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1721" documentId="8_{DD2ADC1D-7E1F-4D59-A2FB-CEE8F7F29607}" xr6:coauthVersionLast="47" xr6:coauthVersionMax="47" xr10:uidLastSave="{A2B81878-256E-40AB-871B-7DFACFE64315}"/>
  <bookViews>
    <workbookView xWindow="-108" yWindow="-108" windowWidth="23256" windowHeight="12456" tabRatio="748" firstSheet="2" activeTab="2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Diaria'!$A$2:$UT$42</definedName>
    <definedName name="_xlnm._FilterDatabase" localSheetId="7" hidden="1">Financ!$A$2:$V$2</definedName>
    <definedName name="_xlnm._FilterDatabase" localSheetId="2" hidden="1">'Ger. Diaria'!$A$2:$UR$42</definedName>
    <definedName name="_xlnm._FilterDatabase" localSheetId="3" hidden="1">'Irradiancia Diaria'!$A$2:$US$42</definedName>
    <definedName name="_xlnm._FilterDatabase" localSheetId="0" hidden="1">Metas!$A$1:$M$1</definedName>
    <definedName name="DadosExternos_1" localSheetId="5" hidden="1">Check!$B$2:$F$2167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 iterateDelta="1E-4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48" i="27" l="1"/>
  <c r="G1194" i="27"/>
  <c r="G1360" i="27"/>
  <c r="G1581" i="27"/>
  <c r="G1867" i="27"/>
  <c r="G1609" i="27"/>
  <c r="G1747" i="27"/>
  <c r="G1092" i="27"/>
  <c r="G1334" i="27"/>
  <c r="G213" i="27"/>
  <c r="G1679" i="27"/>
  <c r="G2018" i="27"/>
  <c r="G1803" i="27"/>
  <c r="G1974" i="27"/>
  <c r="G2073" i="27"/>
  <c r="G1975" i="27"/>
  <c r="G1608" i="27"/>
  <c r="G1525" i="27"/>
  <c r="G1877" i="27"/>
  <c r="G1918" i="27"/>
  <c r="G1899" i="27"/>
  <c r="G1564" i="27"/>
  <c r="G1795" i="27"/>
  <c r="G1778" i="27"/>
  <c r="G1676" i="27"/>
  <c r="G1805" i="27"/>
  <c r="G1518" i="27"/>
  <c r="G1074" i="27"/>
  <c r="G1364" i="27"/>
  <c r="G1667" i="27"/>
  <c r="G1374" i="27"/>
  <c r="G1494" i="27"/>
  <c r="G330" i="27"/>
  <c r="G1394" i="27"/>
  <c r="G1637" i="27"/>
  <c r="G1686" i="27"/>
  <c r="G1644" i="27"/>
  <c r="G1252" i="27"/>
  <c r="G1136" i="27"/>
  <c r="G672" i="27"/>
  <c r="G679" i="27"/>
  <c r="G1299" i="27"/>
  <c r="G1548" i="27"/>
  <c r="G1159" i="27"/>
  <c r="G500" i="27"/>
  <c r="G1140" i="27"/>
  <c r="G555" i="27"/>
  <c r="G333" i="27"/>
  <c r="G288" i="27"/>
  <c r="G469" i="27"/>
  <c r="G612" i="27"/>
  <c r="G238" i="27"/>
  <c r="G733" i="27"/>
  <c r="G1177" i="27"/>
  <c r="G581" i="27"/>
  <c r="G1037" i="27"/>
  <c r="G934" i="27"/>
  <c r="G1605" i="27"/>
  <c r="G824" i="27"/>
  <c r="G1109" i="27"/>
  <c r="G820" i="27"/>
  <c r="G497" i="27"/>
  <c r="G831" i="27"/>
  <c r="G1049" i="27"/>
  <c r="G1259" i="27"/>
  <c r="G1681" i="27"/>
  <c r="G1484" i="27"/>
  <c r="G1315" i="27"/>
  <c r="G1468" i="27"/>
  <c r="G1490" i="27"/>
  <c r="G1255" i="27"/>
  <c r="G319" i="27"/>
  <c r="G373" i="27"/>
  <c r="G884" i="27"/>
  <c r="G838" i="27"/>
  <c r="G348" i="27"/>
  <c r="G744" i="27"/>
  <c r="G1405" i="27"/>
  <c r="G1385" i="27"/>
  <c r="G1711" i="27"/>
  <c r="G1293" i="27"/>
  <c r="G1761" i="27"/>
  <c r="G1531" i="27"/>
  <c r="G556" i="27"/>
  <c r="G62" i="27"/>
  <c r="G138" i="27"/>
  <c r="G944" i="27"/>
  <c r="G1146" i="27"/>
  <c r="G1327" i="27"/>
  <c r="G1665" i="27"/>
  <c r="G1357" i="27"/>
  <c r="G420" i="27"/>
  <c r="G437" i="27"/>
  <c r="G454" i="27"/>
  <c r="G455" i="27"/>
  <c r="G464" i="27"/>
  <c r="G481" i="27"/>
  <c r="G483" i="27"/>
  <c r="G490" i="27"/>
  <c r="G692" i="27"/>
  <c r="G640" i="27"/>
  <c r="G656" i="27"/>
  <c r="G381" i="27"/>
  <c r="G450" i="27"/>
  <c r="G466" i="27"/>
  <c r="G634" i="27"/>
  <c r="G226" i="27"/>
  <c r="G496" i="27"/>
  <c r="G361" i="27"/>
  <c r="G624" i="27"/>
  <c r="G648" i="27"/>
  <c r="G100" i="27"/>
  <c r="G515" i="27"/>
  <c r="G619" i="27"/>
  <c r="G611" i="27"/>
  <c r="G468" i="27"/>
  <c r="G503" i="27"/>
  <c r="G399" i="27"/>
  <c r="G562" i="27"/>
  <c r="G553" i="27"/>
  <c r="G617" i="27"/>
  <c r="G592" i="27"/>
  <c r="G568" i="27"/>
  <c r="G351" i="27"/>
  <c r="G370" i="27"/>
  <c r="G360" i="27"/>
  <c r="G494" i="27"/>
  <c r="G431" i="27"/>
  <c r="G329" i="27"/>
  <c r="G552" i="27"/>
  <c r="G418" i="27"/>
  <c r="G451" i="27"/>
  <c r="G510" i="27"/>
  <c r="G530" i="27"/>
  <c r="G527" i="27"/>
  <c r="G487" i="27"/>
  <c r="G384" i="27"/>
  <c r="G379" i="27"/>
  <c r="G55" i="27"/>
  <c r="G436" i="27"/>
  <c r="G519" i="27"/>
  <c r="G456" i="27"/>
  <c r="G266" i="27"/>
  <c r="G72" i="27"/>
  <c r="G216" i="27"/>
  <c r="G203" i="27"/>
  <c r="G78" i="27"/>
  <c r="G66" i="27"/>
  <c r="G86" i="27"/>
  <c r="G392" i="27"/>
  <c r="G365" i="27"/>
  <c r="G426" i="27"/>
  <c r="G441" i="27"/>
  <c r="G447" i="27"/>
  <c r="G471" i="27"/>
  <c r="G442" i="27"/>
  <c r="G366" i="27"/>
  <c r="G434" i="27"/>
  <c r="G443" i="27"/>
  <c r="G446" i="27"/>
  <c r="G327" i="27"/>
  <c r="G297" i="27"/>
  <c r="G259" i="27"/>
  <c r="G294" i="27"/>
  <c r="G248" i="27"/>
  <c r="G27" i="27"/>
  <c r="G28" i="27"/>
  <c r="G139" i="27"/>
  <c r="G69" i="27"/>
  <c r="G277" i="27"/>
  <c r="G444" i="27"/>
  <c r="G417" i="27"/>
  <c r="G96" i="27"/>
  <c r="G413" i="27"/>
  <c r="G278" i="27"/>
  <c r="G34" i="27"/>
  <c r="G35" i="27"/>
  <c r="G32" i="27"/>
  <c r="G24" i="27"/>
  <c r="G406" i="27"/>
  <c r="G398" i="27"/>
  <c r="G372" i="27"/>
  <c r="G382" i="27"/>
  <c r="G3" i="27"/>
  <c r="G17" i="27"/>
  <c r="G18" i="27"/>
  <c r="G19" i="27"/>
  <c r="G20" i="27"/>
  <c r="G21" i="27"/>
  <c r="G252" i="27"/>
  <c r="G310" i="27"/>
  <c r="G1000" i="27"/>
  <c r="G938" i="27"/>
  <c r="G972" i="27"/>
  <c r="G631" i="27"/>
  <c r="G689" i="27"/>
  <c r="G783" i="27"/>
  <c r="G969" i="27"/>
  <c r="G357" i="27"/>
  <c r="G734" i="27"/>
  <c r="G583" i="27"/>
  <c r="G979" i="27"/>
  <c r="G976" i="27"/>
  <c r="G163" i="27"/>
  <c r="G785" i="27"/>
  <c r="G971" i="27"/>
  <c r="G965" i="27"/>
  <c r="G750" i="27"/>
  <c r="G775" i="27"/>
  <c r="G708" i="27"/>
  <c r="G914" i="27"/>
  <c r="G893" i="27"/>
  <c r="G980" i="27"/>
  <c r="G957" i="27"/>
  <c r="G915" i="27"/>
  <c r="G606" i="27"/>
  <c r="G649" i="27"/>
  <c r="G609" i="27"/>
  <c r="G849" i="27"/>
  <c r="G760" i="27"/>
  <c r="G594" i="27"/>
  <c r="G917" i="27"/>
  <c r="G718" i="27"/>
  <c r="G782" i="27"/>
  <c r="G879" i="27"/>
  <c r="G906" i="27"/>
  <c r="G902" i="27"/>
  <c r="G845" i="27"/>
  <c r="G674" i="27"/>
  <c r="G669" i="27"/>
  <c r="G74" i="27"/>
  <c r="G726" i="27"/>
  <c r="G896" i="27"/>
  <c r="G795" i="27"/>
  <c r="G504" i="27"/>
  <c r="G101" i="27"/>
  <c r="G369" i="27"/>
  <c r="G338" i="27"/>
  <c r="G111" i="27"/>
  <c r="G87" i="27"/>
  <c r="G136" i="27"/>
  <c r="G705" i="27"/>
  <c r="G647" i="27"/>
  <c r="G755" i="27"/>
  <c r="G789" i="27"/>
  <c r="G794" i="27"/>
  <c r="G832" i="27"/>
  <c r="G787" i="27"/>
  <c r="G676" i="27"/>
  <c r="G765" i="27"/>
  <c r="G793" i="27"/>
  <c r="G796" i="27"/>
  <c r="G603" i="27"/>
  <c r="G572" i="27"/>
  <c r="G499" i="27"/>
  <c r="G564" i="27"/>
  <c r="G462" i="27"/>
  <c r="G29" i="27"/>
  <c r="G31" i="27"/>
  <c r="G229" i="27"/>
  <c r="G90" i="27"/>
  <c r="G513" i="27"/>
  <c r="G791" i="27"/>
  <c r="G751" i="27"/>
  <c r="G156" i="27"/>
  <c r="G739" i="27"/>
  <c r="G528" i="27"/>
  <c r="G42" i="27"/>
  <c r="G43" i="27"/>
  <c r="G37" i="27"/>
  <c r="G26" i="27"/>
  <c r="G723" i="27"/>
  <c r="G717" i="27"/>
  <c r="G690" i="27"/>
  <c r="G698" i="27"/>
  <c r="G341" i="27"/>
  <c r="G342" i="27"/>
  <c r="G343" i="27"/>
  <c r="G363" i="27"/>
  <c r="G374" i="27"/>
  <c r="G378" i="27"/>
  <c r="G405" i="27"/>
  <c r="G407" i="27"/>
  <c r="G1597" i="27"/>
  <c r="G1598" i="27"/>
  <c r="G1594" i="27"/>
  <c r="G1485" i="27"/>
  <c r="G2153" i="27"/>
  <c r="G2092" i="27"/>
  <c r="G932" i="27"/>
  <c r="G1206" i="27"/>
  <c r="G1519" i="27"/>
  <c r="G876" i="27"/>
  <c r="G2141" i="27"/>
  <c r="G2097" i="27"/>
  <c r="G2098" i="27"/>
  <c r="G2150" i="27"/>
  <c r="G2083" i="27"/>
  <c r="G2146" i="27"/>
  <c r="G2117" i="27"/>
  <c r="G1728" i="27"/>
  <c r="G2154" i="27"/>
  <c r="G2155" i="27"/>
  <c r="G2156" i="27"/>
  <c r="G2106" i="27"/>
  <c r="G2100" i="27"/>
  <c r="G2057" i="27"/>
  <c r="G1948" i="27"/>
  <c r="G2095" i="27"/>
  <c r="G567" i="27"/>
  <c r="G797" i="27"/>
  <c r="G1051" i="27"/>
  <c r="G1465" i="27"/>
  <c r="G1901" i="27"/>
  <c r="G1330" i="27"/>
  <c r="G596" i="27"/>
  <c r="G2064" i="27"/>
  <c r="G2043" i="27"/>
  <c r="G2030" i="27"/>
  <c r="G1970" i="27"/>
  <c r="G1169" i="27"/>
  <c r="G560" i="27"/>
  <c r="G76" i="27"/>
  <c r="G1387" i="27"/>
  <c r="G2132" i="27"/>
  <c r="G1911" i="27"/>
  <c r="G1927" i="27"/>
  <c r="G148" i="27"/>
  <c r="G1499" i="27"/>
  <c r="G145" i="27"/>
  <c r="G180" i="27"/>
  <c r="G262" i="27"/>
  <c r="G1065" i="27"/>
  <c r="G1458" i="27"/>
  <c r="G758" i="27"/>
  <c r="G133" i="27"/>
  <c r="G825" i="27"/>
  <c r="G1341" i="27"/>
  <c r="G1388" i="27"/>
  <c r="G1478" i="27"/>
  <c r="G2051" i="27"/>
  <c r="G1832" i="27"/>
  <c r="G1486" i="27"/>
  <c r="G1224" i="27"/>
  <c r="G2017" i="27"/>
  <c r="G1848" i="27"/>
  <c r="G1697" i="27"/>
  <c r="G1892" i="27"/>
  <c r="G1951" i="27"/>
  <c r="G1976" i="27"/>
  <c r="G1990" i="27"/>
  <c r="G1936" i="27"/>
  <c r="G1419" i="27"/>
  <c r="G1141" i="27"/>
  <c r="G412" i="27"/>
  <c r="G316" i="27"/>
  <c r="G618" i="27"/>
  <c r="G173" i="27"/>
  <c r="G63" i="27"/>
  <c r="G1652" i="27"/>
  <c r="G1983" i="27"/>
  <c r="G1997" i="27"/>
  <c r="G1817" i="27"/>
  <c r="G104" i="27"/>
  <c r="G1501" i="27"/>
  <c r="G1921" i="27"/>
  <c r="G120" i="27"/>
  <c r="G70" i="27"/>
  <c r="G211" i="27"/>
  <c r="G1268" i="27"/>
  <c r="G1340" i="27"/>
  <c r="G1861" i="27"/>
  <c r="G1600" i="27"/>
  <c r="G1772" i="27"/>
  <c r="G498" i="27"/>
  <c r="G512" i="27"/>
  <c r="G517" i="27"/>
  <c r="G533" i="27"/>
  <c r="G563" i="27"/>
  <c r="G565" i="27"/>
  <c r="G587" i="27"/>
  <c r="G591" i="27"/>
  <c r="G1440" i="27"/>
  <c r="G1449" i="27"/>
  <c r="G1476" i="27"/>
  <c r="G1342" i="27"/>
  <c r="G2133" i="27"/>
  <c r="G2060" i="27"/>
  <c r="G847" i="27"/>
  <c r="G1123" i="27"/>
  <c r="G1404" i="27"/>
  <c r="G768" i="27"/>
  <c r="G2118" i="27"/>
  <c r="G2037" i="27"/>
  <c r="G2032" i="27"/>
  <c r="G2119" i="27"/>
  <c r="G1972" i="27"/>
  <c r="G2107" i="27"/>
  <c r="G2035" i="27"/>
  <c r="G1561" i="27"/>
  <c r="G2111" i="27"/>
  <c r="G2126" i="27"/>
  <c r="G2130" i="27"/>
  <c r="G2044" i="27"/>
  <c r="G2028" i="27"/>
  <c r="G1931" i="27"/>
  <c r="G1813" i="27"/>
  <c r="G2003" i="27"/>
  <c r="G484" i="27"/>
  <c r="G677" i="27"/>
  <c r="G946" i="27"/>
  <c r="G1353" i="27"/>
  <c r="G1698" i="27"/>
  <c r="G1228" i="27"/>
  <c r="G511" i="27"/>
  <c r="G1922" i="27"/>
  <c r="G1903" i="27"/>
  <c r="G1804" i="27"/>
  <c r="G1895" i="27"/>
  <c r="G1086" i="27"/>
  <c r="G479" i="27"/>
  <c r="G68" i="27"/>
  <c r="G1267" i="27"/>
  <c r="G2065" i="27"/>
  <c r="G1752" i="27"/>
  <c r="G1749" i="27"/>
  <c r="G135" i="27"/>
  <c r="G1358" i="27"/>
  <c r="G134" i="27"/>
  <c r="G158" i="27"/>
  <c r="G227" i="27"/>
  <c r="G920" i="27"/>
  <c r="G1348" i="27"/>
  <c r="G663" i="27"/>
  <c r="G117" i="27"/>
  <c r="G725" i="27"/>
  <c r="G1234" i="27"/>
  <c r="G1304" i="27"/>
  <c r="G1355" i="27"/>
  <c r="G1953" i="27"/>
  <c r="G1668" i="27"/>
  <c r="G1379" i="27"/>
  <c r="G1155" i="27"/>
  <c r="G1865" i="27"/>
  <c r="G1718" i="27"/>
  <c r="G1528" i="27"/>
  <c r="G1710" i="27"/>
  <c r="G1797" i="27"/>
  <c r="G1847" i="27"/>
  <c r="G1859" i="27"/>
  <c r="G1782" i="27"/>
  <c r="G1302" i="27"/>
  <c r="G1068" i="27"/>
  <c r="G340" i="27"/>
  <c r="G281" i="27"/>
  <c r="G576" i="27"/>
  <c r="G150" i="27"/>
  <c r="G60" i="27"/>
  <c r="G1493" i="27"/>
  <c r="G1860" i="27"/>
  <c r="G1876" i="27"/>
  <c r="G1641" i="27"/>
  <c r="G92" i="27"/>
  <c r="G1397" i="27"/>
  <c r="G1767" i="27"/>
  <c r="G106" i="27"/>
  <c r="G65" i="27"/>
  <c r="G183" i="27"/>
  <c r="G1162" i="27"/>
  <c r="G1251" i="27"/>
  <c r="G1691" i="27"/>
  <c r="G1471" i="27"/>
  <c r="G1599" i="27"/>
  <c r="G605" i="27"/>
  <c r="G608" i="27"/>
  <c r="G610" i="27"/>
  <c r="G614" i="27"/>
  <c r="G622" i="27"/>
  <c r="G627" i="27"/>
  <c r="G632" i="27"/>
  <c r="G659" i="27"/>
  <c r="G1802" i="27"/>
  <c r="G1570" i="27"/>
  <c r="G2138" i="27"/>
  <c r="G2142" i="27"/>
  <c r="G2131" i="27"/>
  <c r="G2103" i="27"/>
  <c r="G1319" i="27"/>
  <c r="G1307" i="27"/>
  <c r="G1514" i="27"/>
  <c r="G1651" i="27"/>
  <c r="G2120" i="27"/>
  <c r="G2128" i="27"/>
  <c r="G1568" i="27"/>
  <c r="G2108" i="27"/>
  <c r="G2149" i="27"/>
  <c r="G2113" i="27"/>
  <c r="G2136" i="27"/>
  <c r="G1856" i="27"/>
  <c r="G2055" i="27"/>
  <c r="G2151" i="27"/>
  <c r="G2145" i="27"/>
  <c r="G2134" i="27"/>
  <c r="G2094" i="27"/>
  <c r="G1947" i="27"/>
  <c r="G2077" i="27"/>
  <c r="G2058" i="27"/>
  <c r="G1153" i="27"/>
  <c r="G1625" i="27"/>
  <c r="G1669" i="27"/>
  <c r="G1850" i="27"/>
  <c r="G1923" i="27"/>
  <c r="G1967" i="27"/>
  <c r="G2079" i="27"/>
  <c r="G1940" i="27"/>
  <c r="G2031" i="27"/>
  <c r="G2059" i="27"/>
  <c r="G1963" i="27"/>
  <c r="G1704" i="27"/>
  <c r="G1372" i="27"/>
  <c r="G144" i="27"/>
  <c r="G2010" i="27"/>
  <c r="G2121" i="27"/>
  <c r="G2040" i="27"/>
  <c r="G1634" i="27"/>
  <c r="G380" i="27"/>
  <c r="G1654" i="27"/>
  <c r="G414" i="27"/>
  <c r="G846" i="27"/>
  <c r="G425" i="27"/>
  <c r="G352" i="27"/>
  <c r="G1181" i="27"/>
  <c r="G1439" i="27"/>
  <c r="G1023" i="27"/>
  <c r="G1118" i="27"/>
  <c r="G968" i="27"/>
  <c r="G1166" i="27"/>
  <c r="G1211" i="27"/>
  <c r="G1346" i="27"/>
  <c r="G1565" i="27"/>
  <c r="G1580" i="27"/>
  <c r="G1725" i="27"/>
  <c r="G1717" i="27"/>
  <c r="G1765" i="27"/>
  <c r="G1639" i="27"/>
  <c r="G1784" i="27"/>
  <c r="G1935" i="27"/>
  <c r="G1020" i="27"/>
  <c r="G1938" i="27"/>
  <c r="G1900" i="27"/>
  <c r="G1562" i="27"/>
  <c r="G1274" i="27"/>
  <c r="G756" i="27"/>
  <c r="G651" i="27"/>
  <c r="G280" i="27"/>
  <c r="G253" i="27"/>
  <c r="G185" i="27"/>
  <c r="G740" i="27"/>
  <c r="G1757" i="27"/>
  <c r="G1987" i="27"/>
  <c r="G1897" i="27"/>
  <c r="G201" i="27"/>
  <c r="G1700" i="27"/>
  <c r="G1837" i="27"/>
  <c r="G186" i="27"/>
  <c r="G79" i="27"/>
  <c r="G250" i="27"/>
  <c r="G1633" i="27"/>
  <c r="G1857" i="27"/>
  <c r="G1904" i="27"/>
  <c r="G1764" i="27"/>
  <c r="G1760" i="27"/>
  <c r="G664" i="27"/>
  <c r="G671" i="27"/>
  <c r="G680" i="27"/>
  <c r="G683" i="27"/>
  <c r="G685" i="27"/>
  <c r="G694" i="27"/>
  <c r="G701" i="27"/>
  <c r="G704" i="27"/>
  <c r="G853" i="27"/>
  <c r="G855" i="27"/>
  <c r="G1039" i="27"/>
  <c r="G1073" i="27"/>
  <c r="G1064" i="27"/>
  <c r="G1132" i="27"/>
  <c r="G561" i="27"/>
  <c r="G394" i="27"/>
  <c r="G646" i="27"/>
  <c r="G823" i="27"/>
  <c r="G1127" i="27"/>
  <c r="G1112" i="27"/>
  <c r="G788" i="27"/>
  <c r="G1059" i="27"/>
  <c r="G1076" i="27"/>
  <c r="G1088" i="27"/>
  <c r="G1019" i="27"/>
  <c r="G897" i="27"/>
  <c r="G925" i="27"/>
  <c r="G1055" i="27"/>
  <c r="G1029" i="27"/>
  <c r="G1022" i="27"/>
  <c r="G990" i="27"/>
  <c r="G878" i="27"/>
  <c r="G985" i="27"/>
  <c r="G927" i="27"/>
  <c r="G393" i="27"/>
  <c r="G809" i="27"/>
  <c r="G746" i="27"/>
  <c r="G714" i="27"/>
  <c r="G833" i="27"/>
  <c r="G842" i="27"/>
  <c r="G898" i="27"/>
  <c r="G818" i="27"/>
  <c r="G889" i="27"/>
  <c r="G886" i="27"/>
  <c r="G894" i="27"/>
  <c r="G799" i="27"/>
  <c r="G595" i="27"/>
  <c r="G80" i="27"/>
  <c r="G866" i="27"/>
  <c r="G958" i="27"/>
  <c r="G930" i="27"/>
  <c r="G753" i="27"/>
  <c r="G166" i="27"/>
  <c r="G764" i="27"/>
  <c r="G181" i="27"/>
  <c r="G314" i="27"/>
  <c r="G175" i="27"/>
  <c r="G112" i="27"/>
  <c r="G529" i="27"/>
  <c r="G642" i="27"/>
  <c r="G285" i="27"/>
  <c r="G491" i="27"/>
  <c r="G403" i="27"/>
  <c r="G422" i="27"/>
  <c r="G536" i="27"/>
  <c r="G558" i="27"/>
  <c r="G604" i="27"/>
  <c r="G578" i="27"/>
  <c r="G602" i="27"/>
  <c r="G584" i="27"/>
  <c r="G877" i="27"/>
  <c r="G784" i="27"/>
  <c r="G816" i="27"/>
  <c r="G839" i="27"/>
  <c r="G841" i="27"/>
  <c r="G844" i="27"/>
  <c r="G807" i="27"/>
  <c r="G644" i="27"/>
  <c r="G639" i="27"/>
  <c r="G276" i="27"/>
  <c r="G286" i="27"/>
  <c r="G187" i="27"/>
  <c r="G128" i="27"/>
  <c r="G91" i="27"/>
  <c r="G273" i="27"/>
  <c r="G826" i="27"/>
  <c r="G919" i="27"/>
  <c r="G868" i="27"/>
  <c r="G102" i="27"/>
  <c r="G870" i="27"/>
  <c r="G852" i="27"/>
  <c r="G105" i="27"/>
  <c r="G56" i="27"/>
  <c r="G125" i="27"/>
  <c r="G745" i="27"/>
  <c r="G836" i="27"/>
  <c r="G864" i="27"/>
  <c r="G786" i="27"/>
  <c r="G777" i="27"/>
  <c r="G707" i="27"/>
  <c r="G719" i="27"/>
  <c r="G721" i="27"/>
  <c r="G724" i="27"/>
  <c r="G735" i="27"/>
  <c r="G737" i="27"/>
  <c r="G767" i="27"/>
  <c r="G769" i="27"/>
  <c r="G1212" i="27"/>
  <c r="G924" i="27"/>
  <c r="G1249" i="27"/>
  <c r="G1445" i="27"/>
  <c r="G1289" i="27"/>
  <c r="G1193" i="27"/>
  <c r="G1054" i="27"/>
  <c r="G781" i="27"/>
  <c r="G891" i="27"/>
  <c r="G416" i="27"/>
  <c r="G81" i="27"/>
  <c r="G470" i="27"/>
  <c r="G695" i="27"/>
  <c r="G693" i="27"/>
  <c r="G999" i="27"/>
  <c r="G881" i="27"/>
  <c r="G828" i="27"/>
  <c r="G249" i="27"/>
  <c r="G904" i="27"/>
  <c r="G974" i="27"/>
  <c r="G1030" i="27"/>
  <c r="G988" i="27"/>
  <c r="G582" i="27"/>
  <c r="G673" i="27"/>
  <c r="G51" i="27"/>
  <c r="G728" i="27"/>
  <c r="G1071" i="27"/>
  <c r="G987" i="27"/>
  <c r="G748" i="27"/>
  <c r="G93" i="27"/>
  <c r="G757" i="27"/>
  <c r="G141" i="27"/>
  <c r="G121" i="27"/>
  <c r="G88" i="27"/>
  <c r="G516" i="27"/>
  <c r="G410" i="27"/>
  <c r="G287" i="27"/>
  <c r="G174" i="27"/>
  <c r="G439" i="27"/>
  <c r="G298" i="27"/>
  <c r="G772" i="27"/>
  <c r="G521" i="27"/>
  <c r="G1114" i="27"/>
  <c r="G291" i="27"/>
  <c r="G537" i="27"/>
  <c r="G956" i="27"/>
  <c r="G597" i="27"/>
  <c r="G829" i="27"/>
  <c r="G977" i="27"/>
  <c r="G1048" i="27"/>
  <c r="G1105" i="27"/>
  <c r="G986" i="27"/>
  <c r="G1116" i="27"/>
  <c r="G1103" i="27"/>
  <c r="G921" i="27"/>
  <c r="G731" i="27"/>
  <c r="G137" i="27"/>
  <c r="G152" i="27"/>
  <c r="G270" i="27"/>
  <c r="G126" i="27"/>
  <c r="G85" i="27"/>
  <c r="G301" i="27"/>
  <c r="G961" i="27"/>
  <c r="G1144" i="27"/>
  <c r="G1080" i="27"/>
  <c r="G402" i="27"/>
  <c r="G806" i="27"/>
  <c r="G1104" i="27"/>
  <c r="G99" i="27"/>
  <c r="G41" i="27"/>
  <c r="G110" i="27"/>
  <c r="G465" i="27"/>
  <c r="G880" i="27"/>
  <c r="G1072" i="27"/>
  <c r="G978" i="27"/>
  <c r="G1003" i="27"/>
  <c r="G770" i="27"/>
  <c r="G778" i="27"/>
  <c r="G811" i="27"/>
  <c r="G814" i="27"/>
  <c r="G819" i="27"/>
  <c r="G837" i="27"/>
  <c r="G848" i="27"/>
  <c r="G850" i="27"/>
  <c r="G1664" i="27"/>
  <c r="G1946" i="27"/>
  <c r="G1540" i="27"/>
  <c r="G1148" i="27"/>
  <c r="G1463" i="27"/>
  <c r="G1762" i="27"/>
  <c r="G1309" i="27"/>
  <c r="G1842" i="27"/>
  <c r="G1726" i="27"/>
  <c r="G303" i="27"/>
  <c r="G1021" i="27"/>
  <c r="G1036" i="27"/>
  <c r="G1454" i="27"/>
  <c r="G1952" i="27"/>
  <c r="G2020" i="27"/>
  <c r="G1320" i="27"/>
  <c r="G2041" i="27"/>
  <c r="G2071" i="27"/>
  <c r="G1483" i="27"/>
  <c r="G1882" i="27"/>
  <c r="G1915" i="27"/>
  <c r="G1674" i="27"/>
  <c r="G1703" i="27"/>
  <c r="G1280" i="27"/>
  <c r="G2027" i="27"/>
  <c r="G2039" i="27"/>
  <c r="G2042" i="27"/>
  <c r="G1507" i="27"/>
  <c r="G1998" i="27"/>
  <c r="G1520" i="27"/>
  <c r="G2046" i="27"/>
  <c r="G2084" i="27"/>
  <c r="G247" i="27"/>
  <c r="G1134" i="27"/>
  <c r="G2091" i="27"/>
  <c r="G729" i="27"/>
  <c r="G1333" i="27"/>
  <c r="G2062" i="27"/>
  <c r="G1982" i="27"/>
  <c r="G1962" i="27"/>
  <c r="G151" i="27"/>
  <c r="G1420" i="27"/>
  <c r="G1735" i="27"/>
  <c r="G1292" i="27"/>
  <c r="G1160" i="27"/>
  <c r="G1261" i="27"/>
  <c r="G1178" i="27"/>
  <c r="G1589" i="27"/>
  <c r="G638" i="27"/>
  <c r="G165" i="27"/>
  <c r="G535" i="27"/>
  <c r="G472" i="27"/>
  <c r="G383" i="27"/>
  <c r="G1734" i="27"/>
  <c r="G1271" i="27"/>
  <c r="G686" i="27"/>
  <c r="G1254" i="27"/>
  <c r="G1231" i="27"/>
  <c r="G901" i="27"/>
  <c r="G895" i="27"/>
  <c r="G1509" i="27"/>
  <c r="G1508" i="27"/>
  <c r="G554" i="27"/>
  <c r="G1716" i="27"/>
  <c r="G907" i="27"/>
  <c r="G1190" i="27"/>
  <c r="G1779" i="27"/>
  <c r="G1632" i="27"/>
  <c r="G1724" i="27"/>
  <c r="G1688" i="27"/>
  <c r="G1498" i="27"/>
  <c r="G665" i="27"/>
  <c r="G1466" i="27"/>
  <c r="G1529" i="27"/>
  <c r="G575" i="27"/>
  <c r="G1172" i="27"/>
  <c r="G830" i="27"/>
  <c r="G1075" i="27"/>
  <c r="G1898" i="27"/>
  <c r="G1521" i="27"/>
  <c r="G1890" i="27"/>
  <c r="G1008" i="27"/>
  <c r="G1624" i="27"/>
  <c r="G1868" i="27"/>
  <c r="G1559" i="27"/>
  <c r="G300" i="27"/>
  <c r="G1239" i="27"/>
  <c r="G1516" i="27"/>
  <c r="G1768" i="27"/>
  <c r="G1745" i="27"/>
  <c r="G1448" i="27"/>
  <c r="G857" i="27"/>
  <c r="G873" i="27"/>
  <c r="G882" i="27"/>
  <c r="G900" i="27"/>
  <c r="G913" i="27"/>
  <c r="G929" i="27"/>
  <c r="G940" i="27"/>
  <c r="G941" i="27"/>
  <c r="G2048" i="27"/>
  <c r="G1258" i="27"/>
  <c r="G1572" i="27"/>
  <c r="G1821" i="27"/>
  <c r="G224" i="27"/>
  <c r="G1351" i="27"/>
  <c r="G2139" i="27"/>
  <c r="G1871" i="27"/>
  <c r="G2093" i="27"/>
  <c r="G2160" i="27"/>
  <c r="G2143" i="27"/>
  <c r="G1771" i="27"/>
  <c r="G1880" i="27"/>
  <c r="G1964" i="27"/>
  <c r="G2125" i="27"/>
  <c r="G2122" i="27"/>
  <c r="G1855" i="27"/>
  <c r="G1863" i="27"/>
  <c r="G2038" i="27"/>
  <c r="G1989" i="27"/>
  <c r="G2110" i="27"/>
  <c r="G1913" i="27"/>
  <c r="G1167" i="27"/>
  <c r="G1655" i="27"/>
  <c r="G2078" i="27"/>
  <c r="G1392" i="27"/>
  <c r="G1993" i="27"/>
  <c r="G520" i="27"/>
  <c r="G1999" i="27"/>
  <c r="G1965" i="27"/>
  <c r="G4" i="27"/>
  <c r="G5" i="27"/>
  <c r="G1143" i="27"/>
  <c r="G1418" i="27"/>
  <c r="G774" i="27"/>
  <c r="G682" i="27"/>
  <c r="G1623" i="27"/>
  <c r="G2070" i="27"/>
  <c r="G1317" i="27"/>
  <c r="G593" i="27"/>
  <c r="G1491" i="27"/>
  <c r="G623" i="27"/>
  <c r="G524" i="27"/>
  <c r="G289" i="27"/>
  <c r="G551" i="27"/>
  <c r="G675" i="27"/>
  <c r="G154" i="27"/>
  <c r="G892" i="27"/>
  <c r="G1214" i="27"/>
  <c r="G427" i="27"/>
  <c r="G1121" i="27"/>
  <c r="G1225" i="27"/>
  <c r="G1996" i="27"/>
  <c r="G488" i="27"/>
  <c r="G1180" i="27"/>
  <c r="G730" i="27"/>
  <c r="G401" i="27"/>
  <c r="G326" i="27"/>
  <c r="G566" i="27"/>
  <c r="G251" i="27"/>
  <c r="G1560" i="27"/>
  <c r="G1495" i="27"/>
  <c r="G1955" i="27"/>
  <c r="G1929" i="27"/>
  <c r="G1731" i="27"/>
  <c r="G1456" i="27"/>
  <c r="G306" i="27"/>
  <c r="G296" i="27"/>
  <c r="G952" i="27"/>
  <c r="G800" i="27"/>
  <c r="G364" i="27"/>
  <c r="G505" i="27"/>
  <c r="G1522" i="27"/>
  <c r="G1587" i="27"/>
  <c r="G2022" i="27"/>
  <c r="G1371" i="27"/>
  <c r="G1949" i="27"/>
  <c r="G1792" i="27"/>
  <c r="G742" i="27"/>
  <c r="G50" i="27"/>
  <c r="G97" i="27"/>
  <c r="G911" i="27"/>
  <c r="G1174" i="27"/>
  <c r="G1638" i="27"/>
  <c r="G1925" i="27"/>
  <c r="G1551" i="27"/>
  <c r="G948" i="27"/>
  <c r="G949" i="27"/>
  <c r="G973" i="27"/>
  <c r="G994" i="27"/>
  <c r="G998" i="27"/>
  <c r="G1010" i="27"/>
  <c r="G1026" i="27"/>
  <c r="G1041" i="27"/>
  <c r="G1695" i="27"/>
  <c r="G1318" i="27"/>
  <c r="G1786" i="27"/>
  <c r="G1534" i="27"/>
  <c r="G1503" i="27"/>
  <c r="G1646" i="27"/>
  <c r="G942" i="27"/>
  <c r="G1176" i="27"/>
  <c r="G1213" i="27"/>
  <c r="G1241" i="27"/>
  <c r="G1583" i="27"/>
  <c r="G1791" i="27"/>
  <c r="G1511" i="27"/>
  <c r="G1648" i="27"/>
  <c r="G1893" i="27"/>
  <c r="G1739" i="27"/>
  <c r="G1774" i="27"/>
  <c r="G1056" i="27"/>
  <c r="G1197" i="27"/>
  <c r="G1429" i="27"/>
  <c r="G1504" i="27"/>
  <c r="G1349" i="27"/>
  <c r="G1283" i="27"/>
  <c r="G1223" i="27"/>
  <c r="G1236" i="27"/>
  <c r="G1229" i="27"/>
  <c r="G625" i="27"/>
  <c r="G943" i="27"/>
  <c r="G1240" i="27"/>
  <c r="G1354" i="27"/>
  <c r="G1087" i="27"/>
  <c r="G1179" i="27"/>
  <c r="G1248" i="27"/>
  <c r="G1171" i="27"/>
  <c r="G1131" i="27"/>
  <c r="G1208" i="27"/>
  <c r="G1182" i="27"/>
  <c r="G862" i="27"/>
  <c r="G813" i="27"/>
  <c r="G95" i="27"/>
  <c r="G1128" i="27"/>
  <c r="G1314" i="27"/>
  <c r="G1184" i="27"/>
  <c r="G1015" i="27"/>
  <c r="G161" i="27"/>
  <c r="G1120" i="27"/>
  <c r="G284" i="27"/>
  <c r="G507" i="27"/>
  <c r="G254" i="27"/>
  <c r="G215" i="27"/>
  <c r="G984" i="27"/>
  <c r="G975" i="27"/>
  <c r="G687" i="27"/>
  <c r="G863" i="27"/>
  <c r="G489" i="27"/>
  <c r="G953" i="27"/>
  <c r="G1191" i="27"/>
  <c r="G1399" i="27"/>
  <c r="G1332" i="27"/>
  <c r="G1238" i="27"/>
  <c r="G1322" i="27"/>
  <c r="G1196" i="27"/>
  <c r="G1278" i="27"/>
  <c r="G1312" i="27"/>
  <c r="G1298" i="27"/>
  <c r="G1237" i="27"/>
  <c r="G1451" i="27"/>
  <c r="G1415" i="27"/>
  <c r="G1400" i="27"/>
  <c r="G1209" i="27"/>
  <c r="G1043" i="27"/>
  <c r="G375" i="27"/>
  <c r="G390" i="27"/>
  <c r="G243" i="27"/>
  <c r="G147" i="27"/>
  <c r="G107" i="27"/>
  <c r="G400" i="27"/>
  <c r="G1438" i="27"/>
  <c r="G1452" i="27"/>
  <c r="G1377" i="27"/>
  <c r="G230" i="27"/>
  <c r="G1382" i="27"/>
  <c r="G1313" i="27"/>
  <c r="G119" i="27"/>
  <c r="G47" i="27"/>
  <c r="G274" i="27"/>
  <c r="G1126" i="27"/>
  <c r="G1408" i="27"/>
  <c r="G1444" i="27"/>
  <c r="G1365" i="27"/>
  <c r="G1352" i="27"/>
  <c r="G1050" i="27"/>
  <c r="G1063" i="27"/>
  <c r="G1070" i="27"/>
  <c r="G1079" i="27"/>
  <c r="G1083" i="27"/>
  <c r="G1090" i="27"/>
  <c r="G1091" i="27"/>
  <c r="G1094" i="27"/>
  <c r="G1851" i="27"/>
  <c r="G1537" i="27"/>
  <c r="G1827" i="27"/>
  <c r="G1807" i="27"/>
  <c r="G1612" i="27"/>
  <c r="G1909" i="27"/>
  <c r="G1081" i="27"/>
  <c r="G1215" i="27"/>
  <c r="G1607" i="27"/>
  <c r="G1453" i="27"/>
  <c r="G1825" i="27"/>
  <c r="G2080" i="27"/>
  <c r="G1699" i="27"/>
  <c r="G1957" i="27"/>
  <c r="G1968" i="27"/>
  <c r="G1969" i="27"/>
  <c r="G2013" i="27"/>
  <c r="G1273" i="27"/>
  <c r="G1924" i="27"/>
  <c r="G2076" i="27"/>
  <c r="G2036" i="27"/>
  <c r="G1713" i="27"/>
  <c r="G1917" i="27"/>
  <c r="G1595" i="27"/>
  <c r="G1078" i="27"/>
  <c r="G1062" i="27"/>
  <c r="G433" i="27"/>
  <c r="G790" i="27"/>
  <c r="G926" i="27"/>
  <c r="G856" i="27"/>
  <c r="G947" i="27"/>
  <c r="G1038" i="27"/>
  <c r="G1138" i="27"/>
  <c r="G858" i="27"/>
  <c r="G710" i="27"/>
  <c r="G812" i="27"/>
  <c r="G805" i="27"/>
  <c r="G590" i="27"/>
  <c r="G574" i="27"/>
  <c r="G89" i="27"/>
  <c r="G883" i="27"/>
  <c r="G970" i="27"/>
  <c r="G747" i="27"/>
  <c r="G630" i="27"/>
  <c r="G116" i="27"/>
  <c r="G473" i="27"/>
  <c r="G157" i="27"/>
  <c r="G199" i="27"/>
  <c r="G169" i="27"/>
  <c r="G182" i="27"/>
  <c r="G872" i="27"/>
  <c r="G860" i="27"/>
  <c r="G696" i="27"/>
  <c r="G666" i="27"/>
  <c r="G389" i="27"/>
  <c r="G1102" i="27"/>
  <c r="G1347" i="27"/>
  <c r="G1819" i="27"/>
  <c r="G1838" i="27"/>
  <c r="G1630" i="27"/>
  <c r="G1677" i="27"/>
  <c r="G1620" i="27"/>
  <c r="G1788" i="27"/>
  <c r="G1770" i="27"/>
  <c r="G1732" i="27"/>
  <c r="G1288" i="27"/>
  <c r="G1343" i="27"/>
  <c r="G1305" i="27"/>
  <c r="G1459" i="27"/>
  <c r="G1350" i="27"/>
  <c r="G1149" i="27"/>
  <c r="G478" i="27"/>
  <c r="G408" i="27"/>
  <c r="G317" i="27"/>
  <c r="G167" i="27"/>
  <c r="G129" i="27"/>
  <c r="G453" i="27"/>
  <c r="G1854" i="27"/>
  <c r="G1905" i="27"/>
  <c r="G1806" i="27"/>
  <c r="G324" i="27"/>
  <c r="G1872" i="27"/>
  <c r="G1754" i="27"/>
  <c r="G143" i="27"/>
  <c r="G58" i="27"/>
  <c r="G204" i="27"/>
  <c r="G1262" i="27"/>
  <c r="G1689" i="27"/>
  <c r="G1780" i="27"/>
  <c r="G1661" i="27"/>
  <c r="G1687" i="27"/>
  <c r="G1099" i="27"/>
  <c r="G1122" i="27"/>
  <c r="G1133" i="27"/>
  <c r="G1135" i="27"/>
  <c r="G1158" i="27"/>
  <c r="G1163" i="27"/>
  <c r="G1164" i="27"/>
  <c r="G1183" i="27"/>
  <c r="G245" i="27"/>
  <c r="G214" i="27"/>
  <c r="G73" i="27"/>
  <c r="G6" i="27"/>
  <c r="G168" i="27"/>
  <c r="G256" i="27"/>
  <c r="G459" i="27"/>
  <c r="G233" i="27"/>
  <c r="G246" i="27"/>
  <c r="G206" i="27"/>
  <c r="G302" i="27"/>
  <c r="G328" i="27"/>
  <c r="G339" i="27"/>
  <c r="G347" i="27"/>
  <c r="G475" i="27"/>
  <c r="G388" i="27"/>
  <c r="G415" i="27"/>
  <c r="G321" i="27"/>
  <c r="G131" i="27"/>
  <c r="G486" i="27"/>
  <c r="G235" i="27"/>
  <c r="G312" i="27"/>
  <c r="G228" i="27"/>
  <c r="G261" i="27"/>
  <c r="G265" i="27"/>
  <c r="G492" i="27"/>
  <c r="G231" i="27"/>
  <c r="G540" i="27"/>
  <c r="G368" i="27"/>
  <c r="G83" i="27"/>
  <c r="G311" i="27"/>
  <c r="G358" i="27"/>
  <c r="G176" i="27"/>
  <c r="G435" i="27"/>
  <c r="G208" i="27"/>
  <c r="G482" i="27"/>
  <c r="G356" i="27"/>
  <c r="G7" i="27"/>
  <c r="G38" i="27"/>
  <c r="G8" i="27"/>
  <c r="G191" i="27"/>
  <c r="G299" i="27"/>
  <c r="G196" i="27"/>
  <c r="G255" i="27"/>
  <c r="G424" i="27"/>
  <c r="G411" i="27"/>
  <c r="G495" i="27"/>
  <c r="G318" i="27"/>
  <c r="G428" i="27"/>
  <c r="G244" i="27"/>
  <c r="G430" i="27"/>
  <c r="G579" i="27"/>
  <c r="G234" i="27"/>
  <c r="G210" i="27"/>
  <c r="G239" i="27"/>
  <c r="G589" i="27"/>
  <c r="G346" i="27"/>
  <c r="G325" i="27"/>
  <c r="G271" i="27"/>
  <c r="G221" i="27"/>
  <c r="G353" i="27"/>
  <c r="G307" i="27"/>
  <c r="G241" i="27"/>
  <c r="G458" i="27"/>
  <c r="G461" i="27"/>
  <c r="G546" i="27"/>
  <c r="G349" i="27"/>
  <c r="G337" i="27"/>
  <c r="G260" i="27"/>
  <c r="G25" i="27"/>
  <c r="G39" i="27"/>
  <c r="G9" i="27"/>
  <c r="G10" i="27"/>
  <c r="G275" i="27"/>
  <c r="G11" i="27"/>
  <c r="G12" i="27"/>
  <c r="G184" i="27"/>
  <c r="G292" i="27"/>
  <c r="G570" i="27"/>
  <c r="G267" i="27"/>
  <c r="G336" i="27"/>
  <c r="G236" i="27"/>
  <c r="G506" i="27"/>
  <c r="G217" i="27"/>
  <c r="G257" i="27"/>
  <c r="G526" i="27"/>
  <c r="G404" i="27"/>
  <c r="G225" i="27"/>
  <c r="G263" i="27"/>
  <c r="G207" i="27"/>
  <c r="G391" i="27"/>
  <c r="G1189" i="27"/>
  <c r="G1198" i="27"/>
  <c r="G1205" i="27"/>
  <c r="G1222" i="27"/>
  <c r="G1226" i="27"/>
  <c r="G1227" i="27"/>
  <c r="G1235" i="27"/>
  <c r="G1245" i="27"/>
  <c r="G547" i="27"/>
  <c r="G445" i="27"/>
  <c r="G113" i="27"/>
  <c r="G13" i="27"/>
  <c r="G332" i="27"/>
  <c r="G569" i="27"/>
  <c r="G992" i="27"/>
  <c r="G545" i="27"/>
  <c r="G688" i="27"/>
  <c r="G713" i="27"/>
  <c r="G691" i="27"/>
  <c r="G716" i="27"/>
  <c r="G681" i="27"/>
  <c r="G771" i="27"/>
  <c r="G983" i="27"/>
  <c r="G854" i="27"/>
  <c r="G989" i="27"/>
  <c r="G703" i="27"/>
  <c r="G264" i="27"/>
  <c r="G991" i="27"/>
  <c r="G542" i="27"/>
  <c r="G715" i="27"/>
  <c r="G476" i="27"/>
  <c r="G559" i="27"/>
  <c r="G601" i="27"/>
  <c r="G1014" i="27"/>
  <c r="G485" i="27"/>
  <c r="G1082" i="27"/>
  <c r="G798" i="27"/>
  <c r="G149" i="27"/>
  <c r="G706" i="27"/>
  <c r="G773" i="27"/>
  <c r="G362" i="27"/>
  <c r="G903" i="27"/>
  <c r="G438" i="27"/>
  <c r="G964" i="27"/>
  <c r="G738" i="27"/>
  <c r="G14" i="27"/>
  <c r="G15" i="27"/>
  <c r="G16" i="27"/>
  <c r="G30" i="27"/>
  <c r="G643" i="27"/>
  <c r="G423" i="27"/>
  <c r="G549" i="27"/>
  <c r="G874" i="27"/>
  <c r="G657" i="27"/>
  <c r="G1035" i="27"/>
  <c r="G702" i="27"/>
  <c r="G843" i="27"/>
  <c r="G538" i="27"/>
  <c r="G918" i="27"/>
  <c r="G1066" i="27"/>
  <c r="G539" i="27"/>
  <c r="G452" i="27"/>
  <c r="G514" i="27"/>
  <c r="G1097" i="27"/>
  <c r="G763" i="27"/>
  <c r="G759" i="27"/>
  <c r="G586" i="27"/>
  <c r="G534" i="27"/>
  <c r="G803" i="27"/>
  <c r="G678" i="27"/>
  <c r="G577" i="27"/>
  <c r="G981" i="27"/>
  <c r="G1002" i="27"/>
  <c r="G1046" i="27"/>
  <c r="G762" i="27"/>
  <c r="G727" i="27"/>
  <c r="G580" i="27"/>
  <c r="G387" i="27"/>
  <c r="G861" i="27"/>
  <c r="G776" i="27"/>
  <c r="G1025" i="27"/>
  <c r="G1045" i="27"/>
  <c r="G905" i="27"/>
  <c r="G1006" i="27"/>
  <c r="G749" i="27"/>
  <c r="G741" i="27"/>
  <c r="G937" i="27"/>
  <c r="G821" i="27"/>
  <c r="G457" i="27"/>
  <c r="G386" i="27"/>
  <c r="G1034" i="27"/>
  <c r="G518" i="27"/>
  <c r="G585" i="27"/>
  <c r="G1058" i="27"/>
  <c r="G890" i="27"/>
  <c r="G474" i="27"/>
  <c r="G598" i="27"/>
  <c r="G409" i="27"/>
  <c r="G840" i="27"/>
  <c r="G1246" i="27"/>
  <c r="G1253" i="27"/>
  <c r="G1281" i="27"/>
  <c r="G1290" i="27"/>
  <c r="G1311" i="27"/>
  <c r="G1316" i="27"/>
  <c r="G1326" i="27"/>
  <c r="G1338" i="27"/>
  <c r="G1956" i="27"/>
  <c r="G1366" i="27"/>
  <c r="G1345" i="27"/>
  <c r="G1578" i="27"/>
  <c r="G1367" i="27"/>
  <c r="G1538" i="27"/>
  <c r="G1789" i="27"/>
  <c r="G1005" i="27"/>
  <c r="G1431" i="27"/>
  <c r="G200" i="27"/>
  <c r="G1517" i="27"/>
  <c r="G2144" i="27"/>
  <c r="G1960" i="27"/>
  <c r="G1883" i="27"/>
  <c r="G2114" i="27"/>
  <c r="G2045" i="27"/>
  <c r="G1820" i="27"/>
  <c r="G1573" i="27"/>
  <c r="G2105" i="27"/>
  <c r="G2096" i="27"/>
  <c r="G2063" i="27"/>
  <c r="G1907" i="27"/>
  <c r="G2019" i="27"/>
  <c r="G2050" i="27"/>
  <c r="G2006" i="27"/>
  <c r="G1981" i="27"/>
  <c r="G1210" i="27"/>
  <c r="G869" i="27"/>
  <c r="G1381" i="27"/>
  <c r="G1736" i="27"/>
  <c r="G1604" i="27"/>
  <c r="G1615" i="27"/>
  <c r="G290" i="27"/>
  <c r="G1730" i="27"/>
  <c r="G2011" i="27"/>
  <c r="G1988" i="27"/>
  <c r="G1980" i="27"/>
  <c r="G1656" i="27"/>
  <c r="G1108" i="27"/>
  <c r="G661" i="27"/>
  <c r="G1096" i="27"/>
  <c r="G1359" i="27"/>
  <c r="G1282" i="27"/>
  <c r="G1232" i="27"/>
  <c r="G164" i="27"/>
  <c r="G1147" i="27"/>
  <c r="G654" i="27"/>
  <c r="G268" i="27"/>
  <c r="G295" i="27"/>
  <c r="G493" i="27"/>
  <c r="G532" i="27"/>
  <c r="G525" i="27"/>
  <c r="G827" i="27"/>
  <c r="G808" i="27"/>
  <c r="G667" i="27"/>
  <c r="G1188" i="27"/>
  <c r="G959" i="27"/>
  <c r="G1945" i="27"/>
  <c r="G283" i="27"/>
  <c r="G1286" i="27"/>
  <c r="G1362" i="27"/>
  <c r="G331" i="27"/>
  <c r="G933" i="27"/>
  <c r="G1216" i="27"/>
  <c r="G1093" i="27"/>
  <c r="G1833" i="27"/>
  <c r="G1592" i="27"/>
  <c r="G1618" i="27"/>
  <c r="G1840" i="27"/>
  <c r="G1543" i="27"/>
  <c r="G1294" i="27"/>
  <c r="G305" i="27"/>
  <c r="G242" i="27"/>
  <c r="G1053" i="27"/>
  <c r="G834" i="27"/>
  <c r="G195" i="27"/>
  <c r="G1012" i="27"/>
  <c r="G1546" i="27"/>
  <c r="G1558" i="27"/>
  <c r="G1800" i="27"/>
  <c r="G1221" i="27"/>
  <c r="G1830" i="27"/>
  <c r="G1759" i="27"/>
  <c r="G159" i="27"/>
  <c r="G61" i="27"/>
  <c r="G130" i="27"/>
  <c r="G1085" i="27"/>
  <c r="G1098" i="27"/>
  <c r="G1277" i="27"/>
  <c r="G1683" i="27"/>
  <c r="G1324" i="27"/>
  <c r="G1339" i="27"/>
  <c r="G1375" i="27"/>
  <c r="G1386" i="27"/>
  <c r="G1395" i="27"/>
  <c r="G1402" i="27"/>
  <c r="G1411" i="27"/>
  <c r="G1428" i="27"/>
  <c r="G1433" i="27"/>
  <c r="G1403" i="27"/>
  <c r="G1095" i="27"/>
  <c r="G1406" i="27"/>
  <c r="G1585" i="27"/>
  <c r="G1477" i="27"/>
  <c r="G1378" i="27"/>
  <c r="G1218" i="27"/>
  <c r="G779" i="27"/>
  <c r="G1470" i="27"/>
  <c r="G1329" i="27"/>
  <c r="G1708" i="27"/>
  <c r="G1660" i="27"/>
  <c r="G1586" i="27"/>
  <c r="G1808" i="27"/>
  <c r="G1912" i="27"/>
  <c r="G1839" i="27"/>
  <c r="G1926" i="27"/>
  <c r="G859" i="27"/>
  <c r="G1887" i="27"/>
  <c r="G1858" i="27"/>
  <c r="G1944" i="27"/>
  <c r="G1588" i="27"/>
  <c r="G1706" i="27"/>
  <c r="G1787" i="27"/>
  <c r="G1670" i="27"/>
  <c r="G1031" i="27"/>
  <c r="G1306" i="27"/>
  <c r="G1060" i="27"/>
  <c r="G1554" i="27"/>
  <c r="G1601" i="27"/>
  <c r="G1475" i="27"/>
  <c r="G1297" i="27"/>
  <c r="G1276" i="27"/>
  <c r="G1663" i="27"/>
  <c r="G1629" i="27"/>
  <c r="G1755" i="27"/>
  <c r="G1107" i="27"/>
  <c r="G908" i="27"/>
  <c r="G103" i="27"/>
  <c r="G1175" i="27"/>
  <c r="G1535" i="27"/>
  <c r="G1640" i="27"/>
  <c r="G1301" i="27"/>
  <c r="G94" i="27"/>
  <c r="G1113" i="27"/>
  <c r="G84" i="27"/>
  <c r="G502" i="27"/>
  <c r="G1047" i="27"/>
  <c r="G588" i="27"/>
  <c r="G1192" i="27"/>
  <c r="G1156" i="27"/>
  <c r="G205" i="27"/>
  <c r="G448" i="27"/>
  <c r="G1016" i="27"/>
  <c r="G1061" i="27"/>
  <c r="G1201" i="27"/>
  <c r="G1567" i="27"/>
  <c r="G1432" i="27"/>
  <c r="G1256" i="27"/>
  <c r="G1410" i="27"/>
  <c r="G867" i="27"/>
  <c r="G1396" i="27"/>
  <c r="G1480" i="27"/>
  <c r="G997" i="27"/>
  <c r="G1488" i="27"/>
  <c r="G1442" i="27"/>
  <c r="G1443" i="27"/>
  <c r="G1414" i="27"/>
  <c r="G1200" i="27"/>
  <c r="G752" i="27"/>
  <c r="G449" i="27"/>
  <c r="G202" i="27"/>
  <c r="G607" i="27"/>
  <c r="G269" i="27"/>
  <c r="G177" i="27"/>
  <c r="G670" i="27"/>
  <c r="G1009" i="27"/>
  <c r="G1569" i="27"/>
  <c r="G1489" i="27"/>
  <c r="G190" i="27"/>
  <c r="G1285" i="27"/>
  <c r="G1430" i="27"/>
  <c r="G162" i="27"/>
  <c r="G49" i="27"/>
  <c r="G122" i="27"/>
  <c r="G467" i="27"/>
  <c r="G1142" i="27"/>
  <c r="G1380" i="27"/>
  <c r="G1207" i="27"/>
  <c r="G1373" i="27"/>
  <c r="G1437" i="27"/>
  <c r="G1441" i="27"/>
  <c r="G1461" i="27"/>
  <c r="G1464" i="27"/>
  <c r="G1487" i="27"/>
  <c r="G1492" i="27"/>
  <c r="G1500" i="27"/>
  <c r="G1536" i="27"/>
  <c r="G377" i="27"/>
  <c r="G544" i="27"/>
  <c r="G421" i="27"/>
  <c r="G477" i="27"/>
  <c r="G1007" i="27"/>
  <c r="G637" i="27"/>
  <c r="G432" i="27"/>
  <c r="G279" i="27"/>
  <c r="G397" i="27"/>
  <c r="G127" i="27"/>
  <c r="G660" i="27"/>
  <c r="G865" i="27"/>
  <c r="G815" i="27"/>
  <c r="G899" i="27"/>
  <c r="G835" i="27"/>
  <c r="G936" i="27"/>
  <c r="G888" i="27"/>
  <c r="G616" i="27"/>
  <c r="G982" i="27"/>
  <c r="G945" i="27"/>
  <c r="G966" i="27"/>
  <c r="G887" i="27"/>
  <c r="G875" i="27"/>
  <c r="G633" i="27"/>
  <c r="G522" i="27"/>
  <c r="G114" i="27"/>
  <c r="G220" i="27"/>
  <c r="G209" i="27"/>
  <c r="G817" i="27"/>
  <c r="G653" i="27"/>
  <c r="G440" i="27"/>
  <c r="G219" i="27"/>
  <c r="G711" i="27"/>
  <c r="G801" i="27"/>
  <c r="G792" i="27"/>
  <c r="G736" i="27"/>
  <c r="G170" i="27"/>
  <c r="G123" i="27"/>
  <c r="G33" i="27"/>
  <c r="G523" i="27"/>
  <c r="G885" i="27"/>
  <c r="G641" i="27"/>
  <c r="G684" i="27"/>
  <c r="G59" i="27"/>
  <c r="G429" i="27"/>
  <c r="G53" i="27"/>
  <c r="G57" i="27"/>
  <c r="G75" i="27"/>
  <c r="G194" i="27"/>
  <c r="G395" i="27"/>
  <c r="G189" i="27"/>
  <c r="G45" i="27"/>
  <c r="G160" i="27"/>
  <c r="G573" i="27"/>
  <c r="G508" i="27"/>
  <c r="G371" i="27"/>
  <c r="G761" i="27"/>
  <c r="G541" i="27"/>
  <c r="G350" i="27"/>
  <c r="G323" i="27"/>
  <c r="G613" i="27"/>
  <c r="G635" i="27"/>
  <c r="G509" i="27"/>
  <c r="G620" i="27"/>
  <c r="G697" i="27"/>
  <c r="G709" i="27"/>
  <c r="G699" i="27"/>
  <c r="G668" i="27"/>
  <c r="G376" i="27"/>
  <c r="G313" i="27"/>
  <c r="G71" i="27"/>
  <c r="G48" i="27"/>
  <c r="G115" i="27"/>
  <c r="G54" i="27"/>
  <c r="G52" i="27"/>
  <c r="G480" i="27"/>
  <c r="G700" i="27"/>
  <c r="G712" i="27"/>
  <c r="G600" i="27"/>
  <c r="G46" i="27"/>
  <c r="G543" i="27"/>
  <c r="G658" i="27"/>
  <c r="G40" i="27"/>
  <c r="G36" i="27"/>
  <c r="G77" i="27"/>
  <c r="G308" i="27"/>
  <c r="G463" i="27"/>
  <c r="G645" i="27"/>
  <c r="G501" i="27"/>
  <c r="G557" i="27"/>
  <c r="G1566" i="27"/>
  <c r="G1571" i="27"/>
  <c r="G1574" i="27"/>
  <c r="G1593" i="27"/>
  <c r="G1610" i="27"/>
  <c r="G1616" i="27"/>
  <c r="G1626" i="27"/>
  <c r="G1631" i="27"/>
  <c r="G1658" i="27"/>
  <c r="G1203" i="27"/>
  <c r="G1738" i="27"/>
  <c r="G2033" i="27"/>
  <c r="G1986" i="27"/>
  <c r="G2000" i="27"/>
  <c r="G1526" i="27"/>
  <c r="G1170" i="27"/>
  <c r="G1328" i="27"/>
  <c r="G1230" i="27"/>
  <c r="G1958" i="27"/>
  <c r="G2067" i="27"/>
  <c r="G1869" i="27"/>
  <c r="G1973" i="27"/>
  <c r="G2049" i="27"/>
  <c r="G2066" i="27"/>
  <c r="G2016" i="27"/>
  <c r="G1018" i="27"/>
  <c r="G1992" i="27"/>
  <c r="G2085" i="27"/>
  <c r="G2052" i="27"/>
  <c r="G2009" i="27"/>
  <c r="G1928" i="27"/>
  <c r="G1775" i="27"/>
  <c r="G1773" i="27"/>
  <c r="G1596" i="27"/>
  <c r="G996" i="27"/>
  <c r="G1321" i="27"/>
  <c r="G1106" i="27"/>
  <c r="G1614" i="27"/>
  <c r="G1815" i="27"/>
  <c r="G1532" i="27"/>
  <c r="G1376" i="27"/>
  <c r="G1421" i="27"/>
  <c r="G1549" i="27"/>
  <c r="G1823" i="27"/>
  <c r="G1744" i="27"/>
  <c r="G1296" i="27"/>
  <c r="G960" i="27"/>
  <c r="G179" i="27"/>
  <c r="G1295" i="27"/>
  <c r="G1831" i="27"/>
  <c r="G1602" i="27"/>
  <c r="G1417" i="27"/>
  <c r="G140" i="27"/>
  <c r="G1533" i="27"/>
  <c r="G118" i="27"/>
  <c r="G345" i="27"/>
  <c r="G223" i="27"/>
  <c r="G629" i="27"/>
  <c r="G1323" i="27"/>
  <c r="G1067" i="27"/>
  <c r="G309" i="27"/>
  <c r="G732" i="27"/>
  <c r="G928" i="27"/>
  <c r="G1264" i="27"/>
  <c r="G1219" i="27"/>
  <c r="G1675" i="27"/>
  <c r="G1653" i="27"/>
  <c r="G1390" i="27"/>
  <c r="G1539" i="27"/>
  <c r="G1145" i="27"/>
  <c r="G1413" i="27"/>
  <c r="G1555" i="27"/>
  <c r="G1553" i="27"/>
  <c r="G1649" i="27"/>
  <c r="G1590" i="27"/>
  <c r="G1579" i="27"/>
  <c r="G1550" i="27"/>
  <c r="G1344" i="27"/>
  <c r="G912" i="27"/>
  <c r="G359" i="27"/>
  <c r="G282" i="27"/>
  <c r="G909" i="27"/>
  <c r="G198" i="27"/>
  <c r="G142" i="27"/>
  <c r="G1033" i="27"/>
  <c r="G1291" i="27"/>
  <c r="G1720" i="27"/>
  <c r="G1563" i="27"/>
  <c r="G320" i="27"/>
  <c r="G1356" i="27"/>
  <c r="G1557" i="27"/>
  <c r="G192" i="27"/>
  <c r="G64" i="27"/>
  <c r="G222" i="27"/>
  <c r="G810" i="27"/>
  <c r="G1161" i="27"/>
  <c r="G1151" i="27"/>
  <c r="G1152" i="27"/>
  <c r="G1185" i="27"/>
  <c r="G1635" i="27"/>
  <c r="G1673" i="27"/>
  <c r="G1692" i="27"/>
  <c r="G1701" i="27"/>
  <c r="G1702" i="27"/>
  <c r="G1712" i="27"/>
  <c r="G1723" i="27"/>
  <c r="G1737" i="27"/>
  <c r="G1139" i="27"/>
  <c r="G1331" i="27"/>
  <c r="G1984" i="27"/>
  <c r="G2112" i="27"/>
  <c r="G955" i="27"/>
  <c r="G2061" i="27"/>
  <c r="G1843" i="27"/>
  <c r="G1846" i="27"/>
  <c r="G1325" i="27"/>
  <c r="G1884" i="27"/>
  <c r="G1794" i="27"/>
  <c r="G2104" i="27"/>
  <c r="G1796" i="27"/>
  <c r="G1512" i="27"/>
  <c r="G1510" i="27"/>
  <c r="G1515" i="27"/>
  <c r="G1809" i="27"/>
  <c r="G385" i="27"/>
  <c r="G1513" i="27"/>
  <c r="G1436" i="27"/>
  <c r="G652" i="27"/>
  <c r="G1943" i="27"/>
  <c r="G109" i="27"/>
  <c r="G1243" i="27"/>
  <c r="G1455" i="27"/>
  <c r="G1705" i="27"/>
  <c r="G1462" i="27"/>
  <c r="G2129" i="27"/>
  <c r="G1472" i="27"/>
  <c r="G1727" i="27"/>
  <c r="G1424" i="27"/>
  <c r="G1446" i="27"/>
  <c r="G1407" i="27"/>
  <c r="G1576" i="27"/>
  <c r="G780" i="27"/>
  <c r="G1836" i="27"/>
  <c r="G1690" i="27"/>
  <c r="G1647" i="27"/>
  <c r="G1937" i="27"/>
  <c r="G1202" i="27"/>
  <c r="G962" i="27"/>
  <c r="G355" i="27"/>
  <c r="G995" i="27"/>
  <c r="G1684" i="27"/>
  <c r="G2025" i="27"/>
  <c r="G1971" i="27"/>
  <c r="G1961" i="27"/>
  <c r="G1645" i="27"/>
  <c r="G2012" i="27"/>
  <c r="G1117" i="27"/>
  <c r="G1154" i="27"/>
  <c r="G2034" i="27"/>
  <c r="G1361" i="27"/>
  <c r="G322" i="27"/>
  <c r="G1709" i="27"/>
  <c r="G1906" i="27"/>
  <c r="G1753" i="27"/>
  <c r="G1636" i="27"/>
  <c r="G626" i="27"/>
  <c r="G1542" i="27"/>
  <c r="G1032" i="27"/>
  <c r="G1714" i="27"/>
  <c r="G2002" i="27"/>
  <c r="G1870" i="27"/>
  <c r="G1603" i="27"/>
  <c r="G916" i="27"/>
  <c r="G1124" i="27"/>
  <c r="G1547" i="27"/>
  <c r="G1204" i="27"/>
  <c r="G1650" i="27"/>
  <c r="G531" i="27"/>
  <c r="G1426" i="27"/>
  <c r="G1879" i="27"/>
  <c r="G1934" i="27"/>
  <c r="G1682" i="27"/>
  <c r="G2088" i="27"/>
  <c r="G2087" i="27"/>
  <c r="G1978" i="27"/>
  <c r="G2054" i="27"/>
  <c r="G2047" i="27"/>
  <c r="G1828" i="27"/>
  <c r="G1824" i="27"/>
  <c r="G1469" i="27"/>
  <c r="G1783" i="27"/>
  <c r="G1696" i="27"/>
  <c r="G1763" i="27"/>
  <c r="G1591" i="27"/>
  <c r="G1129" i="27"/>
  <c r="G1042" i="27"/>
  <c r="G1434" i="27"/>
  <c r="G1044" i="27"/>
  <c r="G1743" i="27"/>
  <c r="G1750" i="27"/>
  <c r="G1756" i="27"/>
  <c r="G1758" i="27"/>
  <c r="G1769" i="27"/>
  <c r="G1785" i="27"/>
  <c r="G1799" i="27"/>
  <c r="G1801" i="27"/>
  <c r="G1084" i="27"/>
  <c r="G1781" i="27"/>
  <c r="G1994" i="27"/>
  <c r="G2124" i="27"/>
  <c r="G954" i="27"/>
  <c r="G2072" i="27"/>
  <c r="G1908" i="27"/>
  <c r="G1874" i="27"/>
  <c r="G1300" i="27"/>
  <c r="G1910" i="27"/>
  <c r="G1816" i="27"/>
  <c r="G2109" i="27"/>
  <c r="G1810" i="27"/>
  <c r="G1524" i="27"/>
  <c r="G1496" i="27"/>
  <c r="G1505" i="27"/>
  <c r="G1835" i="27"/>
  <c r="G396" i="27"/>
  <c r="G1527" i="27"/>
  <c r="G1447" i="27"/>
  <c r="G650" i="27"/>
  <c r="G2026" i="27"/>
  <c r="G178" i="27"/>
  <c r="G1233" i="27"/>
  <c r="G2023" i="27"/>
  <c r="G1829" i="27"/>
  <c r="G1479" i="27"/>
  <c r="G2127" i="27"/>
  <c r="G1693" i="27"/>
  <c r="G1776" i="27"/>
  <c r="G1435" i="27"/>
  <c r="G1474" i="27"/>
  <c r="G1389" i="27"/>
  <c r="G1577" i="27"/>
  <c r="G822" i="27"/>
  <c r="G1845" i="27"/>
  <c r="G1642" i="27"/>
  <c r="G1643" i="27"/>
  <c r="G1916" i="27"/>
  <c r="G1722" i="27"/>
  <c r="G1011" i="27"/>
  <c r="G354" i="27"/>
  <c r="G1100" i="27"/>
  <c r="G1740" i="27"/>
  <c r="G2029" i="27"/>
  <c r="G2004" i="27"/>
  <c r="G1991" i="27"/>
  <c r="G1657" i="27"/>
  <c r="G2008" i="27"/>
  <c r="G1115" i="27"/>
  <c r="G1130" i="27"/>
  <c r="G2015" i="27"/>
  <c r="G1368" i="27"/>
  <c r="G334" i="27"/>
  <c r="G1680" i="27"/>
  <c r="G1902" i="27"/>
  <c r="G1751" i="27"/>
  <c r="G1575" i="27"/>
  <c r="G636" i="27"/>
  <c r="G1530" i="27"/>
  <c r="G1017" i="27"/>
  <c r="G1662" i="27"/>
  <c r="G2021" i="27"/>
  <c r="G1881" i="27"/>
  <c r="G1619" i="27"/>
  <c r="G939" i="27"/>
  <c r="G1101" i="27"/>
  <c r="G1541" i="27"/>
  <c r="G1199" i="27"/>
  <c r="G1628" i="27"/>
  <c r="G548" i="27"/>
  <c r="G1416" i="27"/>
  <c r="G1878" i="27"/>
  <c r="G1932" i="27"/>
  <c r="G1741" i="27"/>
  <c r="G2090" i="27"/>
  <c r="G2089" i="27"/>
  <c r="G1979" i="27"/>
  <c r="G2007" i="27"/>
  <c r="G2069" i="27"/>
  <c r="G1985" i="27"/>
  <c r="G2014" i="27"/>
  <c r="G1666" i="27"/>
  <c r="G1977" i="27"/>
  <c r="G1930" i="27"/>
  <c r="G1886" i="27"/>
  <c r="G1814" i="27"/>
  <c r="G1260" i="27"/>
  <c r="G1165" i="27"/>
  <c r="G1671" i="27"/>
  <c r="G1173" i="27"/>
  <c r="G1811" i="27"/>
  <c r="G1822" i="27"/>
  <c r="G1834" i="27"/>
  <c r="G1841" i="27"/>
  <c r="G1849" i="27"/>
  <c r="G1862" i="27"/>
  <c r="G1873" i="27"/>
  <c r="G1885" i="27"/>
  <c r="G1460" i="27"/>
  <c r="G655" i="27"/>
  <c r="G1303" i="27"/>
  <c r="G1412" i="27"/>
  <c r="G1545" i="27"/>
  <c r="G1275" i="27"/>
  <c r="G1287" i="27"/>
  <c r="G963" i="27"/>
  <c r="G1250" i="27"/>
  <c r="G197" i="27"/>
  <c r="G1467" i="27"/>
  <c r="G1942" i="27"/>
  <c r="G1672" i="27"/>
  <c r="G1914" i="27"/>
  <c r="G1966" i="27"/>
  <c r="G1844" i="27"/>
  <c r="G1544" i="27"/>
  <c r="G1279" i="27"/>
  <c r="G1852" i="27"/>
  <c r="G1793" i="27"/>
  <c r="G1729" i="27"/>
  <c r="G1270" i="27"/>
  <c r="G1721" i="27"/>
  <c r="G1678" i="27"/>
  <c r="G1627" i="27"/>
  <c r="G1450" i="27"/>
  <c r="G1077" i="27"/>
  <c r="G766" i="27"/>
  <c r="G993" i="27"/>
  <c r="G1335" i="27"/>
  <c r="G1423" i="27"/>
  <c r="G1265" i="27"/>
  <c r="G344" i="27"/>
  <c r="G1482" i="27"/>
  <c r="G1606" i="27"/>
  <c r="G1584" i="27"/>
  <c r="G1613" i="27"/>
  <c r="G804" i="27"/>
  <c r="G871" i="27"/>
  <c r="G188" i="27"/>
  <c r="G1024" i="27"/>
  <c r="G1242" i="27"/>
  <c r="G1336" i="27"/>
  <c r="G1217" i="27"/>
  <c r="G124" i="27"/>
  <c r="G1137" i="27"/>
  <c r="G315" i="27"/>
  <c r="G155" i="27"/>
  <c r="G153" i="27"/>
  <c r="G272" i="27"/>
  <c r="G1502" i="27"/>
  <c r="G237" i="27"/>
  <c r="G1052" i="27"/>
  <c r="G1013" i="27"/>
  <c r="G367" i="27"/>
  <c r="G662" i="27"/>
  <c r="G1057" i="27"/>
  <c r="G722" i="27"/>
  <c r="G1110" i="27"/>
  <c r="G1284" i="27"/>
  <c r="G1269" i="27"/>
  <c r="G1391" i="27"/>
  <c r="G1186" i="27"/>
  <c r="G1125" i="27"/>
  <c r="G335" i="27"/>
  <c r="G171" i="27"/>
  <c r="G931" i="27"/>
  <c r="G910" i="27"/>
  <c r="G132" i="27"/>
  <c r="G550" i="27"/>
  <c r="G1187" i="27"/>
  <c r="G1195" i="27"/>
  <c r="G1398" i="27"/>
  <c r="G1027" i="27"/>
  <c r="G1384" i="27"/>
  <c r="G1308" i="27"/>
  <c r="G108" i="27"/>
  <c r="G44" i="27"/>
  <c r="G146" i="27"/>
  <c r="G922" i="27"/>
  <c r="G743" i="27"/>
  <c r="G1157" i="27"/>
  <c r="G1263" i="27"/>
  <c r="G1150" i="27"/>
  <c r="G1889" i="27"/>
  <c r="G1894" i="27"/>
  <c r="G1896" i="27"/>
  <c r="G1919" i="27"/>
  <c r="G1920" i="27"/>
  <c r="G1933" i="27"/>
  <c r="G1950" i="27"/>
  <c r="G1995" i="27"/>
  <c r="G1247" i="27"/>
  <c r="G1733" i="27"/>
  <c r="G1457" i="27"/>
  <c r="G1941" i="27"/>
  <c r="G1746" i="27"/>
  <c r="G1622" i="27"/>
  <c r="G2005" i="27"/>
  <c r="G1393" i="27"/>
  <c r="G1370" i="27"/>
  <c r="G293" i="27"/>
  <c r="G1111" i="27"/>
  <c r="G1523" i="27"/>
  <c r="G1552" i="27"/>
  <c r="G1621" i="27"/>
  <c r="G1891" i="27"/>
  <c r="G1959" i="27"/>
  <c r="G1888" i="27"/>
  <c r="G1853" i="27"/>
  <c r="G1425" i="27"/>
  <c r="G1866" i="27"/>
  <c r="G1777" i="27"/>
  <c r="G1582" i="27"/>
  <c r="G1473" i="27"/>
  <c r="G1719" i="27"/>
  <c r="G1939" i="27"/>
  <c r="G1363" i="27"/>
  <c r="G1812" i="27"/>
  <c r="G1427" i="27"/>
  <c r="G1818" i="27"/>
  <c r="G1875" i="27"/>
  <c r="G599" i="27"/>
  <c r="G1790" i="27"/>
  <c r="G419" i="27"/>
  <c r="G1369" i="27"/>
  <c r="G1742" i="27"/>
  <c r="G1864" i="27"/>
  <c r="G1798" i="27"/>
  <c r="G1069" i="27"/>
  <c r="G1401" i="27"/>
  <c r="G460" i="27"/>
  <c r="G304" i="27"/>
  <c r="G1826" i="27"/>
  <c r="G1685" i="27"/>
  <c r="G1244" i="27"/>
  <c r="G1004" i="27"/>
  <c r="G1089" i="27"/>
  <c r="G1168" i="27"/>
  <c r="G1040" i="27"/>
  <c r="G240" i="27"/>
  <c r="G193" i="27"/>
  <c r="G212" i="27"/>
  <c r="G218" i="27"/>
  <c r="G628" i="27"/>
  <c r="G67" i="27"/>
  <c r="G571" i="27"/>
  <c r="G1028" i="27"/>
  <c r="G1337" i="27"/>
  <c r="G1119" i="27"/>
  <c r="G720" i="27"/>
  <c r="G615" i="27"/>
  <c r="G1257" i="27"/>
  <c r="G754" i="27"/>
  <c r="G258" i="27"/>
  <c r="G950" i="27"/>
  <c r="G621" i="27"/>
  <c r="G923" i="27"/>
  <c r="G1409" i="27"/>
  <c r="G1715" i="27"/>
  <c r="G1611" i="27"/>
  <c r="G1383" i="27"/>
  <c r="G1266" i="27"/>
  <c r="G172" i="27"/>
  <c r="G967" i="27"/>
  <c r="G935" i="27"/>
  <c r="G1001" i="27"/>
  <c r="G802" i="27"/>
  <c r="G22" i="27"/>
  <c r="G951" i="27"/>
  <c r="G1220" i="27"/>
  <c r="G1707" i="27"/>
  <c r="G1556" i="27"/>
  <c r="G851" i="27"/>
  <c r="G1422" i="27"/>
  <c r="G1506" i="27"/>
  <c r="G98" i="27"/>
  <c r="G82" i="27"/>
  <c r="G232" i="27"/>
  <c r="G1310" i="27"/>
  <c r="G1481" i="27"/>
  <c r="G1694" i="27"/>
  <c r="G1617" i="27"/>
  <c r="G2001" i="27"/>
  <c r="G2053" i="27"/>
  <c r="G2074" i="27"/>
  <c r="G2081" i="27"/>
  <c r="G2086" i="27"/>
  <c r="G2099" i="27"/>
  <c r="G2115" i="27"/>
  <c r="G2147" i="27"/>
  <c r="G2152" i="27"/>
  <c r="G2068" i="27"/>
  <c r="G2164" i="27"/>
  <c r="G1272" i="27"/>
  <c r="G2102" i="27"/>
  <c r="G1766" i="27"/>
  <c r="G2162" i="27"/>
  <c r="G2135" i="27"/>
  <c r="G2123" i="27"/>
  <c r="G2163" i="27"/>
  <c r="G2148" i="27"/>
  <c r="G2075" i="27"/>
  <c r="G1659" i="27"/>
  <c r="G2157" i="27"/>
  <c r="G2082" i="27"/>
  <c r="G2166" i="27"/>
  <c r="G2024" i="27"/>
  <c r="G2140" i="27"/>
  <c r="G2137" i="27"/>
  <c r="G2116" i="27"/>
  <c r="G23" i="27"/>
  <c r="G1954" i="27"/>
  <c r="G2167" i="27"/>
  <c r="G2161" i="27"/>
  <c r="G2159" i="27"/>
  <c r="G1497" i="27"/>
  <c r="G2056" i="27"/>
  <c r="G2158" i="27"/>
  <c r="G2165" i="27"/>
  <c r="G2101" i="27"/>
  <c r="US4" i="19" l="1"/>
  <c r="US5" i="19"/>
  <c r="US6" i="19"/>
  <c r="US7" i="19"/>
  <c r="US8" i="19"/>
  <c r="US9" i="19"/>
  <c r="US10" i="19"/>
  <c r="US11" i="19"/>
  <c r="US12" i="19"/>
  <c r="US13" i="19"/>
  <c r="US14" i="19"/>
  <c r="US15" i="19"/>
  <c r="US16" i="19"/>
  <c r="US17" i="19"/>
  <c r="US18" i="19"/>
  <c r="US19" i="19"/>
  <c r="US20" i="19"/>
  <c r="US21" i="19"/>
  <c r="US22" i="19"/>
  <c r="US23" i="19"/>
  <c r="US24" i="19"/>
  <c r="US25" i="19"/>
  <c r="US3" i="19"/>
  <c r="UK6" i="20" l="1"/>
  <c r="UK7" i="20"/>
  <c r="UK3" i="20"/>
  <c r="UK4" i="20"/>
  <c r="US26" i="19" l="1"/>
  <c r="US27" i="19"/>
  <c r="US28" i="19"/>
  <c r="US29" i="19"/>
  <c r="US30" i="19"/>
  <c r="US31" i="19"/>
  <c r="US32" i="19"/>
  <c r="US33" i="19"/>
  <c r="US34" i="19"/>
  <c r="US35" i="19"/>
  <c r="US36" i="19"/>
  <c r="US37" i="19"/>
  <c r="US38" i="19"/>
  <c r="US39" i="19"/>
  <c r="US40" i="19"/>
  <c r="US41" i="19"/>
  <c r="US42" i="19"/>
  <c r="UR4" i="19"/>
  <c r="UR5" i="19"/>
  <c r="UR6" i="19"/>
  <c r="UR7" i="19"/>
  <c r="UR8" i="19"/>
  <c r="UR9" i="19"/>
  <c r="UR10" i="19"/>
  <c r="UR11" i="19"/>
  <c r="UR12" i="19"/>
  <c r="UR13" i="19"/>
  <c r="UR14" i="19"/>
  <c r="UR15" i="19"/>
  <c r="UR16" i="19"/>
  <c r="UR17" i="19"/>
  <c r="UR18" i="19"/>
  <c r="UR19" i="19"/>
  <c r="UR20" i="19"/>
  <c r="UR21" i="19"/>
  <c r="UR22" i="19"/>
  <c r="UR23" i="19"/>
  <c r="UR24" i="19"/>
  <c r="UR25" i="19"/>
  <c r="UR3" i="19"/>
  <c r="UK13" i="20" l="1"/>
  <c r="UK14" i="20"/>
  <c r="UK11" i="20" l="1"/>
  <c r="UK5" i="20" l="1"/>
  <c r="UL5" i="20"/>
  <c r="UK19" i="20" l="1"/>
  <c r="UK17" i="20"/>
  <c r="UL3" i="20" l="1"/>
  <c r="UM3" i="20"/>
  <c r="UN3" i="20"/>
  <c r="UO3" i="20"/>
  <c r="UP3" i="20"/>
  <c r="UQ3" i="20"/>
  <c r="UR3" i="20"/>
  <c r="UL4" i="20"/>
  <c r="UM4" i="20"/>
  <c r="UN4" i="20"/>
  <c r="UO4" i="20"/>
  <c r="UP4" i="20"/>
  <c r="UQ4" i="20"/>
  <c r="UR4" i="20"/>
  <c r="UM5" i="20"/>
  <c r="UN5" i="20"/>
  <c r="UO5" i="20"/>
  <c r="UP5" i="20"/>
  <c r="UQ5" i="20"/>
  <c r="UR5" i="20"/>
  <c r="UL6" i="20"/>
  <c r="UM6" i="20"/>
  <c r="UN6" i="20"/>
  <c r="UO6" i="20"/>
  <c r="UP6" i="20"/>
  <c r="UQ6" i="20"/>
  <c r="UR6" i="20"/>
  <c r="UL7" i="20"/>
  <c r="UM7" i="20"/>
  <c r="UN7" i="20"/>
  <c r="UO7" i="20"/>
  <c r="UP7" i="20"/>
  <c r="UQ7" i="20"/>
  <c r="UR7" i="20"/>
  <c r="UK8" i="20"/>
  <c r="UL8" i="20"/>
  <c r="UM8" i="20"/>
  <c r="UN8" i="20"/>
  <c r="UO8" i="20"/>
  <c r="UP8" i="20"/>
  <c r="UQ8" i="20"/>
  <c r="UR8" i="20"/>
  <c r="UK9" i="20"/>
  <c r="UL9" i="20"/>
  <c r="UM9" i="20"/>
  <c r="UN9" i="20"/>
  <c r="UO9" i="20"/>
  <c r="UP9" i="20"/>
  <c r="UQ9" i="20"/>
  <c r="UR9" i="20"/>
  <c r="UK10" i="20"/>
  <c r="UL10" i="20"/>
  <c r="UM10" i="20"/>
  <c r="UN10" i="20"/>
  <c r="UO10" i="20"/>
  <c r="UP10" i="20"/>
  <c r="UQ10" i="20"/>
  <c r="UR10" i="20"/>
  <c r="UL11" i="20"/>
  <c r="UM11" i="20"/>
  <c r="UN11" i="20"/>
  <c r="UO11" i="20"/>
  <c r="UP11" i="20"/>
  <c r="UQ11" i="20"/>
  <c r="UR11" i="20"/>
  <c r="UK12" i="20"/>
  <c r="UL12" i="20"/>
  <c r="UM12" i="20"/>
  <c r="UN12" i="20"/>
  <c r="UO12" i="20"/>
  <c r="UP12" i="20"/>
  <c r="UQ12" i="20"/>
  <c r="UR12" i="20"/>
  <c r="UL13" i="20"/>
  <c r="UM13" i="20"/>
  <c r="UN13" i="20"/>
  <c r="UO13" i="20"/>
  <c r="UP13" i="20"/>
  <c r="UQ13" i="20"/>
  <c r="UR13" i="20"/>
  <c r="UL14" i="20"/>
  <c r="UM14" i="20"/>
  <c r="UN14" i="20"/>
  <c r="UO14" i="20"/>
  <c r="UP14" i="20"/>
  <c r="UQ14" i="20"/>
  <c r="UR14" i="20"/>
  <c r="UK15" i="20"/>
  <c r="UL15" i="20"/>
  <c r="UM15" i="20"/>
  <c r="UN15" i="20"/>
  <c r="UO15" i="20"/>
  <c r="UP15" i="20"/>
  <c r="UQ15" i="20"/>
  <c r="UR15" i="20"/>
  <c r="UK16" i="20"/>
  <c r="UL16" i="20"/>
  <c r="UM16" i="20"/>
  <c r="UN16" i="20"/>
  <c r="UO16" i="20"/>
  <c r="UP16" i="20"/>
  <c r="UQ16" i="20"/>
  <c r="UR16" i="20"/>
  <c r="UL17" i="20"/>
  <c r="UM17" i="20"/>
  <c r="UN17" i="20"/>
  <c r="UO17" i="20"/>
  <c r="UP17" i="20"/>
  <c r="UQ17" i="20"/>
  <c r="UR17" i="20"/>
  <c r="UK18" i="20"/>
  <c r="UL18" i="20"/>
  <c r="UM18" i="20"/>
  <c r="UN18" i="20"/>
  <c r="UO18" i="20"/>
  <c r="UP18" i="20"/>
  <c r="UQ18" i="20"/>
  <c r="UR18" i="20"/>
  <c r="UL19" i="20"/>
  <c r="UM19" i="20"/>
  <c r="UN19" i="20"/>
  <c r="UO19" i="20"/>
  <c r="UP19" i="20"/>
  <c r="UQ19" i="20"/>
  <c r="UR19" i="20"/>
  <c r="UK20" i="20"/>
  <c r="UL20" i="20"/>
  <c r="UM20" i="20"/>
  <c r="UN20" i="20"/>
  <c r="UO20" i="20"/>
  <c r="UP20" i="20"/>
  <c r="UQ20" i="20"/>
  <c r="UR20" i="20"/>
  <c r="UK21" i="20"/>
  <c r="UL21" i="20"/>
  <c r="UM21" i="20"/>
  <c r="UN21" i="20"/>
  <c r="UO21" i="20"/>
  <c r="UP21" i="20"/>
  <c r="UQ21" i="20"/>
  <c r="UR21" i="20"/>
  <c r="UK22" i="20"/>
  <c r="UL22" i="20"/>
  <c r="UM22" i="20"/>
  <c r="UN22" i="20"/>
  <c r="UO22" i="20"/>
  <c r="UP22" i="20"/>
  <c r="UQ22" i="20"/>
  <c r="UR22" i="20"/>
  <c r="UK23" i="20"/>
  <c r="UL23" i="20"/>
  <c r="UM23" i="20"/>
  <c r="UN23" i="20"/>
  <c r="UO23" i="20"/>
  <c r="UP23" i="20"/>
  <c r="UQ23" i="20"/>
  <c r="UR23" i="20"/>
  <c r="UK24" i="20"/>
  <c r="UL24" i="20"/>
  <c r="UM24" i="20"/>
  <c r="UN24" i="20"/>
  <c r="UO24" i="20"/>
  <c r="UP24" i="20"/>
  <c r="UQ24" i="20"/>
  <c r="UR24" i="20"/>
  <c r="UK25" i="20"/>
  <c r="UL25" i="20"/>
  <c r="UM25" i="20"/>
  <c r="UN25" i="20"/>
  <c r="UO25" i="20"/>
  <c r="UP25" i="20"/>
  <c r="UQ25" i="20"/>
  <c r="UR25" i="20"/>
  <c r="UK26" i="20"/>
  <c r="UL26" i="20"/>
  <c r="UM26" i="20"/>
  <c r="UN26" i="20"/>
  <c r="UQ26" i="20"/>
  <c r="UK27" i="20"/>
  <c r="UL27" i="20"/>
  <c r="UM27" i="20"/>
  <c r="UN27" i="20"/>
  <c r="UQ27" i="20"/>
  <c r="UK28" i="20"/>
  <c r="UL28" i="20"/>
  <c r="UM28" i="20"/>
  <c r="UN28" i="20"/>
  <c r="UQ28" i="20"/>
  <c r="UK29" i="20"/>
  <c r="UL29" i="20"/>
  <c r="UM29" i="20"/>
  <c r="UN29" i="20"/>
  <c r="UQ29" i="20"/>
  <c r="UK30" i="20"/>
  <c r="UL30" i="20"/>
  <c r="UM30" i="20"/>
  <c r="UN30" i="20"/>
  <c r="UQ30" i="20"/>
  <c r="UK31" i="20"/>
  <c r="UL31" i="20"/>
  <c r="UM31" i="20"/>
  <c r="UN31" i="20"/>
  <c r="UQ31" i="20"/>
  <c r="UK32" i="20"/>
  <c r="UL32" i="20"/>
  <c r="UM32" i="20"/>
  <c r="UN32" i="20"/>
  <c r="UQ32" i="20"/>
  <c r="UK33" i="20"/>
  <c r="UL33" i="20"/>
  <c r="UM33" i="20"/>
  <c r="UN33" i="20"/>
  <c r="UQ33" i="20"/>
  <c r="UK34" i="20"/>
  <c r="UL34" i="20"/>
  <c r="UM34" i="20"/>
  <c r="UN34" i="20"/>
  <c r="UQ34" i="20"/>
  <c r="UK35" i="20"/>
  <c r="UL35" i="20"/>
  <c r="UM35" i="20"/>
  <c r="UN35" i="20"/>
  <c r="UQ35" i="20"/>
  <c r="UK36" i="20"/>
  <c r="UL36" i="20"/>
  <c r="UM36" i="20"/>
  <c r="UN36" i="20"/>
  <c r="UQ36" i="20"/>
  <c r="UK37" i="20"/>
  <c r="UL37" i="20"/>
  <c r="UM37" i="20"/>
  <c r="UN37" i="20"/>
  <c r="UQ37" i="20"/>
  <c r="UK38" i="20"/>
  <c r="UL38" i="20"/>
  <c r="UM38" i="20"/>
  <c r="UN38" i="20"/>
  <c r="UQ38" i="20"/>
  <c r="UK39" i="20"/>
  <c r="UL39" i="20"/>
  <c r="UM39" i="20"/>
  <c r="UN39" i="20"/>
  <c r="UQ39" i="20"/>
  <c r="UK40" i="20"/>
  <c r="UL40" i="20"/>
  <c r="UM40" i="20"/>
  <c r="UN40" i="20"/>
  <c r="UQ40" i="20"/>
  <c r="UK41" i="20"/>
  <c r="UL41" i="20"/>
  <c r="UM41" i="20"/>
  <c r="UN41" i="20"/>
  <c r="UQ41" i="20"/>
  <c r="UK42" i="20"/>
  <c r="UL42" i="20"/>
  <c r="UM42" i="20"/>
  <c r="UN42" i="20"/>
  <c r="UQ42" i="20"/>
  <c r="UK17" i="5" l="1"/>
  <c r="UK18" i="5"/>
  <c r="UK19" i="5"/>
  <c r="UK20" i="5"/>
  <c r="UK21" i="5"/>
  <c r="UK22" i="5"/>
  <c r="UK23" i="5"/>
  <c r="UK24" i="5"/>
  <c r="UK25" i="5"/>
  <c r="UK3" i="5"/>
  <c r="UK4" i="5"/>
  <c r="SC56" i="5"/>
  <c r="SB56" i="5"/>
  <c r="UK14" i="19"/>
  <c r="UK15" i="5"/>
  <c r="UK16" i="5"/>
  <c r="UQ3" i="5"/>
  <c r="UQ4" i="5"/>
  <c r="UQ5" i="5"/>
  <c r="UQ6" i="5"/>
  <c r="UQ7" i="5"/>
  <c r="UQ8" i="5"/>
  <c r="UQ9" i="5"/>
  <c r="UQ10" i="5"/>
  <c r="UQ11" i="5"/>
  <c r="UQ12" i="5"/>
  <c r="UQ13" i="5"/>
  <c r="UQ14" i="5"/>
  <c r="UQ15" i="5"/>
  <c r="UQ16" i="5"/>
  <c r="UQ17" i="5"/>
  <c r="UQ18" i="5"/>
  <c r="UQ19" i="5"/>
  <c r="UQ20" i="5"/>
  <c r="UQ21" i="5"/>
  <c r="UQ22" i="5"/>
  <c r="UQ23" i="5"/>
  <c r="UQ24" i="5"/>
  <c r="UQ25" i="5"/>
  <c r="UQ4" i="19"/>
  <c r="UQ5" i="19"/>
  <c r="UQ6" i="19"/>
  <c r="UQ7" i="19"/>
  <c r="UQ8" i="19"/>
  <c r="UQ9" i="19"/>
  <c r="UQ10" i="19"/>
  <c r="UQ11" i="19"/>
  <c r="UQ12" i="19"/>
  <c r="UQ13" i="19"/>
  <c r="UQ14" i="19"/>
  <c r="UQ15" i="19"/>
  <c r="UQ16" i="19"/>
  <c r="UQ17" i="19"/>
  <c r="UQ18" i="19"/>
  <c r="UQ19" i="19"/>
  <c r="UQ20" i="19"/>
  <c r="UQ21" i="19"/>
  <c r="UQ22" i="19"/>
  <c r="UQ23" i="19"/>
  <c r="UQ24" i="19"/>
  <c r="UQ25" i="19"/>
  <c r="UQ3" i="19"/>
  <c r="UK26" i="19"/>
  <c r="UL26" i="19"/>
  <c r="UM26" i="19"/>
  <c r="UN26" i="19"/>
  <c r="UO26" i="19"/>
  <c r="UP26" i="19"/>
  <c r="UK27" i="19"/>
  <c r="UL27" i="19"/>
  <c r="UM27" i="19"/>
  <c r="UN27" i="19"/>
  <c r="UO27" i="19"/>
  <c r="UP27" i="19"/>
  <c r="UK28" i="19"/>
  <c r="UL28" i="19"/>
  <c r="UM28" i="19"/>
  <c r="UN28" i="19"/>
  <c r="UO28" i="19"/>
  <c r="UP28" i="19"/>
  <c r="UK29" i="19"/>
  <c r="UL29" i="19"/>
  <c r="UM29" i="19"/>
  <c r="UN29" i="19"/>
  <c r="UO29" i="19"/>
  <c r="UP29" i="19"/>
  <c r="UK30" i="19"/>
  <c r="UL30" i="19"/>
  <c r="UM30" i="19"/>
  <c r="UN30" i="19"/>
  <c r="UO30" i="19"/>
  <c r="UP30" i="19"/>
  <c r="UK31" i="19"/>
  <c r="UL31" i="19"/>
  <c r="UM31" i="19"/>
  <c r="UN31" i="19"/>
  <c r="UO31" i="19"/>
  <c r="UP31" i="19"/>
  <c r="UK32" i="19"/>
  <c r="UL32" i="19"/>
  <c r="UM32" i="19"/>
  <c r="UN32" i="19"/>
  <c r="UO32" i="19"/>
  <c r="UP32" i="19"/>
  <c r="UK33" i="19"/>
  <c r="UL33" i="19"/>
  <c r="UM33" i="19"/>
  <c r="UN33" i="19"/>
  <c r="UO33" i="19"/>
  <c r="UP33" i="19"/>
  <c r="UK34" i="19"/>
  <c r="UL34" i="19"/>
  <c r="UM34" i="19"/>
  <c r="UN34" i="19"/>
  <c r="UO34" i="19"/>
  <c r="UP34" i="19"/>
  <c r="UK35" i="19"/>
  <c r="UL35" i="19"/>
  <c r="UM35" i="19"/>
  <c r="UN35" i="19"/>
  <c r="UO35" i="19"/>
  <c r="UP35" i="19"/>
  <c r="UK36" i="19"/>
  <c r="UL36" i="19"/>
  <c r="UM36" i="19"/>
  <c r="UN36" i="19"/>
  <c r="UO36" i="19"/>
  <c r="UP36" i="19"/>
  <c r="UK37" i="19"/>
  <c r="UL37" i="19"/>
  <c r="UM37" i="19"/>
  <c r="UN37" i="19"/>
  <c r="UO37" i="19"/>
  <c r="UP37" i="19"/>
  <c r="UK38" i="19"/>
  <c r="UL38" i="19"/>
  <c r="UM38" i="19"/>
  <c r="UN38" i="19"/>
  <c r="UO38" i="19"/>
  <c r="UP38" i="19"/>
  <c r="UK39" i="19"/>
  <c r="UL39" i="19"/>
  <c r="UM39" i="19"/>
  <c r="UN39" i="19"/>
  <c r="UO39" i="19"/>
  <c r="UP39" i="19"/>
  <c r="UK40" i="19"/>
  <c r="UL40" i="19"/>
  <c r="UM40" i="19"/>
  <c r="UN40" i="19"/>
  <c r="UO40" i="19"/>
  <c r="UP40" i="19"/>
  <c r="UK41" i="19"/>
  <c r="UL41" i="19"/>
  <c r="UM41" i="19"/>
  <c r="UN41" i="19"/>
  <c r="UO41" i="19"/>
  <c r="UP41" i="19"/>
  <c r="UK42" i="19"/>
  <c r="UL42" i="19"/>
  <c r="UM42" i="19"/>
  <c r="UN42" i="19"/>
  <c r="UO42" i="19"/>
  <c r="UP42" i="19"/>
  <c r="UP4" i="19" l="1"/>
  <c r="UP5" i="19"/>
  <c r="UP6" i="19"/>
  <c r="UP7" i="19"/>
  <c r="UP8" i="19"/>
  <c r="UP9" i="19"/>
  <c r="UP10" i="19"/>
  <c r="UP11" i="19"/>
  <c r="UP12" i="19"/>
  <c r="UP13" i="19"/>
  <c r="UP14" i="19"/>
  <c r="UP15" i="19"/>
  <c r="UP16" i="19"/>
  <c r="UP17" i="19"/>
  <c r="UP18" i="19"/>
  <c r="UP19" i="19"/>
  <c r="UP20" i="19"/>
  <c r="UP21" i="19"/>
  <c r="UP22" i="19"/>
  <c r="UP23" i="19"/>
  <c r="UP24" i="19"/>
  <c r="UP25" i="19"/>
  <c r="UP3" i="19"/>
  <c r="UP3" i="5"/>
  <c r="UP4" i="5"/>
  <c r="UP5" i="5"/>
  <c r="UP6" i="5"/>
  <c r="UP7" i="5"/>
  <c r="UP8" i="5"/>
  <c r="UP9" i="5"/>
  <c r="UP10" i="5"/>
  <c r="UP11" i="5"/>
  <c r="UP12" i="5"/>
  <c r="UP13" i="5"/>
  <c r="UP14" i="5"/>
  <c r="UP15" i="5"/>
  <c r="UP16" i="5"/>
  <c r="UP17" i="5"/>
  <c r="UP18" i="5"/>
  <c r="UP19" i="5"/>
  <c r="UP20" i="5"/>
  <c r="UP21" i="5"/>
  <c r="UP22" i="5"/>
  <c r="UP23" i="5"/>
  <c r="UP24" i="5"/>
  <c r="UP25" i="5"/>
  <c r="UO4" i="5"/>
  <c r="UO5" i="5"/>
  <c r="UO6" i="5"/>
  <c r="UO7" i="5"/>
  <c r="UO8" i="5"/>
  <c r="UO9" i="5"/>
  <c r="UO10" i="5"/>
  <c r="UO11" i="5"/>
  <c r="UO12" i="5"/>
  <c r="UO13" i="5"/>
  <c r="UO14" i="5"/>
  <c r="UO15" i="5"/>
  <c r="UO16" i="5"/>
  <c r="UO17" i="5"/>
  <c r="UO18" i="5"/>
  <c r="UO19" i="5"/>
  <c r="UO20" i="5"/>
  <c r="UO21" i="5"/>
  <c r="UO22" i="5"/>
  <c r="UO23" i="5"/>
  <c r="UO24" i="5"/>
  <c r="UO25" i="5"/>
  <c r="UO3" i="5"/>
  <c r="UL4" i="19" l="1"/>
  <c r="UL5" i="19"/>
  <c r="UL6" i="19"/>
  <c r="UL7" i="19"/>
  <c r="UL8" i="19"/>
  <c r="UL9" i="19"/>
  <c r="UL10" i="19"/>
  <c r="UL11" i="19"/>
  <c r="UL12" i="19"/>
  <c r="UL13" i="19"/>
  <c r="UL14" i="19"/>
  <c r="UL15" i="19"/>
  <c r="UL16" i="19"/>
  <c r="UL17" i="19"/>
  <c r="UL18" i="19"/>
  <c r="UL19" i="19"/>
  <c r="UL20" i="19"/>
  <c r="UL21" i="19"/>
  <c r="UL22" i="19"/>
  <c r="UL23" i="19"/>
  <c r="UL24" i="19"/>
  <c r="UL25" i="19"/>
  <c r="UL3" i="19"/>
  <c r="UK15" i="19"/>
  <c r="UK16" i="19"/>
  <c r="UK17" i="19"/>
  <c r="UK18" i="19"/>
  <c r="UK19" i="19"/>
  <c r="UK20" i="19"/>
  <c r="UK21" i="19"/>
  <c r="UK22" i="19"/>
  <c r="UK23" i="19"/>
  <c r="UK24" i="19"/>
  <c r="UK25" i="19"/>
  <c r="UO4" i="19" l="1"/>
  <c r="UO5" i="19"/>
  <c r="UO6" i="19"/>
  <c r="UO7" i="19"/>
  <c r="UO8" i="19"/>
  <c r="UO9" i="19"/>
  <c r="UO10" i="19"/>
  <c r="UO11" i="19"/>
  <c r="UO12" i="19"/>
  <c r="UO13" i="19"/>
  <c r="UO14" i="19"/>
  <c r="UO15" i="19"/>
  <c r="UO16" i="19"/>
  <c r="UO17" i="19"/>
  <c r="UO18" i="19"/>
  <c r="UO19" i="19"/>
  <c r="UO20" i="19"/>
  <c r="UO21" i="19"/>
  <c r="UO22" i="19"/>
  <c r="UO23" i="19"/>
  <c r="UO24" i="19"/>
  <c r="UO25" i="19"/>
  <c r="UO3" i="19"/>
  <c r="UO26" i="5"/>
  <c r="UO27" i="5"/>
  <c r="UO28" i="5"/>
  <c r="UO29" i="5"/>
  <c r="UO30" i="5"/>
  <c r="UO31" i="5"/>
  <c r="UO32" i="5"/>
  <c r="UO33" i="5"/>
  <c r="UO34" i="5"/>
  <c r="UO35" i="5"/>
  <c r="UO36" i="5"/>
  <c r="UO37" i="5"/>
  <c r="UO38" i="5"/>
  <c r="UO39" i="5"/>
  <c r="UO40" i="5"/>
  <c r="UO41" i="5"/>
  <c r="UO42" i="5"/>
  <c r="UN4" i="5"/>
  <c r="UN5" i="5"/>
  <c r="UN6" i="5"/>
  <c r="UN7" i="5"/>
  <c r="UN8" i="5"/>
  <c r="UN9" i="5"/>
  <c r="UN10" i="5"/>
  <c r="UN11" i="5"/>
  <c r="UN12" i="5"/>
  <c r="UN13" i="5"/>
  <c r="UN14" i="5"/>
  <c r="UN15" i="5"/>
  <c r="UN16" i="5"/>
  <c r="UN17" i="5"/>
  <c r="UN18" i="5"/>
  <c r="UN19" i="5"/>
  <c r="UN20" i="5"/>
  <c r="UN21" i="5"/>
  <c r="UN22" i="5"/>
  <c r="UN23" i="5"/>
  <c r="UN24" i="5"/>
  <c r="UN25" i="5"/>
  <c r="UN26" i="5"/>
  <c r="UN27" i="5"/>
  <c r="UN28" i="5"/>
  <c r="UN29" i="5"/>
  <c r="UN30" i="5"/>
  <c r="UN31" i="5"/>
  <c r="UN32" i="5"/>
  <c r="UN33" i="5"/>
  <c r="UN34" i="5"/>
  <c r="UN35" i="5"/>
  <c r="UN36" i="5"/>
  <c r="UN37" i="5"/>
  <c r="UN38" i="5"/>
  <c r="UN39" i="5"/>
  <c r="UN40" i="5"/>
  <c r="UN41" i="5"/>
  <c r="UN42" i="5"/>
  <c r="UN3" i="5"/>
  <c r="UN3" i="19"/>
  <c r="UL3" i="5"/>
  <c r="UL4" i="5"/>
  <c r="UL5" i="5"/>
  <c r="UL6" i="5"/>
  <c r="UL7" i="5"/>
  <c r="UL8" i="5"/>
  <c r="UL9" i="5"/>
  <c r="UL10" i="5"/>
  <c r="UL11" i="5"/>
  <c r="UL12" i="5"/>
  <c r="UL13" i="5"/>
  <c r="UL14" i="5"/>
  <c r="UL15" i="5"/>
  <c r="UL16" i="5"/>
  <c r="UL17" i="5"/>
  <c r="UL18" i="5"/>
  <c r="UL19" i="5"/>
  <c r="UL20" i="5"/>
  <c r="UL21" i="5"/>
  <c r="UL22" i="5"/>
  <c r="UL23" i="5"/>
  <c r="UL24" i="5"/>
  <c r="UL25" i="5"/>
  <c r="UK26" i="5"/>
  <c r="UL26" i="5"/>
  <c r="UK27" i="5"/>
  <c r="UL27" i="5"/>
  <c r="UK28" i="5"/>
  <c r="UL28" i="5"/>
  <c r="UK29" i="5"/>
  <c r="UL29" i="5"/>
  <c r="UK30" i="5"/>
  <c r="UL30" i="5"/>
  <c r="UK31" i="5"/>
  <c r="UL31" i="5"/>
  <c r="UK32" i="5"/>
  <c r="UL32" i="5"/>
  <c r="UK33" i="5"/>
  <c r="UL33" i="5"/>
  <c r="UK34" i="5"/>
  <c r="UL34" i="5"/>
  <c r="UK35" i="5"/>
  <c r="UL35" i="5"/>
  <c r="UK36" i="5"/>
  <c r="UL36" i="5"/>
  <c r="UK37" i="5"/>
  <c r="UL37" i="5"/>
  <c r="UK38" i="5"/>
  <c r="UL38" i="5"/>
  <c r="UK39" i="5"/>
  <c r="UL39" i="5"/>
  <c r="UK40" i="5"/>
  <c r="UL40" i="5"/>
  <c r="UK41" i="5"/>
  <c r="UL41" i="5"/>
  <c r="UK42" i="5"/>
  <c r="UL42" i="5"/>
  <c r="NI4" i="19" l="1"/>
  <c r="NH4" i="19"/>
  <c r="NG4" i="19"/>
  <c r="NF4" i="19"/>
  <c r="UN4" i="19" l="1"/>
  <c r="UN5" i="19"/>
  <c r="UN6" i="19"/>
  <c r="UN7" i="19"/>
  <c r="UN8" i="19"/>
  <c r="UN9" i="19"/>
  <c r="UN10" i="19"/>
  <c r="UN11" i="19"/>
  <c r="UN12" i="19"/>
  <c r="UN13" i="19"/>
  <c r="UN14" i="19"/>
  <c r="UN15" i="19"/>
  <c r="UN16" i="19"/>
  <c r="UN17" i="19"/>
  <c r="UN18" i="19"/>
  <c r="UN19" i="19"/>
  <c r="UN20" i="19"/>
  <c r="UN21" i="19"/>
  <c r="UN22" i="19"/>
  <c r="UN23" i="19"/>
  <c r="UN24" i="19"/>
  <c r="UN25" i="19"/>
  <c r="UM4" i="19"/>
  <c r="UM5" i="19"/>
  <c r="UM6" i="19"/>
  <c r="UM7" i="19"/>
  <c r="UM8" i="19"/>
  <c r="UM9" i="19"/>
  <c r="UM10" i="19"/>
  <c r="UM11" i="19"/>
  <c r="UM12" i="19"/>
  <c r="UM13" i="19"/>
  <c r="UM14" i="19"/>
  <c r="UM15" i="19"/>
  <c r="UM16" i="19"/>
  <c r="UM17" i="19"/>
  <c r="UM18" i="19"/>
  <c r="UM19" i="19"/>
  <c r="UM20" i="19"/>
  <c r="UM21" i="19"/>
  <c r="UM22" i="19"/>
  <c r="UM23" i="19"/>
  <c r="UM24" i="19"/>
  <c r="UM25" i="19"/>
  <c r="UM3" i="19"/>
  <c r="UK5" i="19"/>
  <c r="UK6" i="19"/>
  <c r="UK7" i="19"/>
  <c r="UK8" i="19"/>
  <c r="UK9" i="19"/>
  <c r="UK10" i="19"/>
  <c r="UK11" i="19"/>
  <c r="UK12" i="19"/>
  <c r="UK13" i="19"/>
  <c r="UK4" i="19"/>
  <c r="UK3" i="19"/>
  <c r="UM11" i="5"/>
  <c r="UM13" i="5"/>
  <c r="UM14" i="5"/>
  <c r="UM15" i="5"/>
  <c r="UM16" i="5"/>
  <c r="UM21" i="5"/>
  <c r="UM27" i="5"/>
  <c r="UM32" i="5"/>
  <c r="UM5" i="5"/>
  <c r="UM7" i="5"/>
  <c r="UM8" i="5"/>
  <c r="UM9" i="5"/>
  <c r="UM23" i="5"/>
  <c r="UM24" i="5"/>
  <c r="UM25" i="5"/>
  <c r="UM26" i="5"/>
  <c r="UM31" i="5"/>
  <c r="UM35" i="5"/>
  <c r="UM36" i="5"/>
  <c r="UM40" i="5"/>
  <c r="UM12" i="5"/>
  <c r="UM17" i="5"/>
  <c r="UM22" i="5"/>
  <c r="UM30" i="5"/>
  <c r="UM37" i="5"/>
  <c r="UM38" i="5"/>
  <c r="UM41" i="5"/>
  <c r="UM42" i="5"/>
  <c r="UM28" i="5"/>
  <c r="UM29" i="5"/>
  <c r="UM3" i="5"/>
  <c r="UM34" i="5"/>
  <c r="UM33" i="5"/>
  <c r="UM39" i="5"/>
  <c r="UM18" i="5"/>
  <c r="UM19" i="5"/>
  <c r="UM20" i="5"/>
  <c r="UM6" i="5"/>
  <c r="UM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sharedStrings.xml><?xml version="1.0" encoding="utf-8"?>
<sst xmlns="http://schemas.openxmlformats.org/spreadsheetml/2006/main" count="7016" uniqueCount="1510">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</sst>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A9D08E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68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  <xf numFmtId="0" fontId="2" fillId="21" borderId="9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4" xfId="0" applyBorder="1"/>
    <xf numFmtId="2" fontId="0" fillId="0" borderId="0" xfId="1" applyNumberFormat="1" applyFont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10"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2" defaultPivotStyle="PivotStyleLight16"/>
  <colors>
    <mruColors>
      <color rgb="FFA9D08E"/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590550</xdr:colOff>
      <xdr:row>0</xdr:row>
      <xdr:rowOff>3809</xdr:rowOff>
    </xdr:from>
    <xdr:to>
      <xdr:col>18</xdr:col>
      <xdr:colOff>233906</xdr:colOff>
      <xdr:row>5771</xdr:row>
      <xdr:rowOff>168469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UJ42" totalsRowShown="0" headerRowDxfId="1147" dataDxfId="1145" headerRowBorderDxfId="1146" tableBorderDxfId="1144">
  <autoFilter ref="A2:UJ42" xr:uid="{8E8B99F4-2AB8-4380-B343-3A5B5107DA03}">
    <filterColumn colId="1">
      <colorFilter dxfId="1143"/>
    </filterColumn>
  </autoFilter>
  <sortState xmlns:xlrd2="http://schemas.microsoft.com/office/spreadsheetml/2017/richdata2" ref="A3:QC42">
    <sortCondition sortBy="cellColor" ref="B2:B42" dxfId="1142"/>
  </sortState>
  <tableColumns count="556">
    <tableColumn id="1" xr3:uid="{07E823E0-3063-4A20-BF8E-1600D47326A7}" name="UFV 1" dataDxfId="1141"/>
    <tableColumn id="2" xr3:uid="{324E5F09-EC30-4641-B65E-7FB2AD36BA2F}" name="UFV 2" dataDxfId="1140"/>
    <tableColumn id="3" xr3:uid="{F056A317-8EBD-423F-AED9-06CA7AEF7F5E}" name="01/01/2025" dataDxfId="1139"/>
    <tableColumn id="4" xr3:uid="{E7F2E2F0-7E6A-45A0-BCD7-A3E0676A0DCC}" name="02/01/2025" dataDxfId="1138"/>
    <tableColumn id="5" xr3:uid="{C19E3DBA-8A10-44B5-90D8-DA73C6D7AC7F}" name="03/01/2025" dataDxfId="1137"/>
    <tableColumn id="6" xr3:uid="{27D38549-1558-4D0B-9B3A-CD6DA3E0D010}" name="04/01/2025" dataDxfId="1136"/>
    <tableColumn id="7" xr3:uid="{FF51A0DF-1445-4051-AA23-CDB4F85DE680}" name="05/01/2025" dataDxfId="1135"/>
    <tableColumn id="8" xr3:uid="{9D82DFDF-9084-48D9-907E-CE5CD6C7E5BD}" name="06/01/2025" dataDxfId="1134"/>
    <tableColumn id="9" xr3:uid="{470B8B8D-BCCA-4FAE-9E77-D61D3CC4AE55}" name="07/01/2025" dataDxfId="1133"/>
    <tableColumn id="10" xr3:uid="{388C8773-35DD-498D-A846-4FE5DDA3A600}" name="08/01/2025" dataDxfId="1132"/>
    <tableColumn id="11" xr3:uid="{2BD02AEF-6240-47C8-9A60-AEB05DBAADDA}" name="09/01/2025" dataDxfId="1131"/>
    <tableColumn id="12" xr3:uid="{0C3CE3FB-7E0C-4143-A11C-457B165AAC5E}" name="10/01/2025" dataDxfId="1130"/>
    <tableColumn id="13" xr3:uid="{ADC68882-7809-4FC7-849E-6F3695B08368}" name="11/01/2025" dataDxfId="1129"/>
    <tableColumn id="14" xr3:uid="{BB193DA5-E0C1-408F-BE16-72DD2798B696}" name="12/01/2025" dataDxfId="1128"/>
    <tableColumn id="15" xr3:uid="{ADD0C298-EA32-41CC-B7CD-28557528DF24}" name="13/01/2025" dataDxfId="1127"/>
    <tableColumn id="16" xr3:uid="{44CA2ECD-A970-4C3A-A181-07FE1446B265}" name="14/01/2025" dataDxfId="1126"/>
    <tableColumn id="17" xr3:uid="{9B4BBDF6-3F17-4F5C-AF9F-E68961ABA045}" name="15/01/2025" dataDxfId="1125"/>
    <tableColumn id="18" xr3:uid="{C884595F-FC2E-40B9-96F8-9DE02551100E}" name="16/01/2025" dataDxfId="1124"/>
    <tableColumn id="19" xr3:uid="{681CBF41-4196-4A32-A944-C5C971151C2F}" name="17/01/2025" dataDxfId="1123"/>
    <tableColumn id="20" xr3:uid="{AED48CFB-1E0A-4371-A2BD-9AB0C85A1EA8}" name="18/01/2025" dataDxfId="1122"/>
    <tableColumn id="21" xr3:uid="{45277B09-C90C-40EA-9293-631C154447A8}" name="19/01/2025" dataDxfId="1121"/>
    <tableColumn id="22" xr3:uid="{2663F725-BDE8-4928-9007-44B4A573307F}" name="20/01/2025" dataDxfId="1120"/>
    <tableColumn id="23" xr3:uid="{FA2CEE86-7D3F-4407-9F82-3429170EAB7C}" name="21/01/2025" dataDxfId="1119"/>
    <tableColumn id="24" xr3:uid="{17575D77-84E3-405A-98A3-6EC3C157650D}" name="22/01/2025" dataDxfId="1118"/>
    <tableColumn id="25" xr3:uid="{FCA2AD6E-46F8-4BEF-B945-50DF7041F628}" name="23/01/2025" dataDxfId="1117"/>
    <tableColumn id="26" xr3:uid="{C890DF0D-86D4-4859-A19E-79273DCFDAC0}" name="24/01/2025" dataDxfId="1116"/>
    <tableColumn id="27" xr3:uid="{78D8A562-A6F9-46C2-A320-695520302FEA}" name="25/01/2025" dataDxfId="1115"/>
    <tableColumn id="28" xr3:uid="{8B8AF7D4-F35E-4B5E-A9EB-A1499280AD4F}" name="26/01/2025" dataDxfId="1114"/>
    <tableColumn id="29" xr3:uid="{29F5D1B4-4F7B-4244-9F37-4982759E35F9}" name="27/01/2025" dataDxfId="1113"/>
    <tableColumn id="30" xr3:uid="{3671DB6C-9001-4E68-8125-2E544C9E3A72}" name="28/01/2025" dataDxfId="1112"/>
    <tableColumn id="31" xr3:uid="{EF876BC5-F185-46F7-9F3E-1F86CFF45906}" name="29/01/2025" dataDxfId="1111"/>
    <tableColumn id="32" xr3:uid="{123C66FF-6ABA-471F-8834-E5A0AE28821F}" name="30/01/2025" dataDxfId="1110"/>
    <tableColumn id="33" xr3:uid="{051CB1F7-DB6C-4D2C-806F-07D1E482D1AB}" name="31/01/2025" dataDxfId="1109"/>
    <tableColumn id="34" xr3:uid="{E4BD8EF9-9D7A-4BD7-9A2A-2B38710D7783}" name="01/02/2025" dataDxfId="1108"/>
    <tableColumn id="35" xr3:uid="{1D56CF84-CBED-417B-ACF7-BF281A2BBFD4}" name="02/02/2025" dataDxfId="1107"/>
    <tableColumn id="36" xr3:uid="{E5FC24B3-6FF6-4722-9D57-8C80563C5E0E}" name="03/02/2025" dataDxfId="1106"/>
    <tableColumn id="37" xr3:uid="{84C6D934-41F5-4A64-8C07-C7223F6F8D33}" name="04/02/2025" dataDxfId="1105"/>
    <tableColumn id="38" xr3:uid="{8A95553D-61DA-454C-8F07-4D0252F28177}" name="05/02/2025" dataDxfId="1104"/>
    <tableColumn id="39" xr3:uid="{515D3EB1-8851-4E49-86DE-A4D3DBC55749}" name="06/02/2025" dataDxfId="1103"/>
    <tableColumn id="40" xr3:uid="{A1E957A3-580D-4EC5-9FF7-91D0EFEEA757}" name="07/02/2025" dataDxfId="1102"/>
    <tableColumn id="41" xr3:uid="{0BB22D5B-BBE9-4824-ACFB-F030DD5806D1}" name="08/02/2025" dataDxfId="1101"/>
    <tableColumn id="42" xr3:uid="{F4DA55E5-40F8-4E2B-A109-3F9428DE2E19}" name="09/02/2025" dataDxfId="1100"/>
    <tableColumn id="43" xr3:uid="{9212E3EC-5C57-4D39-AA7D-BED83497D609}" name="10/02/2025" dataDxfId="1099"/>
    <tableColumn id="44" xr3:uid="{D2313746-920A-4048-BDF9-430063DE1AC1}" name="11/02/2025" dataDxfId="1098"/>
    <tableColumn id="45" xr3:uid="{F2F708DE-6424-41D6-B9FB-126F6A608A93}" name="12/02/2025" dataDxfId="1097"/>
    <tableColumn id="46" xr3:uid="{AA8C5EA0-3FCD-4A87-A881-28C9E4B97830}" name="13/02/2025" dataDxfId="1096"/>
    <tableColumn id="47" xr3:uid="{EA0F523F-11E4-497B-8F8A-DFB956DDD901}" name="14/02/2025" dataDxfId="1095"/>
    <tableColumn id="48" xr3:uid="{95ED850E-4A69-4BC1-A7BC-6D3A3942D24E}" name="15/02/2025" dataDxfId="1094"/>
    <tableColumn id="49" xr3:uid="{C16DA5AF-3556-4BB7-BB15-51929AA48AE6}" name="16/02/2025" dataDxfId="1093"/>
    <tableColumn id="50" xr3:uid="{1EFCC1D5-EEAE-43DD-85C5-F55CBC384210}" name="17/02/2025" dataDxfId="1092"/>
    <tableColumn id="51" xr3:uid="{512A4D33-C4F0-4BB0-AB8D-AD5B92ACF7BE}" name="18/02/2025" dataDxfId="1091"/>
    <tableColumn id="52" xr3:uid="{478C4E75-92B4-47BC-92F8-40EA6CAB6FCB}" name="19/02/2025" dataDxfId="1090"/>
    <tableColumn id="53" xr3:uid="{914A03E2-26A6-4905-BEC5-11AE7D049FF5}" name="20/02/2025" dataDxfId="1089"/>
    <tableColumn id="54" xr3:uid="{15993E4F-8747-46B0-AA64-723459DF7223}" name="21/02/2025" dataDxfId="1088"/>
    <tableColumn id="55" xr3:uid="{03B57CEB-69BB-4502-A703-5C6292FEFC8B}" name="22/02/2025" dataDxfId="1087"/>
    <tableColumn id="56" xr3:uid="{495B576F-DD54-4A45-8B7D-1B8CC0999F61}" name="23/02/2025" dataDxfId="1086"/>
    <tableColumn id="57" xr3:uid="{0FA49824-A2AE-49A3-AE4D-FFB148336B2D}" name="24/02/2025" dataDxfId="1085"/>
    <tableColumn id="58" xr3:uid="{1418D238-8DE7-4488-8EF7-68757F293636}" name="25/02/2025" dataDxfId="1084"/>
    <tableColumn id="59" xr3:uid="{B98797EC-CE32-4F61-98BA-E6B851942CA9}" name="26/02/2025" dataDxfId="1083"/>
    <tableColumn id="60" xr3:uid="{21C71263-A1A5-4670-8CA8-144161E1D543}" name="27/02/2025" dataDxfId="1082"/>
    <tableColumn id="61" xr3:uid="{4305B465-7CAB-4915-99EB-47088862E3AE}" name="28/02/2025" dataDxfId="1081"/>
    <tableColumn id="62" xr3:uid="{05DE9EF5-FA4D-40B2-B597-AB96751DDF33}" name="01/03/2025" dataDxfId="1080"/>
    <tableColumn id="63" xr3:uid="{71395E87-51D1-43EC-B0C4-CF796B3A8E17}" name="02/03/2025" dataDxfId="1079"/>
    <tableColumn id="64" xr3:uid="{E3DB5217-FEF1-498E-B9EB-D2E7AD2B6474}" name="03/03/2025" dataDxfId="1078"/>
    <tableColumn id="65" xr3:uid="{33F67928-164D-4A02-B212-3C24592E6DB7}" name="04/03/2025" dataDxfId="1077"/>
    <tableColumn id="66" xr3:uid="{EE6FE19C-4392-400F-86E9-2D4A903FB310}" name="05/03/2025" dataDxfId="1076"/>
    <tableColumn id="67" xr3:uid="{A91C1763-F40D-4949-A09D-97C9655A86CF}" name="06/03/2025" dataDxfId="1075"/>
    <tableColumn id="68" xr3:uid="{F8EB191D-2252-4F10-81E6-4F293EE39EEB}" name="07/03/2025" dataDxfId="1074"/>
    <tableColumn id="69" xr3:uid="{8B6AACD2-53B2-4EDD-9452-16C8EA675830}" name="08/03/2025" dataDxfId="1073"/>
    <tableColumn id="70" xr3:uid="{A5C967DD-CDB8-4278-8ACA-11A94104C160}" name="09/03/2025" dataDxfId="1072"/>
    <tableColumn id="71" xr3:uid="{E16ADBDC-84CF-46A6-B66E-9B5E66464764}" name="10/03/2025" dataDxfId="1071"/>
    <tableColumn id="72" xr3:uid="{118EA3D5-6EB2-414E-840D-BF3A9E1C1318}" name="11/03/2025" dataDxfId="1070"/>
    <tableColumn id="73" xr3:uid="{5AEF724F-93AF-41C4-BF1E-4E355F5E8C59}" name="12/03/2025" dataDxfId="1069"/>
    <tableColumn id="74" xr3:uid="{498785D3-51B8-4A3C-89D1-BEFC4C121A0D}" name="13/03/2025" dataDxfId="1068"/>
    <tableColumn id="75" xr3:uid="{2C2D26A3-8C1E-44F7-81F9-2FC67257A596}" name="14/03/2025" dataDxfId="1067"/>
    <tableColumn id="76" xr3:uid="{B7264EAF-0AB8-453C-824F-D7917F6161DF}" name="15/03/2025" dataDxfId="1066"/>
    <tableColumn id="77" xr3:uid="{88F657F6-0759-4F95-87D2-A6D40D2043F4}" name="16/03/2025" dataDxfId="1065"/>
    <tableColumn id="78" xr3:uid="{A198D12E-556B-4E41-A442-DCBD427E0000}" name="17/03/2025" dataDxfId="1064"/>
    <tableColumn id="79" xr3:uid="{7C968043-9E6B-4513-99D0-2E26582D6729}" name="18/03/2025" dataDxfId="1063"/>
    <tableColumn id="80" xr3:uid="{EDEFFFD3-63AB-4120-BAD6-FE6106782AC8}" name="19/03/2025" dataDxfId="1062"/>
    <tableColumn id="81" xr3:uid="{10397A79-B6B6-4A79-A628-EBC3953D2DE3}" name="20/03/2025" dataDxfId="1061"/>
    <tableColumn id="82" xr3:uid="{EB22D627-E8E4-492B-B8D8-0108DE533A33}" name="21/03/2025" dataDxfId="1060"/>
    <tableColumn id="83" xr3:uid="{521D8A20-D245-4FC0-96AC-7756231F76AA}" name="22/03/2025" dataDxfId="1059"/>
    <tableColumn id="84" xr3:uid="{88934BD0-90AF-4ED0-9873-8A5AC09F7C6F}" name="23/03/2025" dataDxfId="1058"/>
    <tableColumn id="85" xr3:uid="{B502CCD2-4D8B-414B-8296-CBEA6F338C75}" name="24/03/2025" dataDxfId="1057"/>
    <tableColumn id="86" xr3:uid="{FE3517B9-D0CC-4881-A73B-AB3F990AD713}" name="25/03/2025" dataDxfId="1056"/>
    <tableColumn id="87" xr3:uid="{529A53AF-FA1D-43BA-A790-1C18AF341D52}" name="26/03/2025" dataDxfId="1055"/>
    <tableColumn id="88" xr3:uid="{08FF744F-434A-4001-BDC5-F09561B44727}" name="27/03/2025" dataDxfId="1054"/>
    <tableColumn id="89" xr3:uid="{FA146CC2-9675-4841-86B5-4DE6E4601645}" name="28/03/2025" dataDxfId="1053"/>
    <tableColumn id="90" xr3:uid="{86B937E1-A023-4BCE-8595-8FC4FD0AC92D}" name="29/03/2025" dataDxfId="1052"/>
    <tableColumn id="91" xr3:uid="{3D215C5E-54F7-45D7-883E-10FE6DDA1D51}" name="30/03/2025" dataDxfId="1051"/>
    <tableColumn id="92" xr3:uid="{7FA599D8-72C0-4DF2-91EB-2FCBDC926110}" name="31/03/2025" dataDxfId="1050"/>
    <tableColumn id="93" xr3:uid="{6759C440-D965-4D0C-992E-9709EDEAEFAB}" name="01/04/2025" dataDxfId="1049"/>
    <tableColumn id="94" xr3:uid="{0911DDFF-0E80-43DF-A92E-935E651E4264}" name="02/04/2025" dataDxfId="1048"/>
    <tableColumn id="95" xr3:uid="{9E3AE391-8BD7-4B8D-BC7C-BFE57D73DBC9}" name="03/04/2025" dataDxfId="1047"/>
    <tableColumn id="96" xr3:uid="{9565738B-86AF-4355-A332-B18047395D33}" name="04/04/2025" dataDxfId="1046"/>
    <tableColumn id="97" xr3:uid="{5D42A786-7103-43F9-9E26-9F89A4B5D58A}" name="05/04/2025" dataDxfId="1045"/>
    <tableColumn id="98" xr3:uid="{B92CDFF6-2556-4819-B507-6C3E8E051573}" name="06/04/2025" dataDxfId="1044"/>
    <tableColumn id="99" xr3:uid="{335B8BAA-EBD7-4461-8EDD-F14F726140D4}" name="07/04/2025" dataDxfId="1043"/>
    <tableColumn id="100" xr3:uid="{B331600B-0AB7-4B40-8F85-40D2C3841D8B}" name="08/04/2025" dataDxfId="1042"/>
    <tableColumn id="101" xr3:uid="{820242AE-8706-48D8-9359-BD12C9E67FD9}" name="09/04/2025" dataDxfId="1041"/>
    <tableColumn id="102" xr3:uid="{B68B87C8-6CC8-4764-BC86-83D1495CC7E7}" name="10/04/2025" dataDxfId="1040"/>
    <tableColumn id="103" xr3:uid="{4C76E4E5-AEEF-439B-A537-332C8A0D8884}" name="11/04/2025" dataDxfId="1039"/>
    <tableColumn id="104" xr3:uid="{83EFAF55-9F15-419E-A141-5E8C5E7A1E84}" name="12/04/2025" dataDxfId="1038"/>
    <tableColumn id="105" xr3:uid="{F1A61289-69AD-4C95-A64E-11F7A9A80D17}" name="13/04/2025" dataDxfId="1037"/>
    <tableColumn id="106" xr3:uid="{6120D5A5-1E71-480C-B5D7-AAE857D6CAF3}" name="14/04/2025" dataDxfId="1036"/>
    <tableColumn id="107" xr3:uid="{B253A600-6A56-4467-AC73-C8FEAE47AA83}" name="15/04/2025" dataDxfId="1035"/>
    <tableColumn id="108" xr3:uid="{28B3E1AA-E7D8-4A8B-AA60-F0E631D4DF99}" name="16/04/2025" dataDxfId="1034"/>
    <tableColumn id="109" xr3:uid="{F336C86D-1C9E-467D-A024-B1FA60582B43}" name="17/04/2025" dataDxfId="1033"/>
    <tableColumn id="110" xr3:uid="{4B225909-4ED7-4F31-9095-DE73DB30B099}" name="18/04/2025" dataDxfId="1032"/>
    <tableColumn id="111" xr3:uid="{5ACF49C0-8277-48D8-9A31-463BA734736A}" name="19/04/2025" dataDxfId="1031"/>
    <tableColumn id="112" xr3:uid="{DA74B62F-3C28-47BE-BD07-72C93FEC67DC}" name="20/04/2025" dataDxfId="1030"/>
    <tableColumn id="113" xr3:uid="{6ACEE866-402A-4F64-A38A-E58344B6ACCA}" name="21/04/2025" dataDxfId="1029"/>
    <tableColumn id="114" xr3:uid="{60481063-D4D3-4F1E-ADD8-ED85AB6228E0}" name="22/04/2025" dataDxfId="1028"/>
    <tableColumn id="115" xr3:uid="{A15A30B4-4F37-4551-A2C0-12614E86A157}" name="23/04/2025" dataDxfId="1027"/>
    <tableColumn id="116" xr3:uid="{11D191E5-F9C3-4DD3-AD3E-98CEFFFECA4B}" name="24/04/2025" dataDxfId="1026"/>
    <tableColumn id="117" xr3:uid="{C6056284-B8E0-4081-93B4-2630F28C1189}" name="25/04/2025" dataDxfId="1025"/>
    <tableColumn id="118" xr3:uid="{9BAF88A4-F72B-4320-A04D-82F4971EBD11}" name="26/04/2025" dataDxfId="1024"/>
    <tableColumn id="119" xr3:uid="{7C1B9AF6-F7BD-4147-B848-BBA2DEDA3950}" name="27/04/2025" dataDxfId="1023"/>
    <tableColumn id="120" xr3:uid="{CC46E973-5DB9-452A-825C-319677BF0F9F}" name="28/04/2025" dataDxfId="1022"/>
    <tableColumn id="121" xr3:uid="{54CB129D-2A3E-43AF-93EA-C3DD9B711CB3}" name="29/04/2025" dataDxfId="1021"/>
    <tableColumn id="122" xr3:uid="{BCC4A02C-4732-4EFA-BD1A-B4F01E41E739}" name="30/04/2025" dataDxfId="1020"/>
    <tableColumn id="123" xr3:uid="{DC05BB33-540B-40C2-B8B9-68ABF6DD288F}" name="01/05/2025" dataDxfId="1019"/>
    <tableColumn id="124" xr3:uid="{49754C37-77CD-4E9D-82F8-EABE5798CE43}" name="02/05/2025" dataDxfId="1018"/>
    <tableColumn id="125" xr3:uid="{EC490CFC-629C-4E77-8D6F-46B6AA6AAEC3}" name="03/05/2025" dataDxfId="1017"/>
    <tableColumn id="126" xr3:uid="{65C437EA-CBCE-4C54-BDB5-60CFE68EDE52}" name="04/05/2025" dataDxfId="1016"/>
    <tableColumn id="127" xr3:uid="{52B4F577-7CBD-4ABD-8E76-26472CA8DA73}" name="05/05/2025" dataDxfId="1015"/>
    <tableColumn id="128" xr3:uid="{60B0502D-1CDD-42F7-8706-B4684F6D7F7D}" name="06/05/2025" dataDxfId="1014"/>
    <tableColumn id="129" xr3:uid="{C419CB76-DEA4-47BB-B817-B1148B29D0CD}" name="07/05/2025" dataDxfId="1013"/>
    <tableColumn id="130" xr3:uid="{195BF540-06AC-49B2-93A8-185D3798A983}" name="08/05/2025" dataDxfId="1012"/>
    <tableColumn id="131" xr3:uid="{0FBB421B-12ED-40F1-B923-02592A108346}" name="09/05/2025" dataDxfId="1011"/>
    <tableColumn id="132" xr3:uid="{A1437120-4663-4D98-A5BF-652CC399CDD4}" name="10/05/2025" dataDxfId="1010"/>
    <tableColumn id="133" xr3:uid="{C279326F-0582-4D38-900C-FDC9885FFFFD}" name="11/05/2025" dataDxfId="1009"/>
    <tableColumn id="134" xr3:uid="{D823E378-2D42-4D2D-82F4-9D003FE66E94}" name="12/05/2025" dataDxfId="1008"/>
    <tableColumn id="135" xr3:uid="{964A729F-513A-45DE-B942-D3DB229AC6BF}" name="13/05/2025" dataDxfId="1007"/>
    <tableColumn id="136" xr3:uid="{7444EC92-E381-4B1B-88FD-452907B83A61}" name="14/05/2025" dataDxfId="1006"/>
    <tableColumn id="137" xr3:uid="{DE618F43-21B7-4E6B-A18D-F16E96515929}" name="15/05/2025" dataDxfId="1005"/>
    <tableColumn id="138" xr3:uid="{270C4F68-BBF4-41DC-B77A-431AF0375355}" name="16/05/2025" dataDxfId="1004"/>
    <tableColumn id="139" xr3:uid="{202F41B0-3DC5-4418-8FFE-6E4F5E0851E4}" name="17/05/2025" dataDxfId="1003"/>
    <tableColumn id="140" xr3:uid="{A60B303A-B1B0-46DD-ABA4-3DFBEA5E510D}" name="18/05/2025" dataDxfId="1002"/>
    <tableColumn id="141" xr3:uid="{F14BF3F8-759E-4249-AF8E-2B521443121E}" name="19/05/2025" dataDxfId="1001"/>
    <tableColumn id="142" xr3:uid="{54821391-214B-4F0C-937F-C00B99A17C76}" name="20/05/2025" dataDxfId="1000"/>
    <tableColumn id="143" xr3:uid="{71ABE810-FA10-4B81-84D3-99C45770A0B7}" name="21/05/2025" dataDxfId="999"/>
    <tableColumn id="144" xr3:uid="{9D29BFF5-4A55-4768-9183-44DDD6AD6A7B}" name="22/05/2025" dataDxfId="998"/>
    <tableColumn id="145" xr3:uid="{27985A21-0683-41EC-84C4-F93CBA3F6E47}" name="23/05/2025" dataDxfId="997"/>
    <tableColumn id="146" xr3:uid="{4398EFDC-DEDD-41BF-AF71-5DC706193261}" name="24/05/2025" dataDxfId="996"/>
    <tableColumn id="147" xr3:uid="{24DB643B-5CB1-40E7-88E7-1FF85BB7EAFE}" name="25/05/2025" dataDxfId="995"/>
    <tableColumn id="148" xr3:uid="{8C6494A4-B964-4CB5-A58F-08396FB2E302}" name="26/05/2025" dataDxfId="994"/>
    <tableColumn id="149" xr3:uid="{1DE0DB86-433D-4F7A-80ED-DF54CBFF8C08}" name="27/05/2025" dataDxfId="993"/>
    <tableColumn id="150" xr3:uid="{D5713D29-5D96-4C0E-B1DD-21DFC9CC1E48}" name="28/05/2025" dataDxfId="992"/>
    <tableColumn id="151" xr3:uid="{ED934B9D-D818-4B65-99E8-AE963795CD82}" name="29/05/2025" dataDxfId="991"/>
    <tableColumn id="152" xr3:uid="{A42BEC68-238A-4763-B772-98FB584B8B0B}" name="30/05/2025" dataDxfId="990"/>
    <tableColumn id="153" xr3:uid="{ABEAF118-4325-48D2-B36D-05B4AAE65DE5}" name="31/05/2025" dataDxfId="989"/>
    <tableColumn id="154" xr3:uid="{837C5DE4-6B1B-4CCE-8514-4446D61A7BD3}" name="01/06/2025" dataDxfId="988"/>
    <tableColumn id="155" xr3:uid="{A13253A2-0A72-453F-ADBD-F8EB276C9662}" name="02/06/2025" dataDxfId="987"/>
    <tableColumn id="156" xr3:uid="{4BAF37E7-E162-46EE-AAA3-031C698D93D5}" name="03/06/2025" dataDxfId="986"/>
    <tableColumn id="157" xr3:uid="{59FEC160-DEED-4FE2-A255-9AFBE7F22726}" name="04/06/2025" dataDxfId="985"/>
    <tableColumn id="158" xr3:uid="{7735938B-5C30-4AE0-BE26-22562EB5E50A}" name="05/06/2025" dataDxfId="984"/>
    <tableColumn id="159" xr3:uid="{0D31D4A2-F70D-4424-A4D5-EF5D8F5784DB}" name="06/06/2025" dataDxfId="983"/>
    <tableColumn id="160" xr3:uid="{4EACCD34-C5A7-47D3-A7E3-0B5551E42CB9}" name="07/06/2025" dataDxfId="982"/>
    <tableColumn id="161" xr3:uid="{8133A841-7C48-4E67-8176-B2E12BF82CE7}" name="08/06/2025" dataDxfId="981"/>
    <tableColumn id="162" xr3:uid="{41698904-C6B1-44A4-8457-5A7185B4514D}" name="09/06/2025" dataDxfId="980"/>
    <tableColumn id="163" xr3:uid="{B8CD48A2-4B15-4680-BB70-730E9B043DF6}" name="10/06/2025" dataDxfId="979"/>
    <tableColumn id="164" xr3:uid="{A3EF50F6-88B3-4033-BE3C-86C3B5463E6F}" name="11/06/2025" dataDxfId="978"/>
    <tableColumn id="165" xr3:uid="{83B397D5-AAFA-44BA-BDD1-CBE14B4A4D85}" name="12/06/2025" dataDxfId="977"/>
    <tableColumn id="166" xr3:uid="{A631F3FB-77B1-4E5D-B6AA-708275C4F109}" name="13/06/2025" dataDxfId="976"/>
    <tableColumn id="167" xr3:uid="{58C72916-E3D5-4492-9FDB-806E0E83E93E}" name="14/06/2025" dataDxfId="975"/>
    <tableColumn id="168" xr3:uid="{A687513A-B93C-4181-817B-6658D35BB4F7}" name="15/06/2025" dataDxfId="974"/>
    <tableColumn id="169" xr3:uid="{BA609AB3-8C19-4D69-95AD-DFC8450EE3C1}" name="16/06/2025" dataDxfId="973"/>
    <tableColumn id="170" xr3:uid="{54CC8A50-EB0F-4872-9015-F63FEE6461E4}" name="17/06/2025" dataDxfId="972"/>
    <tableColumn id="171" xr3:uid="{9FCDFA91-6E00-4344-BAC7-9751E63B4A9D}" name="18/06/2025" dataDxfId="971"/>
    <tableColumn id="172" xr3:uid="{2BC9CFD7-D0AB-45D7-9CA6-16806BF9E0A1}" name="19/06/2025" dataDxfId="970"/>
    <tableColumn id="173" xr3:uid="{88D8E8B4-FBA3-4E0E-B2FA-18DEEAE5D8C8}" name="20/06/2025" dataDxfId="969"/>
    <tableColumn id="174" xr3:uid="{7162308B-98DD-474D-BC35-7558363B7435}" name="21/06/2025" dataDxfId="968"/>
    <tableColumn id="175" xr3:uid="{445EEB31-E638-4BCC-BA32-93B2B0F0D2E4}" name="22/06/2025" dataDxfId="967"/>
    <tableColumn id="176" xr3:uid="{35FD80DD-1E23-4727-9478-304899E73B10}" name="23/06/2025" dataDxfId="966"/>
    <tableColumn id="177" xr3:uid="{36FD47B0-17C0-454A-A258-5991C38C97E9}" name="24/06/2025" dataDxfId="965"/>
    <tableColumn id="178" xr3:uid="{AE1C6568-96F5-4C32-A230-964F1448A57D}" name="25/06/2025" dataDxfId="964"/>
    <tableColumn id="179" xr3:uid="{0E583B5E-4C35-42C8-A43E-62E528CDEBD1}" name="26/06/2025" dataDxfId="963"/>
    <tableColumn id="180" xr3:uid="{5C5A2CAC-755F-432E-80A1-63152EB5B76F}" name="27/06/2025" dataDxfId="962"/>
    <tableColumn id="181" xr3:uid="{525C4EAD-1BB6-417C-B954-EE35CE1B22C9}" name="28/06/2025" dataDxfId="961"/>
    <tableColumn id="182" xr3:uid="{0C8507DB-7E25-4439-B271-7F9C6BEAFA3A}" name="29/06/2025" dataDxfId="960"/>
    <tableColumn id="183" xr3:uid="{8D95A594-F9A9-47CD-B291-91FE659AFD4E}" name="30/06/2025" dataDxfId="959"/>
    <tableColumn id="184" xr3:uid="{24869744-05F7-40E3-BFF3-035279442564}" name="01/07/2025" dataDxfId="958"/>
    <tableColumn id="185" xr3:uid="{D34767AC-8EF0-4F4C-9EC6-06D59DD86419}" name="02/07/2025" dataDxfId="957"/>
    <tableColumn id="186" xr3:uid="{4B99D3BD-760D-4FC4-AEDA-D2C551F1FA5E}" name="03/07/2025" dataDxfId="956"/>
    <tableColumn id="187" xr3:uid="{5C0F3F0D-BF43-4B43-B930-57AB17ED19AE}" name="04/07/2025" dataDxfId="955"/>
    <tableColumn id="188" xr3:uid="{C451EF4D-C5DA-480C-AB50-5018BEFE0AA9}" name="05/07/2025" dataDxfId="954"/>
    <tableColumn id="189" xr3:uid="{B4B64661-F16D-4946-ABBA-5A220C8E64F2}" name="06/07/2025" dataDxfId="953"/>
    <tableColumn id="190" xr3:uid="{8521B5F5-B2C1-4723-9043-865B8F809162}" name="07/07/2025" dataDxfId="952"/>
    <tableColumn id="191" xr3:uid="{29654F83-D0D6-4E81-B819-FA321FB0554B}" name="08/07/2025" dataDxfId="951"/>
    <tableColumn id="192" xr3:uid="{222BF581-A755-4122-A9EF-97D1EF93A936}" name="09/07/2025" dataDxfId="950"/>
    <tableColumn id="193" xr3:uid="{0D89BB95-E339-4BD8-9C45-A0DD10002094}" name="10/07/2025" dataDxfId="949"/>
    <tableColumn id="194" xr3:uid="{B8B791C5-A490-486B-97E2-D998FB53D5D7}" name="11/07/2025" dataDxfId="948"/>
    <tableColumn id="195" xr3:uid="{7C08165F-1A87-4A46-9BF2-65E1F2ED109F}" name="12/07/2025" dataDxfId="947"/>
    <tableColumn id="196" xr3:uid="{39672391-7A0B-4A9D-8D53-9E41DBA272AC}" name="13/07/2025" dataDxfId="946"/>
    <tableColumn id="197" xr3:uid="{CDA63142-CFC5-49AA-80A2-C0558DE96BC0}" name="14/07/2025" dataDxfId="945"/>
    <tableColumn id="198" xr3:uid="{51AB4DE7-85F4-427E-855E-75309DAEBAF0}" name="15/07/2025" dataDxfId="944"/>
    <tableColumn id="199" xr3:uid="{563D75D3-2A5C-439F-B583-F21B7190F072}" name="16/07/2025" dataDxfId="943"/>
    <tableColumn id="200" xr3:uid="{0F433D6A-468D-4C57-AFF4-84931D6CA653}" name="17/07/2025" dataDxfId="942"/>
    <tableColumn id="201" xr3:uid="{99D207EA-E3C7-46C7-847A-A9AC1BBE74AE}" name="18/07/2025" dataDxfId="941"/>
    <tableColumn id="202" xr3:uid="{3379FFD7-7E08-4011-BCA7-DEC1092A7A02}" name="19/07/2025" dataDxfId="940"/>
    <tableColumn id="203" xr3:uid="{15B4DBB4-FAD3-46C4-A0C3-E53314821111}" name="20/07/2025" dataDxfId="939"/>
    <tableColumn id="204" xr3:uid="{AEC7A6C2-8725-4EFC-A812-8E27DF0F5B58}" name="21/07/2025" dataDxfId="938"/>
    <tableColumn id="205" xr3:uid="{A0271E83-1C94-4DB9-A0AF-BA280A8584AD}" name="22/07/2025" dataDxfId="937"/>
    <tableColumn id="206" xr3:uid="{35F73596-1EF7-4BC6-8742-63094929610C}" name="23/07/2025" dataDxfId="936"/>
    <tableColumn id="207" xr3:uid="{091EE79C-6A12-4AC6-B381-91C7B47CD0FC}" name="24/07/2025" dataDxfId="935"/>
    <tableColumn id="208" xr3:uid="{7DC36276-E7EF-49AA-919E-D567ED5098C5}" name="25/07/2025" dataDxfId="934"/>
    <tableColumn id="209" xr3:uid="{1D91AFDE-9867-4974-939B-A3CD0F93C738}" name="26/07/2025" dataDxfId="933"/>
    <tableColumn id="210" xr3:uid="{7B86CC19-10A1-4036-8A30-217CACEA1168}" name="27/07/2025" dataDxfId="932"/>
    <tableColumn id="211" xr3:uid="{6AC6EBC7-D3A5-457B-A5D5-0914EB175AB9}" name="28/07/2025" dataDxfId="931"/>
    <tableColumn id="212" xr3:uid="{11172FB7-DF4E-4332-976C-27906F2F60C8}" name="29/07/2025" dataDxfId="930"/>
    <tableColumn id="213" xr3:uid="{ECD47D20-BB97-4862-AB83-0443567C0CA5}" name="30/07/2025" dataDxfId="929"/>
    <tableColumn id="214" xr3:uid="{2630B611-DD68-487F-8156-4D766447E1EA}" name="31/07/2025" dataDxfId="928"/>
    <tableColumn id="215" xr3:uid="{814654E4-4232-4656-BB02-2C282FD277CA}" name="01/08/2025" dataDxfId="927"/>
    <tableColumn id="216" xr3:uid="{2F8B5D10-3075-4C58-9E9F-81B71A4180BB}" name="02/08/2025" dataDxfId="926"/>
    <tableColumn id="217" xr3:uid="{7B23AE50-A6FD-416E-B03F-AA03C08B5855}" name="03/08/2025" dataDxfId="925"/>
    <tableColumn id="218" xr3:uid="{4972345B-3647-4DD3-9A3D-8EB0300A6142}" name="04/08/2025" dataDxfId="924"/>
    <tableColumn id="219" xr3:uid="{7F9257AF-BDA5-4623-B823-3050D5800515}" name="05/08/2025" dataDxfId="923"/>
    <tableColumn id="220" xr3:uid="{E59E253C-A48E-481F-A182-AACE90F7E6B0}" name="06/08/2025" dataDxfId="922"/>
    <tableColumn id="221" xr3:uid="{117A577E-D585-4424-B003-030282D95E92}" name="07/08/2025" dataDxfId="921"/>
    <tableColumn id="222" xr3:uid="{1C435EC2-938D-41DF-AE81-5C424F2C552D}" name="08/08/2025" dataDxfId="920"/>
    <tableColumn id="223" xr3:uid="{E3B02BE3-F046-41A6-B7ED-0FBA641B60BE}" name="09/08/2025" dataDxfId="919"/>
    <tableColumn id="224" xr3:uid="{925E7B6E-64E1-4DFB-8468-EE9024212029}" name="10/08/2025" dataDxfId="918"/>
    <tableColumn id="225" xr3:uid="{A0A423D8-5C1B-424B-B21F-3BFB97704BC4}" name="11/08/2025" dataDxfId="917"/>
    <tableColumn id="226" xr3:uid="{F1B7FFC1-D359-4046-B674-DCAEA0858C7C}" name="12/08/2025" dataDxfId="916"/>
    <tableColumn id="227" xr3:uid="{48552544-1397-409F-AF3C-EEDECB26B681}" name="13/08/2025" dataDxfId="915"/>
    <tableColumn id="228" xr3:uid="{A4BBD48F-0DB0-43D4-B6B7-556B9F148A80}" name="14/08/2025" dataDxfId="914"/>
    <tableColumn id="229" xr3:uid="{8E15B699-5E0A-4372-A6F1-D7FE1B864787}" name="15/08/2025" dataDxfId="913"/>
    <tableColumn id="230" xr3:uid="{222C593B-CA21-49BF-956D-A86765B12A75}" name="16/08/2025" dataDxfId="912"/>
    <tableColumn id="231" xr3:uid="{D7A8C2E1-422E-4AB1-B3C2-6A6C5FC62F13}" name="17/08/2025" dataDxfId="911"/>
    <tableColumn id="232" xr3:uid="{E7C11E97-8169-47DB-ABBF-6204BA210262}" name="18/08/2025" dataDxfId="910"/>
    <tableColumn id="233" xr3:uid="{D33D21E8-70FE-4FB9-A327-FEC98E6F9E71}" name="19/08/2025" dataDxfId="909"/>
    <tableColumn id="234" xr3:uid="{3EFABD8E-24A0-4F23-B169-976DB1B4CE41}" name="20/08/2025" dataDxfId="908"/>
    <tableColumn id="235" xr3:uid="{1A894D16-05E8-4A58-BE1F-44F0FF82BA49}" name="21/08/2025" dataDxfId="907"/>
    <tableColumn id="236" xr3:uid="{6F343D5A-9E09-47CE-B3AA-CBD64109C64F}" name="22/08/2025" dataDxfId="906"/>
    <tableColumn id="237" xr3:uid="{F12B6662-63DC-4235-B708-80CA289C6854}" name="23/08/2025" dataDxfId="905"/>
    <tableColumn id="238" xr3:uid="{BE0ACCC9-FABA-4123-A9C4-05B4080FFF79}" name="24/08/2025" dataDxfId="904"/>
    <tableColumn id="239" xr3:uid="{62AA7A50-EFED-41A0-B74A-D00AD4B519E8}" name="25/08/2025" dataDxfId="903"/>
    <tableColumn id="240" xr3:uid="{169DCB47-4313-46B5-8D9C-A39ACA9D78C1}" name="26/08/2025" dataDxfId="902"/>
    <tableColumn id="241" xr3:uid="{F1528A88-83AD-496E-B454-9AC524C947AD}" name="27/08/2025" dataDxfId="901"/>
    <tableColumn id="242" xr3:uid="{5117B512-B218-4C2F-8AA5-1B60ECEC1582}" name="28/08/2025" dataDxfId="900"/>
    <tableColumn id="243" xr3:uid="{E616A895-01C8-4411-9EA4-4091D60DBABD}" name="29/08/2025" dataDxfId="899"/>
    <tableColumn id="244" xr3:uid="{9CED78E9-DEA2-4D4F-93B6-CB5B1EE4D1C4}" name="30/08/2025" dataDxfId="898"/>
    <tableColumn id="245" xr3:uid="{080C18DD-9F5B-4CCB-9984-C5CFEA2E794F}" name="31/08/2025" dataDxfId="897"/>
    <tableColumn id="246" xr3:uid="{C213F367-5334-4640-A25C-8ED722808DEA}" name="01/09/2025" dataDxfId="896"/>
    <tableColumn id="247" xr3:uid="{E29FEF04-1F44-446C-80E9-11CBFB9CB521}" name="02/09/2025" dataDxfId="895"/>
    <tableColumn id="248" xr3:uid="{CB0D5836-94B0-49E5-8815-6191409A9046}" name="03/09/2025" dataDxfId="894"/>
    <tableColumn id="249" xr3:uid="{750E1BC3-AAEA-40B5-BFA3-A8F4E9FE29B5}" name="04/09/2025" dataDxfId="893"/>
    <tableColumn id="250" xr3:uid="{1481F2DA-FB9F-4116-B32D-6277882036DF}" name="05/09/2025" dataDxfId="892"/>
    <tableColumn id="251" xr3:uid="{6A3D8E9C-D1A2-4D31-879B-CB30C7D1A372}" name="06/09/2025" dataDxfId="891"/>
    <tableColumn id="252" xr3:uid="{FC2577FF-6E87-41CD-9ABD-2160642C8906}" name="07/09/2025" dataDxfId="890"/>
    <tableColumn id="253" xr3:uid="{D9B719E0-4504-4DCE-ADB7-6DA3F3EE1064}" name="08/09/2025" dataDxfId="889"/>
    <tableColumn id="254" xr3:uid="{78805FA8-212D-4B00-9A8F-D1FBCE714547}" name="09/09/2025" dataDxfId="888"/>
    <tableColumn id="255" xr3:uid="{939D023E-4609-4D6A-8522-BEC302E4806D}" name="10/09/2025" dataDxfId="887"/>
    <tableColumn id="256" xr3:uid="{DA1FEFD9-AC68-4967-AB66-A55538827388}" name="11/09/2025" dataDxfId="886"/>
    <tableColumn id="257" xr3:uid="{69E4BA3C-96D2-4DBE-875C-66F4188C05F5}" name="12/09/2025" dataDxfId="885"/>
    <tableColumn id="258" xr3:uid="{C5046F18-9D8D-438A-A877-92D64FA6758E}" name="13/09/2025" dataDxfId="884"/>
    <tableColumn id="259" xr3:uid="{FCB6E465-EE35-4C93-A2BD-69FAE60383E8}" name="14/09/2025" dataDxfId="883"/>
    <tableColumn id="260" xr3:uid="{35B30CFA-8B1E-4776-A1D7-37B5FB6FA1C6}" name="15/09/2025" dataDxfId="882"/>
    <tableColumn id="261" xr3:uid="{806CEB00-A011-4A94-9367-F41BBF1736D3}" name="16/09/2025" dataDxfId="881"/>
    <tableColumn id="262" xr3:uid="{B6094A42-75FC-45EC-90E8-439CACD6D7B5}" name="17/09/2025" dataDxfId="880"/>
    <tableColumn id="263" xr3:uid="{EEBD36C4-D211-4B0C-BF34-16B9C7123450}" name="18/09/2025" dataDxfId="879"/>
    <tableColumn id="264" xr3:uid="{A035C1B9-1F40-4937-BF13-1DA6571EBFF6}" name="19/09/2025" dataDxfId="878"/>
    <tableColumn id="265" xr3:uid="{B0431E6D-C192-4AA3-BF24-618084ECEEFF}" name="20/09/2025" dataDxfId="877"/>
    <tableColumn id="266" xr3:uid="{BDAB1C0C-9E25-473B-8CE4-30D7F9D62567}" name="21/09/2025" dataDxfId="876"/>
    <tableColumn id="267" xr3:uid="{31098323-2FDD-4AE9-A761-22FBC7491927}" name="22/09/2025" dataDxfId="875"/>
    <tableColumn id="268" xr3:uid="{3687EA59-C858-4FD1-A77B-25CBE77D6754}" name="23/09/2025" dataDxfId="874"/>
    <tableColumn id="269" xr3:uid="{75DA5824-0F0E-4EDD-9FA0-C77C890E6706}" name="24/09/2025" dataDxfId="873"/>
    <tableColumn id="270" xr3:uid="{ED268424-72D9-4D2C-BCCF-FC373CC23E37}" name="25/09/2025" dataDxfId="872"/>
    <tableColumn id="271" xr3:uid="{9662B079-96BC-439E-98E6-637FFC02F0AA}" name="26/09/2025" dataDxfId="871"/>
    <tableColumn id="272" xr3:uid="{D4179B00-4E50-4592-BE76-E311C6BC1FB8}" name="27/09/2025" dataDxfId="870"/>
    <tableColumn id="273" xr3:uid="{4E449E41-BAF9-4C96-8F12-32296BB5F3AE}" name="28/09/2025" dataDxfId="869"/>
    <tableColumn id="274" xr3:uid="{BDEDD6C5-0009-4D21-B28E-F17E4C2E288F}" name="29/09/2025" dataDxfId="868"/>
    <tableColumn id="275" xr3:uid="{FB33483E-DC75-4FAF-BBCC-C6E95E64EA5F}" name="30/09/2025" dataDxfId="867"/>
    <tableColumn id="276" xr3:uid="{5464A99D-6305-43C5-B936-1DB50FF460E3}" name="01/10/2025" dataDxfId="866"/>
    <tableColumn id="277" xr3:uid="{28787EBA-41F5-489D-8D8C-6AD8EE1E04B3}" name="02/10/2025" dataDxfId="865"/>
    <tableColumn id="278" xr3:uid="{3E58D710-874D-456A-BBBF-A5112E554D3D}" name="03/10/2025" dataDxfId="864"/>
    <tableColumn id="279" xr3:uid="{CAECE754-5E64-4DDB-8462-8730AD0F089C}" name="04/10/2025" dataDxfId="863"/>
    <tableColumn id="280" xr3:uid="{DEF1A211-B6FD-42B6-AFFC-C0C984EB1F7D}" name="05/10/2025" dataDxfId="862"/>
    <tableColumn id="281" xr3:uid="{BDE1901E-8FD1-4BD1-8C26-6ED6B0449EC3}" name="06/10/2025" dataDxfId="861"/>
    <tableColumn id="282" xr3:uid="{439051C3-768A-401D-A6A5-336D9219B664}" name="07/10/2025" dataDxfId="860"/>
    <tableColumn id="283" xr3:uid="{0115E07E-B1BC-4AE4-8804-57CF0E4D7B54}" name="08/10/2025" dataDxfId="859"/>
    <tableColumn id="284" xr3:uid="{8ED7F723-AB85-4E25-BB8D-4E46E72853A7}" name="09/10/2025" dataDxfId="858"/>
    <tableColumn id="285" xr3:uid="{3C9DC78E-A360-45AD-91FB-7E7F3B67162C}" name="10/10/2025" dataDxfId="857"/>
    <tableColumn id="286" xr3:uid="{CFFDB634-5665-4E37-9022-6E9B5EF5BA93}" name="11/10/2025" dataDxfId="856"/>
    <tableColumn id="287" xr3:uid="{639C523B-A78D-4A75-B97B-6F0136BF6F0D}" name="12/10/2025" dataDxfId="855"/>
    <tableColumn id="288" xr3:uid="{2057A9C6-A989-4A5D-B726-557DFCCC2AA4}" name="13/10/2025" dataDxfId="854"/>
    <tableColumn id="289" xr3:uid="{47503F62-0F7E-4B27-B717-145DEED8AB0F}" name="14/10/2025" dataDxfId="853"/>
    <tableColumn id="290" xr3:uid="{24E62320-DAC0-4489-856E-D829B894D41C}" name="15/10/2025" dataDxfId="852"/>
    <tableColumn id="291" xr3:uid="{603E84AA-5E97-4950-9133-B3E471EDA6D8}" name="16/10/2025" dataDxfId="851"/>
    <tableColumn id="292" xr3:uid="{23C40D9C-82A6-49DD-B2D8-44E1984BDA15}" name="17/10/2025" dataDxfId="850"/>
    <tableColumn id="293" xr3:uid="{389AAB17-49AE-4A02-9B01-0A7F160A04AC}" name="18/10/2025" dataDxfId="849"/>
    <tableColumn id="294" xr3:uid="{F138F9AF-C433-49AD-8CFC-DBDCB779C8E0}" name="19/10/2025" dataDxfId="848"/>
    <tableColumn id="295" xr3:uid="{25DC3694-69BE-40A0-8D84-515367F00512}" name="20/10/2025" dataDxfId="847"/>
    <tableColumn id="296" xr3:uid="{69F4E8F5-1271-4C98-926C-3E4FAEFB9621}" name="21/10/2025" dataDxfId="846"/>
    <tableColumn id="297" xr3:uid="{A8E814F0-4D57-4BD3-A6F5-9E5E44E8A993}" name="22/10/2025" dataDxfId="845"/>
    <tableColumn id="298" xr3:uid="{1AC0FFBE-2CA5-4A80-9A0B-F6585C1A6D87}" name="23/10/2025" dataDxfId="844"/>
    <tableColumn id="299" xr3:uid="{18B8FE46-D7FA-4FF1-B528-00488B4BD179}" name="24/10/2025" dataDxfId="843"/>
    <tableColumn id="300" xr3:uid="{0D4451BA-4A1D-47C1-A3E4-184BBC881A3E}" name="25/10/2025" dataDxfId="842"/>
    <tableColumn id="301" xr3:uid="{87919D60-CB67-4A4B-AE67-3308DB9BE52A}" name="26/10/2025" dataDxfId="841"/>
    <tableColumn id="302" xr3:uid="{CF828B7B-CD2A-45AA-A841-1CDC19F3474D}" name="27/10/2025" dataDxfId="840"/>
    <tableColumn id="303" xr3:uid="{D683410A-799D-42BB-83FA-4EF4E15585EC}" name="28/10/2025" dataDxfId="839"/>
    <tableColumn id="304" xr3:uid="{E399C7C6-2BAC-4D29-A011-9E87B6229DD6}" name="29/10/2025" dataDxfId="838"/>
    <tableColumn id="305" xr3:uid="{E2A6D231-3819-4895-951E-56577C9A2439}" name="30/10/2025" dataDxfId="837"/>
    <tableColumn id="306" xr3:uid="{84C1FC8A-5314-47F1-AEEF-1F440B0669DB}" name="31/10/2025" dataDxfId="836"/>
    <tableColumn id="307" xr3:uid="{8FCA740A-F995-430D-9CCF-0D8AE7DFDA5C}" name="01/11/2025" dataDxfId="835"/>
    <tableColumn id="308" xr3:uid="{DCE29A81-94AE-46A9-9965-362C62A4E13A}" name="02/11/2025" dataDxfId="834"/>
    <tableColumn id="309" xr3:uid="{899B8119-089B-4FDD-8787-EB8CBCA2BACA}" name="03/11/2025" dataDxfId="833"/>
    <tableColumn id="310" xr3:uid="{93D8D622-9F95-47E6-9294-1C3C2A0840A1}" name="04/11/2025" dataDxfId="832"/>
    <tableColumn id="311" xr3:uid="{1CC0402D-42FD-44D2-910C-5DB2382F7DCD}" name="05/11/2025" dataDxfId="831"/>
    <tableColumn id="312" xr3:uid="{F0CA2E1B-12F2-40E1-B399-F3B94B852237}" name="06/11/2025" dataDxfId="830"/>
    <tableColumn id="313" xr3:uid="{EC312ED6-7817-4885-8FD8-79DACD01745E}" name="07/11/2025" dataDxfId="829"/>
    <tableColumn id="314" xr3:uid="{F1A03332-1DD5-4D39-A80F-6DA5F14E87F2}" name="08/11/2025" dataDxfId="828"/>
    <tableColumn id="315" xr3:uid="{B715605A-1F0C-47B3-B914-F2F4FF514C34}" name="09/11/2025" dataDxfId="827"/>
    <tableColumn id="316" xr3:uid="{58CDB72D-F369-46F1-B1CA-E5CE3E53D8B3}" name="10/11/2025" dataDxfId="826"/>
    <tableColumn id="317" xr3:uid="{DD168D13-1852-4484-800A-C100A6E640FD}" name="11/11/2025" dataDxfId="825"/>
    <tableColumn id="318" xr3:uid="{E021612A-2358-4729-9130-3E37035B027B}" name="12/11/2025" dataDxfId="824"/>
    <tableColumn id="319" xr3:uid="{2202AA0B-70B4-49A3-8F9F-713F3984005D}" name="13/11/2025" dataDxfId="823"/>
    <tableColumn id="320" xr3:uid="{9AFFD6C0-A459-49BA-BB76-8488741593AA}" name="14/11/2025" dataDxfId="822"/>
    <tableColumn id="321" xr3:uid="{24C08515-08D6-4B8A-A4A8-4822D57AC5E0}" name="15/11/2025" dataDxfId="821"/>
    <tableColumn id="322" xr3:uid="{39140930-11C9-4F6B-8408-C4B805112AF6}" name="16/11/2025" dataDxfId="820"/>
    <tableColumn id="323" xr3:uid="{8B496C0C-0D1F-4991-883D-A17A5AFC1C87}" name="17/11/2025" dataDxfId="819"/>
    <tableColumn id="324" xr3:uid="{FBC42480-4F08-4394-ABFE-C099FA0D8A07}" name="18/11/2025" dataDxfId="818"/>
    <tableColumn id="325" xr3:uid="{0A4D7619-63FD-4550-8CF6-8A1B77466853}" name="19/11/2025" dataDxfId="817"/>
    <tableColumn id="326" xr3:uid="{E87BC292-4CBF-481E-9E60-9B468AD3F66F}" name="20/11/2025" dataDxfId="816"/>
    <tableColumn id="327" xr3:uid="{678318F1-A318-4950-B1AB-61B57AE95734}" name="21/11/2025" dataDxfId="815"/>
    <tableColumn id="328" xr3:uid="{9B92B911-E1EE-423A-B083-DFE2C9789A0F}" name="22/11/2025" dataDxfId="814"/>
    <tableColumn id="329" xr3:uid="{A7E0E16E-F43D-4AC2-8120-23DA7E68ACC7}" name="23/11/2025" dataDxfId="813"/>
    <tableColumn id="330" xr3:uid="{2B6659F4-170D-4823-B170-CC58BE360A49}" name="24/11/2025" dataDxfId="812"/>
    <tableColumn id="331" xr3:uid="{2F45A6AE-56F1-456A-A38F-B80D08BC05B1}" name="25/11/2025" dataDxfId="811"/>
    <tableColumn id="332" xr3:uid="{6F75C6C8-FEDC-4F6D-BAD1-E902FF513AE3}" name="26/11/2025" dataDxfId="810"/>
    <tableColumn id="333" xr3:uid="{3B8BEF68-BA8B-483D-A1CD-F0B8665E88C9}" name="27/11/2025" dataDxfId="809"/>
    <tableColumn id="334" xr3:uid="{4698F6B8-F11B-4F8C-BC3A-D04C4ED0D2C0}" name="28/11/2025" dataDxfId="808"/>
    <tableColumn id="335" xr3:uid="{2E87E579-EE41-4B15-A5C6-7D725353EEC2}" name="29/11/2025" dataDxfId="807"/>
    <tableColumn id="336" xr3:uid="{206BF0DD-35ED-45D8-848F-DDA47BB8DCA3}" name="30/11/2025" dataDxfId="806"/>
    <tableColumn id="337" xr3:uid="{A6AAC1FE-9193-4BA5-BC12-68CE53A5963C}" name="01/12/2025" dataDxfId="805"/>
    <tableColumn id="338" xr3:uid="{2191DFF8-5A00-445C-8A48-5CCB24775AB8}" name="02/12/2025" dataDxfId="804"/>
    <tableColumn id="339" xr3:uid="{E92059DA-0B4F-4062-B316-79BF2058414F}" name="03/12/2025" dataDxfId="803"/>
    <tableColumn id="340" xr3:uid="{EB875DAE-9F96-43A3-B3FE-20C342065F7D}" name="04/12/2025" dataDxfId="802"/>
    <tableColumn id="341" xr3:uid="{E5BF05C2-18F0-4EB3-8F3C-46FC55979130}" name="05/12/2025" dataDxfId="801"/>
    <tableColumn id="342" xr3:uid="{B3C5C1F1-5323-4FF9-92AB-59F155CFF735}" name="06/12/2025" dataDxfId="800"/>
    <tableColumn id="343" xr3:uid="{633EF647-2FEF-48EC-9070-42FE3F29624D}" name="07/12/2025" dataDxfId="799"/>
    <tableColumn id="344" xr3:uid="{FBA7794A-861E-413A-8685-77CECD35C235}" name="08/12/2025" dataDxfId="798"/>
    <tableColumn id="345" xr3:uid="{4F6593A0-E03D-4C70-9869-3442FC3D73BE}" name="09/12/2025" dataDxfId="797"/>
    <tableColumn id="346" xr3:uid="{3B3252E8-BF3B-4EF7-A2D8-9E9A1F94B141}" name="10/12/2025" dataDxfId="796"/>
    <tableColumn id="347" xr3:uid="{42C0F5F0-E0D7-4FD5-B417-5F84D8C267C1}" name="11/12/2025" dataDxfId="795"/>
    <tableColumn id="348" xr3:uid="{44E5DFD9-4811-4830-8366-C46B4BE0B3B2}" name="12/12/2025" dataDxfId="794"/>
    <tableColumn id="349" xr3:uid="{1EDE0BF5-9A54-4729-BDD8-6E647FA4FA72}" name="13/12/2025" dataDxfId="793"/>
    <tableColumn id="350" xr3:uid="{B98CB960-3D96-4685-98D2-04454BB01F80}" name="14/12/2025" dataDxfId="792"/>
    <tableColumn id="351" xr3:uid="{F3A43703-1ED8-4798-8C1B-F917B288925E}" name="15/12/2025" dataDxfId="791"/>
    <tableColumn id="352" xr3:uid="{76B794AB-47E2-407B-B9DF-D373220C872C}" name="16/12/2025" dataDxfId="790"/>
    <tableColumn id="353" xr3:uid="{8D0A23B8-56F0-4DDF-993B-47D88A5D0951}" name="17/12/2025" dataDxfId="789"/>
    <tableColumn id="354" xr3:uid="{EE1684B0-7E72-49CA-A2DC-6DC24F3A353A}" name="18/12/2025" dataDxfId="788"/>
    <tableColumn id="355" xr3:uid="{0B3708E4-EE49-4FA3-91BC-36D5FE11B167}" name="19/12/2025" dataDxfId="787"/>
    <tableColumn id="356" xr3:uid="{033E2AFA-2253-410C-8F90-A1317CEDAC6B}" name="20/12/2025" dataDxfId="786"/>
    <tableColumn id="357" xr3:uid="{204FC7C5-9EA2-4551-B099-01C4513DB12D}" name="21/12/2025" dataDxfId="785"/>
    <tableColumn id="358" xr3:uid="{E2D20512-DB9D-49CA-9F28-8956C8E76B3F}" name="22/12/2025" dataDxfId="784"/>
    <tableColumn id="359" xr3:uid="{F0579241-1D29-4691-8C8D-B14E8FBD3FFE}" name="23/12/2025" dataDxfId="783"/>
    <tableColumn id="360" xr3:uid="{462CC5E3-3B4F-405D-BBEB-486D2F6E182B}" name="24/12/2025" dataDxfId="782"/>
    <tableColumn id="361" xr3:uid="{4A89B79A-4E10-47EE-B3A5-92465FF6839F}" name="25/12/2025" dataDxfId="781"/>
    <tableColumn id="362" xr3:uid="{8C304A66-49C9-4E3F-B249-4E020A658543}" name="26/12/2025" dataDxfId="780"/>
    <tableColumn id="363" xr3:uid="{D83DCDCF-2B4F-4EBA-937E-CD3419DCAD56}" name="27/12/2025" dataDxfId="779"/>
    <tableColumn id="364" xr3:uid="{25C8ED7F-1D7B-4183-8C4E-BD788ED58ACF}" name="28/12/2025" dataDxfId="778"/>
    <tableColumn id="365" xr3:uid="{AF319011-F0D0-485F-B928-5431B529811C}" name="29/12/2025" dataDxfId="777"/>
    <tableColumn id="366" xr3:uid="{E2C1B454-0B1B-4D1C-ACAF-E565BB81B3BF}" name="30/12/2025" dataDxfId="776"/>
    <tableColumn id="367" xr3:uid="{94752786-1CBB-4008-9B72-3A6EC499CFB5}" name="31/12/2025" dataDxfId="775"/>
    <tableColumn id="368" xr3:uid="{99251DFE-2A4F-4904-889C-DE5C30CA552A}" name="01/01/2026" dataDxfId="774"/>
    <tableColumn id="369" xr3:uid="{85ECE426-7CFE-4FFE-9F13-292B52A894EA}" name="02/01/2026" dataDxfId="773"/>
    <tableColumn id="370" xr3:uid="{CC9EDE9B-79AD-4AD0-8855-E745D52BB6BA}" name="03/01/2026" dataDxfId="772"/>
    <tableColumn id="371" xr3:uid="{60FE5D60-0DFE-4F85-820C-107A816315D3}" name="04/01/2026" dataDxfId="771"/>
    <tableColumn id="372" xr3:uid="{04E17E97-FE7B-419D-BA3A-6051A25A40E6}" name="05/01/2026" dataDxfId="770"/>
    <tableColumn id="373" xr3:uid="{25994A31-B0C6-493C-B2F4-86BFE64BF883}" name="06/01/2026" dataDxfId="769"/>
    <tableColumn id="374" xr3:uid="{B0185690-3037-446E-A08A-BB0E3D5ED88C}" name="07/01/2026" dataDxfId="768"/>
    <tableColumn id="375" xr3:uid="{77FC87BC-F7BA-4023-BBBB-EFA81657DBEF}" name="08/01/2026" dataDxfId="767"/>
    <tableColumn id="376" xr3:uid="{BE184452-0768-4225-A05C-51F93199A138}" name="09/01/2026" dataDxfId="766"/>
    <tableColumn id="377" xr3:uid="{6DEA940D-7088-45DA-AEB7-E9C6079872D2}" name="10/01/2026" dataDxfId="765"/>
    <tableColumn id="378" xr3:uid="{6B486BA2-B615-4A43-B7A7-6217ACA63507}" name="11/01/2026" dataDxfId="764"/>
    <tableColumn id="379" xr3:uid="{003E0E1B-A67C-4D50-8975-01535448B3A3}" name="12/01/2026" dataDxfId="763"/>
    <tableColumn id="380" xr3:uid="{98194ACC-36A0-4C0F-A50F-29AD4FFD2D0D}" name="13/01/2026" dataDxfId="762"/>
    <tableColumn id="381" xr3:uid="{5866E021-B7B1-41F8-9BBC-B8F027483B6A}" name="14/01/2026" dataDxfId="761"/>
    <tableColumn id="382" xr3:uid="{1BC4C42C-3EDE-4F66-9839-C7CA89A48E3C}" name="15/01/2026" dataDxfId="760"/>
    <tableColumn id="383" xr3:uid="{009D2635-53CE-4EC3-AD54-5CD1D0BD608E}" name="16/01/2026" dataDxfId="759"/>
    <tableColumn id="384" xr3:uid="{04679BE7-FDFB-4533-B946-995FAA5D3CCE}" name="17/01/2026" dataDxfId="758"/>
    <tableColumn id="385" xr3:uid="{3342A3E6-14B9-4823-9319-6161F2ABEE8E}" name="18/01/2026" dataDxfId="757"/>
    <tableColumn id="386" xr3:uid="{ACAD330F-AE30-4225-B68A-68C30394A123}" name="19/01/2026" dataDxfId="756"/>
    <tableColumn id="387" xr3:uid="{603C2696-8899-437B-858C-D7D30CC6CA17}" name="20/01/2026" dataDxfId="755"/>
    <tableColumn id="388" xr3:uid="{043B5341-DD6C-496F-A628-34E747182F5B}" name="21/01/2026" dataDxfId="754"/>
    <tableColumn id="389" xr3:uid="{15AE99E0-87DC-4CFC-A689-4338BEE8AF40}" name="22/01/2026" dataDxfId="753"/>
    <tableColumn id="390" xr3:uid="{32CFBC08-7B51-4663-BD1A-D57E6132E441}" name="23/01/2026" dataDxfId="752"/>
    <tableColumn id="391" xr3:uid="{1F1D002E-ECAB-4C98-8738-EBF6AB9D03E4}" name="24/01/2026" dataDxfId="751"/>
    <tableColumn id="392" xr3:uid="{0F65BD4C-5885-49A3-9DFA-FCB2F3B1A660}" name="25/01/2026" dataDxfId="750"/>
    <tableColumn id="393" xr3:uid="{927FF275-D802-4BF8-ADD6-44B1D510BB83}" name="26/01/2026" dataDxfId="749"/>
    <tableColumn id="394" xr3:uid="{71329B24-9927-4A06-8124-E692B32129F3}" name="27/01/2026" dataDxfId="748"/>
    <tableColumn id="395" xr3:uid="{2A864063-3AC5-401B-A432-4CA1FDA304D2}" name="28/01/2026" dataDxfId="747"/>
    <tableColumn id="396" xr3:uid="{A6B7912C-F701-43CD-AD46-7F55CD4CD6BA}" name="29/01/2026" dataDxfId="746"/>
    <tableColumn id="397" xr3:uid="{BCC869BA-0657-4220-85A0-281D29BE70B3}" name="30/01/2026" dataDxfId="745"/>
    <tableColumn id="398" xr3:uid="{D3921995-2F92-4126-95B0-508DC686386C}" name="31/01/2026" dataDxfId="744"/>
    <tableColumn id="399" xr3:uid="{6569BA23-CF52-43BD-B53B-8FE31588BD9C}" name="01/02/2026" dataDxfId="743"/>
    <tableColumn id="400" xr3:uid="{79689C69-1BE4-4266-AEC1-43537976626B}" name="02/02/2026" dataDxfId="742"/>
    <tableColumn id="401" xr3:uid="{55BE0787-53E5-4B99-A85D-F4CD7D8A23CB}" name="03/02/2026" dataDxfId="741"/>
    <tableColumn id="402" xr3:uid="{F4397E4A-F5F9-4443-B701-CB6D179C0AAA}" name="04/02/2026" dataDxfId="740"/>
    <tableColumn id="403" xr3:uid="{C1DF598B-06FC-40A8-8720-452D8CAD9E12}" name="05/02/2026" dataDxfId="739"/>
    <tableColumn id="404" xr3:uid="{F952C2E0-B815-492A-B065-0CF586A5FE79}" name="06/02/2026" dataDxfId="738"/>
    <tableColumn id="405" xr3:uid="{6DDC4F5E-B29B-4CAC-9997-BD46D9C2C571}" name="07/02/2026" dataDxfId="737"/>
    <tableColumn id="406" xr3:uid="{6920269C-C2E1-48B4-9EE4-4AADA86BF113}" name="08/02/2026" dataDxfId="736"/>
    <tableColumn id="407" xr3:uid="{2D29125D-850D-44B9-9D4C-BF533A1A2D12}" name="09/02/2026" dataDxfId="735"/>
    <tableColumn id="408" xr3:uid="{1A9A3C39-E5AE-4526-98A5-B8C52B2B7320}" name="10/02/2026" dataDxfId="734"/>
    <tableColumn id="409" xr3:uid="{468BCE7F-0B15-41B3-BBDA-75E5E84D4FB0}" name="11/02/2026" dataDxfId="733"/>
    <tableColumn id="410" xr3:uid="{2FB6FCB2-AACB-46D3-A10B-6F60E14F8E43}" name="12/02/2026" dataDxfId="732"/>
    <tableColumn id="411" xr3:uid="{DB853886-603E-4476-B60E-CCE0048EC676}" name="13/02/2026" dataDxfId="731"/>
    <tableColumn id="412" xr3:uid="{4D3A2517-FA64-42E7-B4EF-4BC15D3EF39C}" name="14/02/2026" dataDxfId="730"/>
    <tableColumn id="413" xr3:uid="{A0BD86FA-BFC2-4F4C-A4CE-D177B4AC1A10}" name="15/02/2026" dataDxfId="729"/>
    <tableColumn id="414" xr3:uid="{B8E16F1D-5181-4E11-97E3-24FCAFB84215}" name="16/02/2026" dataDxfId="728"/>
    <tableColumn id="415" xr3:uid="{8AD55AD4-9A17-457C-9D47-FEE48BA3C2FB}" name="17/02/2026" dataDxfId="727"/>
    <tableColumn id="416" xr3:uid="{FD32C406-20CE-4C55-A0B3-DFB80BBED479}" name="18/02/2026" dataDxfId="726"/>
    <tableColumn id="417" xr3:uid="{D14C3B1C-E2BA-45D5-B150-D49C1FFCB253}" name="19/02/2026" dataDxfId="725"/>
    <tableColumn id="418" xr3:uid="{ABE621D9-D489-4330-8B1D-524A5746F14D}" name="20/02/2026" dataDxfId="724"/>
    <tableColumn id="419" xr3:uid="{299D470C-70ED-4B15-9B1D-C934410CB925}" name="21/02/2026" dataDxfId="723"/>
    <tableColumn id="420" xr3:uid="{2199E2DC-E488-4EA1-AD9D-7C888354335E}" name="22/02/2026" dataDxfId="722"/>
    <tableColumn id="421" xr3:uid="{3E3D2CFD-6C05-456B-B488-86592036CF19}" name="23/02/2026" dataDxfId="721"/>
    <tableColumn id="422" xr3:uid="{A0ABE3D8-5CE0-43E3-B119-A6660585EFDE}" name="24/02/2026" dataDxfId="720"/>
    <tableColumn id="423" xr3:uid="{B8841744-C740-4174-A74F-A20A5F91820E}" name="25/02/2026" dataDxfId="719"/>
    <tableColumn id="424" xr3:uid="{D2C9660D-2225-4F52-8015-6BD0BF4762C4}" name="26/02/2026" dataDxfId="718"/>
    <tableColumn id="425" xr3:uid="{7952C242-92A9-4AE2-94B7-378A88A3203D}" name="27/02/2026" dataDxfId="717"/>
    <tableColumn id="426" xr3:uid="{9526A738-928D-4419-ACD2-51165CA97A24}" name="28/02/2026" dataDxfId="716"/>
    <tableColumn id="427" xr3:uid="{5125E5F7-6A64-43E8-B9EC-0F49DC7CAD8C}" name="01/03/2026" dataDxfId="715"/>
    <tableColumn id="428" xr3:uid="{F78A7A9C-8D8B-4513-B612-66AB42DB2B14}" name="02/03/2026" dataDxfId="714"/>
    <tableColumn id="429" xr3:uid="{EB7B7659-5DB4-45FD-B341-B839D76DEE04}" name="03/03/2026" dataDxfId="713"/>
    <tableColumn id="430" xr3:uid="{3C84E796-3D56-4AD0-A447-DBBAF4E0C35E}" name="04/03/2026" dataDxfId="712"/>
    <tableColumn id="431" xr3:uid="{1E9AB676-11FE-4CCA-A82F-46702383F1AA}" name="05/03/2026" dataDxfId="711"/>
    <tableColumn id="432" xr3:uid="{8935B45E-D45B-4941-A07D-63493B76194C}" name="06/03/2026" dataDxfId="710"/>
    <tableColumn id="433" xr3:uid="{3578BFB1-A003-4C92-8791-D084BFC10A62}" name="07/03/2026" dataDxfId="709"/>
    <tableColumn id="434" xr3:uid="{3A75B9D5-50F8-4E3F-A26E-852CD418861D}" name="08/03/2026" dataDxfId="708"/>
    <tableColumn id="435" xr3:uid="{F95DA5AF-A920-4143-9A2F-0F7F5C3CB989}" name="09/03/2026" dataDxfId="707"/>
    <tableColumn id="436" xr3:uid="{C67AAC55-11CB-4D18-8CD9-B48891C98DC6}" name="10/03/2026" dataDxfId="706"/>
    <tableColumn id="437" xr3:uid="{ECF4A1B6-605F-4FB9-8B18-FE455EF152DE}" name="11/03/2026" dataDxfId="705"/>
    <tableColumn id="438" xr3:uid="{722F0C1F-0B14-46D2-8899-AE75F34A4AAD}" name="12/03/2026" dataDxfId="704"/>
    <tableColumn id="439" xr3:uid="{2AE2CDAF-9608-4D0A-8EA5-575F93D08BE0}" name="13/03/2026" dataDxfId="703"/>
    <tableColumn id="440" xr3:uid="{B3D5ED8A-3FB2-47A8-8094-F80DB2B47A65}" name="14/03/2026" dataDxfId="702"/>
    <tableColumn id="441" xr3:uid="{BF14061D-3C2F-47FC-97CB-D653BC547E0B}" name="15/03/2026" dataDxfId="701"/>
    <tableColumn id="442" xr3:uid="{1C9E86FE-E20D-4353-AAC0-A49796F672A9}" name="16/03/2026" dataDxfId="700"/>
    <tableColumn id="443" xr3:uid="{47087E61-BDDE-43CF-8982-BF4E2D1A59C5}" name="17/03/2026" dataDxfId="699"/>
    <tableColumn id="444" xr3:uid="{34FB75FE-82EE-4441-898B-7DD6A9311207}" name="18/03/2026" dataDxfId="698"/>
    <tableColumn id="445" xr3:uid="{EF69AA09-F26C-4C71-9BB0-6AF17DF1A1DF}" name="19/03/2026" dataDxfId="697"/>
    <tableColumn id="446" xr3:uid="{14160F86-AA19-4697-8CE5-DC11E0B780BE}" name="20/03/2026" dataDxfId="696"/>
    <tableColumn id="447" xr3:uid="{52B0D9CA-D4B9-438C-88F9-DF82FEADB34B}" name="21/03/2026" dataDxfId="695"/>
    <tableColumn id="448" xr3:uid="{12DBBD86-F418-4453-BF1A-5A4BE10F7884}" name="22/03/2026" dataDxfId="694"/>
    <tableColumn id="449" xr3:uid="{9BF1F7FA-877B-4924-B716-D32A12EDCE5B}" name="23/03/2026" dataDxfId="693"/>
    <tableColumn id="450" xr3:uid="{E199149E-94D3-4EA7-81CB-F8202EE33F89}" name="24/03/2026" dataDxfId="692"/>
    <tableColumn id="451" xr3:uid="{655742C8-73C0-4F90-86A7-D0C6C019C09C}" name="25/03/2026" dataDxfId="691"/>
    <tableColumn id="452" xr3:uid="{1684ECF3-E49A-4728-8C92-19E4225F8F39}" name="26/03/2026" dataDxfId="690"/>
    <tableColumn id="453" xr3:uid="{C39AA751-DDA8-4B13-903A-AD0C4D9FED48}" name="27/03/2026" dataDxfId="689"/>
    <tableColumn id="454" xr3:uid="{5A8CAB27-A41B-4CF9-8EC6-40D273D42200}" name="28/03/2026" dataDxfId="688"/>
    <tableColumn id="455" xr3:uid="{B535A9D6-27EA-49D3-BA7A-705C9C57697D}" name="29/03/2026" dataDxfId="687"/>
    <tableColumn id="456" xr3:uid="{E89E517B-3CC5-4E1B-B444-8A56107F21D3}" name="30/03/2026" dataDxfId="686"/>
    <tableColumn id="457" xr3:uid="{C5F06E99-B4CA-4730-8693-72CB7FA85482}" name="31/03/2026" dataDxfId="685"/>
    <tableColumn id="458" xr3:uid="{956A6CF9-8A82-4A40-807D-70B9F25E5CFF}" name="01/04/2026" dataDxfId="684"/>
    <tableColumn id="459" xr3:uid="{00548D6A-4977-4BA7-A812-4019EA3618D3}" name="02/04/2026" dataDxfId="683"/>
    <tableColumn id="460" xr3:uid="{EAAEFA51-518B-471B-A447-008DC632FC2C}" name="03/04/2026" dataDxfId="682"/>
    <tableColumn id="461" xr3:uid="{8956BE8C-1F3E-4AE3-B6DC-2CEECDF53607}" name="04/04/2026" dataDxfId="681"/>
    <tableColumn id="462" xr3:uid="{D8CBE63D-BC94-4019-B5D0-9925C7069610}" name="05/04/2026" dataDxfId="680"/>
    <tableColumn id="463" xr3:uid="{FF6A392D-1459-4542-B550-9351B54C0010}" name="06/04/2026" dataDxfId="679"/>
    <tableColumn id="464" xr3:uid="{CBDFFF27-91C2-4EA0-A940-F692CA01C69C}" name="07/04/2026" dataDxfId="678"/>
    <tableColumn id="465" xr3:uid="{A718F264-7091-43F2-A546-5F8ED3B4E3B4}" name="08/04/2026" dataDxfId="677"/>
    <tableColumn id="466" xr3:uid="{535712AD-ED7D-4AC7-9AD7-32494EBB22D2}" name="09/04/2026" dataDxfId="676"/>
    <tableColumn id="467" xr3:uid="{54396724-63C3-470A-9B41-7802E0930DD7}" name="10/04/2026" dataDxfId="675"/>
    <tableColumn id="468" xr3:uid="{E408CB33-0B65-44E6-AEF9-C73D1EBC0EC1}" name="11/04/2026" dataDxfId="674"/>
    <tableColumn id="469" xr3:uid="{A3A66BC0-D146-4045-ABAC-59ADFC991F9C}" name="12/04/2026" dataDxfId="673"/>
    <tableColumn id="470" xr3:uid="{1392E6DC-3388-4EF8-8381-767C200D5ACC}" name="13/04/2026" dataDxfId="672"/>
    <tableColumn id="471" xr3:uid="{E95282EF-7793-4807-901D-1F0C8658DC4D}" name="14/04/2026" dataDxfId="671"/>
    <tableColumn id="472" xr3:uid="{4AC94956-6C93-43C2-B593-529D0B79AF10}" name="15/04/2026" dataDxfId="670"/>
    <tableColumn id="473" xr3:uid="{7A563501-5624-491D-8DD4-9FB30E226092}" name="16/04/2026" dataDxfId="669"/>
    <tableColumn id="474" xr3:uid="{D5878B06-66D4-4789-AF9F-096ACAA24662}" name="17/04/2026" dataDxfId="668"/>
    <tableColumn id="475" xr3:uid="{D50C0951-51F1-4243-A1F4-266821205EFA}" name="18/04/2026" dataDxfId="667"/>
    <tableColumn id="476" xr3:uid="{4D39CCC0-81E3-4C31-AE09-099BB5CF267E}" name="19/04/2026" dataDxfId="666"/>
    <tableColumn id="477" xr3:uid="{E435B9D0-D815-4A2A-8EC0-7400ED786813}" name="20/04/2026" dataDxfId="665"/>
    <tableColumn id="478" xr3:uid="{36895461-EA63-4857-8E1D-218E530C699F}" name="21/04/2026" dataDxfId="664"/>
    <tableColumn id="479" xr3:uid="{9029CA87-86D6-46A3-B865-8E8566C9E3E2}" name="22/04/2026" dataDxfId="663"/>
    <tableColumn id="480" xr3:uid="{90B31A5A-9615-434F-AE37-6B1FFABC75CA}" name="23/04/2026" dataDxfId="662"/>
    <tableColumn id="481" xr3:uid="{8C82E524-6E36-42C4-97EE-98814FB783A7}" name="24/04/2026" dataDxfId="661"/>
    <tableColumn id="482" xr3:uid="{30425BD8-FFF8-4FDD-A39B-2989A6ACE15A}" name="25/04/2026" dataDxfId="660"/>
    <tableColumn id="483" xr3:uid="{95A41AF0-CBB9-49A5-86B4-6CA79DEDF937}" name="26/04/2026" dataDxfId="659"/>
    <tableColumn id="484" xr3:uid="{984DF1E8-8180-4A39-A05B-5C30E3F2C728}" name="27/04/2026" dataDxfId="658"/>
    <tableColumn id="485" xr3:uid="{22CA6B84-742C-4C8A-82B9-D20019128DB7}" name="28/04/2026" dataDxfId="657"/>
    <tableColumn id="486" xr3:uid="{7F12028F-006A-47BC-B3E8-C359656FD98B}" name="29/04/2026" dataDxfId="656"/>
    <tableColumn id="487" xr3:uid="{FF60E8EF-7E13-47E0-898F-5962081DE477}" name="30/04/2026" dataDxfId="655"/>
    <tableColumn id="488" xr3:uid="{4A677744-24ED-4587-A4AA-FF8A2929AC56}" name="01/05/2026" dataDxfId="654"/>
    <tableColumn id="489" xr3:uid="{A0599C5A-D0F3-4825-B67D-A4CB4007F0DC}" name="02/05/2026" dataDxfId="653"/>
    <tableColumn id="490" xr3:uid="{35A2A52A-13D6-40C1-9F41-C813279BE70D}" name="03/05/2026" dataDxfId="652"/>
    <tableColumn id="491" xr3:uid="{80AF3256-0D1B-479A-9F68-42A89174A076}" name="04/05/2026" dataDxfId="651"/>
    <tableColumn id="492" xr3:uid="{B1C819F9-EAB1-465B-80A7-DF61E579DA49}" name="05/05/2026" dataDxfId="650"/>
    <tableColumn id="493" xr3:uid="{BBE9F6A7-A262-422B-9258-B77F3B00362C}" name="06/05/2026" dataDxfId="649"/>
    <tableColumn id="494" xr3:uid="{9539942A-2E8C-4552-892B-EA967D14DED4}" name="07/05/2026" dataDxfId="648"/>
    <tableColumn id="495" xr3:uid="{6DF0B605-8708-46BC-BA78-BCE662B10BAC}" name="08/05/2026" dataDxfId="647"/>
    <tableColumn id="496" xr3:uid="{81D48188-011E-40C8-A5B6-98EE937A2856}" name="09/05/2026" dataDxfId="646"/>
    <tableColumn id="497" xr3:uid="{24BF2AB7-CB4B-4279-BB97-7BB1CAB28696}" name="10/05/2026" dataDxfId="645"/>
    <tableColumn id="498" xr3:uid="{2AEE7161-732C-4535-AB89-D1F11CB1CA9F}" name="11/05/2026" dataDxfId="644"/>
    <tableColumn id="499" xr3:uid="{7E3756F7-1EC2-4C4F-AD5A-58F2185AA219}" name="12/05/2026" dataDxfId="643"/>
    <tableColumn id="500" xr3:uid="{B1B69EEA-F2AC-4BED-B806-1ABFC5520371}" name="13/05/2026" dataDxfId="642"/>
    <tableColumn id="501" xr3:uid="{AC8DA0A3-4905-4C3C-8743-D9373AD77E12}" name="14/05/2026" dataDxfId="641"/>
    <tableColumn id="502" xr3:uid="{CF6328AC-F6BA-4278-A109-B52DED20832C}" name="15/05/2026" dataDxfId="640"/>
    <tableColumn id="503" xr3:uid="{2B5CF8E7-4D59-4BB8-BA22-B7F6A1BD6D8F}" name="16/05/2026" dataDxfId="639"/>
    <tableColumn id="504" xr3:uid="{017CEABA-A3AD-4E22-9AA7-CFF5D49EA646}" name="17/05/2026" dataDxfId="638"/>
    <tableColumn id="505" xr3:uid="{7C8FFDF3-3EE6-4996-B0A3-313E7FCEE8DC}" name="18/05/2026" dataDxfId="637"/>
    <tableColumn id="506" xr3:uid="{52AF12DD-84DC-4523-81DD-199B6EC7808C}" name="19/05/2026" dataDxfId="636"/>
    <tableColumn id="507" xr3:uid="{4D791032-670F-4B00-9A34-DDFA480AAD95}" name="20/05/2026" dataDxfId="635"/>
    <tableColumn id="508" xr3:uid="{38A2622D-D39B-4AF8-97CC-F3C8A6454437}" name="21/05/2026" dataDxfId="634"/>
    <tableColumn id="509" xr3:uid="{F20E69E8-197B-4C43-8177-761B550BD26E}" name="22/05/2026" dataDxfId="633"/>
    <tableColumn id="510" xr3:uid="{BF79290C-CE99-4837-9000-05362C72396E}" name="23/05/2026" dataDxfId="632"/>
    <tableColumn id="511" xr3:uid="{83C3B5C3-CD01-46AE-8A88-34689849E09A}" name="24/05/2026" dataDxfId="631"/>
    <tableColumn id="512" xr3:uid="{7438DE87-71E1-4D82-8B7F-46B8EBD49934}" name="25/05/2026" dataDxfId="630"/>
    <tableColumn id="513" xr3:uid="{78D62F4B-27D5-48CC-ADD9-01280F85670C}" name="26/05/2026" dataDxfId="629"/>
    <tableColumn id="514" xr3:uid="{646532A9-9359-4C3C-BDF6-BFFCBC960406}" name="27/05/2026" dataDxfId="628"/>
    <tableColumn id="515" xr3:uid="{BF19A3B4-B74B-4855-8603-BF79BBFF1FC1}" name="28/05/2026" dataDxfId="627"/>
    <tableColumn id="516" xr3:uid="{F8191AD7-643B-41DB-8111-0DA564A60D3C}" name="29/05/2026" dataDxfId="626"/>
    <tableColumn id="517" xr3:uid="{5A1A14AB-4E8F-4595-98A8-530EFA4163E7}" name="30/05/2026" dataDxfId="625"/>
    <tableColumn id="518" xr3:uid="{08241CFD-F679-42DA-BA35-F1F374E75B42}" name="31/05/2026" dataDxfId="624"/>
    <tableColumn id="519" xr3:uid="{FE6E2125-0031-43B8-9802-0CD352F32677}" name="01/06/2026" dataDxfId="623"/>
    <tableColumn id="520" xr3:uid="{922E1E74-BD61-42F1-9B38-6BDD5A0CCA4B}" name="02/06/2026" dataDxfId="622"/>
    <tableColumn id="521" xr3:uid="{762021AA-EED0-4E06-8D44-4D0E3CD23B9A}" name="03/06/2026" dataDxfId="621"/>
    <tableColumn id="522" xr3:uid="{1C05C685-3A86-490A-B943-99C269FDAA45}" name="04/06/2026" dataDxfId="620"/>
    <tableColumn id="523" xr3:uid="{7BDBC836-751A-488A-B124-017B308B3458}" name="05/06/2026" dataDxfId="619"/>
    <tableColumn id="524" xr3:uid="{DE002A67-03A6-4D72-8B20-FE6DFEDBA286}" name="06/06/2026" dataDxfId="618"/>
    <tableColumn id="525" xr3:uid="{E110E48C-788B-45C7-B824-FF37AC4655D2}" name="07/06/2026" dataDxfId="617"/>
    <tableColumn id="526" xr3:uid="{68002B16-1239-43C4-B780-1137BCB42A73}" name="08/06/2026" dataDxfId="616"/>
    <tableColumn id="527" xr3:uid="{E2E21BFA-4867-457A-AF06-745B0DB276B8}" name="09/06/2026" dataDxfId="615"/>
    <tableColumn id="528" xr3:uid="{897B7112-DEC0-49AA-8FBF-3692EAF81F37}" name="10/06/2026" dataDxfId="614"/>
    <tableColumn id="529" xr3:uid="{89E27184-C2D3-4041-89BC-6BB4C07DF1E6}" name="11/06/2026" dataDxfId="613"/>
    <tableColumn id="530" xr3:uid="{9AFC889E-4312-4D76-BB2B-0274156AEFF9}" name="12/06/2026" dataDxfId="612"/>
    <tableColumn id="531" xr3:uid="{19EC0FC0-57FD-4094-A9D7-5A27167CB1EE}" name="13/06/2026" dataDxfId="611"/>
    <tableColumn id="532" xr3:uid="{613D7980-17F5-444D-B83C-B14B6E348283}" name="14/06/2026" dataDxfId="610"/>
    <tableColumn id="533" xr3:uid="{EED2BE24-7D55-44BA-B544-450FCFC5CD60}" name="15/06/2026" dataDxfId="609"/>
    <tableColumn id="534" xr3:uid="{BE424335-9CB1-4768-ABD0-CD7B26F1A0FE}" name="16/06/2026" dataDxfId="608"/>
    <tableColumn id="535" xr3:uid="{86FD3F33-3223-45EA-AFE6-BD2F3C300ED3}" name="17/06/2026" dataDxfId="607"/>
    <tableColumn id="536" xr3:uid="{6524B79C-543A-4D9E-9FD1-2EC0A3DDAE26}" name="18/06/2026" dataDxfId="606"/>
    <tableColumn id="537" xr3:uid="{FE9EE7CB-8089-4D2E-BF42-4CCE525C8AD4}" name="19/06/2026" dataDxfId="605"/>
    <tableColumn id="538" xr3:uid="{881F41F1-4988-497F-9578-AC1A65EBB99D}" name="20/06/2026" dataDxfId="604"/>
    <tableColumn id="539" xr3:uid="{5879B2D7-ABCA-48E0-8EF2-F9AD8D3DF3DD}" name="21/06/2026" dataDxfId="603"/>
    <tableColumn id="540" xr3:uid="{EE1CCE6B-FA4E-42A1-B37F-CB336D3EC12B}" name="22/06/2026" dataDxfId="602"/>
    <tableColumn id="541" xr3:uid="{9EE30E61-707B-403D-9828-623B9278A7B9}" name="23/06/2026" dataDxfId="601"/>
    <tableColumn id="542" xr3:uid="{F3EE5217-9A95-4B50-BFC2-12E2D6A92F6C}" name="24/06/2026" dataDxfId="600"/>
    <tableColumn id="543" xr3:uid="{87944A1B-B346-4DC9-BAF8-7BF8C79B886B}" name="25/06/2026" dataDxfId="599"/>
    <tableColumn id="544" xr3:uid="{2FA8A6A0-A0F6-496F-99D8-50D3F80FBDDC}" name="26/06/2026" dataDxfId="598"/>
    <tableColumn id="545" xr3:uid="{95733289-0B3F-4624-94DD-48FB5C2ED6AC}" name="27/06/2026" dataDxfId="597"/>
    <tableColumn id="546" xr3:uid="{CD23114F-266C-4760-8CD0-8AA666EDF152}" name="28/06/2026" dataDxfId="596"/>
    <tableColumn id="547" xr3:uid="{52515B32-F4DE-4A6B-882D-FE0E2F4F1B2D}" name="29/06/2026" dataDxfId="595"/>
    <tableColumn id="548" xr3:uid="{67C10B2D-FF6B-47FF-B9F5-0017BA93F3C4}" name="30/06/2026" dataDxfId="594"/>
    <tableColumn id="549" xr3:uid="{CF3D66F2-94B4-4E29-BF8B-25BCF4BD6EDA}" name="01/07/2026" dataDxfId="593"/>
    <tableColumn id="550" xr3:uid="{CEE3701C-1A56-4CAC-81C7-4CB8F0B0D97F}" name="02/07/2026" dataDxfId="592"/>
    <tableColumn id="551" xr3:uid="{CB8C7CCC-9F1E-4242-B946-260455DA0474}" name="03/07/2026" dataDxfId="591"/>
    <tableColumn id="552" xr3:uid="{540EFBF4-515C-4235-8496-A5547ABF5F5D}" name="04/07/2026" dataDxfId="590"/>
    <tableColumn id="553" xr3:uid="{4D77048C-B5FD-43BB-B5EC-CA9A84BD9416}" name="05/07/2026" dataDxfId="589"/>
    <tableColumn id="554" xr3:uid="{41DF705E-61F5-4FD8-8C0D-783C5F798415}" name="06/07/2026" dataDxfId="588"/>
    <tableColumn id="555" xr3:uid="{8DF0FDB8-0DC7-4627-8E43-95E307814DEE}" name="07/07/2026" dataDxfId="587"/>
    <tableColumn id="556" xr3:uid="{E8CAA98D-0ABB-4C04-94EA-FB889FB9D246}" name="08/07/2026" dataDxfId="58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UJ42" totalsRowShown="0" headerRowDxfId="585" dataDxfId="583" headerRowBorderDxfId="584" tableBorderDxfId="582">
  <autoFilter ref="A2:UJ42" xr:uid="{C346AB0A-8AF5-4E83-97BB-9710C9A1EE0F}">
    <filterColumn colId="1">
      <colorFilter dxfId="581"/>
    </filterColumn>
  </autoFilter>
  <sortState xmlns:xlrd2="http://schemas.microsoft.com/office/spreadsheetml/2017/richdata2" ref="A3:QW25">
    <sortCondition ref="B2:B42"/>
  </sortState>
  <tableColumns count="556">
    <tableColumn id="1" xr3:uid="{08BCBFDB-7ED1-4AAA-9D8B-16445B157D25}" name="UFV 1" dataDxfId="580"/>
    <tableColumn id="2" xr3:uid="{233365EB-F5E4-447C-AE74-6262155E0373}" name="UFV 2" dataDxfId="579"/>
    <tableColumn id="3" xr3:uid="{34E7A312-E401-42B5-B93E-50D04A7D91C7}" name="01/01/2025" dataDxfId="578"/>
    <tableColumn id="4" xr3:uid="{EB86434F-2CD3-4E4F-8514-21E6149BA642}" name="02/01/2025" dataDxfId="577"/>
    <tableColumn id="5" xr3:uid="{8C2B5096-C382-404A-AFBB-B482C64F76DB}" name="03/01/2025" dataDxfId="576"/>
    <tableColumn id="6" xr3:uid="{56CF8B9E-8997-426D-8C98-47B74BE4DD7B}" name="04/01/2025" dataDxfId="575"/>
    <tableColumn id="7" xr3:uid="{13F29429-6E53-4009-8F90-1AFC94702C2C}" name="05/01/2025" dataDxfId="574"/>
    <tableColumn id="8" xr3:uid="{33FD7AEA-6252-4F2C-9784-39652CF995FB}" name="06/01/2025" dataDxfId="573"/>
    <tableColumn id="9" xr3:uid="{FCBA1DE4-9E9A-4697-923D-8842D43FCC8F}" name="07/01/2025" dataDxfId="572"/>
    <tableColumn id="10" xr3:uid="{835807B2-B0CB-4A2D-B8D6-6562EF73F357}" name="08/01/2025" dataDxfId="571"/>
    <tableColumn id="11" xr3:uid="{FC14494F-2BFE-4F8B-BC60-97BEDBE026B7}" name="09/01/2025" dataDxfId="570"/>
    <tableColumn id="12" xr3:uid="{DAA45BDC-65A9-490E-B43F-FF8E251CA8B0}" name="10/01/2025" dataDxfId="569"/>
    <tableColumn id="13" xr3:uid="{75802CE7-9E50-46FE-A26F-2365D9C03F4C}" name="11/01/2025" dataDxfId="568"/>
    <tableColumn id="14" xr3:uid="{7A3C3223-B064-4E6F-818F-E23E4D4867C7}" name="12/01/2025" dataDxfId="567"/>
    <tableColumn id="15" xr3:uid="{E2AD5C3C-1D2A-4185-8D46-22620C59C12C}" name="13/01/2025" dataDxfId="566"/>
    <tableColumn id="16" xr3:uid="{EE4FA98A-C16D-4195-BA4A-7ED591EF76EE}" name="14/01/2025" dataDxfId="565"/>
    <tableColumn id="17" xr3:uid="{9FD0A299-F10D-4866-ACF8-AE51BC1BB479}" name="15/01/2025" dataDxfId="564"/>
    <tableColumn id="18" xr3:uid="{B9D4A73C-712F-49B3-BC9C-8C783DC75A5B}" name="16/01/2025" dataDxfId="563"/>
    <tableColumn id="19" xr3:uid="{909FC679-D8DB-4197-9685-8C86D90F66D1}" name="17/01/2025" dataDxfId="562"/>
    <tableColumn id="20" xr3:uid="{C5731F7C-3E17-41F9-9442-3879DB2EA17C}" name="18/01/2025" dataDxfId="561"/>
    <tableColumn id="21" xr3:uid="{67299914-2F66-4D61-AD15-4FEBFD9817C4}" name="19/01/2025" dataDxfId="560"/>
    <tableColumn id="22" xr3:uid="{16619ED2-B2F2-4AD5-AC73-E4E7BDFC94EC}" name="20/01/2025" dataDxfId="559"/>
    <tableColumn id="23" xr3:uid="{CF2E6989-A006-4B0A-8CCB-7FE5A4294393}" name="21/01/2025" dataDxfId="558"/>
    <tableColumn id="24" xr3:uid="{FF84B23F-122F-4CB7-83DB-5A1E31938990}" name="22/01/2025" dataDxfId="557"/>
    <tableColumn id="25" xr3:uid="{CE3AFCB4-A434-46DE-B066-F0E5C9B11E53}" name="23/01/2025" dataDxfId="556"/>
    <tableColumn id="26" xr3:uid="{C1697F11-7261-4115-AE57-A4FC3FF56B1F}" name="24/01/2025" dataDxfId="555"/>
    <tableColumn id="27" xr3:uid="{957A6931-3EF9-47D4-A3D1-2002C37E32CA}" name="25/01/2025" dataDxfId="554"/>
    <tableColumn id="28" xr3:uid="{2CBAF6FA-F4F0-434C-9B19-9481E6BA013F}" name="26/01/2025" dataDxfId="553"/>
    <tableColumn id="29" xr3:uid="{86D6F030-CF2E-4CC8-8985-5287E7B27D17}" name="27/01/2025" dataDxfId="552"/>
    <tableColumn id="30" xr3:uid="{2B5161F0-4A33-454B-8847-7E678EFF2479}" name="28/01/2025" dataDxfId="551"/>
    <tableColumn id="31" xr3:uid="{207DF40D-1F02-4A9E-8402-DE2F0FD1E9AC}" name="29/01/2025" dataDxfId="550"/>
    <tableColumn id="32" xr3:uid="{25CEE71F-D56C-4187-AC69-7E988E7E6B17}" name="30/01/2025" dataDxfId="549"/>
    <tableColumn id="33" xr3:uid="{68ECC86D-FF68-4F85-BAEC-20E4CAC29AEE}" name="31/01/2025" dataDxfId="548"/>
    <tableColumn id="34" xr3:uid="{67BC18EC-56BD-4D93-BE21-7AC950E9D675}" name="01/02/2025" dataDxfId="547"/>
    <tableColumn id="35" xr3:uid="{6E7CD8FB-44B2-4E79-8349-C67E13FA2EF2}" name="02/02/2025" dataDxfId="546"/>
    <tableColumn id="36" xr3:uid="{464DDB50-6096-4B3E-AA30-4BA2BD79054E}" name="03/02/2025" dataDxfId="545"/>
    <tableColumn id="37" xr3:uid="{C986E4C1-2A5A-4A1D-9667-D1581340A2ED}" name="04/02/2025" dataDxfId="544"/>
    <tableColumn id="38" xr3:uid="{5AD058DD-3C6D-4B31-A8DE-C0E2F75E83CC}" name="05/02/2025" dataDxfId="543"/>
    <tableColumn id="39" xr3:uid="{7E180898-3794-41C6-9FD3-3DF7442F4F63}" name="06/02/2025" dataDxfId="542"/>
    <tableColumn id="40" xr3:uid="{A65AE59A-3DB0-4303-AA47-098F4EECDC1D}" name="07/02/2025" dataDxfId="541"/>
    <tableColumn id="41" xr3:uid="{5D81DC9F-1AA9-4D85-B3F2-FAA64120FF68}" name="08/02/2025" dataDxfId="540"/>
    <tableColumn id="42" xr3:uid="{50325CAA-5822-4D3F-91EC-0A3139E4F123}" name="09/02/2025" dataDxfId="539"/>
    <tableColumn id="43" xr3:uid="{5AE8421C-9368-49E1-8FB9-D6AE47FBA9FE}" name="10/02/2025" dataDxfId="538"/>
    <tableColumn id="44" xr3:uid="{95AEBBED-54D0-4096-948E-6CAF44BA973C}" name="11/02/2025" dataDxfId="537"/>
    <tableColumn id="45" xr3:uid="{A5AB86D1-1039-472D-990D-67510E257337}" name="12/02/2025" dataDxfId="536"/>
    <tableColumn id="46" xr3:uid="{D8992954-275A-407E-B5A5-7CECE55C3E49}" name="13/02/2025" dataDxfId="535"/>
    <tableColumn id="47" xr3:uid="{F64C8AB7-6097-4629-95DF-805C7D3DF457}" name="14/02/2025" dataDxfId="534"/>
    <tableColumn id="48" xr3:uid="{05E01401-25FD-4CAF-BDD8-D33A2B06DA08}" name="15/02/2025" dataDxfId="533"/>
    <tableColumn id="49" xr3:uid="{D233E705-A567-4AD0-BAFD-8C64F4DE2025}" name="16/02/2025" dataDxfId="532"/>
    <tableColumn id="50" xr3:uid="{1BCB663F-66E6-48DF-A8FA-9973D2BD9966}" name="17/02/2025" dataDxfId="531"/>
    <tableColumn id="51" xr3:uid="{DFD234F1-8C9C-4464-88CD-6356F7D24DD7}" name="18/02/2025" dataDxfId="530"/>
    <tableColumn id="52" xr3:uid="{35E484B6-BA46-411C-A602-8BBA39FCEC7D}" name="19/02/2025" dataDxfId="529"/>
    <tableColumn id="53" xr3:uid="{54335144-B9FE-4E64-AE3A-058A3CB1CDD5}" name="20/02/2025" dataDxfId="528"/>
    <tableColumn id="54" xr3:uid="{87212146-C408-4DCF-96A7-A955AD818719}" name="21/02/2025" dataDxfId="527"/>
    <tableColumn id="55" xr3:uid="{937D33B6-4A93-4E34-930C-3582058159F3}" name="22/02/2025" dataDxfId="526"/>
    <tableColumn id="56" xr3:uid="{1C13E777-2A8E-4AA2-BB21-6C73EF4DECD8}" name="23/02/2025" dataDxfId="525"/>
    <tableColumn id="57" xr3:uid="{7AA0F6F4-A7BF-49E8-8D00-73507D3F2D91}" name="24/02/2025" dataDxfId="524"/>
    <tableColumn id="58" xr3:uid="{186B2976-9E9E-4C84-828B-DEB8A2D2A4E8}" name="25/02/2025" dataDxfId="523"/>
    <tableColumn id="59" xr3:uid="{1895CBF6-1AAE-4A9B-96A8-2739E4840593}" name="26/02/2025" dataDxfId="522"/>
    <tableColumn id="60" xr3:uid="{7E220DF6-457C-4BF2-8D9F-20FE8B4CAE09}" name="27/02/2025" dataDxfId="521"/>
    <tableColumn id="61" xr3:uid="{32F10008-7ACE-49CF-A057-9B5C00AB2517}" name="28/02/2025" dataDxfId="520"/>
    <tableColumn id="62" xr3:uid="{64EB65CB-7531-497E-8222-E75CEB6237A6}" name="01/03/2025" dataDxfId="519"/>
    <tableColumn id="63" xr3:uid="{E19F5E49-8535-422A-80EC-9E20FED2D283}" name="02/03/2025" dataDxfId="518"/>
    <tableColumn id="64" xr3:uid="{369B05AB-84D1-408D-962B-0DC902A4EBA3}" name="03/03/2025" dataDxfId="517"/>
    <tableColumn id="65" xr3:uid="{F3A59C46-629E-4F09-8036-827F54A49573}" name="04/03/2025" dataDxfId="516"/>
    <tableColumn id="66" xr3:uid="{C526EE6B-A21E-4EAE-A350-280CED0F5209}" name="05/03/2025" dataDxfId="515"/>
    <tableColumn id="67" xr3:uid="{690B10CC-3287-41E4-A432-3FE06808589C}" name="06/03/2025" dataDxfId="514"/>
    <tableColumn id="68" xr3:uid="{DC6DA81D-7C0A-48AA-BA82-0D28A36BF506}" name="07/03/2025" dataDxfId="513"/>
    <tableColumn id="69" xr3:uid="{9955C434-8791-4F00-B8FE-299EA0595C27}" name="08/03/2025" dataDxfId="512"/>
    <tableColumn id="70" xr3:uid="{C5D0E43B-F54E-427B-85F5-5683CD91EB78}" name="09/03/2025" dataDxfId="511"/>
    <tableColumn id="71" xr3:uid="{01BD728E-02E4-47F1-BFD8-60A450A76F50}" name="10/03/2025" dataDxfId="510"/>
    <tableColumn id="72" xr3:uid="{CDE4AA20-622C-4A95-B4E9-22484917180C}" name="11/03/2025" dataDxfId="509"/>
    <tableColumn id="73" xr3:uid="{B6DF0E9C-0414-4AAF-B88C-2588F2DFA9AA}" name="12/03/2025" dataDxfId="508"/>
    <tableColumn id="74" xr3:uid="{4D77989D-7827-40E6-9356-89E96A73EE51}" name="13/03/2025" dataDxfId="507"/>
    <tableColumn id="75" xr3:uid="{CA564FF7-AF89-474D-9BE7-F6847F1FF58D}" name="14/03/2025" dataDxfId="506"/>
    <tableColumn id="76" xr3:uid="{802C7C70-21FD-4D53-9FB7-79F7800DF010}" name="15/03/2025" dataDxfId="505"/>
    <tableColumn id="77" xr3:uid="{55505933-717E-4AFA-98B6-77DC8CC7DE58}" name="16/03/2025" dataDxfId="504"/>
    <tableColumn id="78" xr3:uid="{34D7C2CA-AF85-449B-AFE0-BA21622C8CAB}" name="17/03/2025" dataDxfId="503"/>
    <tableColumn id="79" xr3:uid="{0E933553-3CA7-40B3-91AC-C0BFC9F3D387}" name="18/03/2025" dataDxfId="502"/>
    <tableColumn id="80" xr3:uid="{9658D5BB-9A61-45B5-911B-D9E4FF327B71}" name="19/03/2025" dataDxfId="501"/>
    <tableColumn id="81" xr3:uid="{8FD522C3-AE4E-4765-891F-7868F1B26AD4}" name="20/03/2025" dataDxfId="500"/>
    <tableColumn id="82" xr3:uid="{6C4D1633-532B-4E4E-9DDF-9B7C77961C82}" name="21/03/2025" dataDxfId="499"/>
    <tableColumn id="83" xr3:uid="{1BE292EB-7D70-43CB-ABC4-D619A5200AFD}" name="22/03/2025" dataDxfId="498"/>
    <tableColumn id="84" xr3:uid="{9A7173FE-6F0B-4BF6-8381-5780F7667A3B}" name="23/03/2025" dataDxfId="497"/>
    <tableColumn id="85" xr3:uid="{C01014D3-5577-46E0-AB51-218321462D9B}" name="24/03/2025" dataDxfId="496"/>
    <tableColumn id="86" xr3:uid="{74058208-AFB4-4317-8CBA-B34E5296DBD2}" name="25/03/2025" dataDxfId="495"/>
    <tableColumn id="87" xr3:uid="{8D2B1080-18A6-4975-86FD-CFCB0BCD0CCA}" name="26/03/2025" dataDxfId="494"/>
    <tableColumn id="88" xr3:uid="{E391B7E9-F7BD-4189-966D-C012A0E7AC01}" name="27/03/2025" dataDxfId="493"/>
    <tableColumn id="89" xr3:uid="{C0D2C8EA-56F7-425C-814B-15313EA902A8}" name="28/03/2025" dataDxfId="492"/>
    <tableColumn id="90" xr3:uid="{A475C35A-8BCC-44C6-8B65-8767CCC5E4DA}" name="29/03/2025" dataDxfId="491"/>
    <tableColumn id="91" xr3:uid="{841B4390-134A-4C8D-92C5-6E58B7ADB9C7}" name="30/03/2025" dataDxfId="490"/>
    <tableColumn id="92" xr3:uid="{06166672-6735-48DA-9636-79A55C2388D8}" name="31/03/2025" dataDxfId="489"/>
    <tableColumn id="93" xr3:uid="{19D10586-0894-498F-87A6-AB64D8A5AF46}" name="01/04/2025" dataDxfId="488"/>
    <tableColumn id="94" xr3:uid="{A2019D0E-72FC-4A02-A61B-410E681D4A05}" name="02/04/2025" dataDxfId="487"/>
    <tableColumn id="95" xr3:uid="{F9066D11-CCF1-41C5-92A4-3E561DB6817C}" name="03/04/2025" dataDxfId="486"/>
    <tableColumn id="96" xr3:uid="{17DB1970-829E-480F-B9DC-22F942F64484}" name="04/04/2025" dataDxfId="485"/>
    <tableColumn id="97" xr3:uid="{85FDFE97-EFCB-4432-A9B6-9B080B734039}" name="05/04/2025" dataDxfId="484"/>
    <tableColumn id="98" xr3:uid="{772B0AC4-A128-40C9-A73F-6E0C2F96B7D6}" name="06/04/2025" dataDxfId="483"/>
    <tableColumn id="99" xr3:uid="{A02E863A-FF98-4B08-A525-F0352CFED554}" name="07/04/2025" dataDxfId="482"/>
    <tableColumn id="100" xr3:uid="{B8769A40-6069-4AF4-A34E-F850E298ED7D}" name="08/04/2025" dataDxfId="481"/>
    <tableColumn id="101" xr3:uid="{1879A0B0-9E14-42C7-85A1-FAB55843E17B}" name="09/04/2025" dataDxfId="480"/>
    <tableColumn id="102" xr3:uid="{B5C4CF42-9C67-4816-AF6A-02173504006F}" name="10/04/2025" dataDxfId="479"/>
    <tableColumn id="103" xr3:uid="{B4532F9A-F526-4A98-A05E-4067BF8DB18F}" name="11/04/2025" dataDxfId="478"/>
    <tableColumn id="104" xr3:uid="{64A45470-197B-4724-B4EE-9AF3636C9069}" name="12/04/2025" dataDxfId="477"/>
    <tableColumn id="105" xr3:uid="{43EEA016-6D81-4927-A024-B838578A1DF9}" name="13/04/2025" dataDxfId="476"/>
    <tableColumn id="106" xr3:uid="{C0691C88-4322-4A0B-9F9A-F83D382C5469}" name="14/04/2025" dataDxfId="475"/>
    <tableColumn id="107" xr3:uid="{E40C8D2A-5E3E-4B80-B0C4-611441601E4B}" name="15/04/2025" dataDxfId="474"/>
    <tableColumn id="108" xr3:uid="{80BA62BF-FD6E-4C93-BA1C-60193BD9A5F5}" name="16/04/2025" dataDxfId="473"/>
    <tableColumn id="109" xr3:uid="{D3B56FCB-9A5B-4340-B17C-8A18350ECD0E}" name="17/04/2025" dataDxfId="472"/>
    <tableColumn id="110" xr3:uid="{9A1D5CCA-DC79-4A4B-AC70-4A1700369852}" name="18/04/2025" dataDxfId="471"/>
    <tableColumn id="111" xr3:uid="{29962834-D38F-405F-837C-7CCD2CF3BF52}" name="19/04/2025" dataDxfId="470"/>
    <tableColumn id="112" xr3:uid="{232E0A27-9697-4B06-A5E5-8FCA07F22618}" name="20/04/2025" dataDxfId="469"/>
    <tableColumn id="113" xr3:uid="{7C51ADC4-7106-4792-9CE3-81351B286C20}" name="21/04/2025" dataDxfId="468"/>
    <tableColumn id="114" xr3:uid="{BDE148E7-CF73-4520-87C4-995D71B5B911}" name="22/04/2025" dataDxfId="467"/>
    <tableColumn id="115" xr3:uid="{7106DD61-B59D-4A95-B7C6-CFD22FF4C357}" name="23/04/2025" dataDxfId="466"/>
    <tableColumn id="116" xr3:uid="{73E01BE9-DDF2-436A-9B1E-91E8D23EAFB3}" name="24/04/2025" dataDxfId="465"/>
    <tableColumn id="117" xr3:uid="{BC4CA7B7-D054-47F1-A92E-7F04662AF530}" name="25/04/2025" dataDxfId="464"/>
    <tableColumn id="118" xr3:uid="{A1E1A13E-E9AE-42B5-B25E-E064BF115668}" name="26/04/2025" dataDxfId="463"/>
    <tableColumn id="119" xr3:uid="{4F12D8B5-F7A8-4C41-9C1B-85D45B70B8EC}" name="27/04/2025" dataDxfId="462"/>
    <tableColumn id="120" xr3:uid="{D655AD3B-6268-4762-A219-6CF028651FC6}" name="28/04/2025" dataDxfId="461"/>
    <tableColumn id="121" xr3:uid="{D606B14F-F404-45BB-B07C-2A1141E08B27}" name="29/04/2025" dataDxfId="460"/>
    <tableColumn id="122" xr3:uid="{8C6CB2A6-145B-4C5E-992F-0818A72EA598}" name="30/04/2025" dataDxfId="459"/>
    <tableColumn id="123" xr3:uid="{B137DCCC-760B-4998-AB5E-AE45713ADB2A}" name="01/05/2025" dataDxfId="458"/>
    <tableColumn id="124" xr3:uid="{C1F85936-6CD6-437B-A36C-ED90AD2203D1}" name="02/05/2025" dataDxfId="457"/>
    <tableColumn id="125" xr3:uid="{BC66E5E5-EEE5-4A10-9BBE-BBB223C0FBCC}" name="03/05/2025" dataDxfId="456"/>
    <tableColumn id="126" xr3:uid="{5C76361B-0602-4746-B6D4-AAB34F21735A}" name="04/05/2025" dataDxfId="455"/>
    <tableColumn id="127" xr3:uid="{845EB13B-E5CB-4255-8C9F-67C1F38BD442}" name="05/05/2025" dataDxfId="454"/>
    <tableColumn id="128" xr3:uid="{D716BD4F-FCFE-4391-A33A-76EDB91BA20F}" name="06/05/2025" dataDxfId="453"/>
    <tableColumn id="129" xr3:uid="{8576AB27-7293-42A8-8E66-433EB015882C}" name="07/05/2025" dataDxfId="452"/>
    <tableColumn id="130" xr3:uid="{2DAC8489-FB03-4380-8D56-9A103D5C9F79}" name="08/05/2025" dataDxfId="451"/>
    <tableColumn id="131" xr3:uid="{A9E87837-E918-4EA5-BFB6-330B62CB27E5}" name="09/05/2025" dataDxfId="450"/>
    <tableColumn id="132" xr3:uid="{FFF0CB8A-95D8-49C9-8C97-7A70A718D959}" name="10/05/2025" dataDxfId="449"/>
    <tableColumn id="133" xr3:uid="{A568686A-B1A0-4463-93E4-511663F9FA67}" name="11/05/2025" dataDxfId="448"/>
    <tableColumn id="134" xr3:uid="{31DC3E35-0079-444E-8A24-2B151CE69B15}" name="12/05/2025" dataDxfId="447"/>
    <tableColumn id="135" xr3:uid="{75E2136B-62AE-4452-A918-56D5FE47BA3B}" name="13/05/2025" dataDxfId="446"/>
    <tableColumn id="136" xr3:uid="{C6C2F63B-85DB-4AE7-84AA-FC3B25EF51A2}" name="14/05/2025" dataDxfId="445"/>
    <tableColumn id="137" xr3:uid="{118BD3F9-9CB5-434C-9503-19E1ECDCB9A9}" name="15/05/2025" dataDxfId="444"/>
    <tableColumn id="138" xr3:uid="{3B08C8A2-B31D-41EF-BF06-6B1A91A4AA67}" name="16/05/2025" dataDxfId="443"/>
    <tableColumn id="139" xr3:uid="{A6373A2C-CBC0-44E8-9212-6F173520F581}" name="17/05/2025" dataDxfId="442"/>
    <tableColumn id="140" xr3:uid="{81391A65-1EA0-4508-AFE0-145A9B5C3083}" name="18/05/2025" dataDxfId="441"/>
    <tableColumn id="141" xr3:uid="{B44E5088-BB42-48D2-B7B9-2C2D50C53772}" name="19/05/2025" dataDxfId="440"/>
    <tableColumn id="142" xr3:uid="{A540651A-9092-4CBA-8B51-6755EC931C91}" name="20/05/2025" dataDxfId="439"/>
    <tableColumn id="143" xr3:uid="{78DB1592-31B2-4DCD-8FEA-1E9DAF8C9D97}" name="21/05/2025" dataDxfId="438"/>
    <tableColumn id="144" xr3:uid="{174695EC-00D9-4B56-A1E0-21FCF364A4C5}" name="22/05/2025" dataDxfId="437"/>
    <tableColumn id="145" xr3:uid="{DCC25122-37F0-4E6A-BCD4-8D860CA8C2E9}" name="23/05/2025" dataDxfId="436"/>
    <tableColumn id="146" xr3:uid="{A5B22ACE-3318-4EC4-B9DA-BB1F904AB431}" name="24/05/2025" dataDxfId="435"/>
    <tableColumn id="147" xr3:uid="{67E39D33-FE8A-49EB-8FE5-ACB3B3549871}" name="25/05/2025" dataDxfId="434"/>
    <tableColumn id="148" xr3:uid="{5A4D1F31-5486-45D0-92DC-1E38545F953F}" name="26/05/2025" dataDxfId="433"/>
    <tableColumn id="149" xr3:uid="{81A9559E-8DBC-4258-9EE5-7B6854777D9E}" name="27/05/2025" dataDxfId="432"/>
    <tableColumn id="150" xr3:uid="{DCBD0AC3-0539-400F-89B6-67BF163408B6}" name="28/05/2025" dataDxfId="431"/>
    <tableColumn id="151" xr3:uid="{90A594EB-6740-4C61-94EB-698E6C220B77}" name="29/05/2025" dataDxfId="430"/>
    <tableColumn id="152" xr3:uid="{331907F0-6285-4C6B-B586-E981D6E5F7B3}" name="30/05/2025" dataDxfId="429"/>
    <tableColumn id="153" xr3:uid="{FCAD5645-5257-4897-8047-BE70D703C1EA}" name="31/05/2025" dataDxfId="428"/>
    <tableColumn id="154" xr3:uid="{9F70C92C-C91A-4286-A3CE-9ED39F5D90C7}" name="01/06/2025" dataDxfId="427"/>
    <tableColumn id="155" xr3:uid="{96D225A3-BA97-4130-992E-4450A90693B8}" name="02/06/2025" dataDxfId="426"/>
    <tableColumn id="156" xr3:uid="{C9667560-8BA2-49E3-A16A-C58F5A3F0D9F}" name="03/06/2025" dataDxfId="425"/>
    <tableColumn id="157" xr3:uid="{2EFB332A-98FE-4EFB-A497-B1E60030272E}" name="04/06/2025" dataDxfId="424"/>
    <tableColumn id="158" xr3:uid="{24F2F335-A5A7-4DB7-95E5-1BE10DFD43E5}" name="05/06/2025" dataDxfId="423"/>
    <tableColumn id="159" xr3:uid="{29B0FAC1-CF6E-4559-A51B-3C96B4BEE3F9}" name="06/06/2025" dataDxfId="422"/>
    <tableColumn id="160" xr3:uid="{880C0463-E172-4F34-8FBA-858B20E6EF77}" name="07/06/2025" dataDxfId="421"/>
    <tableColumn id="161" xr3:uid="{BB04EE55-4611-4BD1-9A9C-5C4EF91C82C0}" name="08/06/2025" dataDxfId="420"/>
    <tableColumn id="162" xr3:uid="{557D80A9-9B98-45CB-9ED0-69ADD9B9969F}" name="09/06/2025" dataDxfId="419"/>
    <tableColumn id="163" xr3:uid="{906A4B62-1694-433D-BD18-41BC81256F51}" name="10/06/2025" dataDxfId="418"/>
    <tableColumn id="164" xr3:uid="{9B34CEDF-5ED6-42B6-8432-1AE326D3622C}" name="11/06/2025" dataDxfId="417"/>
    <tableColumn id="165" xr3:uid="{5BBD0CD5-3251-458B-954C-9DD267F41729}" name="12/06/2025" dataDxfId="416"/>
    <tableColumn id="166" xr3:uid="{129FC3E6-33B2-46F2-9448-008903BDF2D5}" name="13/06/2025" dataDxfId="415"/>
    <tableColumn id="167" xr3:uid="{ABEF04DF-E708-4435-8CD9-173FFA05FD84}" name="14/06/2025" dataDxfId="414"/>
    <tableColumn id="168" xr3:uid="{14A19DBB-9537-4CCD-8C55-2A01650C459B}" name="15/06/2025" dataDxfId="413"/>
    <tableColumn id="169" xr3:uid="{F0D68175-23F6-4119-BB6A-185E9B3F7053}" name="16/06/2025" dataDxfId="412"/>
    <tableColumn id="170" xr3:uid="{6FDA52E7-891C-4EC2-9979-9F85657ECABD}" name="17/06/2025" dataDxfId="411"/>
    <tableColumn id="171" xr3:uid="{064BA18B-2777-4037-93E1-208F76A01A2D}" name="18/06/2025" dataDxfId="410"/>
    <tableColumn id="172" xr3:uid="{385588EF-3C8D-42B1-852C-661878C6444B}" name="19/06/2025" dataDxfId="409"/>
    <tableColumn id="173" xr3:uid="{AAF9498E-5016-44BC-9379-90AC06A9C007}" name="20/06/2025" dataDxfId="408"/>
    <tableColumn id="174" xr3:uid="{34A133FE-6ADA-43E0-9F7D-A714CF643F3E}" name="21/06/2025" dataDxfId="407"/>
    <tableColumn id="175" xr3:uid="{97E8FF8F-596F-4F32-90CC-CF9F5085C1EF}" name="22/06/2025" dataDxfId="406"/>
    <tableColumn id="176" xr3:uid="{8E0E8AC0-66F7-4B54-B470-272B0C675370}" name="23/06/2025" dataDxfId="405"/>
    <tableColumn id="177" xr3:uid="{33D12F4B-CAE6-496B-B053-6887A95BFD67}" name="24/06/2025" dataDxfId="404"/>
    <tableColumn id="178" xr3:uid="{F7082005-D1C9-40F1-B441-6CC2CAC72315}" name="25/06/2025" dataDxfId="403"/>
    <tableColumn id="179" xr3:uid="{D8D7A3F7-D28F-4523-8BCC-51E2E614281C}" name="26/06/2025" dataDxfId="402"/>
    <tableColumn id="180" xr3:uid="{731D209D-B332-4079-AC31-ECC0A09835A4}" name="27/06/2025" dataDxfId="401"/>
    <tableColumn id="181" xr3:uid="{C6880E94-3DC9-4805-8782-F6CA390C0F7B}" name="28/06/2025" dataDxfId="400"/>
    <tableColumn id="182" xr3:uid="{3766CA7C-8861-468C-8F75-1B1DA776E0F8}" name="29/06/2025" dataDxfId="399"/>
    <tableColumn id="183" xr3:uid="{165EC57A-C4FF-4A67-9D66-548C55B0134E}" name="30/06/2025" dataDxfId="398"/>
    <tableColumn id="184" xr3:uid="{AB1ADD73-2844-4387-A569-81C12C633D53}" name="01/07/2025" dataDxfId="397"/>
    <tableColumn id="185" xr3:uid="{6043F893-CD1C-418B-B67E-E9E2B89DD3F7}" name="02/07/2025" dataDxfId="396"/>
    <tableColumn id="186" xr3:uid="{F7390AA5-87C1-4F65-8414-735D07DD2248}" name="03/07/2025" dataDxfId="395"/>
    <tableColumn id="187" xr3:uid="{CE10AB90-C910-411B-8247-1812D262E818}" name="04/07/2025" dataDxfId="394"/>
    <tableColumn id="188" xr3:uid="{73539FBC-0F63-4A8E-A0DA-642BF5936520}" name="05/07/2025" dataDxfId="393"/>
    <tableColumn id="189" xr3:uid="{ECB4DE19-E9DA-473D-8CA4-8643E0480FD0}" name="06/07/2025" dataDxfId="392"/>
    <tableColumn id="190" xr3:uid="{74DD914D-342F-4000-92DB-3F1B8374D970}" name="07/07/2025" dataDxfId="391"/>
    <tableColumn id="191" xr3:uid="{74CFF96D-332A-4B87-A1C0-F10DE5FD797F}" name="08/07/2025" dataDxfId="390"/>
    <tableColumn id="192" xr3:uid="{4FF39123-F4FF-4402-8486-46401F95F4B7}" name="09/07/2025" dataDxfId="389"/>
    <tableColumn id="193" xr3:uid="{FB3FBB05-E922-4AA5-8F1E-55AAF4127C1D}" name="10/07/2025" dataDxfId="388"/>
    <tableColumn id="194" xr3:uid="{C358E58B-7C54-4936-BFCD-91EFA6592C52}" name="11/07/2025" dataDxfId="387"/>
    <tableColumn id="195" xr3:uid="{A0BF3801-DBB6-414E-8399-296C6AEEDC67}" name="12/07/2025" dataDxfId="386"/>
    <tableColumn id="196" xr3:uid="{CD72D947-E5A5-447E-8543-A8DC5DC66781}" name="13/07/2025" dataDxfId="385"/>
    <tableColumn id="197" xr3:uid="{A6FBF9F9-C8E4-4209-BFD4-7B4F6669DC38}" name="14/07/2025" dataDxfId="384"/>
    <tableColumn id="198" xr3:uid="{0E40BC27-5CD3-475C-98BF-AD0A92C7AEDB}" name="15/07/2025" dataDxfId="383"/>
    <tableColumn id="199" xr3:uid="{D43DB700-22CF-4471-BD30-48C1B5FDFE0D}" name="16/07/2025" dataDxfId="382"/>
    <tableColumn id="200" xr3:uid="{76E48292-09C8-481E-80BF-E999C9118653}" name="17/07/2025" dataDxfId="381"/>
    <tableColumn id="201" xr3:uid="{C577BE35-6AE0-4C8E-8DAF-4CEA93DD0B34}" name="18/07/2025" dataDxfId="380"/>
    <tableColumn id="202" xr3:uid="{F9AFC1F9-C92B-49A1-B49E-BB981AD5A1DE}" name="19/07/2025" dataDxfId="379"/>
    <tableColumn id="203" xr3:uid="{68B51719-474F-477F-9A2E-F881CBDC0861}" name="20/07/2025" dataDxfId="378"/>
    <tableColumn id="204" xr3:uid="{E3A05815-336D-49E2-B4D1-72EA0B3FDFBF}" name="21/07/2025" dataDxfId="377"/>
    <tableColumn id="205" xr3:uid="{E4E66198-767B-4764-B2B8-09B88B9E1AC8}" name="22/07/2025" dataDxfId="376"/>
    <tableColumn id="206" xr3:uid="{D02A7273-C6CA-486A-BF6A-953DBB4BA438}" name="23/07/2025" dataDxfId="375"/>
    <tableColumn id="207" xr3:uid="{2E85FEE1-74A5-495A-B868-045BD655613F}" name="24/07/2025" dataDxfId="374"/>
    <tableColumn id="208" xr3:uid="{405E6477-7F18-4CA6-8E22-4824491389C9}" name="25/07/2025" dataDxfId="373"/>
    <tableColumn id="209" xr3:uid="{7E692BA6-8644-40B3-BFA8-561AF12EA3A6}" name="26/07/2025" dataDxfId="372"/>
    <tableColumn id="210" xr3:uid="{7EBEB953-71B0-4CA5-8013-CCA3B35D887A}" name="27/07/2025" dataDxfId="371"/>
    <tableColumn id="211" xr3:uid="{B43727C3-EB0C-4E86-9920-EF7FEB64486F}" name="28/07/2025" dataDxfId="370"/>
    <tableColumn id="212" xr3:uid="{6CD7AEB0-B639-4AD0-8AB9-594A2B518D90}" name="29/07/2025" dataDxfId="369"/>
    <tableColumn id="213" xr3:uid="{69E76CFE-9EDD-43B7-A0AA-10B2F83F83DF}" name="30/07/2025" dataDxfId="368"/>
    <tableColumn id="214" xr3:uid="{E8710211-B89F-40DA-8992-6BECF8A5C224}" name="31/07/2025" dataDxfId="367"/>
    <tableColumn id="215" xr3:uid="{6E06038C-4C89-42AC-9650-139E698C3887}" name="01/08/2025" dataDxfId="366"/>
    <tableColumn id="216" xr3:uid="{DF0B7751-B640-4CDA-95DE-9EAA74C8D40D}" name="02/08/2025" dataDxfId="365"/>
    <tableColumn id="217" xr3:uid="{D0D66CBE-4575-4DE9-8CB6-EE77DA52A349}" name="03/08/2025" dataDxfId="364"/>
    <tableColumn id="218" xr3:uid="{E7909EDD-4306-41A7-8D0A-5A602C67CD64}" name="04/08/2025" dataDxfId="363"/>
    <tableColumn id="219" xr3:uid="{6B60EB2E-A51C-495D-A2EE-E866C2BBBB1B}" name="05/08/2025" dataDxfId="362"/>
    <tableColumn id="220" xr3:uid="{31910743-6BC8-4FEE-86E9-7935AF7F8890}" name="06/08/2025" dataDxfId="361"/>
    <tableColumn id="221" xr3:uid="{5DDEAC75-84B6-4546-91A4-84388648F0B2}" name="07/08/2025" dataDxfId="360"/>
    <tableColumn id="222" xr3:uid="{C52DBD70-D0B7-493D-8D57-2DC7E83C6461}" name="08/08/2025" dataDxfId="359"/>
    <tableColumn id="223" xr3:uid="{D294AE8C-18F1-43A4-A6AE-09C86DBF199B}" name="09/08/2025" dataDxfId="358"/>
    <tableColumn id="224" xr3:uid="{7A8D48CF-56C3-439D-B07A-0DB699471C9F}" name="10/08/2025" dataDxfId="357"/>
    <tableColumn id="225" xr3:uid="{511CB3BE-2A7E-402C-8CFF-2266AF9D5BF1}" name="11/08/2025" dataDxfId="356"/>
    <tableColumn id="226" xr3:uid="{C7FDA4C5-C029-48F2-BA24-EAB0E4B1AA54}" name="12/08/2025" dataDxfId="355"/>
    <tableColumn id="227" xr3:uid="{91222877-A8C4-4E76-A1AA-CBFB0F8B2738}" name="13/08/2025" dataDxfId="354"/>
    <tableColumn id="228" xr3:uid="{FBED65EA-6395-47C2-A333-5B1A03A5772B}" name="14/08/2025" dataDxfId="353"/>
    <tableColumn id="229" xr3:uid="{F7F4A19D-CDE8-4CC4-9028-36EC42B97C08}" name="15/08/2025" dataDxfId="352"/>
    <tableColumn id="230" xr3:uid="{8B1F3BDE-5F51-4BA7-B8B4-DFCB3C148541}" name="16/08/2025" dataDxfId="351"/>
    <tableColumn id="231" xr3:uid="{38387F8C-1DA1-43A9-BAB7-B081632D84BB}" name="17/08/2025" dataDxfId="350"/>
    <tableColumn id="232" xr3:uid="{8641E3B9-D748-4335-9E5D-2D6597EB6621}" name="18/08/2025" dataDxfId="349"/>
    <tableColumn id="233" xr3:uid="{35D1B5C9-5665-47BC-AF90-82A0A2CFF259}" name="19/08/2025" dataDxfId="348"/>
    <tableColumn id="234" xr3:uid="{0AE35680-5BC5-4BDB-BCB4-D1B083BCEEA9}" name="20/08/2025" dataDxfId="347"/>
    <tableColumn id="235" xr3:uid="{85999D8F-8735-4ED6-8359-41E1AD2E8F2F}" name="21/08/2025" dataDxfId="346"/>
    <tableColumn id="236" xr3:uid="{B3F33C6A-C7A4-470A-BEF0-FA02A87D22B1}" name="22/08/2025" dataDxfId="345"/>
    <tableColumn id="237" xr3:uid="{89065739-46C0-4A9B-BF22-06CEC71A8E75}" name="23/08/2025" dataDxfId="344"/>
    <tableColumn id="238" xr3:uid="{CAFFCF6F-867B-4F9D-80AA-AD35DC74EC68}" name="24/08/2025" dataDxfId="343"/>
    <tableColumn id="239" xr3:uid="{9F53BD45-63FE-45E7-8003-E4D21D623613}" name="25/08/2025" dataDxfId="342"/>
    <tableColumn id="240" xr3:uid="{A499FF9A-99D2-4AB9-BB44-AC2467068BD5}" name="26/08/2025" dataDxfId="341"/>
    <tableColumn id="241" xr3:uid="{BF03B4A7-2AC1-4EBB-9704-8801692559D1}" name="27/08/2025" dataDxfId="340"/>
    <tableColumn id="242" xr3:uid="{12DDE9CF-3208-4EE4-B9CE-D5A7172E6DCE}" name="28/08/2025" dataDxfId="339"/>
    <tableColumn id="243" xr3:uid="{51B2484D-DCFB-4B02-A5B9-4029BBCBFF84}" name="29/08/2025" dataDxfId="338"/>
    <tableColumn id="244" xr3:uid="{D53BF1EA-CA7B-4477-AF72-731A36D646F8}" name="30/08/2025" dataDxfId="337"/>
    <tableColumn id="245" xr3:uid="{BEC953B9-36A0-4680-BDDE-37C9D152CA4B}" name="31/08/2025" dataDxfId="336"/>
    <tableColumn id="246" xr3:uid="{E59097E0-4D27-4368-8133-B6C2B62B6608}" name="01/09/2025" dataDxfId="335"/>
    <tableColumn id="247" xr3:uid="{2D3CED20-B51E-47EF-A8C9-1F90DBAD71BC}" name="02/09/2025" dataDxfId="334"/>
    <tableColumn id="248" xr3:uid="{D5A922FE-2162-4DDB-BB1A-DC9C478169E4}" name="03/09/2025" dataDxfId="333"/>
    <tableColumn id="249" xr3:uid="{FD326881-6370-40C5-BAD6-ADC931B82B69}" name="04/09/2025" dataDxfId="332"/>
    <tableColumn id="250" xr3:uid="{2D5A8020-5E86-4A2E-B180-36811E42E9E9}" name="05/09/2025" dataDxfId="331"/>
    <tableColumn id="251" xr3:uid="{E76EAFC4-416F-481C-8ED0-9B3A10924EAF}" name="06/09/2025" dataDxfId="330"/>
    <tableColumn id="252" xr3:uid="{9CD6B40F-A488-4155-9A5B-6EAE22B30CBC}" name="07/09/2025" dataDxfId="329"/>
    <tableColumn id="253" xr3:uid="{80A3AFC5-0CB9-4DAA-8F8A-FBC49A137EA2}" name="08/09/2025" dataDxfId="328"/>
    <tableColumn id="254" xr3:uid="{0E648C8E-42A6-4204-92D2-2980671662C9}" name="09/09/2025" dataDxfId="327"/>
    <tableColumn id="255" xr3:uid="{A3935A70-9DB3-4C6F-8AC7-B23C6DA8FD4B}" name="10/09/2025" dataDxfId="326"/>
    <tableColumn id="256" xr3:uid="{450A8274-396F-4110-B224-00DD076316EE}" name="11/09/2025" dataDxfId="325"/>
    <tableColumn id="257" xr3:uid="{3A8F51B2-33A2-44F6-AEB8-DDF7874DE320}" name="12/09/2025" dataDxfId="324"/>
    <tableColumn id="258" xr3:uid="{E68B5997-367B-440E-B332-3DCCC499A72E}" name="13/09/2025" dataDxfId="323"/>
    <tableColumn id="259" xr3:uid="{FC58010B-128B-4D6E-82E2-24D1AD9CA5F0}" name="14/09/2025" dataDxfId="322"/>
    <tableColumn id="260" xr3:uid="{F30BD4B9-7945-45FC-B9FB-4E0031670FC8}" name="15/09/2025" dataDxfId="321"/>
    <tableColumn id="261" xr3:uid="{DE9E68E3-0C7B-4230-AEF9-6606FA136217}" name="16/09/2025" dataDxfId="320"/>
    <tableColumn id="262" xr3:uid="{8678C73E-C101-4FD4-A873-6C3F9E78C54A}" name="17/09/2025" dataDxfId="319"/>
    <tableColumn id="263" xr3:uid="{92E8286D-38C1-4097-867E-7DB41B22C885}" name="18/09/2025" dataDxfId="318"/>
    <tableColumn id="264" xr3:uid="{23CECB81-A4F9-4655-B6C8-9015E6BE63EB}" name="19/09/2025" dataDxfId="317"/>
    <tableColumn id="265" xr3:uid="{1723893C-C622-4D20-9CD3-D8A61BFA61AF}" name="20/09/2025" dataDxfId="316"/>
    <tableColumn id="266" xr3:uid="{E175BE51-7581-4C61-ABA3-166DDDC442DC}" name="21/09/2025" dataDxfId="315"/>
    <tableColumn id="267" xr3:uid="{2FDA2B94-C9A8-453C-B348-1EE2C4370D2D}" name="22/09/2025" dataDxfId="314"/>
    <tableColumn id="268" xr3:uid="{8C057D12-C5B1-42D8-BB6A-EB919A61873A}" name="23/09/2025" dataDxfId="313"/>
    <tableColumn id="269" xr3:uid="{4665AF47-ABBD-4EF7-8B3E-19DD1B73B394}" name="24/09/2025" dataDxfId="312"/>
    <tableColumn id="270" xr3:uid="{BCCB050D-6F43-49CA-BFB9-DBD0B76293A3}" name="25/09/2025" dataDxfId="311"/>
    <tableColumn id="271" xr3:uid="{DE928903-7C98-4708-883E-60BFA1D78092}" name="26/09/2025" dataDxfId="310"/>
    <tableColumn id="272" xr3:uid="{32177F8D-7756-4814-A7B0-9D80A78D72F2}" name="27/09/2025" dataDxfId="309"/>
    <tableColumn id="273" xr3:uid="{0168F252-47E6-41B4-993B-DD007EFF10B9}" name="28/09/2025" dataDxfId="308"/>
    <tableColumn id="274" xr3:uid="{35F6310B-E850-4D7B-864E-C6E8D97B351E}" name="29/09/2025" dataDxfId="307"/>
    <tableColumn id="275" xr3:uid="{08B29EA3-D709-476F-9A2E-7A2DBA8B5548}" name="30/09/2025" dataDxfId="306"/>
    <tableColumn id="276" xr3:uid="{152FD002-BB65-41A2-8B02-F01EAC5DF041}" name="01/10/2025" dataDxfId="305"/>
    <tableColumn id="277" xr3:uid="{062766B8-E09F-4C5C-9D66-B462487B06AD}" name="02/10/2025" dataDxfId="304"/>
    <tableColumn id="278" xr3:uid="{8A245BB2-36B3-480D-8BD9-0D2FF38135FB}" name="03/10/2025" dataDxfId="303"/>
    <tableColumn id="279" xr3:uid="{FE277668-D29D-43A8-BD2A-DD6C0A93C86F}" name="04/10/2025" dataDxfId="302"/>
    <tableColumn id="280" xr3:uid="{65F4133F-1ACF-4CB0-AC0E-D6FF6688E4E1}" name="05/10/2025" dataDxfId="301"/>
    <tableColumn id="281" xr3:uid="{E41D3C1A-3B7B-41F8-8AB2-C51EFBC3F88A}" name="06/10/2025" dataDxfId="300"/>
    <tableColumn id="282" xr3:uid="{37DA14E3-4041-474A-8B27-1D7452BDD797}" name="07/10/2025" dataDxfId="299"/>
    <tableColumn id="283" xr3:uid="{F704834D-F1F3-4AA3-A729-4ABB341FDEC4}" name="08/10/2025" dataDxfId="298"/>
    <tableColumn id="284" xr3:uid="{90672701-A028-42F2-8E6E-33E033DA999C}" name="09/10/2025" dataDxfId="297"/>
    <tableColumn id="285" xr3:uid="{4AB8BA30-1D8C-4166-B012-CE967B7E56D8}" name="10/10/2025" dataDxfId="296"/>
    <tableColumn id="286" xr3:uid="{6A4D6138-38C9-42DC-AD2D-64577C935DA3}" name="11/10/2025" dataDxfId="295"/>
    <tableColumn id="287" xr3:uid="{839E998A-563C-4A86-9BE7-3B7349747514}" name="12/10/2025" dataDxfId="294"/>
    <tableColumn id="288" xr3:uid="{110415BD-9683-4F10-88C7-F95FF8B52A94}" name="13/10/2025" dataDxfId="293"/>
    <tableColumn id="289" xr3:uid="{CF25E47F-487B-45A3-95B3-7F9BEFFFB5C3}" name="14/10/2025" dataDxfId="292"/>
    <tableColumn id="290" xr3:uid="{AA5BCA51-12A0-4526-9C1F-BD7CC3ED9DC8}" name="15/10/2025" dataDxfId="291"/>
    <tableColumn id="291" xr3:uid="{BB45B008-0B1D-4321-9DD4-EE048571FFEC}" name="16/10/2025" dataDxfId="290"/>
    <tableColumn id="292" xr3:uid="{03CC59F8-5D52-4D24-9ADD-5F9F3FE16538}" name="17/10/2025" dataDxfId="289"/>
    <tableColumn id="293" xr3:uid="{48B7977E-5C46-47AA-A2AE-65BB47431D56}" name="18/10/2025" dataDxfId="288"/>
    <tableColumn id="294" xr3:uid="{7CA3B5AA-5873-4C2B-8A16-754D32195E61}" name="19/10/2025" dataDxfId="287"/>
    <tableColumn id="295" xr3:uid="{1DEEF686-1070-402F-B313-13EEA1243B28}" name="20/10/2025" dataDxfId="286"/>
    <tableColumn id="296" xr3:uid="{8B7527F2-E98A-4E99-81EF-4EE90F986138}" name="21/10/2025" dataDxfId="285"/>
    <tableColumn id="297" xr3:uid="{A77DE61C-B3CB-4D71-A098-3F0A805FE567}" name="22/10/2025" dataDxfId="284"/>
    <tableColumn id="298" xr3:uid="{8D252D8A-F200-44D8-AA23-0C693FF13BF5}" name="23/10/2025" dataDxfId="283"/>
    <tableColumn id="299" xr3:uid="{32297E6E-CE66-4C31-B2D6-44FC0DAFDC27}" name="24/10/2025" dataDxfId="282"/>
    <tableColumn id="300" xr3:uid="{C9B6D9C7-61C7-4CCF-BBCB-E417923D6352}" name="25/10/2025" dataDxfId="281"/>
    <tableColumn id="301" xr3:uid="{9F259ED0-C812-42C9-9514-9B3A18B4D74F}" name="26/10/2025" dataDxfId="280"/>
    <tableColumn id="302" xr3:uid="{92E8D198-9E80-4D20-9B5F-496ED2A6E5B9}" name="27/10/2025" dataDxfId="279"/>
    <tableColumn id="303" xr3:uid="{ABE9D9B7-4257-46BA-AE12-5516E81C856A}" name="28/10/2025" dataDxfId="278"/>
    <tableColumn id="304" xr3:uid="{CCDCCB16-5D42-47C1-BBA4-68320DBDC553}" name="29/10/2025" dataDxfId="277"/>
    <tableColumn id="305" xr3:uid="{E5781540-69A3-4E51-B508-BF9DFD908CBB}" name="30/10/2025" dataDxfId="276"/>
    <tableColumn id="306" xr3:uid="{A3180B72-869F-4666-8BA0-76CB38877638}" name="31/10/2025" dataDxfId="275"/>
    <tableColumn id="307" xr3:uid="{46D89C6D-4209-4A49-9A22-901330F8B693}" name="01/11/2025" dataDxfId="274"/>
    <tableColumn id="308" xr3:uid="{C4F4050F-E382-4524-A54C-0E5F6A10B623}" name="02/11/2025" dataDxfId="273"/>
    <tableColumn id="309" xr3:uid="{CE5DCF10-F973-4DDE-82B5-AD9D2DF75471}" name="03/11/2025" dataDxfId="272"/>
    <tableColumn id="310" xr3:uid="{43E2868F-E1BA-4E7C-98FE-BDF9AE267F41}" name="04/11/2025" dataDxfId="271"/>
    <tableColumn id="311" xr3:uid="{702AF12E-F715-4A1F-B4D9-6994D843ECF2}" name="05/11/2025" dataDxfId="270"/>
    <tableColumn id="312" xr3:uid="{F254BF7A-E761-4A29-A6EC-0F9D48AFFC56}" name="06/11/2025" dataDxfId="269"/>
    <tableColumn id="313" xr3:uid="{1A54130B-4246-40AA-AA73-F83C9769CC7A}" name="07/11/2025" dataDxfId="268"/>
    <tableColumn id="314" xr3:uid="{11BD4940-8751-46CB-A75F-BB77709CEC91}" name="08/11/2025" dataDxfId="267"/>
    <tableColumn id="315" xr3:uid="{9D067255-3016-4575-9959-FC99FFB96EB2}" name="09/11/2025" dataDxfId="266"/>
    <tableColumn id="316" xr3:uid="{47B8619A-7BAA-4759-9441-95C931F70A83}" name="10/11/2025" dataDxfId="265"/>
    <tableColumn id="317" xr3:uid="{21E1D084-BFC3-4851-BED4-F4C0C512102D}" name="11/11/2025" dataDxfId="264"/>
    <tableColumn id="318" xr3:uid="{759E5A25-C010-425C-9DE2-C8864389FC58}" name="12/11/2025" dataDxfId="263"/>
    <tableColumn id="319" xr3:uid="{A0ED5812-67A1-4E97-95DF-262B3049AFE3}" name="13/11/2025" dataDxfId="262"/>
    <tableColumn id="320" xr3:uid="{BB9BC025-7711-43C2-8103-D67C33658B32}" name="14/11/2025" dataDxfId="261"/>
    <tableColumn id="321" xr3:uid="{004BF9E5-F5D1-4D24-ACAD-E1270DE607BF}" name="15/11/2025" dataDxfId="260"/>
    <tableColumn id="322" xr3:uid="{5394967F-0CF7-487F-93EC-A792965756AF}" name="16/11/2025" dataDxfId="259"/>
    <tableColumn id="323" xr3:uid="{C9C0ACFD-2169-428E-AB00-C496BA9FBEB1}" name="17/11/2025" dataDxfId="258"/>
    <tableColumn id="324" xr3:uid="{326A2353-3BFB-4388-A711-19910BD5569F}" name="18/11/2025" dataDxfId="257"/>
    <tableColumn id="325" xr3:uid="{C874BC57-95FE-4A71-96C6-35D251A35E09}" name="19/11/2025" dataDxfId="256"/>
    <tableColumn id="326" xr3:uid="{098473F8-6023-4E22-A672-55972E5EB48D}" name="20/11/2025" dataDxfId="255"/>
    <tableColumn id="327" xr3:uid="{123DADB3-8875-4652-BADC-854476BCC8B4}" name="21/11/2025" dataDxfId="254"/>
    <tableColumn id="328" xr3:uid="{C1DF5EA6-9C0E-4289-8C23-AA1E7BB95B0F}" name="22/11/2025" dataDxfId="253"/>
    <tableColumn id="329" xr3:uid="{B58007D6-F763-4EBA-98BE-74341B0DA331}" name="23/11/2025" dataDxfId="252"/>
    <tableColumn id="330" xr3:uid="{017D13AC-B83C-4270-956C-F62566F5359A}" name="24/11/2025" dataDxfId="251"/>
    <tableColumn id="331" xr3:uid="{3C71C498-DDD8-4EC0-A1C7-2241CEF3D8AF}" name="25/11/2025" dataDxfId="250"/>
    <tableColumn id="332" xr3:uid="{464FC600-0429-42BE-8FC2-8A689780BBAC}" name="26/11/2025" dataDxfId="249"/>
    <tableColumn id="333" xr3:uid="{79D69A7A-3307-4EC2-94A3-FEC58611D5FB}" name="27/11/2025" dataDxfId="248"/>
    <tableColumn id="334" xr3:uid="{3A6E6BFB-9B30-4D1B-9195-B45EC256DFC3}" name="28/11/2025" dataDxfId="247"/>
    <tableColumn id="335" xr3:uid="{1D5A6F79-1220-4621-A972-ECD04557DAB2}" name="29/11/2025" dataDxfId="246"/>
    <tableColumn id="336" xr3:uid="{EE140520-AF7D-435E-AB98-BF28F06C9578}" name="30/11/2025" dataDxfId="245"/>
    <tableColumn id="337" xr3:uid="{8735A1D9-A9F9-4AEB-B463-F0E21B2E958C}" name="01/12/2025" dataDxfId="244"/>
    <tableColumn id="338" xr3:uid="{CE1668A1-740F-4CD1-B59C-D582959ACFD4}" name="02/12/2025" dataDxfId="243"/>
    <tableColumn id="339" xr3:uid="{59223C2D-7D2F-4EF4-91CD-7C853CB3DE6E}" name="03/12/2025" dataDxfId="242"/>
    <tableColumn id="340" xr3:uid="{BDB57AAC-F1C5-4405-A52C-986F5D92F682}" name="04/12/2025" dataDxfId="241"/>
    <tableColumn id="341" xr3:uid="{5B787D37-B6EB-470C-A7C1-6B7398BF3F66}" name="05/12/2025" dataDxfId="240"/>
    <tableColumn id="342" xr3:uid="{8EC0ABBC-A89E-4F0A-B283-2D27E885E17E}" name="06/12/2025" dataDxfId="239"/>
    <tableColumn id="343" xr3:uid="{D9F47C32-D4CA-43A4-959D-0642807C147C}" name="07/12/2025" dataDxfId="238"/>
    <tableColumn id="344" xr3:uid="{7E6CC925-A2A1-4BD2-94ED-2D06820D6F16}" name="08/12/2025" dataDxfId="237"/>
    <tableColumn id="345" xr3:uid="{1DC0427C-D4E2-4D70-88DF-26449A29D255}" name="09/12/2025" dataDxfId="236"/>
    <tableColumn id="346" xr3:uid="{507B862F-7919-4D56-B840-57BCA9872974}" name="10/12/2025" dataDxfId="235"/>
    <tableColumn id="347" xr3:uid="{FF5DAD10-9AD3-4E08-84FE-BF12F9F19525}" name="11/12/2025" dataDxfId="234"/>
    <tableColumn id="348" xr3:uid="{71674442-8B40-4DDD-8CF0-1C214D539C6F}" name="12/12/2025" dataDxfId="233"/>
    <tableColumn id="349" xr3:uid="{CB9706CF-620F-4C5F-8B0A-4BB3933E3757}" name="13/12/2025" dataDxfId="232"/>
    <tableColumn id="350" xr3:uid="{9525684A-566D-49BB-8AF2-A6A97E45FC0F}" name="14/12/2025" dataDxfId="231"/>
    <tableColumn id="351" xr3:uid="{37BC10A6-02DC-46FD-AB18-7BD6F1E077E1}" name="15/12/2025" dataDxfId="230"/>
    <tableColumn id="352" xr3:uid="{59A933F8-997D-42CC-A77B-1F1445FDAD31}" name="16/12/2025" dataDxfId="229"/>
    <tableColumn id="353" xr3:uid="{4CCBBFF6-A113-4210-A8F4-CAC052F89213}" name="17/12/2025" dataDxfId="228"/>
    <tableColumn id="354" xr3:uid="{C4A742CC-22A6-4D9A-9579-394EEAC760E8}" name="18/12/2025" dataDxfId="227"/>
    <tableColumn id="355" xr3:uid="{88AD6A03-4F72-4467-9BB0-035248D53B04}" name="19/12/2025" dataDxfId="226"/>
    <tableColumn id="356" xr3:uid="{46EDFE7B-3709-4CE7-B8AD-1FF27FF74368}" name="20/12/2025" dataDxfId="225"/>
    <tableColumn id="357" xr3:uid="{729536CB-6157-4F0A-8AD8-C6F48640A09D}" name="21/12/2025" dataDxfId="224"/>
    <tableColumn id="358" xr3:uid="{B69B848A-8599-451E-B0AB-5B4838C3A072}" name="22/12/2025" dataDxfId="223"/>
    <tableColumn id="359" xr3:uid="{28362508-1D5C-43A7-AC15-21EE40EF972B}" name="23/12/2025" dataDxfId="222"/>
    <tableColumn id="360" xr3:uid="{02B0D9E7-6D3D-4CF2-B507-5157FCE04781}" name="24/12/2025" dataDxfId="221"/>
    <tableColumn id="361" xr3:uid="{04AB4EDE-6D35-40FA-A542-6E3E465F2E51}" name="25/12/2025" dataDxfId="220"/>
    <tableColumn id="362" xr3:uid="{231AD10C-B517-48F0-ACE4-662F96DBDBA6}" name="26/12/2025" dataDxfId="219"/>
    <tableColumn id="363" xr3:uid="{B91A1FBD-2EF2-4D31-B9FA-5B4DFC4AAA9C}" name="27/12/2025" dataDxfId="218"/>
    <tableColumn id="364" xr3:uid="{EF2D7966-FE0A-4559-9EE2-8DF2F9BEE4D8}" name="28/12/2025" dataDxfId="217"/>
    <tableColumn id="365" xr3:uid="{9CC4D790-4F06-4BA3-A766-228F3428F26B}" name="29/12/2025" dataDxfId="216"/>
    <tableColumn id="366" xr3:uid="{BB637E2A-6DD7-4323-8A93-B0951CAF8D8C}" name="30/12/2025" dataDxfId="215"/>
    <tableColumn id="367" xr3:uid="{FA51E371-BBEC-4151-A897-3F9BA29038C5}" name="31/12/2025" dataDxfId="214"/>
    <tableColumn id="368" xr3:uid="{E81FE398-9CCC-4754-A350-249D3ABF5C34}" name="01/01/2026" dataDxfId="213"/>
    <tableColumn id="369" xr3:uid="{396BECB3-2690-4C0C-A8E3-41FD14B46243}" name="02/01/2026" dataDxfId="212"/>
    <tableColumn id="370" xr3:uid="{B2D23F4F-D7F7-4788-8BCC-928EBC1EB702}" name="03/01/2026" dataDxfId="211"/>
    <tableColumn id="371" xr3:uid="{4B663797-D8ED-4B8F-ACC9-EE9B279E90A3}" name="04/01/2026" dataDxfId="210"/>
    <tableColumn id="372" xr3:uid="{813E83B1-0FE6-409C-BB7E-72A2DECDFB11}" name="05/01/2026" dataDxfId="209"/>
    <tableColumn id="373" xr3:uid="{88CE3AE3-FB1D-46B0-AA9E-C54DF60271B0}" name="06/01/2026" dataDxfId="208"/>
    <tableColumn id="374" xr3:uid="{30D51596-C772-4761-91F7-97D991C98892}" name="07/01/2026" dataDxfId="207"/>
    <tableColumn id="375" xr3:uid="{569058DE-CDF4-4E3E-B58C-A9CD9B3E97DA}" name="08/01/2026" dataDxfId="206"/>
    <tableColumn id="376" xr3:uid="{143EE2B1-D21A-4924-8835-D2B6ABBFE7F6}" name="09/01/2026" dataDxfId="205"/>
    <tableColumn id="377" xr3:uid="{F2C2BDE7-40A8-48D7-B7D5-C05414E4987E}" name="10/01/2026" dataDxfId="204"/>
    <tableColumn id="378" xr3:uid="{61320F1F-9190-4C08-A534-3EF1C1FED2D7}" name="11/01/2026" dataDxfId="203"/>
    <tableColumn id="379" xr3:uid="{3A8C70C4-FC66-4D9E-B21E-A17978D4B3AD}" name="12/01/2026" dataDxfId="202"/>
    <tableColumn id="380" xr3:uid="{4E699E85-F0C3-437A-9A86-30A0FEA1E94D}" name="13/01/2026" dataDxfId="201"/>
    <tableColumn id="381" xr3:uid="{4CC8D705-3352-40FA-B82E-EEEC7875BF48}" name="14/01/2026" dataDxfId="200"/>
    <tableColumn id="382" xr3:uid="{6B8DABFC-5644-484B-B37F-3F776F11876A}" name="15/01/2026" dataDxfId="199"/>
    <tableColumn id="383" xr3:uid="{86ABFB39-47D2-4A0C-9DF0-A6FFECEE6F57}" name="16/01/2026" dataDxfId="198"/>
    <tableColumn id="384" xr3:uid="{D779AD4D-1CDA-4205-949B-CE8FA3EA3493}" name="17/01/2026" dataDxfId="197"/>
    <tableColumn id="385" xr3:uid="{95C3A04A-1F4E-4999-9D90-EC0665FF07C9}" name="18/01/2026" dataDxfId="196"/>
    <tableColumn id="386" xr3:uid="{04136F5C-B6AF-407D-92BE-78C3C39ED9AD}" name="19/01/2026" dataDxfId="195"/>
    <tableColumn id="387" xr3:uid="{612B54CA-2DA3-4A89-8B6E-112CBF20539A}" name="20/01/2026" dataDxfId="194"/>
    <tableColumn id="388" xr3:uid="{DE74957F-8742-4B8C-BAA0-082AC5D46FD2}" name="21/01/2026" dataDxfId="193"/>
    <tableColumn id="389" xr3:uid="{9C2B9A56-3455-4CA3-9C97-03F9FF6063C5}" name="22/01/2026" dataDxfId="192"/>
    <tableColumn id="390" xr3:uid="{436FD79D-9E84-4394-87FD-053FB1E479BC}" name="23/01/2026" dataDxfId="191"/>
    <tableColumn id="391" xr3:uid="{6DCA87D8-AA95-41D2-92F2-70674C230B1D}" name="24/01/2026" dataDxfId="190"/>
    <tableColumn id="392" xr3:uid="{A9276DB4-60B3-45D4-A2B5-7B93674ED105}" name="25/01/2026" dataDxfId="189"/>
    <tableColumn id="393" xr3:uid="{3008DFAE-B1E5-4045-91CE-4EE1A9631EF5}" name="26/01/2026" dataDxfId="188"/>
    <tableColumn id="394" xr3:uid="{174ACEB7-4A7F-4D14-9052-DB791B0DF641}" name="27/01/2026" dataDxfId="187"/>
    <tableColumn id="395" xr3:uid="{FBC0BEBE-5807-4526-9108-8D99773A85A9}" name="28/01/2026" dataDxfId="186"/>
    <tableColumn id="396" xr3:uid="{3314508D-2418-4150-89C3-C3D3D2EC0CF2}" name="29/01/2026" dataDxfId="185"/>
    <tableColumn id="397" xr3:uid="{EF2D4103-DCD8-4654-86E8-2B01A423569A}" name="30/01/2026" dataDxfId="184"/>
    <tableColumn id="398" xr3:uid="{8BC4DC69-DF88-4AC8-8714-EB221484E2D9}" name="31/01/2026" dataDxfId="183"/>
    <tableColumn id="399" xr3:uid="{85B8A163-F9BB-4142-9B17-4CF1F4F9EF62}" name="01/02/2026" dataDxfId="182"/>
    <tableColumn id="400" xr3:uid="{D8261B21-F2C0-46CD-B27A-14D8B9AD77A0}" name="02/02/2026" dataDxfId="181"/>
    <tableColumn id="401" xr3:uid="{493303B0-6581-409B-BB3A-ADD073A7028C}" name="03/02/2026" dataDxfId="180"/>
    <tableColumn id="402" xr3:uid="{29B05ABA-93BD-44A3-B04D-0CD6A3A133E8}" name="04/02/2026" dataDxfId="179"/>
    <tableColumn id="403" xr3:uid="{7776A002-7534-4AA6-A069-763A7C3C524A}" name="05/02/2026" dataDxfId="178"/>
    <tableColumn id="404" xr3:uid="{0ED64F9F-B31F-40DD-99E5-24610B56AACD}" name="06/02/2026" dataDxfId="177"/>
    <tableColumn id="405" xr3:uid="{ECF09F18-45EB-4D9E-9E0F-78131FB169D6}" name="07/02/2026" dataDxfId="176"/>
    <tableColumn id="406" xr3:uid="{4064834C-16D6-43E1-B6C4-9FFAAB2A9ACE}" name="08/02/2026" dataDxfId="175"/>
    <tableColumn id="407" xr3:uid="{A84C2980-51EA-4990-8A94-B5C72601D726}" name="09/02/2026" dataDxfId="174"/>
    <tableColumn id="408" xr3:uid="{6A860074-336C-4728-827A-7DE817182548}" name="10/02/2026" dataDxfId="173"/>
    <tableColumn id="409" xr3:uid="{DF8607D4-44B7-454A-BB6F-953C0DA7703D}" name="11/02/2026" dataDxfId="172"/>
    <tableColumn id="410" xr3:uid="{3315218A-DD77-422D-A722-4072D487DC7C}" name="12/02/2026" dataDxfId="171"/>
    <tableColumn id="411" xr3:uid="{05C444E4-9C56-49BC-8B7B-4AA853CC3878}" name="13/02/2026" dataDxfId="170"/>
    <tableColumn id="412" xr3:uid="{2F5F9C14-4241-416B-867E-2172B6EA689E}" name="14/02/2026" dataDxfId="169"/>
    <tableColumn id="413" xr3:uid="{BBE6EE0D-D531-4BB3-9063-E2787B8C2792}" name="15/02/2026" dataDxfId="168"/>
    <tableColumn id="414" xr3:uid="{A8695825-D008-4E56-A1DA-A25393AEAE53}" name="16/02/2026" dataDxfId="167"/>
    <tableColumn id="415" xr3:uid="{393E42AA-99B1-4EF2-90A7-1995FBDFD07B}" name="17/02/2026" dataDxfId="166"/>
    <tableColumn id="416" xr3:uid="{543350EF-5B2F-4AE2-8926-CA1EF6627B64}" name="18/02/2026" dataDxfId="165"/>
    <tableColumn id="417" xr3:uid="{BA26F57B-1B94-49A4-9633-2317B5E4D764}" name="19/02/2026" dataDxfId="164"/>
    <tableColumn id="418" xr3:uid="{F5B7B8D5-FCAE-4B99-B178-9AB00419EAB1}" name="20/02/2026" dataDxfId="163"/>
    <tableColumn id="419" xr3:uid="{02906459-EBB0-47B5-8F78-9344C74EDAC7}" name="21/02/2026" dataDxfId="162"/>
    <tableColumn id="420" xr3:uid="{8971F050-C6E0-4A1B-A55B-1ABA2C6027F5}" name="22/02/2026" dataDxfId="161"/>
    <tableColumn id="421" xr3:uid="{4F276925-9BCA-48AF-89EB-AEE8F2742888}" name="23/02/2026" dataDxfId="160"/>
    <tableColumn id="422" xr3:uid="{AD8498FB-72D5-424D-ABA4-4CB391074D5D}" name="24/02/2026" dataDxfId="159"/>
    <tableColumn id="423" xr3:uid="{FF97E0D4-DD9A-42AB-9E5F-D3071E19674C}" name="25/02/2026" dataDxfId="158"/>
    <tableColumn id="424" xr3:uid="{6F8C9517-76E3-44D1-8C39-908073D9F69E}" name="26/02/2026" dataDxfId="157"/>
    <tableColumn id="425" xr3:uid="{30E1A31D-4DB0-4FA9-84C1-83B209EA8F5C}" name="27/02/2026" dataDxfId="156"/>
    <tableColumn id="426" xr3:uid="{3BAD6C4C-AE00-45D3-85CA-668E59E5BA03}" name="28/02/2026" dataDxfId="155"/>
    <tableColumn id="427" xr3:uid="{0E9D023B-48CB-4F75-B0E4-A03AF4941182}" name="01/03/2026" dataDxfId="154"/>
    <tableColumn id="428" xr3:uid="{204431F6-C6E4-4479-9C8B-E5639EB99D81}" name="02/03/2026" dataDxfId="153"/>
    <tableColumn id="429" xr3:uid="{BBE4B0D3-BBC5-4365-B1E7-44286DCDC165}" name="03/03/2026" dataDxfId="152"/>
    <tableColumn id="430" xr3:uid="{950D8604-111D-4D98-A0FE-3F687EAA75C0}" name="04/03/2026" dataDxfId="151"/>
    <tableColumn id="431" xr3:uid="{2DBA9F66-7CE3-4483-B4D7-0F14C046DA62}" name="05/03/2026" dataDxfId="150"/>
    <tableColumn id="432" xr3:uid="{650AD990-5048-483E-8953-ABAC79760B6D}" name="06/03/2026" dataDxfId="149"/>
    <tableColumn id="433" xr3:uid="{09D8E00A-6178-4631-A70B-45CF0130B0E9}" name="07/03/2026" dataDxfId="148"/>
    <tableColumn id="434" xr3:uid="{1C8A1D95-33FD-4CB5-8263-B0C117ECFBC7}" name="08/03/2026" dataDxfId="147"/>
    <tableColumn id="435" xr3:uid="{20B0847F-E014-4548-84C0-BA74DB9141FC}" name="09/03/2026" dataDxfId="146"/>
    <tableColumn id="436" xr3:uid="{38C384A1-4E24-4092-9AE9-50211E58B95E}" name="10/03/2026" dataDxfId="145"/>
    <tableColumn id="437" xr3:uid="{DAE05129-4EE6-426F-A338-D6B403282FB2}" name="11/03/2026" dataDxfId="144"/>
    <tableColumn id="438" xr3:uid="{4E53D956-CFDC-4C3C-BD02-301728BDAC35}" name="12/03/2026" dataDxfId="143"/>
    <tableColumn id="439" xr3:uid="{B863BB61-F124-40CE-AED1-4EBBCE64E843}" name="13/03/2026" dataDxfId="142"/>
    <tableColumn id="440" xr3:uid="{BE87FC40-4848-41E3-A63B-D6F20EACDC02}" name="14/03/2026" dataDxfId="141"/>
    <tableColumn id="441" xr3:uid="{C2277373-38B6-4B55-9B34-378C6EF8810F}" name="15/03/2026" dataDxfId="140"/>
    <tableColumn id="442" xr3:uid="{F6790F7B-D2BD-4981-B6E9-FBB261FA6D66}" name="16/03/2026" dataDxfId="139"/>
    <tableColumn id="443" xr3:uid="{06103378-3727-4A7A-BCF7-B527EFB85AF1}" name="17/03/2026" dataDxfId="138"/>
    <tableColumn id="444" xr3:uid="{BF9AA0A6-E57D-4E73-ABC7-CCE11F2EAAB0}" name="18/03/2026" dataDxfId="137"/>
    <tableColumn id="445" xr3:uid="{4B95A615-5DFA-4CCF-9752-EE9B0B78CD22}" name="19/03/2026" dataDxfId="136"/>
    <tableColumn id="446" xr3:uid="{21C6A4CE-3148-4A3A-A209-B6B300AF9670}" name="20/03/2026" dataDxfId="135"/>
    <tableColumn id="447" xr3:uid="{9C15B4C1-5B88-4277-9168-495CBCCE6547}" name="21/03/2026" dataDxfId="134"/>
    <tableColumn id="448" xr3:uid="{5A5B6F4A-8D1D-480B-9BB3-BEE05124AC4A}" name="22/03/2026" dataDxfId="133"/>
    <tableColumn id="449" xr3:uid="{2096FD91-6661-4EB9-9BA9-554A09EE9C9C}" name="23/03/2026" dataDxfId="132"/>
    <tableColumn id="450" xr3:uid="{FCDB85F4-80E5-4758-953A-0D046812CBCA}" name="24/03/2026" dataDxfId="131"/>
    <tableColumn id="451" xr3:uid="{6EE400DC-3F21-48D0-B717-A5547FEF13B4}" name="25/03/2026" dataDxfId="130"/>
    <tableColumn id="452" xr3:uid="{947801EC-00FA-436F-829C-9B49484AB368}" name="26/03/2026" dataDxfId="129"/>
    <tableColumn id="453" xr3:uid="{809136F6-0EA9-49B8-9205-A85662C82E15}" name="27/03/2026" dataDxfId="128"/>
    <tableColumn id="454" xr3:uid="{1CF01951-D029-48E1-81E0-3FB76E26A0EE}" name="28/03/2026" dataDxfId="127"/>
    <tableColumn id="455" xr3:uid="{3519158D-A942-472D-8769-848A4B75F954}" name="29/03/2026" dataDxfId="126"/>
    <tableColumn id="456" xr3:uid="{9F941DD5-0078-47EA-8F71-7A3C04D32CEF}" name="30/03/2026" dataDxfId="125"/>
    <tableColumn id="457" xr3:uid="{83D27B7B-C0D2-4A00-84F2-5194D54A4813}" name="31/03/2026" dataDxfId="124"/>
    <tableColumn id="458" xr3:uid="{216B0EDD-9387-49CB-8605-A607AC4CA714}" name="01/04/2026" dataDxfId="123"/>
    <tableColumn id="459" xr3:uid="{8742066D-2929-4B93-A565-F9773D31B1E4}" name="02/04/2026" dataDxfId="122"/>
    <tableColumn id="460" xr3:uid="{5AAA7F66-6D06-4B09-AD17-628A222EAE06}" name="03/04/2026" dataDxfId="121"/>
    <tableColumn id="461" xr3:uid="{C1B26C28-425D-41E5-8C35-E1E1B2CBF10F}" name="04/04/2026" dataDxfId="120"/>
    <tableColumn id="462" xr3:uid="{5138CF30-E27F-4E54-9A32-C62AEB72326B}" name="05/04/2026" dataDxfId="119"/>
    <tableColumn id="463" xr3:uid="{C261156A-0210-4AC9-A35B-304C69E06718}" name="06/04/2026" dataDxfId="118"/>
    <tableColumn id="464" xr3:uid="{B258CA4F-BC08-49B3-8A8D-F55D6EE22FAD}" name="07/04/2026" dataDxfId="117"/>
    <tableColumn id="465" xr3:uid="{638BFA14-1709-4A4D-856F-9BBCA7376F5E}" name="08/04/2026" dataDxfId="116"/>
    <tableColumn id="466" xr3:uid="{7A9296C0-3CAB-45C8-872D-636F7F47DCCA}" name="09/04/2026" dataDxfId="115"/>
    <tableColumn id="467" xr3:uid="{568FF0A4-6B5D-447D-B6E5-8545CD2AD0A6}" name="10/04/2026" dataDxfId="114"/>
    <tableColumn id="468" xr3:uid="{ADF9988D-2067-4A79-9268-CD18A6CB195D}" name="11/04/2026" dataDxfId="113"/>
    <tableColumn id="469" xr3:uid="{71F0C55B-B0F7-4624-9FD9-996C5A4F6D01}" name="12/04/2026" dataDxfId="112"/>
    <tableColumn id="470" xr3:uid="{A402B4DA-1A9A-4395-9377-283CDA9D1089}" name="13/04/2026" dataDxfId="111"/>
    <tableColumn id="471" xr3:uid="{EEDA42B5-4910-4479-B12D-EBD83E912C69}" name="14/04/2026" dataDxfId="110"/>
    <tableColumn id="472" xr3:uid="{F3AEA7B2-29C8-4A53-A374-BE9BC856A330}" name="15/04/2026" dataDxfId="109"/>
    <tableColumn id="473" xr3:uid="{C2328295-88AD-4D5F-9A19-13A2AC4D40CE}" name="16/04/2026" dataDxfId="108"/>
    <tableColumn id="474" xr3:uid="{0F733DD5-49DA-4316-87EF-BF0B026F0345}" name="17/04/2026" dataDxfId="107"/>
    <tableColumn id="475" xr3:uid="{3462F06E-C0CE-4CC2-9599-3852C533541F}" name="18/04/2026" dataDxfId="106"/>
    <tableColumn id="476" xr3:uid="{52A177EF-F7AE-445F-99B0-DAEB52FB8FCD}" name="19/04/2026" dataDxfId="105"/>
    <tableColumn id="477" xr3:uid="{883EA552-02FB-4EE5-9853-E674698E7467}" name="20/04/2026" dataDxfId="104"/>
    <tableColumn id="478" xr3:uid="{91A87022-14DC-4BF5-B4BE-9DF9360F01BC}" name="21/04/2026" dataDxfId="103"/>
    <tableColumn id="479" xr3:uid="{E1FF86DC-A66D-48EC-AC44-101145094F72}" name="22/04/2026" dataDxfId="102"/>
    <tableColumn id="480" xr3:uid="{1F587A96-F668-49AF-B9FF-2DB028AD0816}" name="23/04/2026" dataDxfId="101"/>
    <tableColumn id="481" xr3:uid="{EAC7130D-F7F4-4705-83A2-184A35E0AC93}" name="24/04/2026" dataDxfId="100"/>
    <tableColumn id="482" xr3:uid="{D592B4E0-262E-4A6B-9DC8-7C5DD3BD52FB}" name="25/04/2026" dataDxfId="99"/>
    <tableColumn id="483" xr3:uid="{0EA5C5E7-BD51-45FF-9FFD-126307E3FED9}" name="26/04/2026" dataDxfId="98"/>
    <tableColumn id="484" xr3:uid="{999D95A6-00C9-4ECE-A487-A5ED66B510EA}" name="27/04/2026" dataDxfId="97"/>
    <tableColumn id="485" xr3:uid="{9261FED3-2B7D-436F-B44C-0A165A31D4A7}" name="28/04/2026" dataDxfId="96"/>
    <tableColumn id="486" xr3:uid="{16ABD8D3-37CA-411C-A2A3-50E52839A29F}" name="29/04/2026" dataDxfId="95"/>
    <tableColumn id="487" xr3:uid="{98E3D952-2307-4F5C-8FA1-E62DA433A740}" name="30/04/2026" dataDxfId="94"/>
    <tableColumn id="488" xr3:uid="{45928F40-F4E0-4A7B-84B5-A35B630D5C0B}" name="01/05/2026" dataDxfId="93"/>
    <tableColumn id="489" xr3:uid="{6A163AAB-06B3-4D65-9310-C4FDB17E24FB}" name="02/05/2026" dataDxfId="92"/>
    <tableColumn id="490" xr3:uid="{5E4B3ECD-DD32-417B-8D4B-13915EA93478}" name="03/05/2026" dataDxfId="91"/>
    <tableColumn id="491" xr3:uid="{82D1CD59-ACC1-4558-9326-FE1DDE79B095}" name="04/05/2026" dataDxfId="90"/>
    <tableColumn id="492" xr3:uid="{FD5BBB9B-793A-4FDD-98F9-D121717DF0E5}" name="05/05/2026" dataDxfId="89"/>
    <tableColumn id="493" xr3:uid="{B1DF19B5-AAA8-4E19-8776-9A2F17FF920E}" name="06/05/2026" dataDxfId="88"/>
    <tableColumn id="494" xr3:uid="{B2F32A78-4241-402A-97C1-0B0A8300B5B5}" name="07/05/2026" dataDxfId="87"/>
    <tableColumn id="495" xr3:uid="{355CE834-8D30-4F4E-B66B-3FEE2B716BB9}" name="08/05/2026" dataDxfId="86"/>
    <tableColumn id="496" xr3:uid="{4865AAFE-6213-46F3-9A8E-04ED476196E1}" name="09/05/2026" dataDxfId="85"/>
    <tableColumn id="497" xr3:uid="{2B54060B-C023-4A74-8B91-6D214E450AA6}" name="10/05/2026" dataDxfId="84"/>
    <tableColumn id="498" xr3:uid="{68A36FB2-4BB0-4806-9EB3-AC4F867CAFDE}" name="11/05/2026" dataDxfId="83"/>
    <tableColumn id="499" xr3:uid="{4E0E424C-B655-4C4F-84CF-14C2F2A2E357}" name="12/05/2026" dataDxfId="82"/>
    <tableColumn id="500" xr3:uid="{2C62C21C-0884-40F7-9D2B-235D92AA165B}" name="13/05/2026" dataDxfId="81"/>
    <tableColumn id="501" xr3:uid="{5A8DA86E-EBB0-40A2-8B63-F056E63C4009}" name="14/05/2026" dataDxfId="80"/>
    <tableColumn id="502" xr3:uid="{FE964BCE-FC58-4819-BAE1-8DBEB0F34CF1}" name="15/05/2026" dataDxfId="79"/>
    <tableColumn id="503" xr3:uid="{0718738E-E465-4518-ABA5-25020EB3B338}" name="16/05/2026" dataDxfId="78"/>
    <tableColumn id="504" xr3:uid="{7B5CD5B4-2E57-4E0D-9F6A-3FF7C11EE83B}" name="17/05/2026" dataDxfId="77"/>
    <tableColumn id="505" xr3:uid="{C27C18E3-F6AD-47CD-B7C8-3E8A361C0C7D}" name="18/05/2026" dataDxfId="76"/>
    <tableColumn id="506" xr3:uid="{1C6E5B34-9F4B-426F-BE20-61E89CDA6F06}" name="19/05/2026" dataDxfId="75"/>
    <tableColumn id="507" xr3:uid="{71E92FAC-6386-4B08-9EDD-75871BA99C32}" name="20/05/2026" dataDxfId="74"/>
    <tableColumn id="508" xr3:uid="{975D8724-B84B-435E-9C07-BDF588235AD4}" name="21/05/2026" dataDxfId="73"/>
    <tableColumn id="509" xr3:uid="{95DCA5BB-D2AC-4DB3-8803-D17D39D13254}" name="22/05/2026" dataDxfId="72"/>
    <tableColumn id="510" xr3:uid="{02F3BC2F-2518-4D40-A4AF-D551ED1BA865}" name="23/05/2026" dataDxfId="71"/>
    <tableColumn id="511" xr3:uid="{EBA10876-D1A8-4D9F-B662-1EC069F504B0}" name="24/05/2026" dataDxfId="70"/>
    <tableColumn id="512" xr3:uid="{21F3F888-5B70-4D54-8F17-C1C972F12614}" name="25/05/2026" dataDxfId="69"/>
    <tableColumn id="513" xr3:uid="{7CC79610-BCFF-4498-B45A-A320F0E0D6C4}" name="26/05/2026" dataDxfId="68"/>
    <tableColumn id="514" xr3:uid="{E968BD3B-3154-4423-9421-1DEDC8C6CAA9}" name="27/05/2026" dataDxfId="67"/>
    <tableColumn id="515" xr3:uid="{DFCF0B87-C6AD-4EF9-951B-C498A97F764A}" name="28/05/2026" dataDxfId="66"/>
    <tableColumn id="516" xr3:uid="{5BA05AA2-CED2-4B57-BB0E-298A6DC01BE9}" name="29/05/2026" dataDxfId="65"/>
    <tableColumn id="517" xr3:uid="{F6D46853-5F6A-4372-B965-6D532F36536A}" name="30/05/2026" dataDxfId="64"/>
    <tableColumn id="518" xr3:uid="{8C4EEEA2-E192-476C-8769-906A732093FF}" name="31/05/2026" dataDxfId="63"/>
    <tableColumn id="519" xr3:uid="{34AE87D3-086F-45D7-B2BA-997CB196F7F6}" name="01/06/2026" dataDxfId="62"/>
    <tableColumn id="520" xr3:uid="{971949C5-73CF-49DB-9DDB-14574C1286BA}" name="02/06/2026" dataDxfId="61"/>
    <tableColumn id="521" xr3:uid="{11F8E8A8-E62E-46ED-B24F-787C16BC2AA0}" name="03/06/2026" dataDxfId="60"/>
    <tableColumn id="522" xr3:uid="{2DEC484C-7ABB-4AEE-A4AA-29503AF72826}" name="04/06/2026" dataDxfId="59"/>
    <tableColumn id="523" xr3:uid="{4D92C068-9DCE-4011-9EE3-9B28FFCC021E}" name="05/06/2026" dataDxfId="58"/>
    <tableColumn id="524" xr3:uid="{D33942B5-FE72-4831-A458-4FE645246C86}" name="06/06/2026" dataDxfId="57"/>
    <tableColumn id="525" xr3:uid="{69235B71-3662-49FC-8EFA-0CD31BA791AB}" name="07/06/2026" dataDxfId="56"/>
    <tableColumn id="526" xr3:uid="{B25E5C1D-80F0-4A26-89DF-9306FBF83492}" name="08/06/2026" dataDxfId="55"/>
    <tableColumn id="527" xr3:uid="{89F53603-ABB5-4C60-81B5-2D5044D77205}" name="09/06/2026" dataDxfId="54"/>
    <tableColumn id="528" xr3:uid="{C7F151C1-AEA1-4A30-89B5-DA6F8C083BD4}" name="10/06/2026" dataDxfId="53"/>
    <tableColumn id="529" xr3:uid="{41B4A217-F215-4A9E-89F1-8057603496EE}" name="11/06/2026" dataDxfId="52"/>
    <tableColumn id="530" xr3:uid="{F2DA37CA-86DF-476E-B1BD-4CC0FF9AB281}" name="12/06/2026" dataDxfId="51"/>
    <tableColumn id="531" xr3:uid="{6A2CB64B-6556-4C62-A941-BE4333FE28C5}" name="13/06/2026" dataDxfId="50"/>
    <tableColumn id="532" xr3:uid="{05062910-89BF-4CBC-84A8-60A3D2103904}" name="14/06/2026" dataDxfId="49"/>
    <tableColumn id="533" xr3:uid="{5C043ED5-1268-40A2-AEA1-7EF3E1570650}" name="15/06/2026" dataDxfId="48"/>
    <tableColumn id="534" xr3:uid="{45E810BE-9109-4109-9634-9D190FDFBD3E}" name="16/06/2026" dataDxfId="47"/>
    <tableColumn id="535" xr3:uid="{5F3678F9-BCE6-466C-9C0B-6F53D4295920}" name="17/06/2026" dataDxfId="46"/>
    <tableColumn id="536" xr3:uid="{F52ED966-3CD5-4317-A0BF-094DB50F69CE}" name="18/06/2026" dataDxfId="45"/>
    <tableColumn id="537" xr3:uid="{14112F7A-53D4-445E-BF6D-99FBF84B746C}" name="19/06/2026" dataDxfId="44"/>
    <tableColumn id="538" xr3:uid="{61321CA3-8BFE-4095-B426-47A8707436A9}" name="20/06/2026" dataDxfId="43"/>
    <tableColumn id="539" xr3:uid="{5DCEB880-46BB-44A1-B63D-E1B15D1302D6}" name="21/06/2026" dataDxfId="42"/>
    <tableColumn id="540" xr3:uid="{3278BFAB-301D-451F-9A3C-18A169644556}" name="22/06/2026" dataDxfId="41"/>
    <tableColumn id="541" xr3:uid="{F861529B-0FF7-4672-B1B3-341C5A5F9359}" name="23/06/2026" dataDxfId="40"/>
    <tableColumn id="542" xr3:uid="{9B99D7A2-5383-49D7-AF6D-5307F7C8CBFE}" name="24/06/2026" dataDxfId="39"/>
    <tableColumn id="543" xr3:uid="{9AC83724-E7DC-478D-9C37-B7A114703338}" name="25/06/2026" dataDxfId="38"/>
    <tableColumn id="544" xr3:uid="{EACBA851-6B25-48D4-811D-31BD59FC79BF}" name="26/06/2026" dataDxfId="37"/>
    <tableColumn id="545" xr3:uid="{99F28B3B-E54D-4783-B94C-B1F637B02420}" name="27/06/2026" dataDxfId="36"/>
    <tableColumn id="546" xr3:uid="{5B8E51D1-AE84-4DD0-93C1-168C87618F84}" name="28/06/2026" dataDxfId="35"/>
    <tableColumn id="547" xr3:uid="{C5F2B8C5-5183-4600-A8AA-5BF36B8DBDE4}" name="29/06/2026" dataDxfId="34"/>
    <tableColumn id="548" xr3:uid="{F946D90A-C89B-45D5-B3F7-38DA5912F232}" name="30/06/2026" dataDxfId="33"/>
    <tableColumn id="549" xr3:uid="{BF76AA3D-F147-433D-81C4-81514417DC59}" name="01/07/2026" dataDxfId="32"/>
    <tableColumn id="550" xr3:uid="{3D4BD140-6D85-433C-B526-3FF391ACCC69}" name="02/07/2026" dataDxfId="31"/>
    <tableColumn id="551" xr3:uid="{6838DD6E-1A4F-448B-B125-12709620B88A}" name="03/07/2026" dataDxfId="30"/>
    <tableColumn id="552" xr3:uid="{6B00A9A7-A422-4C4C-B63F-8AC194C12A74}" name="04/07/2026" dataDxfId="29"/>
    <tableColumn id="553" xr3:uid="{6DC68F24-3F41-4508-B8E3-5A96FEA6B3BD}" name="05/07/2026" dataDxfId="28"/>
    <tableColumn id="554" xr3:uid="{480F6D1A-A19C-49FE-8387-C723012E6111}" name="06/07/2026" dataDxfId="27"/>
    <tableColumn id="555" xr3:uid="{D2A1500C-9748-4142-ADAB-0EA20151EB72}" name="07/07/2026" dataDxfId="26"/>
    <tableColumn id="556" xr3:uid="{1CCA79E6-E5FE-47D9-917E-D022C0278B28}" name="08/07/2026" dataDxfId="2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24" dataDxfId="23">
  <autoFilter ref="QP44:QP52" xr:uid="{400E6897-30D0-48D9-A8A1-F73EA6DB19D5}"/>
  <tableColumns count="1">
    <tableColumn id="1" xr3:uid="{5534D5D1-2878-4117-9266-33EE62716716}" name="POA" dataDxfId="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21" dataDxfId="20">
  <autoFilter ref="QR44:QR52" xr:uid="{C48EB65A-E172-448E-B48E-C1211483D300}"/>
  <tableColumns count="1">
    <tableColumn id="1" xr3:uid="{719AB209-A795-487E-8645-B101D45FD266}" uniqueName="1" name="POA" queryTableFieldId="1" dataDxfId="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UJ42" totalsRowShown="0" headerRowDxfId="1709" dataDxfId="1707" headerRowBorderDxfId="1708" tableBorderDxfId="1706">
  <autoFilter ref="A2:UJ42" xr:uid="{8F5863EC-5726-4E57-964D-0757BF037CA9}">
    <filterColumn colId="1">
      <colorFilter dxfId="1705"/>
    </filterColumn>
  </autoFilter>
  <sortState xmlns:xlrd2="http://schemas.microsoft.com/office/spreadsheetml/2017/richdata2" ref="A3:QO42">
    <sortCondition sortBy="cellColor" ref="A2:A42" dxfId="1704"/>
  </sortState>
  <tableColumns count="556">
    <tableColumn id="1" xr3:uid="{8A0B8AB3-DC96-4A4A-B0D9-4295BEA8EB58}" name="UFV 1" dataDxfId="1703"/>
    <tableColumn id="2" xr3:uid="{AB5A957B-464C-4994-9467-46782BDBE99D}" name="UFV 2" dataDxfId="1702"/>
    <tableColumn id="3" xr3:uid="{1DDFA158-7C4B-4783-98C4-6854A86E6B0C}" name="01/01/2025" dataDxfId="1701"/>
    <tableColumn id="4" xr3:uid="{B9061764-3DCD-420F-815E-560D2E098EF1}" name="02/01/2025" dataDxfId="1700"/>
    <tableColumn id="5" xr3:uid="{CF394F2C-28C0-415A-8FB9-0AC937B3D41A}" name="03/01/2025" dataDxfId="1699"/>
    <tableColumn id="6" xr3:uid="{0092EE98-A9D0-496E-A763-80603117C921}" name="04/01/2025" dataDxfId="1698"/>
    <tableColumn id="7" xr3:uid="{D3260994-3C69-46FF-92B8-E0F3CACBA341}" name="05/01/2025" dataDxfId="1697"/>
    <tableColumn id="8" xr3:uid="{6F1B0292-2842-46C1-B264-A72E48E9EB79}" name="06/01/2025" dataDxfId="1696"/>
    <tableColumn id="9" xr3:uid="{0547A991-AC45-4746-B86E-195D83230AEE}" name="07/01/2025" dataDxfId="1695"/>
    <tableColumn id="10" xr3:uid="{68E68D52-620D-443F-83D0-1372013C7108}" name="08/01/2025" dataDxfId="1694"/>
    <tableColumn id="11" xr3:uid="{945C6640-4402-4FCB-9158-13C8C497F644}" name="09/01/2025" dataDxfId="1693"/>
    <tableColumn id="12" xr3:uid="{B0514E3D-ECF0-409E-9413-301AF99B7CD3}" name="10/01/2025" dataDxfId="1692"/>
    <tableColumn id="13" xr3:uid="{A25AFA0B-B280-4FB2-9832-E3647FF67BC7}" name="11/01/2025" dataDxfId="1691"/>
    <tableColumn id="14" xr3:uid="{4EA33BA5-5452-4351-8EF4-409687444946}" name="12/01/2025" dataDxfId="1690"/>
    <tableColumn id="15" xr3:uid="{F15BD712-B460-4342-99C9-243B9D9DA896}" name="13/01/2025" dataDxfId="1689"/>
    <tableColumn id="16" xr3:uid="{79939563-F627-492B-9F55-5E7B7E8356A3}" name="14/01/2025" dataDxfId="1688"/>
    <tableColumn id="17" xr3:uid="{AFA151FB-6C3A-4DAC-9796-B510CC4AA538}" name="15/01/2025" dataDxfId="1687"/>
    <tableColumn id="18" xr3:uid="{CD81104B-8B84-4547-86F6-5FCA06BF0E2A}" name="16/01/2025" dataDxfId="1686"/>
    <tableColumn id="19" xr3:uid="{77A4210E-A428-4C89-A833-684C9EF98F4E}" name="17/01/2025" dataDxfId="1685"/>
    <tableColumn id="20" xr3:uid="{6017DEEC-EFD5-453D-8E6B-54CD5592894E}" name="18/01/2025" dataDxfId="1684"/>
    <tableColumn id="21" xr3:uid="{69637B83-0128-4910-BDDF-2EFABB7495DA}" name="19/01/2025" dataDxfId="1683"/>
    <tableColumn id="22" xr3:uid="{F6A18E50-9ACD-45D1-A747-098F3845AD60}" name="20/01/2025" dataDxfId="1682"/>
    <tableColumn id="23" xr3:uid="{C29FE822-40E3-447F-B4B6-831A9C9F17AB}" name="21/01/2025" dataDxfId="1681"/>
    <tableColumn id="24" xr3:uid="{2FC4AA41-BEC0-4B37-8F4A-A1A2D8A2C7C6}" name="22/01/2025" dataDxfId="1680"/>
    <tableColumn id="25" xr3:uid="{91890B9F-0214-44A7-8B4C-FD9D58E7E177}" name="23/01/2025" dataDxfId="1679"/>
    <tableColumn id="26" xr3:uid="{02C7AE20-07D7-4CC3-A454-BB8A4E68B283}" name="24/01/2025" dataDxfId="1678"/>
    <tableColumn id="27" xr3:uid="{5A8C4CE3-485E-4357-964E-0BDA02C0284C}" name="25/01/2025" dataDxfId="1677"/>
    <tableColumn id="28" xr3:uid="{65E0D9ED-4502-45E5-B132-A0A89D8D1D48}" name="26/01/2025" dataDxfId="1676"/>
    <tableColumn id="29" xr3:uid="{CAF9E2BE-4539-4BE1-8E1E-F894C0059875}" name="27/01/2025" dataDxfId="1675"/>
    <tableColumn id="30" xr3:uid="{9BD0ECB3-CF31-48FA-8030-9D1125D2812C}" name="28/01/2025" dataDxfId="1674"/>
    <tableColumn id="31" xr3:uid="{16CBBC63-59E8-40AE-8E02-C245B531A9D4}" name="29/01/2025" dataDxfId="1673"/>
    <tableColumn id="32" xr3:uid="{D78D5C8D-D12C-4376-8D7C-5715A4C64698}" name="30/01/2025" dataDxfId="1672"/>
    <tableColumn id="33" xr3:uid="{CE625EC4-2FC6-482D-A158-33D9E780FDB8}" name="31/01/2025" dataDxfId="1671"/>
    <tableColumn id="34" xr3:uid="{EDEB422F-B986-4E7C-B11D-1F4B48F98800}" name="01/02/2025" dataDxfId="1670"/>
    <tableColumn id="35" xr3:uid="{C61CE4B3-D943-42D1-84C6-150A054F1A51}" name="02/02/2025" dataDxfId="1669"/>
    <tableColumn id="36" xr3:uid="{58741166-C10C-4F73-9A4E-040EA88CAF71}" name="03/02/2025" dataDxfId="1668"/>
    <tableColumn id="37" xr3:uid="{CB5A4437-5461-403D-A7EB-7268F8EF8133}" name="04/02/2025" dataDxfId="1667"/>
    <tableColumn id="38" xr3:uid="{5C9A656B-D1FF-49D9-BFC5-75BD2F9BA58B}" name="05/02/2025" dataDxfId="1666"/>
    <tableColumn id="39" xr3:uid="{4DFD8EE4-26D9-4569-8762-C42D921C7CDA}" name="06/02/2025" dataDxfId="1665"/>
    <tableColumn id="40" xr3:uid="{8BCE3007-C980-422B-B669-B8A2B6EA1621}" name="07/02/2025" dataDxfId="1664"/>
    <tableColumn id="41" xr3:uid="{0216C63E-8C36-4647-BD0E-7998313E1257}" name="08/02/2025" dataDxfId="1663"/>
    <tableColumn id="42" xr3:uid="{FB20D141-79A8-493C-8333-E326A36E4E32}" name="09/02/2025" dataDxfId="1662"/>
    <tableColumn id="43" xr3:uid="{44BA2039-1643-4F30-93E1-753E80D76C38}" name="10/02/2025" dataDxfId="1661"/>
    <tableColumn id="44" xr3:uid="{14A387D2-B79D-49BA-9FCC-B66BC8B6B43D}" name="11/02/2025" dataDxfId="1660"/>
    <tableColumn id="45" xr3:uid="{48AF4E5B-60B5-4EF5-A4BF-EA9183A6B037}" name="12/02/2025" dataDxfId="1659"/>
    <tableColumn id="46" xr3:uid="{B5CD2A1D-FD35-4772-94A7-D8CB4CD56423}" name="13/02/2025" dataDxfId="1658"/>
    <tableColumn id="47" xr3:uid="{E8C39EC1-FE30-4AD7-96E0-ADEA69A4D5DF}" name="14/02/2025" dataDxfId="1657"/>
    <tableColumn id="48" xr3:uid="{DA22C22D-B0B5-4519-B1DB-9C6004CEBD75}" name="15/02/2025" dataDxfId="1656"/>
    <tableColumn id="49" xr3:uid="{FC68404B-047B-4A7C-AF2E-325EE81E44F7}" name="16/02/2025" dataDxfId="1655"/>
    <tableColumn id="50" xr3:uid="{54AB50A7-ACB5-49B9-8F7C-9599F7C02584}" name="17/02/2025" dataDxfId="1654"/>
    <tableColumn id="51" xr3:uid="{47F81898-7219-476B-82DF-A3305E273402}" name="18/02/2025" dataDxfId="1653"/>
    <tableColumn id="52" xr3:uid="{40CC6129-E87B-4C16-ABBC-68BC2A49F6C7}" name="19/02/2025" dataDxfId="1652"/>
    <tableColumn id="53" xr3:uid="{839B31A4-5890-4187-BC69-F35750480538}" name="20/02/2025" dataDxfId="1651"/>
    <tableColumn id="54" xr3:uid="{DBF0E3BC-EB8F-49E6-897A-8597A4307D64}" name="21/02/2025" dataDxfId="1650"/>
    <tableColumn id="55" xr3:uid="{EEC7FBD7-AB10-4FCD-8A6A-ECBD1932AB32}" name="22/02/2025" dataDxfId="1649"/>
    <tableColumn id="56" xr3:uid="{16460658-AC44-4251-814B-8FDFD413DA50}" name="23/02/2025" dataDxfId="1648"/>
    <tableColumn id="57" xr3:uid="{22C264F7-BFFE-4EE4-9A8E-1DCE84FAFDA0}" name="24/02/2025" dataDxfId="1647"/>
    <tableColumn id="58" xr3:uid="{808C3888-47FC-4B14-81C4-459A7B8FE55D}" name="25/02/2025" dataDxfId="1646"/>
    <tableColumn id="59" xr3:uid="{B04FFD0B-AD36-423C-96A0-44B1AEF54ED0}" name="26/02/2025" dataDxfId="1645"/>
    <tableColumn id="60" xr3:uid="{7707D498-5A50-4078-AFA6-4AA8F04F02E8}" name="27/02/2025" dataDxfId="1644"/>
    <tableColumn id="61" xr3:uid="{D2912DBB-D8E8-4C33-88C5-29D86C05B56C}" name="28/02/2025" dataDxfId="1643"/>
    <tableColumn id="62" xr3:uid="{54F17E21-FE16-425C-8CF4-0DFB2501513B}" name="01/03/2025" dataDxfId="1642"/>
    <tableColumn id="63" xr3:uid="{BC64E985-2EAC-4CF7-916C-5FAD59D0C945}" name="02/03/2025" dataDxfId="1641"/>
    <tableColumn id="64" xr3:uid="{6458C030-748C-48DE-B025-46E1BDBCF5C2}" name="03/03/2025" dataDxfId="1640"/>
    <tableColumn id="65" xr3:uid="{855EDC26-F2A7-44E6-9D8F-4522A844F4C6}" name="04/03/2025" dataDxfId="1639"/>
    <tableColumn id="66" xr3:uid="{1B8EE353-9E1F-49FB-B875-E8F622284CF0}" name="05/03/2025" dataDxfId="1638"/>
    <tableColumn id="67" xr3:uid="{0299E036-E439-47D0-BF2D-4626F07BCF0D}" name="06/03/2025" dataDxfId="1637"/>
    <tableColumn id="68" xr3:uid="{669CC1FA-DFCE-4020-B311-1979ACC4CA41}" name="07/03/2025" dataDxfId="1636"/>
    <tableColumn id="69" xr3:uid="{769B2624-C8A4-4448-B451-3EBAB5A4FBA3}" name="08/03/2025" dataDxfId="1635"/>
    <tableColumn id="70" xr3:uid="{4D3C09B6-2E5D-406A-B20B-DDCB0A2D911A}" name="09/03/2025" dataDxfId="1634"/>
    <tableColumn id="71" xr3:uid="{487BE085-710C-4409-B43E-22574EA570E2}" name="10/03/2025" dataDxfId="1633"/>
    <tableColumn id="72" xr3:uid="{0A4075D5-9134-4E68-83FE-9BDC032B308F}" name="11/03/2025" dataDxfId="1632"/>
    <tableColumn id="73" xr3:uid="{735BB164-CD37-4F68-8E9A-B886C4537380}" name="12/03/2025" dataDxfId="1631"/>
    <tableColumn id="74" xr3:uid="{AA97030B-4F60-479A-94D4-978F754AE640}" name="13/03/2025" dataDxfId="1630"/>
    <tableColumn id="75" xr3:uid="{C34CBFFA-9AFE-4D44-88FC-3E750E1FF1DE}" name="14/03/2025" dataDxfId="1629"/>
    <tableColumn id="76" xr3:uid="{A0E77573-D7DE-43AF-939C-CA5F0D40569A}" name="15/03/2025" dataDxfId="1628"/>
    <tableColumn id="77" xr3:uid="{554EBE38-0823-421A-B16C-4B79B3DEF60C}" name="16/03/2025" dataDxfId="1627"/>
    <tableColumn id="78" xr3:uid="{822646C6-2DC8-46B8-AC3D-0AA4B1447A51}" name="17/03/2025" dataDxfId="1626"/>
    <tableColumn id="79" xr3:uid="{B21FB494-0995-41C0-9C99-D87A9F47CD19}" name="18/03/2025" dataDxfId="1625"/>
    <tableColumn id="80" xr3:uid="{1FF54B3F-524B-4431-A020-63C554A67EA2}" name="19/03/2025" dataDxfId="1624"/>
    <tableColumn id="81" xr3:uid="{1D1FDC4F-D041-416E-9E03-4168329DE95D}" name="20/03/2025" dataDxfId="1623"/>
    <tableColumn id="82" xr3:uid="{A29880E2-9570-42B6-BBDF-7B2EB27DC4AE}" name="21/03/2025" dataDxfId="1622"/>
    <tableColumn id="83" xr3:uid="{A27F3EF9-00BA-461F-9D7B-C987D8BD434D}" name="22/03/2025" dataDxfId="1621"/>
    <tableColumn id="84" xr3:uid="{D3F02C55-EE7D-440F-AA7D-7DA9EF335969}" name="23/03/2025" dataDxfId="1620"/>
    <tableColumn id="85" xr3:uid="{6EC239C6-C712-482C-AC2A-DDED0C170117}" name="24/03/2025" dataDxfId="1619"/>
    <tableColumn id="86" xr3:uid="{491C5F00-68E3-410D-B397-5C14478DB896}" name="25/03/2025" dataDxfId="1618"/>
    <tableColumn id="87" xr3:uid="{AFAD82CD-3F66-498A-B51B-2131A14631DC}" name="26/03/2025" dataDxfId="1617"/>
    <tableColumn id="88" xr3:uid="{FFEBD478-B37B-407F-A14C-6714757A4CA2}" name="27/03/2025" dataDxfId="1616"/>
    <tableColumn id="89" xr3:uid="{6BD895E6-E814-419E-9AEC-FA1511B6DA7D}" name="28/03/2025" dataDxfId="1615"/>
    <tableColumn id="90" xr3:uid="{436685B7-10BE-4DC9-835E-D979124ECADC}" name="29/03/2025" dataDxfId="1614"/>
    <tableColumn id="91" xr3:uid="{0BD9C0CB-7807-4A14-B090-480F2F40EB3D}" name="30/03/2025" dataDxfId="1613"/>
    <tableColumn id="92" xr3:uid="{31EDDE0E-4967-4C56-B91E-23990F0DC7C3}" name="31/03/2025" dataDxfId="1612"/>
    <tableColumn id="93" xr3:uid="{9059F9EE-E231-45BB-AA6B-8CA3B6FCD29F}" name="01/04/2025" dataDxfId="1611"/>
    <tableColumn id="94" xr3:uid="{7716C4C1-B4DA-435F-8927-981C34903A3E}" name="02/04/2025" dataDxfId="1610"/>
    <tableColumn id="95" xr3:uid="{4747F900-EB84-4062-85EA-25A7EF3C6E53}" name="03/04/2025" dataDxfId="1609"/>
    <tableColumn id="96" xr3:uid="{E4709C56-55B7-497F-92A5-74540D257D8D}" name="04/04/2025" dataDxfId="1608"/>
    <tableColumn id="97" xr3:uid="{D92F6847-0E18-48BE-B4F6-05DEFB14F229}" name="05/04/2025" dataDxfId="1607"/>
    <tableColumn id="98" xr3:uid="{6A87B6EC-CC4B-46F7-9402-72810E31D8F2}" name="06/04/2025" dataDxfId="1606"/>
    <tableColumn id="99" xr3:uid="{9C301BFC-A60E-484A-8DFF-90A5757CC2B5}" name="07/04/2025" dataDxfId="1605"/>
    <tableColumn id="100" xr3:uid="{2A740B5F-4949-4544-9DAF-A5D7007D7901}" name="08/04/2025" dataDxfId="1604"/>
    <tableColumn id="101" xr3:uid="{E731D071-4717-410B-A19C-E2F030E1AA96}" name="09/04/2025" dataDxfId="1603"/>
    <tableColumn id="102" xr3:uid="{B84EC0FC-3F55-4C2A-B3D9-D06F9FD39F6C}" name="10/04/2025" dataDxfId="1602"/>
    <tableColumn id="103" xr3:uid="{9BA1BBC0-9A5B-4FA8-B42F-7D33F1A2E120}" name="11/04/2025" dataDxfId="1601"/>
    <tableColumn id="104" xr3:uid="{46278B26-E151-4D08-A226-7A0AEAEA9EDD}" name="12/04/2025" dataDxfId="1600"/>
    <tableColumn id="105" xr3:uid="{F114B003-A252-4C73-98B9-826309D95C27}" name="13/04/2025" dataDxfId="1599"/>
    <tableColumn id="106" xr3:uid="{F519F824-57D2-4626-8F4A-C91C134BF2A3}" name="14/04/2025" dataDxfId="1598"/>
    <tableColumn id="107" xr3:uid="{7C0BB089-C359-45A1-B6E4-A1495F476E55}" name="15/04/2025" dataDxfId="1597"/>
    <tableColumn id="108" xr3:uid="{F47E94B0-68AD-4279-8F5F-6F2AF7F236FD}" name="16/04/2025" dataDxfId="1596"/>
    <tableColumn id="109" xr3:uid="{8871CFAB-4432-4440-AE30-8A557176D5C9}" name="17/04/2025" dataDxfId="1595"/>
    <tableColumn id="110" xr3:uid="{D0C47A5A-119D-487A-86F8-7C19EC445A27}" name="18/04/2025" dataDxfId="1594"/>
    <tableColumn id="111" xr3:uid="{7DA9DDE3-C26B-4F97-ACDA-E075E916C5BA}" name="19/04/2025" dataDxfId="1593"/>
    <tableColumn id="112" xr3:uid="{F10BA5FB-5F06-40EE-AA0B-D2D7BC19C0C5}" name="20/04/2025" dataDxfId="1592"/>
    <tableColumn id="113" xr3:uid="{47C0A9D2-FA41-4EA0-B951-68427049A55B}" name="21/04/2025" dataDxfId="1591"/>
    <tableColumn id="114" xr3:uid="{48E07A5C-4CC9-49B0-8FAB-AE31C79E90E5}" name="22/04/2025" dataDxfId="1590"/>
    <tableColumn id="115" xr3:uid="{75B5ED76-A2B8-4D89-BD18-D724FB95BCDB}" name="23/04/2025" dataDxfId="1589"/>
    <tableColumn id="116" xr3:uid="{D7635D91-DF06-45FA-9C0B-8BFC272E6783}" name="24/04/2025" dataDxfId="1588"/>
    <tableColumn id="117" xr3:uid="{C2498A26-F932-4057-AC7C-DE6CE991A5D0}" name="25/04/2025" dataDxfId="1587"/>
    <tableColumn id="118" xr3:uid="{F9158867-7846-4095-8319-4AB57EDFBB32}" name="26/04/2025" dataDxfId="1586"/>
    <tableColumn id="119" xr3:uid="{023A2462-3839-43CA-894C-EB43300737CD}" name="27/04/2025" dataDxfId="1585"/>
    <tableColumn id="120" xr3:uid="{4E7C08D3-E522-4E1E-8F9E-B13C57BD3B24}" name="28/04/2025" dataDxfId="1584"/>
    <tableColumn id="121" xr3:uid="{86CB0B2D-1742-4E18-844D-0312FA05E928}" name="29/04/2025" dataDxfId="1583"/>
    <tableColumn id="122" xr3:uid="{02267EB4-D9F0-4792-B46C-0A06B985213C}" name="30/04/2025" dataDxfId="1582"/>
    <tableColumn id="123" xr3:uid="{E1969613-FEBD-4D71-9F75-CC4F4D2454C7}" name="01/05/2025" dataDxfId="1581"/>
    <tableColumn id="124" xr3:uid="{63238C54-CED8-4BBE-94A6-02BB61395944}" name="02/05/2025" dataDxfId="1580"/>
    <tableColumn id="125" xr3:uid="{63BAA6F3-58C8-40EA-928B-8CBCF7220F81}" name="03/05/2025" dataDxfId="1579"/>
    <tableColumn id="126" xr3:uid="{29DF5B6C-D94C-46A4-B139-B75B0E5233E1}" name="04/05/2025" dataDxfId="1578"/>
    <tableColumn id="127" xr3:uid="{779CBBEB-CD9C-41A0-8887-33F819502A17}" name="05/05/2025" dataDxfId="1577"/>
    <tableColumn id="128" xr3:uid="{E70F47F7-391F-456B-9C4D-D58A30FDAC4A}" name="06/05/2025" dataDxfId="1576"/>
    <tableColumn id="129" xr3:uid="{F038A6D9-05E5-4C7D-904B-46E440D0A843}" name="07/05/2025" dataDxfId="1575"/>
    <tableColumn id="130" xr3:uid="{B5ED25B9-46B8-4BC6-AC94-24D27EC37E27}" name="08/05/2025" dataDxfId="1574"/>
    <tableColumn id="131" xr3:uid="{C4B41A61-CD79-4AC3-9322-30AA3165F23E}" name="09/05/2025" dataDxfId="1573"/>
    <tableColumn id="132" xr3:uid="{BFBBE4AC-F632-47F4-81A7-6A839ECDB2B6}" name="10/05/2025" dataDxfId="1572"/>
    <tableColumn id="133" xr3:uid="{8AB6A40D-AF47-4855-B9C9-0913AD08C92C}" name="11/05/2025" dataDxfId="1571"/>
    <tableColumn id="134" xr3:uid="{6F9E747D-886C-4C35-830C-8F5527AC3A5B}" name="12/05/2025" dataDxfId="1570"/>
    <tableColumn id="135" xr3:uid="{BA41AE47-235D-4D64-A6D1-E5A815EB5216}" name="13/05/2025" dataDxfId="1569"/>
    <tableColumn id="136" xr3:uid="{7D4E350C-2D46-4CE6-AD30-6FE653404DB6}" name="14/05/2025" dataDxfId="1568"/>
    <tableColumn id="137" xr3:uid="{DE9381AD-B0A0-4F04-9374-B82A6571127D}" name="15/05/2025" dataDxfId="1567"/>
    <tableColumn id="138" xr3:uid="{D1BB65BC-5FD2-4FC4-A094-117DF7F9BF2C}" name="16/05/2025" dataDxfId="1566"/>
    <tableColumn id="139" xr3:uid="{4E750401-13B5-4188-B825-C714B3AD1609}" name="17/05/2025" dataDxfId="1565"/>
    <tableColumn id="140" xr3:uid="{77194BD3-7D59-4A75-87C1-462FFA9DDA4D}" name="18/05/2025" dataDxfId="1564"/>
    <tableColumn id="141" xr3:uid="{CE3DB041-012B-47C9-8D6A-83057EBD72F6}" name="19/05/2025" dataDxfId="1563"/>
    <tableColumn id="142" xr3:uid="{831E89EA-FABA-44A5-84A3-310D0AED719E}" name="20/05/2025" dataDxfId="1562"/>
    <tableColumn id="143" xr3:uid="{B0D0BBE5-62D8-40A9-8C50-03BA1DCFA2A2}" name="21/05/2025" dataDxfId="1561"/>
    <tableColumn id="144" xr3:uid="{AF1789C4-65DA-47F1-AB37-D985B23967A4}" name="22/05/2025" dataDxfId="1560"/>
    <tableColumn id="145" xr3:uid="{4FB23A62-E3C2-4802-9183-4E613F0D750B}" name="23/05/2025" dataDxfId="1559"/>
    <tableColumn id="146" xr3:uid="{185546EF-5B71-4040-BD6E-15873ED1CEF5}" name="24/05/2025" dataDxfId="1558"/>
    <tableColumn id="147" xr3:uid="{8CEE84D9-1529-46AF-8C31-FB107A72D683}" name="25/05/2025" dataDxfId="1557"/>
    <tableColumn id="148" xr3:uid="{D26C8EC5-D304-41AD-AEE5-2FDBAAB6B162}" name="26/05/2025" dataDxfId="1556"/>
    <tableColumn id="149" xr3:uid="{ECC2DF28-D5A0-4715-9731-DD0FDB2CEBDA}" name="27/05/2025" dataDxfId="1555"/>
    <tableColumn id="150" xr3:uid="{9CB08849-2371-4FF3-80D4-D042530C0CF5}" name="28/05/2025" dataDxfId="1554"/>
    <tableColumn id="151" xr3:uid="{0867FF1C-3D51-4E4B-8422-43450076C566}" name="29/05/2025" dataDxfId="1553"/>
    <tableColumn id="152" xr3:uid="{C8BEE071-62E9-43D5-9C92-B78F2B451D92}" name="30/05/2025" dataDxfId="1552"/>
    <tableColumn id="153" xr3:uid="{5486FF96-1BD0-472E-84DA-FCBCBBC4FB37}" name="31/05/2025" dataDxfId="1551"/>
    <tableColumn id="154" xr3:uid="{C629F0C9-6D54-46BA-BFC5-DE55262BE4D7}" name="01/06/2025" dataDxfId="1550"/>
    <tableColumn id="155" xr3:uid="{AE7DF96C-5D2B-468B-AD59-AB05C037AC16}" name="02/06/2025" dataDxfId="1549"/>
    <tableColumn id="156" xr3:uid="{8014ACE1-4CC6-4B19-B2B5-8B7CC11BC2B3}" name="03/06/2025" dataDxfId="1548"/>
    <tableColumn id="157" xr3:uid="{8DDD443C-B874-470B-A60C-31E87CC790FD}" name="04/06/2025" dataDxfId="1547"/>
    <tableColumn id="158" xr3:uid="{9B4F4C33-41F0-4D4E-A3D0-14145A016AE3}" name="05/06/2025" dataDxfId="1546"/>
    <tableColumn id="159" xr3:uid="{DC0F7364-B5B1-4C3A-A8BB-074A088F1867}" name="06/06/2025" dataDxfId="1545"/>
    <tableColumn id="160" xr3:uid="{43D8EF96-0932-4D68-9360-25E659B08A2E}" name="07/06/2025" dataDxfId="1544"/>
    <tableColumn id="161" xr3:uid="{7B1EE48C-E179-492F-A5E0-E5F7CAB684E0}" name="08/06/2025" dataDxfId="1543"/>
    <tableColumn id="162" xr3:uid="{9C80FE21-E825-4A90-88C6-4D1C42ED962D}" name="09/06/2025" dataDxfId="1542"/>
    <tableColumn id="163" xr3:uid="{32C06E5E-2E40-4465-96A2-E84B45ED51FA}" name="10/06/2025" dataDxfId="1541"/>
    <tableColumn id="164" xr3:uid="{0BAA043C-4D4D-4A37-8DDC-7422DA2CCF45}" name="11/06/2025" dataDxfId="1540"/>
    <tableColumn id="165" xr3:uid="{DE1EE4EC-7270-4A41-AA61-D29237361D52}" name="12/06/2025" dataDxfId="1539"/>
    <tableColumn id="166" xr3:uid="{26B904E0-E9D4-4023-BEA1-A53F8F878CA6}" name="13/06/2025" dataDxfId="1538"/>
    <tableColumn id="167" xr3:uid="{4A5933CC-492E-48F3-BEBD-93BA3A47C657}" name="14/06/2025" dataDxfId="1537"/>
    <tableColumn id="168" xr3:uid="{DEBE66F1-5B71-4CF1-B10F-FD96D01C64D2}" name="15/06/2025" dataDxfId="1536"/>
    <tableColumn id="169" xr3:uid="{DF57AE58-9079-4639-8658-20287A205737}" name="16/06/2025" dataDxfId="1535"/>
    <tableColumn id="170" xr3:uid="{6AF8EDB1-C8B4-40B1-A8C0-2A7B2F0A9B97}" name="17/06/2025" dataDxfId="1534"/>
    <tableColumn id="408" xr3:uid="{5F5D24C2-F360-4CFA-BDD5-E3AC642A6C6B}" name="18/06/2025" dataDxfId="1533"/>
    <tableColumn id="409" xr3:uid="{8936F2E1-3629-49A2-8AD9-9BBC87CFA863}" name="19/06/2025" dataDxfId="1532"/>
    <tableColumn id="425" xr3:uid="{CA0A23C6-A22E-429B-8D39-88D2E96BF5D9}" name="20/06/2025" dataDxfId="1531"/>
    <tableColumn id="430" xr3:uid="{A2B0ECAB-9CAE-4D53-BE8C-B643142F93E2}" name="21/06/2025" dataDxfId="1530"/>
    <tableColumn id="431" xr3:uid="{EC922620-DD0D-4827-86B3-CE880D4F1EFB}" name="22/06/2025" dataDxfId="1529"/>
    <tableColumn id="432" xr3:uid="{9FAC3E06-875B-4F32-84E7-829D89C0C132}" name="23/06/2025" dataDxfId="1528"/>
    <tableColumn id="433" xr3:uid="{8E20D36B-0239-42F6-9E14-664344197B49}" name="24/06/2025" dataDxfId="1527"/>
    <tableColumn id="434" xr3:uid="{C05C36B1-7CD8-4782-9D4A-1D5185C3C57C}" name="25/06/2025" dataDxfId="1526"/>
    <tableColumn id="435" xr3:uid="{6E1F95EF-56EC-4DB2-9F30-AE19A497FF02}" name="26/06/2025" dataDxfId="1525"/>
    <tableColumn id="436" xr3:uid="{DCADB94A-D3D2-4D9B-A814-C5C2588A2052}" name="27/06/2025" dataDxfId="1524"/>
    <tableColumn id="437" xr3:uid="{3CAA09BF-CE3D-4AC0-A781-10B73DAF8DF3}" name="28/06/2025" dataDxfId="1523"/>
    <tableColumn id="171" xr3:uid="{BDA7BEC3-26AE-4855-9899-07282AA7CE14}" name="29/06/2025" dataDxfId="1522"/>
    <tableColumn id="172" xr3:uid="{39BB681E-BFC9-452E-847D-D75F1F70CB7E}" name="30/06/2025" dataDxfId="1521"/>
    <tableColumn id="173" xr3:uid="{BEC68DBA-9447-46A0-B75C-C5918B00034C}" name="01/07/2025" dataDxfId="1520"/>
    <tableColumn id="174" xr3:uid="{2B74DBAF-5D93-4FA7-8A36-C0523F4EE2AA}" name="02/07/2025" dataDxfId="1519"/>
    <tableColumn id="175" xr3:uid="{4BEF734F-7846-418B-B340-AA9CABAEECB3}" name="03/07/2025" dataDxfId="1518"/>
    <tableColumn id="176" xr3:uid="{877B2BB5-8BE1-43EA-8399-3EBDD12AD7C4}" name="04/07/2025" dataDxfId="1517"/>
    <tableColumn id="177" xr3:uid="{B443C44A-A3F9-4DDC-B643-D8FC6512EF8E}" name="05/07/2025" dataDxfId="1516"/>
    <tableColumn id="178" xr3:uid="{3586B624-D631-4EEF-A19D-A2EF3636EEE7}" name="06/07/2025" dataDxfId="1515"/>
    <tableColumn id="179" xr3:uid="{8CCD2A55-3D3B-46BA-B86A-B73CB16FD799}" name="07/07/2025" dataDxfId="1514"/>
    <tableColumn id="180" xr3:uid="{36207E90-CA66-450D-9A5C-CBCC7844EEFA}" name="08/07/2025" dataDxfId="1513"/>
    <tableColumn id="181" xr3:uid="{EA39853B-B71C-488F-961E-780F521569A4}" name="09/07/2025" dataDxfId="1512"/>
    <tableColumn id="182" xr3:uid="{E0FED019-C9D5-4720-A72A-35F8F8E33CC3}" name="10/07/2025" dataDxfId="1511"/>
    <tableColumn id="183" xr3:uid="{DB7E2081-FD85-43F1-8477-0629B00635AE}" name="11/07/2025" dataDxfId="1510"/>
    <tableColumn id="184" xr3:uid="{BB4950DB-FA58-4DEE-9D36-E5E6A3DDF7A3}" name="12/07/2025" dataDxfId="1509"/>
    <tableColumn id="185" xr3:uid="{51FAD97E-D6A4-4DC3-9FB8-1CC54AF9ED5A}" name="13/07/2025" dataDxfId="1508"/>
    <tableColumn id="186" xr3:uid="{71295E35-2B53-4708-895E-99CD82936CC2}" name="14/07/2025" dataDxfId="1507"/>
    <tableColumn id="187" xr3:uid="{2FDB7902-EEAD-4E0C-A1D6-CE60425FCC94}" name="15/07/2025" dataDxfId="1506"/>
    <tableColumn id="188" xr3:uid="{6C91E08D-6520-4CEE-A97F-17DFE344EAAC}" name="16/07/2025" dataDxfId="1505"/>
    <tableColumn id="189" xr3:uid="{A6A37B24-E301-40F8-A3B5-B2D801797962}" name="17/07/2025" dataDxfId="1504"/>
    <tableColumn id="190" xr3:uid="{A88153BB-1380-4880-B834-026E506EC064}" name="18/07/2025" dataDxfId="1503"/>
    <tableColumn id="191" xr3:uid="{462091A0-E2F4-41EE-ABB0-99FDB1010E40}" name="19/07/2025" dataDxfId="1502"/>
    <tableColumn id="192" xr3:uid="{A67A73E4-85E0-4711-8765-2B845B81E40B}" name="20/07/2025" dataDxfId="1501"/>
    <tableColumn id="193" xr3:uid="{7B699442-7B74-40EC-A32D-762300C8DF07}" name="21/07/2025" dataDxfId="1500"/>
    <tableColumn id="194" xr3:uid="{86A2D36A-E5A2-46EC-A1EB-0EE32B98DD06}" name="22/07/2025" dataDxfId="1499"/>
    <tableColumn id="195" xr3:uid="{0885604F-2C5D-4276-BB6D-F569D21B70D8}" name="23/07/2025" dataDxfId="1498"/>
    <tableColumn id="196" xr3:uid="{C4379609-CB18-4F1B-ABAB-AE869AAADFC8}" name="24/07/2025" dataDxfId="1497"/>
    <tableColumn id="197" xr3:uid="{75F3CE66-CF4D-4F83-BCC1-B008D28A5A0F}" name="25/07/2025" dataDxfId="1496"/>
    <tableColumn id="198" xr3:uid="{9BCD95A9-61BF-47AE-A225-99C3382AFA51}" name="26/07/2025" dataDxfId="1495"/>
    <tableColumn id="199" xr3:uid="{A6C56274-3FD9-4605-8B5E-2B528CE2686C}" name="27/07/2025" dataDxfId="1494"/>
    <tableColumn id="200" xr3:uid="{73996D11-151D-486E-843A-889DB5077235}" name="28/07/2025" dataDxfId="1493"/>
    <tableColumn id="201" xr3:uid="{D2447EAD-A8FF-456D-896B-E918C411F54B}" name="29/07/2025" dataDxfId="1492"/>
    <tableColumn id="202" xr3:uid="{54251C88-DFEC-48ED-9EEE-3010C2D1B7F7}" name="30/07/2025" dataDxfId="1491"/>
    <tableColumn id="203" xr3:uid="{18D542EF-4CB3-4318-9A0C-1AAA8C766B64}" name="31/07/2025" dataDxfId="1490"/>
    <tableColumn id="204" xr3:uid="{30744541-7EBC-4EB6-9211-C80FC31EE56F}" name="01/08/2025" dataDxfId="1489"/>
    <tableColumn id="205" xr3:uid="{38468D0D-2C14-4FBC-A1D0-639C26C99895}" name="02/08/2025" dataDxfId="1488"/>
    <tableColumn id="206" xr3:uid="{CCFBD490-CC51-4E2C-B2D4-EEB322C74BD8}" name="03/08/2025" dataDxfId="1487"/>
    <tableColumn id="207" xr3:uid="{2E692C54-F4C2-4A35-AA16-79C04DA7077C}" name="04/08/2025" dataDxfId="1486"/>
    <tableColumn id="208" xr3:uid="{C93D837A-E226-40F4-9532-AE65460517A7}" name="05/08/2025" dataDxfId="1485"/>
    <tableColumn id="209" xr3:uid="{C3D785F2-0681-4046-BDCC-5C9D9624E7BC}" name="06/08/2025" dataDxfId="1484"/>
    <tableColumn id="210" xr3:uid="{80D8695F-895C-4BA0-997C-A44D2983739F}" name="07/08/2025" dataDxfId="1483"/>
    <tableColumn id="211" xr3:uid="{C70B7C26-340F-4400-9917-7610E69037A5}" name="08/08/2025" dataDxfId="1482"/>
    <tableColumn id="212" xr3:uid="{0FFDB054-8FE9-4B34-997A-DBFFC902DB3B}" name="09/08/2025" dataDxfId="1481"/>
    <tableColumn id="213" xr3:uid="{0E56A008-7647-496E-8281-4917E3991666}" name="10/08/2025" dataDxfId="1480"/>
    <tableColumn id="214" xr3:uid="{9B33A80F-244F-442F-AB19-349CEA895437}" name="11/08/2025" dataDxfId="1479"/>
    <tableColumn id="215" xr3:uid="{11E6F827-C898-4C64-B45B-2F89660ACDEC}" name="12/08/2025" dataDxfId="1478"/>
    <tableColumn id="216" xr3:uid="{9E0C3B2F-7A86-4BBE-9AE9-775DF9D2CC03}" name="13/08/2025" dataDxfId="1477"/>
    <tableColumn id="217" xr3:uid="{34460AC5-3EF3-4642-82DD-D52FC4C06010}" name="14/08/2025" dataDxfId="1476"/>
    <tableColumn id="218" xr3:uid="{C0E2647B-4CC6-45BB-A63F-386CCA4FA484}" name="15/08/2025" dataDxfId="1475"/>
    <tableColumn id="219" xr3:uid="{38EE8CF4-8EF9-46F3-80DB-8DC3E81BEAFB}" name="16/08/2025" dataDxfId="1474"/>
    <tableColumn id="220" xr3:uid="{F2ED10DD-E3E9-458A-BEED-3C0395EEB815}" name="17/08/2025" dataDxfId="1473"/>
    <tableColumn id="221" xr3:uid="{4C157BA0-823E-46E8-8BD6-267DF65E6B3D}" name="18/08/2025" dataDxfId="1472"/>
    <tableColumn id="222" xr3:uid="{CF31A2D8-308A-4405-8900-DC1C6A60FC69}" name="19/08/2025" dataDxfId="1471"/>
    <tableColumn id="223" xr3:uid="{BB9ADE89-69CF-430F-91BD-D91B7BF8EB40}" name="20/08/2025" dataDxfId="1470"/>
    <tableColumn id="224" xr3:uid="{F1B2225F-2673-4966-95A9-C88C18712D73}" name="21/08/2025" dataDxfId="1469"/>
    <tableColumn id="225" xr3:uid="{9B5865A3-FE03-4FC0-A31A-3003AC31B1B9}" name="22/08/2025" dataDxfId="1468"/>
    <tableColumn id="226" xr3:uid="{DA49B49E-682E-48BF-B0A2-5A0AC0804871}" name="23/08/2025" dataDxfId="1467"/>
    <tableColumn id="227" xr3:uid="{CB91BB3A-B269-4080-A593-498B9BAB8233}" name="24/08/2025" dataDxfId="1466"/>
    <tableColumn id="228" xr3:uid="{539D9E81-7805-4AB5-9E01-DD3F8189C0E0}" name="25/08/2025" dataDxfId="1465"/>
    <tableColumn id="229" xr3:uid="{E7A021E7-465E-4320-9A96-AAB05A32F9D7}" name="26/08/2025" dataDxfId="1464"/>
    <tableColumn id="230" xr3:uid="{1F165901-F5FF-4D12-A75A-E79A7C043343}" name="27/08/2025" dataDxfId="1463"/>
    <tableColumn id="231" xr3:uid="{E4DA9686-9874-45EB-80A8-2269C9141129}" name="28/08/2025" dataDxfId="1462"/>
    <tableColumn id="232" xr3:uid="{E2DC4B89-BDBE-423F-A60E-EB9756F52AA8}" name="29/08/2025" dataDxfId="1461"/>
    <tableColumn id="233" xr3:uid="{C9B0010F-9F3C-48CB-8738-6CB3E54EEDC9}" name="30/08/2025" dataDxfId="1460"/>
    <tableColumn id="234" xr3:uid="{408CC5EC-B137-45C5-903F-5CD29F1DCF4E}" name="31/08/2025" dataDxfId="1459"/>
    <tableColumn id="235" xr3:uid="{430816CC-1D38-42EC-A314-8C9A633FC044}" name="01/09/2025" dataDxfId="1458"/>
    <tableColumn id="236" xr3:uid="{F138A7BD-9500-40B1-A65B-B484994F5727}" name="02/09/2025" dataDxfId="1457"/>
    <tableColumn id="237" xr3:uid="{4C7B6836-246B-4D69-A75C-69F3F6511AE4}" name="03/09/2025" dataDxfId="1456"/>
    <tableColumn id="238" xr3:uid="{044DB440-C48B-492B-BB17-93968F9CDE4B}" name="04/09/2025" dataDxfId="1455"/>
    <tableColumn id="239" xr3:uid="{BE35FECF-A614-4A6D-A804-DF4FAD083860}" name="05/09/2025" dataDxfId="1454"/>
    <tableColumn id="240" xr3:uid="{0694ED75-95B3-4FD7-90B7-60C4A32CFC94}" name="06/09/2025" dataDxfId="1453"/>
    <tableColumn id="241" xr3:uid="{24D5E08F-9B89-46B1-88F2-BAE09CA60300}" name="07/09/2025" dataDxfId="1452"/>
    <tableColumn id="242" xr3:uid="{79FCA487-5403-4076-AC2A-9E2F5E188950}" name="08/09/2025" dataDxfId="1451"/>
    <tableColumn id="243" xr3:uid="{E8D4419D-68AC-4631-AEC8-4082A381F6A8}" name="09/09/2025" dataDxfId="1450"/>
    <tableColumn id="244" xr3:uid="{F3650A2A-C904-4CA3-B2A0-AA41B4219A25}" name="10/09/2025" dataDxfId="1449"/>
    <tableColumn id="245" xr3:uid="{4F5739FD-FEC7-4296-B36A-3D2F38067447}" name="11/09/2025" dataDxfId="1448"/>
    <tableColumn id="246" xr3:uid="{EC25D730-280F-44B3-9821-36BD3A7BC863}" name="12/09/2025" dataDxfId="1447"/>
    <tableColumn id="247" xr3:uid="{04156ACB-7629-451E-81F0-78E5D268CD27}" name="13/09/2025" dataDxfId="1446"/>
    <tableColumn id="248" xr3:uid="{9479149C-B104-4BF0-A72D-A1A20570CE8B}" name="14/09/2025" dataDxfId="1445"/>
    <tableColumn id="249" xr3:uid="{6346066D-E76F-4AAF-971F-3D67019C6EFF}" name="15/09/2025" dataDxfId="1444"/>
    <tableColumn id="250" xr3:uid="{11BD55CE-EB1A-46BE-87C8-AE3D7B845CD9}" name="16/09/2025" dataDxfId="1443"/>
    <tableColumn id="251" xr3:uid="{BCD17A77-26AE-4762-AEA6-3C0AE282A9ED}" name="17/09/2025" dataDxfId="1442"/>
    <tableColumn id="252" xr3:uid="{8DE8FB5A-343E-4A25-A7B8-AFABEF0AF63E}" name="18/09/2025" dataDxfId="1441"/>
    <tableColumn id="253" xr3:uid="{03929191-EF40-48E0-8BD5-0DDA1D59C272}" name="19/09/2025" dataDxfId="1440"/>
    <tableColumn id="254" xr3:uid="{03657EB9-C815-4D4B-B193-37C62C001169}" name="20/09/2025" dataDxfId="1439"/>
    <tableColumn id="255" xr3:uid="{58D90CD5-DD74-4A2A-B57B-606745E6883B}" name="21/09/2025" dataDxfId="1438"/>
    <tableColumn id="256" xr3:uid="{3BD07C8B-0AD1-4F06-9A27-4BFE17ECAA69}" name="22/09/2025" dataDxfId="1437"/>
    <tableColumn id="257" xr3:uid="{994265AB-8942-4162-AB33-1B409D005151}" name="23/09/2025" dataDxfId="1436"/>
    <tableColumn id="258" xr3:uid="{42533310-3037-4B2B-BC5A-70D889F12E73}" name="24/09/2025" dataDxfId="1435"/>
    <tableColumn id="259" xr3:uid="{C1691AF1-8779-420F-BA3A-C739863ADB4E}" name="25/09/2025" dataDxfId="1434"/>
    <tableColumn id="260" xr3:uid="{CB713D8F-D96A-45C4-A565-06044823E0D8}" name="26/09/2025" dataDxfId="1433"/>
    <tableColumn id="261" xr3:uid="{D993F13E-2B24-4471-AB23-E96812A3FD5E}" name="27/09/2025" dataDxfId="1432"/>
    <tableColumn id="262" xr3:uid="{945A0244-3597-4396-987C-CD49FB60DA5F}" name="28/09/2025" dataDxfId="1431"/>
    <tableColumn id="263" xr3:uid="{5407E387-96D3-43B7-BF35-E4F57F6FBCA7}" name="29/09/2025" dataDxfId="1430"/>
    <tableColumn id="264" xr3:uid="{FC6A7A06-034E-478F-AA67-E8702D15F612}" name="30/09/2025" dataDxfId="1429"/>
    <tableColumn id="265" xr3:uid="{DC6A8BFF-4677-410F-B831-777B10574518}" name="01/10/2025" dataDxfId="1428"/>
    <tableColumn id="266" xr3:uid="{301E05F9-FFCF-444A-9000-49599DF20BCE}" name="02/10/2025" dataDxfId="1427"/>
    <tableColumn id="267" xr3:uid="{19BB6A0D-3758-45FA-BF45-2EED97B023D8}" name="03/10/2025" dataDxfId="1426"/>
    <tableColumn id="268" xr3:uid="{24AA2E1C-ECCD-4588-9CE3-D857C05A7C30}" name="04/10/2025" dataDxfId="1425"/>
    <tableColumn id="269" xr3:uid="{EB74BDCB-B579-4F05-A195-AD836431BD50}" name="05/10/2025" dataDxfId="1424"/>
    <tableColumn id="270" xr3:uid="{2256D264-5D70-4E2E-B8D0-8BF8787E6CAE}" name="06/10/2025" dataDxfId="1423"/>
    <tableColumn id="271" xr3:uid="{06EB5474-0704-4BA3-9164-E1D9F95DECDE}" name="07/10/2025" dataDxfId="1422"/>
    <tableColumn id="272" xr3:uid="{7B09FD81-1F6B-4679-87AA-882B0D9DAC9B}" name="08/10/2025" dataDxfId="1421"/>
    <tableColumn id="273" xr3:uid="{372B0288-F939-4A26-B49B-18A025C0BFB1}" name="09/10/2025" dataDxfId="1420"/>
    <tableColumn id="274" xr3:uid="{61D753BA-3E4B-4DF1-A65D-03FCAEDFD6F2}" name="10/10/2025" dataDxfId="1419"/>
    <tableColumn id="275" xr3:uid="{26C5C35E-E6DD-4DC2-A69E-E423B82EAC8C}" name="11/10/2025" dataDxfId="1418"/>
    <tableColumn id="276" xr3:uid="{3035215F-2862-4A15-A1E6-E022677EF2ED}" name="12/10/2025" dataDxfId="1417"/>
    <tableColumn id="277" xr3:uid="{4D9D7797-633C-455B-A00F-A695EE517238}" name="13/10/2025" dataDxfId="1416"/>
    <tableColumn id="278" xr3:uid="{B9C2A081-96C4-4ABC-8997-457E203BB988}" name="14/10/2025" dataDxfId="1415"/>
    <tableColumn id="279" xr3:uid="{FFA39D47-C133-4830-9130-3213A8CF8AB6}" name="15/10/2025" dataDxfId="1414"/>
    <tableColumn id="280" xr3:uid="{E4119F2B-4A37-43EC-AC54-5AC5E65A1082}" name="16/10/2025" dataDxfId="1413"/>
    <tableColumn id="281" xr3:uid="{B19BD42E-C1C1-4ED7-ADC7-E37911D58F85}" name="17/10/2025" dataDxfId="1412"/>
    <tableColumn id="282" xr3:uid="{F3479A7B-F16D-4896-BB20-D7EA03574CEF}" name="18/10/2025" dataDxfId="1411"/>
    <tableColumn id="283" xr3:uid="{1E75A20C-39F2-47AE-AE19-FA3DC1699777}" name="19/10/2025" dataDxfId="1410"/>
    <tableColumn id="284" xr3:uid="{09FB05E2-EC74-4D0D-BC1E-0BBD31C7284B}" name="20/10/2025" dataDxfId="1409"/>
    <tableColumn id="285" xr3:uid="{B27AD83E-319D-4169-80B7-50FE67655444}" name="21/10/2025" dataDxfId="1408"/>
    <tableColumn id="286" xr3:uid="{62BD8361-96D2-40A8-9D60-B76B54933581}" name="22/10/2025" dataDxfId="1407"/>
    <tableColumn id="287" xr3:uid="{24BB82E5-0130-4CFE-ABB9-D27E62D81FF7}" name="23/10/2025" dataDxfId="1406"/>
    <tableColumn id="288" xr3:uid="{BF3A7EAA-5A84-4F39-A224-9004B827527F}" name="24/10/2025" dataDxfId="1405"/>
    <tableColumn id="289" xr3:uid="{43F187D3-462F-49DA-8F46-A28B76996021}" name="25/10/2025" dataDxfId="1404"/>
    <tableColumn id="290" xr3:uid="{7C8C9D3C-677C-434B-92EF-D0A2A670C5C2}" name="26/10/2025" dataDxfId="1403"/>
    <tableColumn id="291" xr3:uid="{38EB4AF7-4CDC-4917-B203-719179DDC2F6}" name="27/10/2025" dataDxfId="1402"/>
    <tableColumn id="292" xr3:uid="{0C95C92E-7537-4693-97A8-D7567EACAAD5}" name="28/10/2025" dataDxfId="1401"/>
    <tableColumn id="293" xr3:uid="{740BEEFC-3724-41BA-92F1-6860DA926371}" name="29/10/2025" dataDxfId="1400"/>
    <tableColumn id="294" xr3:uid="{C2768093-3F41-48D2-812E-BE3C799CDD05}" name="30/10/2025" dataDxfId="1399"/>
    <tableColumn id="295" xr3:uid="{4C08DF5F-00EB-4591-B090-29523E048FBD}" name="31/10/2025" dataDxfId="1398"/>
    <tableColumn id="296" xr3:uid="{C297D4E6-483A-4ABD-A19D-B7ADDDB07434}" name="01/11/2025" dataDxfId="1397"/>
    <tableColumn id="297" xr3:uid="{FF3B6AAC-48DD-42E8-96C1-93AB86C9585F}" name="02/11/2025" dataDxfId="1396"/>
    <tableColumn id="298" xr3:uid="{FE9854FB-550E-489A-A348-6A2A6EEB4E25}" name="03/11/2025" dataDxfId="1395"/>
    <tableColumn id="299" xr3:uid="{B7A0E1E2-C7B3-4BFB-A81C-02B0CEF01A75}" name="04/11/2025" dataDxfId="1394"/>
    <tableColumn id="300" xr3:uid="{0E650AA6-46F5-482A-B50F-57416C0FB5BB}" name="05/11/2025" dataDxfId="1393"/>
    <tableColumn id="301" xr3:uid="{FBDB656F-A0E5-4E77-A93C-F936253FDDA0}" name="06/11/2025" dataDxfId="1392"/>
    <tableColumn id="302" xr3:uid="{6FD38530-3F15-4FEC-9772-2F771B579C2E}" name="07/11/2025" dataDxfId="1391"/>
    <tableColumn id="303" xr3:uid="{2DE4B8EE-04C3-4495-917D-83A707170744}" name="08/11/2025" dataDxfId="1390"/>
    <tableColumn id="304" xr3:uid="{B658B0EA-84FD-49BF-808D-BD265AD577AE}" name="09/11/2025" dataDxfId="1389"/>
    <tableColumn id="305" xr3:uid="{42655F82-9DD3-477B-9C11-DCA91E52DDC0}" name="10/11/2025" dataDxfId="1388"/>
    <tableColumn id="306" xr3:uid="{86192326-59B6-4BD7-8CBA-4543CE018E8D}" name="11/11/2025" dataDxfId="1387"/>
    <tableColumn id="307" xr3:uid="{277B99FD-4C79-4575-92E2-F6737DFC8382}" name="12/11/2025" dataDxfId="1386"/>
    <tableColumn id="308" xr3:uid="{F3E0BD2B-3B4D-4E08-B68A-F2F64894DFA4}" name="13/11/2025" dataDxfId="1385"/>
    <tableColumn id="309" xr3:uid="{9FD65299-B99F-49E7-BD94-38158F2B5693}" name="14/11/2025" dataDxfId="1384"/>
    <tableColumn id="310" xr3:uid="{9512C95E-1EC7-48C3-9DB6-DFEF2644E1DF}" name="15/11/2025" dataDxfId="1383"/>
    <tableColumn id="311" xr3:uid="{D6047C22-BCF4-4527-A20D-786A96ED67EB}" name="16/11/2025" dataDxfId="1382"/>
    <tableColumn id="312" xr3:uid="{96BE0042-727F-413C-8CE2-4D0DE6B6A850}" name="17/11/2025" dataDxfId="1381"/>
    <tableColumn id="313" xr3:uid="{162E192A-B567-469A-8174-5C2E7C64BBAC}" name="18/11/2025" dataDxfId="1380"/>
    <tableColumn id="314" xr3:uid="{B199AAD6-FFFB-47B5-BC07-CBC0B2DA6CB8}" name="19/11/2025" dataDxfId="1379"/>
    <tableColumn id="315" xr3:uid="{6FCA7F8D-4C47-454D-800C-AF98E59003DC}" name="20/11/2025" dataDxfId="1378"/>
    <tableColumn id="316" xr3:uid="{C913665E-F603-4514-8E9F-500818156C13}" name="21/11/2025" dataDxfId="1377"/>
    <tableColumn id="317" xr3:uid="{5D398AB7-DC17-4769-89E8-D17742CBD73A}" name="22/11/2025" dataDxfId="1376"/>
    <tableColumn id="318" xr3:uid="{2FCCA672-5578-481E-9145-A01F9D6D1426}" name="23/11/2025" dataDxfId="1375"/>
    <tableColumn id="319" xr3:uid="{36782B0B-F7C4-41D2-B9F6-F4430610CEF0}" name="24/11/2025" dataDxfId="1374"/>
    <tableColumn id="320" xr3:uid="{DDC87325-4F60-4F28-9191-AA7EB62BF7ED}" name="25/11/2025" dataDxfId="1373"/>
    <tableColumn id="321" xr3:uid="{1BB3CF38-B8CC-400F-A19C-A8EBB9985F73}" name="26/11/2025" dataDxfId="1372"/>
    <tableColumn id="322" xr3:uid="{562452DA-3A2F-4F2A-B8B0-42D295310990}" name="27/11/2025" dataDxfId="1371"/>
    <tableColumn id="323" xr3:uid="{A6C837C1-CFDD-4714-B2D1-9DEA6FEADBA2}" name="28/11/2025" dataDxfId="1370"/>
    <tableColumn id="324" xr3:uid="{BF648969-ECAF-43F7-947E-620A3B402E66}" name="29/11/2025" dataDxfId="1369"/>
    <tableColumn id="325" xr3:uid="{AB6EC437-4DEB-4BB9-B93A-88DF2C7A75A7}" name="30/11/2025" dataDxfId="1368"/>
    <tableColumn id="326" xr3:uid="{919C4A8E-2C3C-472D-90D9-145CE6E3319C}" name="01/12/2025" dataDxfId="1367"/>
    <tableColumn id="327" xr3:uid="{F970D39C-FE98-4A67-ABF3-69292013BA46}" name="02/12/2025" dataDxfId="1366"/>
    <tableColumn id="328" xr3:uid="{E8C45C41-4166-47D3-AB8A-D6C9D437B2A4}" name="03/12/2025" dataDxfId="1365"/>
    <tableColumn id="329" xr3:uid="{4DF05FC3-F803-4370-8A90-4D83F8B800D6}" name="04/12/2025" dataDxfId="1364"/>
    <tableColumn id="330" xr3:uid="{9C1C6598-BCBC-43CD-A9DD-B8BD783E1463}" name="05/12/2025" dataDxfId="1363"/>
    <tableColumn id="331" xr3:uid="{9C88BC2D-A447-4164-BE70-AE175EF2AB7E}" name="06/12/2025" dataDxfId="1362"/>
    <tableColumn id="332" xr3:uid="{71D71A21-1343-4F5C-BD8F-0BCF2E1B4F2D}" name="07/12/2025" dataDxfId="1361"/>
    <tableColumn id="333" xr3:uid="{847C7047-7CC7-4995-98D9-88A42386EA30}" name="08/12/2025" dataDxfId="1360"/>
    <tableColumn id="334" xr3:uid="{612B288A-ED9F-4668-B7B0-2C90C66389EF}" name="09/12/2025" dataDxfId="1359"/>
    <tableColumn id="335" xr3:uid="{1204C2F7-85CE-4929-A02E-8B9082880E62}" name="10/12/2025" dataDxfId="1358"/>
    <tableColumn id="336" xr3:uid="{0F754E43-6F74-4D92-9B59-411F6A3075C0}" name="11/12/2025" dataDxfId="1357"/>
    <tableColumn id="337" xr3:uid="{70808DEA-3394-43ED-8FE6-8020485CE742}" name="12/12/2025" dataDxfId="1356"/>
    <tableColumn id="338" xr3:uid="{C1279A55-A47B-49A8-B559-9A4F7AE37B57}" name="13/12/2025" dataDxfId="1355"/>
    <tableColumn id="339" xr3:uid="{BE1A80DC-9CF7-442E-A187-4D2FA4C0EE00}" name="14/12/2025" dataDxfId="1354"/>
    <tableColumn id="340" xr3:uid="{843FC42A-527A-45FC-8683-3B40B71E6726}" name="15/12/2025" dataDxfId="1353"/>
    <tableColumn id="341" xr3:uid="{E9AB5498-A7A7-40B0-8389-1D470631AB66}" name="16/12/2025" dataDxfId="1352"/>
    <tableColumn id="342" xr3:uid="{3D0C0EA1-CE48-4C54-8169-5FC9E83C3A27}" name="17/12/2025" dataDxfId="1351"/>
    <tableColumn id="343" xr3:uid="{F7988A01-1BE4-4894-B31D-8A4661869104}" name="18/12/2025" dataDxfId="1350"/>
    <tableColumn id="344" xr3:uid="{2A0819D5-38F2-43F4-B01A-462E54119613}" name="19/12/2025" dataDxfId="1349"/>
    <tableColumn id="345" xr3:uid="{6F77443C-B487-4D75-8001-A6E0C10A390F}" name="20/12/2025" dataDxfId="1348"/>
    <tableColumn id="346" xr3:uid="{0259560C-ECC0-40B3-8BA5-526A8597DAEB}" name="21/12/2025" dataDxfId="1347"/>
    <tableColumn id="347" xr3:uid="{26A6DA4A-6636-42AF-A60D-F24F0B88B74C}" name="22/12/2025" dataDxfId="1346"/>
    <tableColumn id="348" xr3:uid="{271D96B2-3F58-4897-BAE0-751237C3AA41}" name="23/12/2025" dataDxfId="1345"/>
    <tableColumn id="349" xr3:uid="{76C68ECB-1EAB-4510-9365-CD8AF9E6DE23}" name="24/12/2025" dataDxfId="1344"/>
    <tableColumn id="350" xr3:uid="{62A3441C-2503-484C-A7D2-C8394F8F21C6}" name="25/12/2025" dataDxfId="1343"/>
    <tableColumn id="351" xr3:uid="{CFBB831B-E39B-46B2-AC08-A869D086563E}" name="26/12/2025" dataDxfId="1342"/>
    <tableColumn id="352" xr3:uid="{89B8D5A6-B1F8-4A4B-91EF-4FDF99A531D1}" name="27/12/2025" dataDxfId="1341"/>
    <tableColumn id="353" xr3:uid="{885967E7-2B84-4266-A222-51441BEAC884}" name="28/12/2025" dataDxfId="1340"/>
    <tableColumn id="354" xr3:uid="{AC1E20C5-9F13-486F-B1D5-7A0FAFE69DAD}" name="29/12/2025" dataDxfId="1339"/>
    <tableColumn id="355" xr3:uid="{ADE42C43-87B9-4CAD-9CBC-AA91D7096F78}" name="30/12/2025" dataDxfId="1338"/>
    <tableColumn id="356" xr3:uid="{111E9140-F48D-4898-85E8-CE76AF2E52E8}" name="31/12/2025" dataDxfId="1337"/>
    <tableColumn id="357" xr3:uid="{DED4DB90-DF36-44D4-91AB-B852FBF20795}" name="01/01/2026" dataDxfId="1336"/>
    <tableColumn id="358" xr3:uid="{2B6D7953-5957-43C4-8B40-E44E5548956D}" name="02/01/2026" dataDxfId="1335"/>
    <tableColumn id="359" xr3:uid="{6FBFE9C9-0414-4B8D-925B-F9F864534B83}" name="03/01/2026" dataDxfId="1334"/>
    <tableColumn id="360" xr3:uid="{466C46A8-A6D2-44C9-BD92-DF0BF5B98CF5}" name="04/01/2026" dataDxfId="1333"/>
    <tableColumn id="361" xr3:uid="{9C9CE751-A528-40F0-8135-FC8B168392C5}" name="05/01/2026" dataDxfId="1332"/>
    <tableColumn id="362" xr3:uid="{CD883F94-B71D-49DD-A636-95075D0F75EF}" name="06/01/2026" dataDxfId="1331"/>
    <tableColumn id="363" xr3:uid="{650FA6D5-2903-44CB-B8BB-911EC50C689D}" name="07/01/2026" dataDxfId="1330"/>
    <tableColumn id="364" xr3:uid="{AD1A00FE-BCA7-4D12-B145-55B3352218C5}" name="08/01/2026" dataDxfId="1329"/>
    <tableColumn id="365" xr3:uid="{9720EC9C-7897-4BD5-B95A-D9491256A40B}" name="09/01/2026" dataDxfId="1328"/>
    <tableColumn id="366" xr3:uid="{91B9278F-A1F7-44C2-B0D6-AECB81749730}" name="10/01/2026" dataDxfId="1327"/>
    <tableColumn id="367" xr3:uid="{8D095414-ACD4-48DB-A6EA-212547414597}" name="11/01/2026" dataDxfId="1326"/>
    <tableColumn id="368" xr3:uid="{481F6C7A-9424-4DA1-86A1-71F56557BFA1}" name="12/01/2026" dataDxfId="1325"/>
    <tableColumn id="369" xr3:uid="{7B780FE0-7A02-4CD8-A68B-1D6B36340378}" name="13/01/2026" dataDxfId="1324"/>
    <tableColumn id="370" xr3:uid="{55537249-2325-474C-8A49-3F847113C372}" name="14/01/2026" dataDxfId="1323"/>
    <tableColumn id="371" xr3:uid="{0440E902-EEFD-4751-9948-AAC5520C1B9B}" name="15/01/2026" dataDxfId="1322"/>
    <tableColumn id="372" xr3:uid="{21642B60-0163-4916-B80A-02B7EA73DB5D}" name="16/01/2026" dataDxfId="1321"/>
    <tableColumn id="373" xr3:uid="{33B06C8F-982C-49A5-8428-70148BA792D0}" name="17/01/2026" dataDxfId="1320"/>
    <tableColumn id="374" xr3:uid="{3E1930DC-A620-4340-961B-6D18C70497FB}" name="18/01/2026" dataDxfId="1319"/>
    <tableColumn id="375" xr3:uid="{A178CBDB-95AE-4CF6-B1F9-CC4C40CDC8EB}" name="19/01/2026" dataDxfId="1318"/>
    <tableColumn id="376" xr3:uid="{47023748-F355-45E5-970E-AE37E081E438}" name="20/01/2026" dataDxfId="1317"/>
    <tableColumn id="377" xr3:uid="{547F8928-38C9-4435-8ACB-1C5348BC5CBB}" name="21/01/2026" dataDxfId="1316"/>
    <tableColumn id="378" xr3:uid="{7FA5ECA0-511C-43D9-B32A-C01FC9E4F0E2}" name="22/01/2026" dataDxfId="1315"/>
    <tableColumn id="379" xr3:uid="{F47E69FE-59FB-48C8-942C-95CD7F76403E}" name="23/01/2026" dataDxfId="1314"/>
    <tableColumn id="380" xr3:uid="{19070E5D-6714-4445-AE92-075DF1460882}" name="24/01/2026" dataDxfId="1313"/>
    <tableColumn id="381" xr3:uid="{79B88BB6-827F-491C-8CC0-3B48E2807F58}" name="25/01/2026" dataDxfId="1312"/>
    <tableColumn id="382" xr3:uid="{AF8D99F0-0C05-45B5-8178-96E5576832FC}" name="26/01/2026" dataDxfId="1311"/>
    <tableColumn id="383" xr3:uid="{24CF8D5E-5DC7-439B-955E-AE223C90925F}" name="27/01/2026" dataDxfId="1310"/>
    <tableColumn id="384" xr3:uid="{BEF07121-674A-4CC1-A678-883A96C74AFC}" name="28/01/2026" dataDxfId="1309"/>
    <tableColumn id="385" xr3:uid="{AE8A39A3-0704-4757-95C4-471DC7661F4D}" name="29/01/2026" dataDxfId="1308"/>
    <tableColumn id="386" xr3:uid="{EBB99CF5-3F21-43DC-894B-AD80EE51AA83}" name="30/01/2026" dataDxfId="1307"/>
    <tableColumn id="387" xr3:uid="{F7DF213A-54D5-4046-B52A-EC6561B861FC}" name="31/01/2026" dataDxfId="1306"/>
    <tableColumn id="388" xr3:uid="{ABFC4748-C05A-42E1-A6D2-52203532BB17}" name="01/02/2026" dataDxfId="1305"/>
    <tableColumn id="389" xr3:uid="{98053397-B6EC-4266-B6EF-1D6C5D4A729B}" name="02/02/2026" dataDxfId="1304"/>
    <tableColumn id="390" xr3:uid="{73AF60E9-7926-4A56-932B-6C114E8CE32E}" name="03/02/2026" dataDxfId="1303"/>
    <tableColumn id="391" xr3:uid="{42679473-9847-46E0-87B5-C6375F480E90}" name="04/02/2026" dataDxfId="1302"/>
    <tableColumn id="392" xr3:uid="{AFC0B9C5-5B19-4FC0-9D44-AB2C34E40D81}" name="05/02/2026" dataDxfId="1301"/>
    <tableColumn id="393" xr3:uid="{DDFBEE1E-FDB4-42CA-AFE3-964099285FB4}" name="06/02/2026" dataDxfId="1300"/>
    <tableColumn id="394" xr3:uid="{87444CB1-19A4-4F29-956A-6B9A2495979A}" name="07/02/2026" dataDxfId="1299"/>
    <tableColumn id="395" xr3:uid="{87FB1026-7F93-4B7D-9EDA-FCD70AEE53B0}" name="08/02/2026" dataDxfId="1298"/>
    <tableColumn id="396" xr3:uid="{7E23943A-BCE3-4E85-9CA8-458E29D88BE0}" name="09/02/2026" dataDxfId="1297"/>
    <tableColumn id="397" xr3:uid="{324DECB5-57D2-45FC-BE6F-09C1A9DDFAAD}" name="10/02/2026" dataDxfId="1296"/>
    <tableColumn id="398" xr3:uid="{53E70C08-5C85-417D-8325-68041676A83B}" name="11/02/2026" dataDxfId="1295"/>
    <tableColumn id="399" xr3:uid="{442F554B-DA08-463C-A5F7-3BCF1E9D7EE3}" name="12/02/2026" dataDxfId="1294"/>
    <tableColumn id="400" xr3:uid="{3D25C095-8AFA-4F93-9293-66AED4E087E3}" name="13/02/2026" dataDxfId="1293"/>
    <tableColumn id="401" xr3:uid="{4BAA47B5-F9EB-42D7-804C-F9CF3B4F1D13}" name="14/02/2026" dataDxfId="1292"/>
    <tableColumn id="402" xr3:uid="{A630D49A-1470-449B-87CC-4024243F7646}" name="15/02/2026" dataDxfId="1291"/>
    <tableColumn id="403" xr3:uid="{D0531008-2F7B-4634-9BCB-5A3910FD9A76}" name="16/02/2026" dataDxfId="1290"/>
    <tableColumn id="404" xr3:uid="{98C25D83-C206-4447-9C35-8DF7BC97D8BA}" name="17/02/2026" dataDxfId="1289"/>
    <tableColumn id="405" xr3:uid="{AD5E98B2-FE63-4966-BBED-8F27F5DDFC43}" name="18/02/2026" dataDxfId="1288"/>
    <tableColumn id="406" xr3:uid="{BC6A866B-269A-4D42-8212-1A24C7FEA79D}" name="19/02/2026" dataDxfId="1287"/>
    <tableColumn id="407" xr3:uid="{4AD9741F-702A-487B-A034-20E21DA43EFD}" name="20/02/2026" dataDxfId="1286"/>
    <tableColumn id="416" xr3:uid="{EF624961-9FE4-415B-A87B-FA8BBA811350}" name="21/02/2026" dataDxfId="1285"/>
    <tableColumn id="417" xr3:uid="{7023C4C7-8F0D-4167-88F0-D0DFF8FB807F}" name="22/02/2026" dataDxfId="1284"/>
    <tableColumn id="418" xr3:uid="{009DB0C8-B037-4CFC-90F8-1F0CD1755497}" name="23/02/2026" dataDxfId="1283"/>
    <tableColumn id="419" xr3:uid="{159E7F4E-6D7C-4E24-B6DD-36E2D918DA5E}" name="24/02/2026" dataDxfId="1282"/>
    <tableColumn id="420" xr3:uid="{667164DD-F4E3-42FE-8653-4234AA7E0FFB}" name="25/02/2026" dataDxfId="1281"/>
    <tableColumn id="421" xr3:uid="{8E8486F5-DC67-4196-BC35-6FCB9D6EB0E5}" name="26/02/2026" dataDxfId="1280"/>
    <tableColumn id="422" xr3:uid="{5807B955-AF8B-4244-A87B-01F0ED509639}" name="27/02/2026" dataDxfId="1279"/>
    <tableColumn id="423" xr3:uid="{C7017D15-ED73-4A6C-88F9-B7B606D137DE}" name="28/02/2026" dataDxfId="1278"/>
    <tableColumn id="412" xr3:uid="{600C11D4-B8DF-478C-92DF-AE850D25E41D}" name="01/03/2026" dataDxfId="1277"/>
    <tableColumn id="413" xr3:uid="{A3C0F25D-7EF8-4FF8-9D46-91B41C41F79F}" name="02/03/2026" dataDxfId="1276"/>
    <tableColumn id="414" xr3:uid="{CF7A2417-E55C-45A8-8C43-ACFF5708CC63}" name="03/03/2026" dataDxfId="1275"/>
    <tableColumn id="415" xr3:uid="{E8D653CC-DDF6-498E-9138-1AB780DF02AB}" name="04/03/2026" dataDxfId="1274"/>
    <tableColumn id="410" xr3:uid="{54AC4287-2F5D-4F71-8C84-B19A0D4DB338}" name="05/03/2026" dataDxfId="1273"/>
    <tableColumn id="411" xr3:uid="{F1674408-5AEC-4D28-BB24-80AFF8D7452C}" name="06/03/2026" dataDxfId="1272"/>
    <tableColumn id="426" xr3:uid="{03DDD13C-24A1-4CE0-B9FF-1200DAD72088}" name="07/03/2026" dataDxfId="1271"/>
    <tableColumn id="427" xr3:uid="{D397CE22-8C0A-4D93-BCC2-02BA3C5AD818}" name="08/03/2026" dataDxfId="1270"/>
    <tableColumn id="428" xr3:uid="{7A312E36-4816-43A1-88C0-8B24F0671B81}" name="09/03/2026" dataDxfId="1269"/>
    <tableColumn id="429" xr3:uid="{600E522D-32A4-49F6-A77F-0E0358AC4EF8}" name="10/03/2026" dataDxfId="1268"/>
    <tableColumn id="424" xr3:uid="{2D1D6494-E504-4C84-8FC3-AF207C180B7F}" name="11/03/2026" dataDxfId="1267"/>
    <tableColumn id="438" xr3:uid="{0D62FE60-D713-4EA4-A044-E59896C90953}" name="12/03/2026" dataDxfId="1266"/>
    <tableColumn id="439" xr3:uid="{7A4F7769-EBB3-4B2D-A7C7-CBEF0E1CCA85}" name="13/03/2026" dataDxfId="1265"/>
    <tableColumn id="440" xr3:uid="{021C94DE-856C-486D-BD17-CF35520ADD6A}" name="14/03/2026" dataDxfId="1264"/>
    <tableColumn id="441" xr3:uid="{290BC130-E751-4E22-8A71-83386A3E04B7}" name="15/03/2026" dataDxfId="1263"/>
    <tableColumn id="442" xr3:uid="{A4DC155C-0505-4A90-9F53-B646F3E9711C}" name="16/03/2026" dataDxfId="1262"/>
    <tableColumn id="443" xr3:uid="{8C914DC5-20B9-4E09-B510-58BEE8B96C9E}" name="17/03/2026" dataDxfId="1261"/>
    <tableColumn id="444" xr3:uid="{3BD39250-6D3E-4364-8C24-5D013CAFCD8B}" name="18/03/2026" dataDxfId="1260"/>
    <tableColumn id="445" xr3:uid="{94EBB7D8-EC98-4441-ACF2-2DA8AF296776}" name="19/03/2026" dataDxfId="1259"/>
    <tableColumn id="446" xr3:uid="{06A1E66F-AB92-44B1-9683-6A0CE67164FE}" name="20/03/2026" dataDxfId="1258"/>
    <tableColumn id="447" xr3:uid="{D9375DA2-4D93-46BC-84BB-CB3F89B16289}" name="21/03/2026" dataDxfId="1257"/>
    <tableColumn id="448" xr3:uid="{4F328CB3-00A8-49B3-82D5-5128973289D9}" name="22/03/2026" dataDxfId="1256"/>
    <tableColumn id="449" xr3:uid="{F4F9EE69-3757-4839-8009-C7E2204B4416}" name="23/03/2026" dataDxfId="1255"/>
    <tableColumn id="450" xr3:uid="{EB866508-AF4F-4C72-955C-F5076F98A842}" name="24/03/2026" dataDxfId="1254"/>
    <tableColumn id="451" xr3:uid="{8D296B82-0930-4245-BC60-759922B97991}" name="25/03/2026" dataDxfId="1253"/>
    <tableColumn id="452" xr3:uid="{05157D29-0584-48DB-AA9C-726F6A8934E9}" name="26/03/2026" dataDxfId="1252"/>
    <tableColumn id="453" xr3:uid="{EFF2B13D-B641-4CDE-B2A0-55DA5FA2B747}" name="27/03/2026" dataDxfId="1251"/>
    <tableColumn id="454" xr3:uid="{743DB51A-5988-429E-8D1A-DDDEE63D24CF}" name="28/03/2026" dataDxfId="1250"/>
    <tableColumn id="455" xr3:uid="{3D1D4B20-6F53-4F7C-BB26-B963A3DB7888}" name="29/03/2026" dataDxfId="1249"/>
    <tableColumn id="456" xr3:uid="{3F3BF910-CAE4-4D73-A7EF-2EECDD4336A2}" name="30/03/2026" dataDxfId="1248"/>
    <tableColumn id="457" xr3:uid="{57357050-2574-459F-99C1-7AF6CB942D1E}" name="31/03/2026" dataDxfId="1247"/>
    <tableColumn id="458" xr3:uid="{ABF4DA49-135C-45D8-829C-0392CBB24131}" name="01/04/2026" dataDxfId="1246"/>
    <tableColumn id="459" xr3:uid="{37BE143E-7924-43F5-9F95-CF5300D414A8}" name="02/04/2026" dataDxfId="1245"/>
    <tableColumn id="460" xr3:uid="{B9AF37A6-9A84-4477-B41A-6DC6E3472860}" name="03/04/2026" dataDxfId="1244"/>
    <tableColumn id="461" xr3:uid="{1281E700-AC6D-4E0E-8D9E-1716F1184FCD}" name="04/04/2026" dataDxfId="1243"/>
    <tableColumn id="462" xr3:uid="{563713AD-5D74-45FA-9440-97BEFA22322D}" name="05/04/2026" dataDxfId="1242"/>
    <tableColumn id="463" xr3:uid="{99BA8748-8427-4B27-8666-01E81DFE14C4}" name="06/04/2026" dataDxfId="1241"/>
    <tableColumn id="464" xr3:uid="{7B59A90A-6252-4F1D-843D-1E96B0989563}" name="07/04/2026" dataDxfId="1240"/>
    <tableColumn id="465" xr3:uid="{F80AB2C0-790D-4185-9E19-41A1F7AE1C24}" name="08/04/2026" dataDxfId="1239"/>
    <tableColumn id="466" xr3:uid="{F53FAC8C-DAA0-423E-87A3-F246D5FB4C00}" name="09/04/2026" dataDxfId="1238"/>
    <tableColumn id="467" xr3:uid="{CDBCA94A-DD3B-48E8-8C3C-119A4D6C9CFA}" name="10/04/2026" dataDxfId="1237"/>
    <tableColumn id="468" xr3:uid="{FE315329-0F7B-42DA-AA7F-6A4C871FA339}" name="11/04/2026" dataDxfId="1236"/>
    <tableColumn id="469" xr3:uid="{815297CE-F72C-49D5-AA6F-BFD0B8F5DEC0}" name="12/04/2026" dataDxfId="1235"/>
    <tableColumn id="470" xr3:uid="{B8C44D05-71C7-405E-97D8-2AD28067C6AF}" name="13/04/2026" dataDxfId="1234"/>
    <tableColumn id="471" xr3:uid="{7C80001B-F9E4-4CA4-9D47-DA70D65E25E5}" name="14/04/2026" dataDxfId="1233"/>
    <tableColumn id="472" xr3:uid="{BAD4A395-E2E5-48EB-938B-0070D34D8E54}" name="15/04/2026" dataDxfId="1232"/>
    <tableColumn id="473" xr3:uid="{E25E8062-CAEF-481D-BC46-EBD8ED29F60B}" name="16/04/2026" dataDxfId="1231"/>
    <tableColumn id="474" xr3:uid="{81849D1D-8B92-4ECF-BF77-37A5AFBCC39A}" name="17/04/2026" dataDxfId="1230"/>
    <tableColumn id="475" xr3:uid="{B206FF9B-5AFC-4F26-B0C4-886ADA0E1299}" name="18/04/2026" dataDxfId="1229"/>
    <tableColumn id="476" xr3:uid="{CE871476-5C6B-4194-9552-5E57DA0D104A}" name="19/04/2026" dataDxfId="1228"/>
    <tableColumn id="477" xr3:uid="{2B06385F-68C1-48CE-A215-2BE27CC72784}" name="20/04/2026" dataDxfId="1227"/>
    <tableColumn id="478" xr3:uid="{25AA47E0-8B5A-4895-98EB-292B9441F8AE}" name="21/04/2026" dataDxfId="1226"/>
    <tableColumn id="479" xr3:uid="{995A9C39-92BB-43AE-B028-32E860DC04B7}" name="22/04/2026" dataDxfId="1225"/>
    <tableColumn id="480" xr3:uid="{7BE5CA8F-2B33-47CC-8B54-EA9398FE9F0B}" name="23/04/2026" dataDxfId="1224"/>
    <tableColumn id="481" xr3:uid="{A864ECEF-69FE-453C-964A-691296E0E98A}" name="24/04/2026" dataDxfId="1223"/>
    <tableColumn id="482" xr3:uid="{2AC5F6B8-AD61-49E0-A8B4-D8C2FF209D3F}" name="25/04/2026" dataDxfId="1222"/>
    <tableColumn id="483" xr3:uid="{FD15D293-B344-480A-9582-59BE2E465BAE}" name="26/04/2026" dataDxfId="1221"/>
    <tableColumn id="484" xr3:uid="{52631B58-C8BB-4C49-A0BC-BF2954FD8D98}" name="27/04/2026" dataDxfId="1220"/>
    <tableColumn id="485" xr3:uid="{4719B3D4-A844-4398-8E83-E105FE1AAF10}" name="28/04/2026" dataDxfId="1219"/>
    <tableColumn id="486" xr3:uid="{C897DC7C-6076-4B7F-82AC-37F7F1A07530}" name="29/04/2026" dataDxfId="1218"/>
    <tableColumn id="487" xr3:uid="{C170FB3C-30EE-40FD-BF1C-65FCA392EE8A}" name="30/04/2026" dataDxfId="1217"/>
    <tableColumn id="488" xr3:uid="{8DCE8A11-C456-4538-A7EE-7A0C35DE3E77}" name="01/05/2026" dataDxfId="1216"/>
    <tableColumn id="489" xr3:uid="{001BA97F-1D51-4EF4-BCB5-920F0A416F02}" name="02/05/2026" dataDxfId="1215"/>
    <tableColumn id="490" xr3:uid="{FA98EE21-D0A7-4A25-931D-3DB6315EFA47}" name="03/05/2026" dataDxfId="1214"/>
    <tableColumn id="491" xr3:uid="{83887834-4E7B-4A19-AEE2-0E4503DF5F43}" name="04/05/2026" dataDxfId="1213"/>
    <tableColumn id="492" xr3:uid="{7F2C015E-B8CF-4684-8893-B64CEB5FC574}" name="05/05/2026" dataDxfId="1212"/>
    <tableColumn id="493" xr3:uid="{5F2EAF45-83BB-4AC6-B46B-B52D2ECB2DE7}" name="06/05/2026" dataDxfId="1211"/>
    <tableColumn id="494" xr3:uid="{219EE86F-0EEC-4278-930E-9F29CB3DF58B}" name="07/05/2026" dataDxfId="1210"/>
    <tableColumn id="495" xr3:uid="{3711BAF9-CB21-40A9-ACAE-29F040C8DBA3}" name="08/05/2026" dataDxfId="1209"/>
    <tableColumn id="496" xr3:uid="{74B18D1D-E6E3-4D1A-8E3E-813ECA86DBDB}" name="09/05/2026" dataDxfId="1208"/>
    <tableColumn id="497" xr3:uid="{9337FE89-07AE-4DC4-AD8F-437461ECD9FB}" name="10/05/2026" dataDxfId="1207"/>
    <tableColumn id="498" xr3:uid="{418DAB07-2137-4072-819B-C73887ECCC6C}" name="11/05/2026" dataDxfId="1206"/>
    <tableColumn id="499" xr3:uid="{8BE4A568-40B0-4D0E-8E9C-C03D2CCB7122}" name="12/05/2026" dataDxfId="1205"/>
    <tableColumn id="500" xr3:uid="{68092F2C-682E-46C0-A3D6-A2F6EC35F617}" name="13/05/2026" dataDxfId="1204"/>
    <tableColumn id="501" xr3:uid="{95696922-9742-42BF-B0FA-D0743229C02F}" name="14/05/2026" dataDxfId="1203"/>
    <tableColumn id="502" xr3:uid="{19EFDC01-1A9B-406B-BCC1-B65670CD4935}" name="15/05/2026" dataDxfId="1202"/>
    <tableColumn id="503" xr3:uid="{CCD0E175-C589-4B4E-A61E-2EF1A566C61F}" name="16/05/2026" dataDxfId="1201"/>
    <tableColumn id="504" xr3:uid="{3A8560C3-0686-4DBC-B625-E673561C3E1F}" name="17/05/2026" dataDxfId="1200"/>
    <tableColumn id="505" xr3:uid="{B2C3EC6A-51D3-41D2-864D-86E0CBEFF39A}" name="18/05/2026" dataDxfId="1199"/>
    <tableColumn id="506" xr3:uid="{0992F064-A914-4FB5-B1D4-A737A400FA93}" name="19/05/2026" dataDxfId="1198"/>
    <tableColumn id="507" xr3:uid="{4AA7D024-BAA0-4FD8-A4C6-4DD81EC9B48B}" name="20/05/2026" dataDxfId="1197"/>
    <tableColumn id="508" xr3:uid="{7CBAC61B-30C9-4D0F-9F45-6D52DFF1873A}" name="21/05/2026" dataDxfId="1196"/>
    <tableColumn id="509" xr3:uid="{1108002C-08F6-40DF-A3A3-3F8E5D6EB9BF}" name="22/05/2026" dataDxfId="1195"/>
    <tableColumn id="510" xr3:uid="{5EA68E15-FB50-4701-99C4-3848A7707AA5}" name="23/05/2026" dataDxfId="1194"/>
    <tableColumn id="511" xr3:uid="{22F2718B-6A13-4E1D-A9B3-653326B77D6D}" name="24/05/2026" dataDxfId="1193"/>
    <tableColumn id="512" xr3:uid="{C43668C2-EE35-4646-A5C4-4C1E28E3DE9F}" name="25/05/2026" dataDxfId="1192"/>
    <tableColumn id="513" xr3:uid="{B9F29C64-07DF-411A-87E4-8A672D53909C}" name="26/05/2026" dataDxfId="1191"/>
    <tableColumn id="514" xr3:uid="{01E999E3-255C-4994-A47B-E9277AD205FB}" name="27/05/2026" dataDxfId="1190"/>
    <tableColumn id="515" xr3:uid="{BC218948-102B-4526-BE2D-3E325E4CCB00}" name="28/05/2026" dataDxfId="1189"/>
    <tableColumn id="516" xr3:uid="{ADFF230C-6378-4543-A68D-7519632AE2A8}" name="29/05/2026" dataDxfId="1188"/>
    <tableColumn id="517" xr3:uid="{EDECFBF8-ABED-44A3-970D-E5CD3F5BA214}" name="30/05/2026" dataDxfId="1187"/>
    <tableColumn id="518" xr3:uid="{29ECC409-F7F4-415A-922A-06DA3FACB8BE}" name="31/05/2026" dataDxfId="1186"/>
    <tableColumn id="519" xr3:uid="{B993011E-8484-4EF9-8046-F8D111773D93}" name="01/06/2026" dataDxfId="1185"/>
    <tableColumn id="520" xr3:uid="{80A0B040-2029-4876-BC59-E1B55446AAE4}" name="02/06/2026" dataDxfId="1184"/>
    <tableColumn id="521" xr3:uid="{7FFD0627-F579-4E80-B7A6-4BC4FB403094}" name="03/06/2026" dataDxfId="1183"/>
    <tableColumn id="522" xr3:uid="{D1013395-A075-4120-8D0B-979F4BA0FE3A}" name="04/06/2026" dataDxfId="1182"/>
    <tableColumn id="523" xr3:uid="{AE0B5E35-665F-430B-BE46-04644B00EC89}" name="05/06/2026" dataDxfId="1181"/>
    <tableColumn id="524" xr3:uid="{A61D7A99-02D8-4A08-A60B-D91279E8B61A}" name="06/06/2026" dataDxfId="1180"/>
    <tableColumn id="525" xr3:uid="{D12B3903-32D8-4A61-AF60-1A56BDC3B969}" name="07/06/2026" dataDxfId="1179"/>
    <tableColumn id="526" xr3:uid="{1EC2AEBC-E52C-4AA5-B87F-AA72707B9071}" name="08/06/2026" dataDxfId="1178"/>
    <tableColumn id="527" xr3:uid="{04C8E8B1-2630-4F5B-8B85-03ADACBACE8D}" name="09/06/2026" dataDxfId="1177"/>
    <tableColumn id="528" xr3:uid="{449DC619-4DC4-4EA3-BC79-AC25F54AA410}" name="10/06/2026" dataDxfId="1176"/>
    <tableColumn id="529" xr3:uid="{1410D576-57B9-490F-9610-EF655CCF5B7C}" name="11/06/2026" dataDxfId="1175"/>
    <tableColumn id="530" xr3:uid="{75C0375A-4937-403A-AEDF-F691F32BE7C1}" name="12/06/2026" dataDxfId="1174"/>
    <tableColumn id="531" xr3:uid="{79069A0A-C33C-40A8-B3B6-4ACB8AAE4400}" name="13/06/2026" dataDxfId="1173"/>
    <tableColumn id="532" xr3:uid="{2B3D9249-A726-4566-9A99-19D0490E0CC2}" name="14/06/2026" dataDxfId="1172"/>
    <tableColumn id="533" xr3:uid="{C5A3FBCF-8297-4331-87DF-18BEA947D59F}" name="15/06/2026" dataDxfId="1171"/>
    <tableColumn id="534" xr3:uid="{8EF67BF0-3038-427F-8C2D-E38C2A48484F}" name="16/06/2026" dataDxfId="1170"/>
    <tableColumn id="535" xr3:uid="{8FBCCB27-6288-4621-8BE9-1F0403967DCA}" name="17/06/2026" dataDxfId="1169"/>
    <tableColumn id="536" xr3:uid="{9513EE31-92ED-4C12-87C5-6F91270CE954}" name="18/06/2026" dataDxfId="1168"/>
    <tableColumn id="537" xr3:uid="{2F503C7F-9678-42A5-B2EE-5AAD0DDDB413}" name="19/06/2026" dataDxfId="1167"/>
    <tableColumn id="538" xr3:uid="{8F6B1730-C7BF-409B-9130-10FF8AAB18E1}" name="20/06/2026" dataDxfId="1166"/>
    <tableColumn id="539" xr3:uid="{E78843EB-96D5-42C9-8AAC-32009EEC2B02}" name="21/06/2026" dataDxfId="1165"/>
    <tableColumn id="540" xr3:uid="{1522ABC9-641C-4481-9C80-C35948D2374A}" name="22/06/2026" dataDxfId="1164"/>
    <tableColumn id="541" xr3:uid="{F16F21B9-0594-4534-97F6-AE55A93DB0DF}" name="23/06/2026" dataDxfId="1163"/>
    <tableColumn id="542" xr3:uid="{8DE36EA8-790D-4F36-846C-6AC12AE5AC84}" name="24/06/2026" dataDxfId="1162"/>
    <tableColumn id="543" xr3:uid="{0ACDA2FB-A479-473E-A6D0-7EBAF8A90F14}" name="25/06/2026" dataDxfId="1161"/>
    <tableColumn id="544" xr3:uid="{A92E865B-74F2-4A59-8536-A2E3EC0E2783}" name="26/06/2026" dataDxfId="1160"/>
    <tableColumn id="545" xr3:uid="{1A1BF3EC-C1BD-4BC8-8D3D-E058F96FB009}" name="27/06/2026" dataDxfId="1159"/>
    <tableColumn id="546" xr3:uid="{F3EC2E9F-58F3-4158-9932-CCF09F477EE1}" name="28/06/2026" dataDxfId="1158"/>
    <tableColumn id="547" xr3:uid="{7D411824-FCC5-4588-B1FC-510B6EA34365}" name="29/06/2026" dataDxfId="1157"/>
    <tableColumn id="548" xr3:uid="{7D1EBEF3-330B-44C6-8754-F2ABC21B3C7F}" name="30/06/2026" dataDxfId="1156"/>
    <tableColumn id="549" xr3:uid="{6A53E3AC-ED75-4252-96E2-C126E70C1E79}" name="01/07/2026" dataDxfId="1155"/>
    <tableColumn id="550" xr3:uid="{79390864-0671-4AA7-AB59-F56A3372DB93}" name="02/07/2026" dataDxfId="1154"/>
    <tableColumn id="551" xr3:uid="{3BEE1CD3-0CF6-47EA-8728-1C3F679668EA}" name="03/07/2026" dataDxfId="1153"/>
    <tableColumn id="552" xr3:uid="{CC9CE3C9-2A90-440D-9DF0-0797B2772D88}" name="04/07/2026" dataDxfId="1152"/>
    <tableColumn id="553" xr3:uid="{0ABE225F-2F1A-40B0-A768-2D1F5A90F942}" name="05/07/2026" dataDxfId="1151"/>
    <tableColumn id="554" xr3:uid="{2E91E010-8369-4ADE-96E8-24EB6321376A}" name="06/07/2026" dataDxfId="1150"/>
    <tableColumn id="555" xr3:uid="{941289C3-226F-4C2E-B05E-8E6B7A47593C}" name="07/07/2026" dataDxfId="1149"/>
    <tableColumn id="556" xr3:uid="{5F73A6B6-FC6F-4374-8B71-1F0CF0223542}" name="08/07/2026" dataDxfId="1148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167" tableType="queryTable" totalsRowShown="0" headerRowDxfId="18" dataDxfId="17">
  <autoFilter ref="B2:G2167" xr:uid="{12A0F8DE-C922-4EAA-B852-4F9FED9388CB}">
    <filterColumn colId="1">
      <filters>
        <dateGroupItem year="2026" month="7" dateTimeGrouping="month"/>
      </filters>
    </filterColumn>
  </autoFilter>
  <sortState xmlns:xlrd2="http://schemas.microsoft.com/office/spreadsheetml/2017/richdata2" ref="B3:G2147">
    <sortCondition ref="B2:B2167"/>
  </sortState>
  <tableColumns count="6">
    <tableColumn id="1" xr3:uid="{5A6D8EF2-C5F5-4E28-83DB-8ED2DBE24620}" uniqueName="1" name="Usina" queryTableFieldId="1" dataDxfId="16"/>
    <tableColumn id="2" xr3:uid="{3E507A6A-542A-4DE7-8ACC-6B4FCE078448}" uniqueName="2" name="Data" queryTableFieldId="2" dataDxfId="15"/>
    <tableColumn id="3" xr3:uid="{D957E818-637F-4EEE-97EC-779186851B65}" uniqueName="3" name="Geração Diária (kWh)" queryTableFieldId="3" dataDxfId="14"/>
    <tableColumn id="4" xr3:uid="{07999443-DAF7-4F5A-A5AC-93A9391B2093}" uniqueName="4" name="Irradiação" queryTableFieldId="4" dataDxfId="13"/>
    <tableColumn id="5" xr3:uid="{1C6D9D9C-55CC-44CB-96CD-5BD8944ABDD4}" uniqueName="5" name="Disponibilidade" queryTableFieldId="5" dataDxfId="12" dataCellStyle="Porcentagem"/>
    <tableColumn id="6" xr3:uid="{D15E4482-F02B-4396-A82F-9FD4EE6960C3}" uniqueName="6" name="Coluna1" queryTableFieldId="8" dataDxfId="11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10" dataDxfId="9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8"/>
    <tableColumn id="2" xr3:uid="{EAD122B0-713C-4ABF-ACE4-50C4EDD8A99E}" name="Data" dataDxfId="7"/>
    <tableColumn id="3" xr3:uid="{3C53E318-FAF1-4E90-93C4-313921A0D110}" name="Disponibilidade" dataDxfId="6"/>
    <tableColumn id="4" xr3:uid="{9D0BDE3F-67BC-4A23-9520-F036A83CD774}" name="Comentário" dataDxfId="5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4.4" x14ac:dyDescent="0.3"/>
  <cols>
    <col min="1" max="1" width="38.88671875" bestFit="1" customWidth="1"/>
    <col min="2" max="13" width="12.6640625" customWidth="1"/>
    <col min="14" max="313" width="12.6640625" hidden="1" customWidth="1"/>
  </cols>
  <sheetData>
    <row r="1" spans="1:313" x14ac:dyDescent="0.3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6" x14ac:dyDescent="0.3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6" x14ac:dyDescent="0.3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6" x14ac:dyDescent="0.3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6" x14ac:dyDescent="0.3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6" x14ac:dyDescent="0.3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6" x14ac:dyDescent="0.3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6" x14ac:dyDescent="0.3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6" x14ac:dyDescent="0.3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6" x14ac:dyDescent="0.3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6" x14ac:dyDescent="0.3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6" x14ac:dyDescent="0.3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6" x14ac:dyDescent="0.3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6" x14ac:dyDescent="0.3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6" x14ac:dyDescent="0.3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6" x14ac:dyDescent="0.3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6" x14ac:dyDescent="0.3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6" x14ac:dyDescent="0.3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6" x14ac:dyDescent="0.3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6" x14ac:dyDescent="0.3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6" x14ac:dyDescent="0.3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6" x14ac:dyDescent="0.3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6" x14ac:dyDescent="0.3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6" x14ac:dyDescent="0.3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6" x14ac:dyDescent="0.3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6" x14ac:dyDescent="0.3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6" x14ac:dyDescent="0.3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6" x14ac:dyDescent="0.3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6" x14ac:dyDescent="0.3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6" x14ac:dyDescent="0.3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6" x14ac:dyDescent="0.3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6" x14ac:dyDescent="0.3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6" x14ac:dyDescent="0.3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6" x14ac:dyDescent="0.3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6" x14ac:dyDescent="0.3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6" x14ac:dyDescent="0.3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6" x14ac:dyDescent="0.3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6" x14ac:dyDescent="0.3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6" x14ac:dyDescent="0.3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6" x14ac:dyDescent="0.3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6" x14ac:dyDescent="0.3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6" x14ac:dyDescent="0.3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6" x14ac:dyDescent="0.3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6" x14ac:dyDescent="0.3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6" x14ac:dyDescent="0.3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6" x14ac:dyDescent="0.3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6" x14ac:dyDescent="0.3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6" x14ac:dyDescent="0.3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6" x14ac:dyDescent="0.3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6" x14ac:dyDescent="0.3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6" x14ac:dyDescent="0.3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6" x14ac:dyDescent="0.3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6" x14ac:dyDescent="0.3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6" x14ac:dyDescent="0.3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6" x14ac:dyDescent="0.3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6" x14ac:dyDescent="0.3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6" x14ac:dyDescent="0.3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6" x14ac:dyDescent="0.3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6" x14ac:dyDescent="0.3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6" x14ac:dyDescent="0.3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6" x14ac:dyDescent="0.3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6" x14ac:dyDescent="0.3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6" x14ac:dyDescent="0.3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6" x14ac:dyDescent="0.3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6" x14ac:dyDescent="0.3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6" x14ac:dyDescent="0.3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6" x14ac:dyDescent="0.3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6" x14ac:dyDescent="0.3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6" x14ac:dyDescent="0.3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6" x14ac:dyDescent="0.3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6" x14ac:dyDescent="0.3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6" x14ac:dyDescent="0.3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6" x14ac:dyDescent="0.3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6" x14ac:dyDescent="0.3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6" x14ac:dyDescent="0.3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6" x14ac:dyDescent="0.3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6" x14ac:dyDescent="0.3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6" x14ac:dyDescent="0.3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6" x14ac:dyDescent="0.3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6" x14ac:dyDescent="0.3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6" x14ac:dyDescent="0.3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6" x14ac:dyDescent="0.3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6" x14ac:dyDescent="0.3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6" x14ac:dyDescent="0.3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6" x14ac:dyDescent="0.3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6" x14ac:dyDescent="0.3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6" x14ac:dyDescent="0.3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6" x14ac:dyDescent="0.3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6" x14ac:dyDescent="0.3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6" x14ac:dyDescent="0.3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6" x14ac:dyDescent="0.3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6" x14ac:dyDescent="0.3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6" x14ac:dyDescent="0.3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6" x14ac:dyDescent="0.3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6" x14ac:dyDescent="0.3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6" x14ac:dyDescent="0.3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6" x14ac:dyDescent="0.3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6" x14ac:dyDescent="0.3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6" x14ac:dyDescent="0.3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6" x14ac:dyDescent="0.3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6" x14ac:dyDescent="0.3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6" x14ac:dyDescent="0.3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6" x14ac:dyDescent="0.3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6" x14ac:dyDescent="0.3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6" x14ac:dyDescent="0.3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6" x14ac:dyDescent="0.3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6" x14ac:dyDescent="0.3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6" x14ac:dyDescent="0.3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6" x14ac:dyDescent="0.3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6" x14ac:dyDescent="0.3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6" x14ac:dyDescent="0.3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6" x14ac:dyDescent="0.3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6" x14ac:dyDescent="0.3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6" x14ac:dyDescent="0.3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6" x14ac:dyDescent="0.3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6" x14ac:dyDescent="0.3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6" x14ac:dyDescent="0.3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6" x14ac:dyDescent="0.3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6" x14ac:dyDescent="0.3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6" x14ac:dyDescent="0.3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6" x14ac:dyDescent="0.3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6" x14ac:dyDescent="0.3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6" x14ac:dyDescent="0.3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6" x14ac:dyDescent="0.3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6" x14ac:dyDescent="0.3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6" x14ac:dyDescent="0.3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6" x14ac:dyDescent="0.3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6" x14ac:dyDescent="0.3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6" x14ac:dyDescent="0.3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6" x14ac:dyDescent="0.3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6" x14ac:dyDescent="0.3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6" x14ac:dyDescent="0.3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6" x14ac:dyDescent="0.3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6" x14ac:dyDescent="0.3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3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3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3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3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3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3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3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3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3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3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3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3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3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3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3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3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3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3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3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3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3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3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3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3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3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3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3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3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3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3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3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3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3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3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3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3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3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3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3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3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3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3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3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3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4.4" x14ac:dyDescent="0.3"/>
  <cols>
    <col min="1" max="1" width="28" bestFit="1" customWidth="1"/>
    <col min="2" max="2" width="8.44140625" bestFit="1" customWidth="1"/>
    <col min="3" max="3" width="9.33203125" bestFit="1" customWidth="1"/>
    <col min="4" max="4" width="38.109375" bestFit="1" customWidth="1"/>
  </cols>
  <sheetData>
    <row r="1" spans="1:4" x14ac:dyDescent="0.3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3">
      <c r="A2" t="s">
        <v>6</v>
      </c>
      <c r="B2">
        <v>46113</v>
      </c>
      <c r="C2">
        <v>15436.63</v>
      </c>
      <c r="D2" t="s">
        <v>7</v>
      </c>
    </row>
    <row r="3" spans="1:4" x14ac:dyDescent="0.3">
      <c r="A3" t="s">
        <v>6</v>
      </c>
      <c r="B3">
        <v>46114</v>
      </c>
      <c r="C3">
        <v>11050.79</v>
      </c>
      <c r="D3" t="s">
        <v>8</v>
      </c>
    </row>
    <row r="4" spans="1:4" x14ac:dyDescent="0.3">
      <c r="A4" t="s">
        <v>6</v>
      </c>
      <c r="B4">
        <v>46115</v>
      </c>
      <c r="C4">
        <v>12652.91</v>
      </c>
      <c r="D4" t="s">
        <v>9</v>
      </c>
    </row>
    <row r="5" spans="1:4" x14ac:dyDescent="0.3">
      <c r="A5" t="s">
        <v>6</v>
      </c>
      <c r="B5">
        <v>46116</v>
      </c>
      <c r="C5">
        <v>14331.87</v>
      </c>
      <c r="D5" t="s">
        <v>10</v>
      </c>
    </row>
    <row r="6" spans="1:4" x14ac:dyDescent="0.3">
      <c r="A6" t="s">
        <v>6</v>
      </c>
      <c r="B6">
        <v>46117</v>
      </c>
      <c r="C6">
        <v>16282.53</v>
      </c>
      <c r="D6" t="s">
        <v>11</v>
      </c>
    </row>
    <row r="7" spans="1:4" x14ac:dyDescent="0.3">
      <c r="A7" t="s">
        <v>6</v>
      </c>
      <c r="B7">
        <v>46118</v>
      </c>
      <c r="C7">
        <v>14557.02</v>
      </c>
      <c r="D7" t="s">
        <v>12</v>
      </c>
    </row>
    <row r="8" spans="1:4" x14ac:dyDescent="0.3">
      <c r="A8" t="s">
        <v>6</v>
      </c>
      <c r="B8">
        <v>46119</v>
      </c>
      <c r="C8">
        <v>15432.49</v>
      </c>
      <c r="D8" t="s">
        <v>13</v>
      </c>
    </row>
    <row r="9" spans="1:4" x14ac:dyDescent="0.3">
      <c r="A9" t="s">
        <v>6</v>
      </c>
      <c r="B9">
        <v>46120</v>
      </c>
      <c r="C9">
        <v>10012.549999999999</v>
      </c>
      <c r="D9" t="s">
        <v>14</v>
      </c>
    </row>
    <row r="10" spans="1:4" x14ac:dyDescent="0.3">
      <c r="A10" t="s">
        <v>6</v>
      </c>
      <c r="B10">
        <v>46121</v>
      </c>
      <c r="C10">
        <v>12464.07</v>
      </c>
      <c r="D10" t="s">
        <v>15</v>
      </c>
    </row>
    <row r="11" spans="1:4" x14ac:dyDescent="0.3">
      <c r="A11" t="s">
        <v>6</v>
      </c>
      <c r="B11">
        <v>46122</v>
      </c>
      <c r="C11">
        <v>3588.43</v>
      </c>
      <c r="D11" t="s">
        <v>16</v>
      </c>
    </row>
    <row r="12" spans="1:4" x14ac:dyDescent="0.3">
      <c r="A12" t="s">
        <v>6</v>
      </c>
      <c r="B12">
        <v>46123</v>
      </c>
      <c r="C12">
        <v>15008.68</v>
      </c>
      <c r="D12" t="s">
        <v>17</v>
      </c>
    </row>
    <row r="13" spans="1:4" x14ac:dyDescent="0.3">
      <c r="A13" t="s">
        <v>6</v>
      </c>
      <c r="B13">
        <v>46124</v>
      </c>
      <c r="C13">
        <v>17671.96</v>
      </c>
      <c r="D13" t="s">
        <v>18</v>
      </c>
    </row>
    <row r="14" spans="1:4" x14ac:dyDescent="0.3">
      <c r="A14" t="s">
        <v>6</v>
      </c>
      <c r="B14">
        <v>46125</v>
      </c>
      <c r="C14">
        <v>15803.83</v>
      </c>
      <c r="D14" t="s">
        <v>19</v>
      </c>
    </row>
    <row r="15" spans="1:4" x14ac:dyDescent="0.3">
      <c r="A15" t="s">
        <v>6</v>
      </c>
      <c r="B15">
        <v>46126</v>
      </c>
      <c r="C15">
        <v>17315.84</v>
      </c>
      <c r="D15" t="s">
        <v>20</v>
      </c>
    </row>
    <row r="16" spans="1:4" x14ac:dyDescent="0.3">
      <c r="A16" t="s">
        <v>6</v>
      </c>
      <c r="B16">
        <v>46127</v>
      </c>
      <c r="C16">
        <v>18493.75</v>
      </c>
      <c r="D16" t="s">
        <v>21</v>
      </c>
    </row>
    <row r="17" spans="1:4" x14ac:dyDescent="0.3">
      <c r="A17" t="s">
        <v>6</v>
      </c>
      <c r="B17">
        <v>46128</v>
      </c>
      <c r="C17">
        <v>17325.240000000002</v>
      </c>
      <c r="D17" t="s">
        <v>22</v>
      </c>
    </row>
    <row r="18" spans="1:4" x14ac:dyDescent="0.3">
      <c r="A18" t="s">
        <v>6</v>
      </c>
      <c r="B18">
        <v>46129</v>
      </c>
      <c r="C18">
        <v>14555.53</v>
      </c>
      <c r="D18" t="s">
        <v>23</v>
      </c>
    </row>
    <row r="19" spans="1:4" x14ac:dyDescent="0.3">
      <c r="A19" t="s">
        <v>6</v>
      </c>
      <c r="B19">
        <v>46130</v>
      </c>
      <c r="C19">
        <v>13901.9</v>
      </c>
      <c r="D19" t="s">
        <v>24</v>
      </c>
    </row>
    <row r="20" spans="1:4" x14ac:dyDescent="0.3">
      <c r="A20" t="s">
        <v>6</v>
      </c>
      <c r="B20">
        <v>46131</v>
      </c>
      <c r="C20">
        <v>16330</v>
      </c>
      <c r="D20" t="s">
        <v>25</v>
      </c>
    </row>
    <row r="21" spans="1:4" x14ac:dyDescent="0.3">
      <c r="A21" t="s">
        <v>6</v>
      </c>
      <c r="B21">
        <v>46132</v>
      </c>
      <c r="C21">
        <v>16727.25</v>
      </c>
      <c r="D21" t="s">
        <v>26</v>
      </c>
    </row>
    <row r="22" spans="1:4" x14ac:dyDescent="0.3">
      <c r="A22" t="s">
        <v>6</v>
      </c>
      <c r="B22">
        <v>46133</v>
      </c>
      <c r="C22">
        <v>16556.560000000001</v>
      </c>
      <c r="D22" t="s">
        <v>27</v>
      </c>
    </row>
    <row r="23" spans="1:4" x14ac:dyDescent="0.3">
      <c r="A23" t="s">
        <v>6</v>
      </c>
      <c r="B23">
        <v>46134</v>
      </c>
      <c r="C23">
        <v>14212.64</v>
      </c>
      <c r="D23" t="s">
        <v>28</v>
      </c>
    </row>
    <row r="24" spans="1:4" x14ac:dyDescent="0.3">
      <c r="A24" t="s">
        <v>29</v>
      </c>
      <c r="B24">
        <v>46113</v>
      </c>
      <c r="C24">
        <v>7239.1</v>
      </c>
      <c r="D24" t="s">
        <v>30</v>
      </c>
    </row>
    <row r="25" spans="1:4" x14ac:dyDescent="0.3">
      <c r="A25" t="s">
        <v>29</v>
      </c>
      <c r="B25">
        <v>46114</v>
      </c>
      <c r="C25">
        <v>6851.7</v>
      </c>
      <c r="D25" t="s">
        <v>31</v>
      </c>
    </row>
    <row r="26" spans="1:4" x14ac:dyDescent="0.3">
      <c r="A26" t="s">
        <v>29</v>
      </c>
      <c r="B26">
        <v>46115</v>
      </c>
      <c r="C26">
        <v>6953.2</v>
      </c>
      <c r="D26" t="s">
        <v>32</v>
      </c>
    </row>
    <row r="27" spans="1:4" x14ac:dyDescent="0.3">
      <c r="A27" t="s">
        <v>29</v>
      </c>
      <c r="B27">
        <v>46116</v>
      </c>
      <c r="C27">
        <v>5168.7</v>
      </c>
      <c r="D27" t="s">
        <v>33</v>
      </c>
    </row>
    <row r="28" spans="1:4" x14ac:dyDescent="0.3">
      <c r="A28" t="s">
        <v>29</v>
      </c>
      <c r="B28">
        <v>46117</v>
      </c>
      <c r="C28">
        <v>5571.2</v>
      </c>
      <c r="D28" t="s">
        <v>34</v>
      </c>
    </row>
    <row r="29" spans="1:4" x14ac:dyDescent="0.3">
      <c r="A29" t="s">
        <v>29</v>
      </c>
      <c r="B29">
        <v>46118</v>
      </c>
      <c r="C29">
        <v>5691.7</v>
      </c>
      <c r="D29" t="s">
        <v>35</v>
      </c>
    </row>
    <row r="30" spans="1:4" x14ac:dyDescent="0.3">
      <c r="A30" t="s">
        <v>29</v>
      </c>
      <c r="B30">
        <v>46119</v>
      </c>
      <c r="C30">
        <v>6839.6</v>
      </c>
      <c r="D30" t="s">
        <v>36</v>
      </c>
    </row>
    <row r="31" spans="1:4" x14ac:dyDescent="0.3">
      <c r="A31" t="s">
        <v>29</v>
      </c>
      <c r="B31">
        <v>46120</v>
      </c>
      <c r="C31">
        <v>3806.9</v>
      </c>
      <c r="D31" t="s">
        <v>37</v>
      </c>
    </row>
    <row r="32" spans="1:4" x14ac:dyDescent="0.3">
      <c r="A32" t="s">
        <v>29</v>
      </c>
      <c r="B32">
        <v>46121</v>
      </c>
      <c r="C32">
        <v>5910.8</v>
      </c>
      <c r="D32" t="s">
        <v>38</v>
      </c>
    </row>
    <row r="33" spans="1:4" x14ac:dyDescent="0.3">
      <c r="A33" t="s">
        <v>29</v>
      </c>
      <c r="B33">
        <v>46122</v>
      </c>
      <c r="C33">
        <v>5018.8</v>
      </c>
      <c r="D33" t="s">
        <v>39</v>
      </c>
    </row>
    <row r="34" spans="1:4" x14ac:dyDescent="0.3">
      <c r="A34" t="s">
        <v>29</v>
      </c>
      <c r="B34">
        <v>46123</v>
      </c>
      <c r="C34">
        <v>6799.5</v>
      </c>
      <c r="D34" t="s">
        <v>40</v>
      </c>
    </row>
    <row r="35" spans="1:4" x14ac:dyDescent="0.3">
      <c r="A35" t="s">
        <v>29</v>
      </c>
      <c r="B35">
        <v>46124</v>
      </c>
      <c r="C35">
        <v>6900.9</v>
      </c>
      <c r="D35" t="s">
        <v>41</v>
      </c>
    </row>
    <row r="36" spans="1:4" x14ac:dyDescent="0.3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3">
      <c r="A37" t="s">
        <v>29</v>
      </c>
      <c r="B37">
        <v>46126</v>
      </c>
      <c r="C37">
        <v>6021.4</v>
      </c>
      <c r="D37" t="s">
        <v>43</v>
      </c>
    </row>
    <row r="38" spans="1:4" x14ac:dyDescent="0.3">
      <c r="A38" t="s">
        <v>29</v>
      </c>
      <c r="B38">
        <v>46127</v>
      </c>
      <c r="C38">
        <v>6749</v>
      </c>
      <c r="D38" t="s">
        <v>44</v>
      </c>
    </row>
    <row r="39" spans="1:4" x14ac:dyDescent="0.3">
      <c r="A39" t="s">
        <v>29</v>
      </c>
      <c r="B39">
        <v>46128</v>
      </c>
      <c r="C39">
        <v>6713.6</v>
      </c>
      <c r="D39" t="s">
        <v>45</v>
      </c>
    </row>
    <row r="40" spans="1:4" x14ac:dyDescent="0.3">
      <c r="A40" t="s">
        <v>29</v>
      </c>
      <c r="B40">
        <v>46129</v>
      </c>
      <c r="C40">
        <v>5709.4</v>
      </c>
      <c r="D40" t="s">
        <v>46</v>
      </c>
    </row>
    <row r="41" spans="1:4" x14ac:dyDescent="0.3">
      <c r="A41" t="s">
        <v>29</v>
      </c>
      <c r="B41">
        <v>46130</v>
      </c>
      <c r="C41">
        <v>5935.5</v>
      </c>
      <c r="D41" t="s">
        <v>47</v>
      </c>
    </row>
    <row r="42" spans="1:4" x14ac:dyDescent="0.3">
      <c r="A42" t="s">
        <v>29</v>
      </c>
      <c r="B42">
        <v>46131</v>
      </c>
      <c r="C42">
        <v>5240.7</v>
      </c>
      <c r="D42" t="s">
        <v>48</v>
      </c>
    </row>
    <row r="43" spans="1:4" x14ac:dyDescent="0.3">
      <c r="A43" t="s">
        <v>29</v>
      </c>
      <c r="B43">
        <v>46132</v>
      </c>
      <c r="C43">
        <v>6311.7</v>
      </c>
      <c r="D43" t="s">
        <v>49</v>
      </c>
    </row>
    <row r="44" spans="1:4" x14ac:dyDescent="0.3">
      <c r="A44" t="s">
        <v>29</v>
      </c>
      <c r="B44">
        <v>46133</v>
      </c>
      <c r="C44">
        <v>6238</v>
      </c>
      <c r="D44" t="s">
        <v>50</v>
      </c>
    </row>
    <row r="45" spans="1:4" x14ac:dyDescent="0.3">
      <c r="A45" t="s">
        <v>51</v>
      </c>
      <c r="B45">
        <v>46113</v>
      </c>
      <c r="C45">
        <v>9192.4</v>
      </c>
      <c r="D45" t="s">
        <v>52</v>
      </c>
    </row>
    <row r="46" spans="1:4" x14ac:dyDescent="0.3">
      <c r="A46" t="s">
        <v>51</v>
      </c>
      <c r="B46">
        <v>46114</v>
      </c>
      <c r="C46">
        <v>8711.4</v>
      </c>
      <c r="D46" t="s">
        <v>53</v>
      </c>
    </row>
    <row r="47" spans="1:4" x14ac:dyDescent="0.3">
      <c r="A47" t="s">
        <v>51</v>
      </c>
      <c r="B47">
        <v>46115</v>
      </c>
      <c r="C47">
        <v>8924</v>
      </c>
      <c r="D47" t="s">
        <v>54</v>
      </c>
    </row>
    <row r="48" spans="1:4" x14ac:dyDescent="0.3">
      <c r="A48" t="s">
        <v>51</v>
      </c>
      <c r="B48">
        <v>46116</v>
      </c>
      <c r="C48">
        <v>6825.1</v>
      </c>
      <c r="D48" t="s">
        <v>55</v>
      </c>
    </row>
    <row r="49" spans="1:4" x14ac:dyDescent="0.3">
      <c r="A49" t="s">
        <v>51</v>
      </c>
      <c r="B49">
        <v>46117</v>
      </c>
      <c r="C49">
        <v>7215.5</v>
      </c>
      <c r="D49" t="s">
        <v>56</v>
      </c>
    </row>
    <row r="50" spans="1:4" x14ac:dyDescent="0.3">
      <c r="A50" t="s">
        <v>51</v>
      </c>
      <c r="B50">
        <v>46118</v>
      </c>
      <c r="C50">
        <v>7764.6</v>
      </c>
      <c r="D50" t="s">
        <v>57</v>
      </c>
    </row>
    <row r="51" spans="1:4" x14ac:dyDescent="0.3">
      <c r="A51" t="s">
        <v>51</v>
      </c>
      <c r="B51">
        <v>46119</v>
      </c>
      <c r="C51">
        <v>8907</v>
      </c>
      <c r="D51" t="s">
        <v>58</v>
      </c>
    </row>
    <row r="52" spans="1:4" x14ac:dyDescent="0.3">
      <c r="A52" t="s">
        <v>51</v>
      </c>
      <c r="B52">
        <v>46120</v>
      </c>
      <c r="C52">
        <v>4961.3</v>
      </c>
      <c r="D52" t="s">
        <v>59</v>
      </c>
    </row>
    <row r="53" spans="1:4" x14ac:dyDescent="0.3">
      <c r="A53" t="s">
        <v>51</v>
      </c>
      <c r="B53">
        <v>46121</v>
      </c>
      <c r="C53">
        <v>7506.5</v>
      </c>
      <c r="D53" t="s">
        <v>60</v>
      </c>
    </row>
    <row r="54" spans="1:4" x14ac:dyDescent="0.3">
      <c r="A54" t="s">
        <v>51</v>
      </c>
      <c r="B54">
        <v>46122</v>
      </c>
      <c r="C54">
        <v>6467.3</v>
      </c>
      <c r="D54" t="s">
        <v>61</v>
      </c>
    </row>
    <row r="55" spans="1:4" x14ac:dyDescent="0.3">
      <c r="A55" t="s">
        <v>51</v>
      </c>
      <c r="B55">
        <v>46123</v>
      </c>
      <c r="C55">
        <v>8951.9</v>
      </c>
      <c r="D55" t="s">
        <v>62</v>
      </c>
    </row>
    <row r="56" spans="1:4" x14ac:dyDescent="0.3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3">
      <c r="A57" t="s">
        <v>51</v>
      </c>
      <c r="B57">
        <v>46125</v>
      </c>
      <c r="C57">
        <v>3071.1</v>
      </c>
      <c r="D57" t="s">
        <v>64</v>
      </c>
    </row>
    <row r="58" spans="1:4" x14ac:dyDescent="0.3">
      <c r="A58" t="s">
        <v>51</v>
      </c>
      <c r="B58">
        <v>46126</v>
      </c>
      <c r="C58">
        <v>7784.4</v>
      </c>
      <c r="D58" t="s">
        <v>65</v>
      </c>
    </row>
    <row r="59" spans="1:4" x14ac:dyDescent="0.3">
      <c r="A59" t="s">
        <v>51</v>
      </c>
      <c r="B59">
        <v>46127</v>
      </c>
      <c r="C59">
        <v>8916</v>
      </c>
      <c r="D59" t="s">
        <v>66</v>
      </c>
    </row>
    <row r="60" spans="1:4" x14ac:dyDescent="0.3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3">
      <c r="A61" t="s">
        <v>51</v>
      </c>
      <c r="B61">
        <v>46129</v>
      </c>
      <c r="C61">
        <v>7585.8</v>
      </c>
      <c r="D61" t="s">
        <v>68</v>
      </c>
    </row>
    <row r="62" spans="1:4" x14ac:dyDescent="0.3">
      <c r="A62" t="s">
        <v>51</v>
      </c>
      <c r="B62">
        <v>46130</v>
      </c>
      <c r="C62">
        <v>7728.6</v>
      </c>
      <c r="D62" t="s">
        <v>69</v>
      </c>
    </row>
    <row r="63" spans="1:4" x14ac:dyDescent="0.3">
      <c r="A63" t="s">
        <v>51</v>
      </c>
      <c r="B63">
        <v>46131</v>
      </c>
      <c r="C63">
        <v>7329</v>
      </c>
      <c r="D63" t="s">
        <v>70</v>
      </c>
    </row>
    <row r="64" spans="1:4" x14ac:dyDescent="0.3">
      <c r="A64" t="s">
        <v>51</v>
      </c>
      <c r="B64">
        <v>46132</v>
      </c>
      <c r="C64">
        <v>8559.1</v>
      </c>
      <c r="D64" t="s">
        <v>71</v>
      </c>
    </row>
    <row r="65" spans="1:4" x14ac:dyDescent="0.3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3">
      <c r="A66" t="s">
        <v>73</v>
      </c>
      <c r="B66">
        <v>46113</v>
      </c>
      <c r="C66">
        <v>14437.02</v>
      </c>
      <c r="D66" t="s">
        <v>74</v>
      </c>
    </row>
    <row r="67" spans="1:4" x14ac:dyDescent="0.3">
      <c r="A67" t="s">
        <v>73</v>
      </c>
      <c r="B67">
        <v>46114</v>
      </c>
      <c r="C67">
        <v>14443.26</v>
      </c>
      <c r="D67" t="s">
        <v>75</v>
      </c>
    </row>
    <row r="68" spans="1:4" x14ac:dyDescent="0.3">
      <c r="A68" t="s">
        <v>73</v>
      </c>
      <c r="B68">
        <v>46115</v>
      </c>
      <c r="C68">
        <v>14398.51</v>
      </c>
      <c r="D68" t="s">
        <v>76</v>
      </c>
    </row>
    <row r="69" spans="1:4" x14ac:dyDescent="0.3">
      <c r="A69" t="s">
        <v>73</v>
      </c>
      <c r="B69">
        <v>46116</v>
      </c>
      <c r="C69">
        <v>13540.23</v>
      </c>
      <c r="D69" t="s">
        <v>77</v>
      </c>
    </row>
    <row r="70" spans="1:4" x14ac:dyDescent="0.3">
      <c r="A70" t="s">
        <v>73</v>
      </c>
      <c r="B70">
        <v>46117</v>
      </c>
      <c r="C70">
        <v>21052.85</v>
      </c>
      <c r="D70" t="s">
        <v>78</v>
      </c>
    </row>
    <row r="71" spans="1:4" x14ac:dyDescent="0.3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3">
      <c r="A72" t="s">
        <v>73</v>
      </c>
      <c r="B72">
        <v>46119</v>
      </c>
      <c r="C72">
        <v>8676.25</v>
      </c>
      <c r="D72" t="s">
        <v>80</v>
      </c>
    </row>
    <row r="73" spans="1:4" x14ac:dyDescent="0.3">
      <c r="A73" t="s">
        <v>73</v>
      </c>
      <c r="B73">
        <v>46120</v>
      </c>
      <c r="C73">
        <v>11182.88</v>
      </c>
      <c r="D73" t="s">
        <v>81</v>
      </c>
    </row>
    <row r="74" spans="1:4" x14ac:dyDescent="0.3">
      <c r="A74" t="s">
        <v>73</v>
      </c>
      <c r="B74">
        <v>46121</v>
      </c>
      <c r="C74">
        <v>13869.48</v>
      </c>
      <c r="D74" t="s">
        <v>82</v>
      </c>
    </row>
    <row r="75" spans="1:4" x14ac:dyDescent="0.3">
      <c r="A75" t="s">
        <v>73</v>
      </c>
      <c r="B75">
        <v>46122</v>
      </c>
      <c r="C75">
        <v>8283.42</v>
      </c>
      <c r="D75" t="s">
        <v>83</v>
      </c>
    </row>
    <row r="76" spans="1:4" x14ac:dyDescent="0.3">
      <c r="A76" t="s">
        <v>73</v>
      </c>
      <c r="B76">
        <v>46123</v>
      </c>
      <c r="C76">
        <v>20513.82</v>
      </c>
      <c r="D76" t="s">
        <v>84</v>
      </c>
    </row>
    <row r="77" spans="1:4" x14ac:dyDescent="0.3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3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3">
      <c r="A79" t="s">
        <v>73</v>
      </c>
      <c r="B79">
        <v>46126</v>
      </c>
      <c r="C79">
        <v>20950.59</v>
      </c>
      <c r="D79" t="s">
        <v>87</v>
      </c>
    </row>
    <row r="80" spans="1:4" x14ac:dyDescent="0.3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3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3">
      <c r="A82" t="s">
        <v>73</v>
      </c>
      <c r="B82">
        <v>46129</v>
      </c>
      <c r="C82">
        <v>19637.45</v>
      </c>
      <c r="D82" t="s">
        <v>90</v>
      </c>
    </row>
    <row r="83" spans="1:4" x14ac:dyDescent="0.3">
      <c r="A83" t="s">
        <v>73</v>
      </c>
      <c r="B83">
        <v>46130</v>
      </c>
      <c r="C83">
        <v>15301.66</v>
      </c>
      <c r="D83" t="s">
        <v>91</v>
      </c>
    </row>
    <row r="84" spans="1:4" x14ac:dyDescent="0.3">
      <c r="A84" t="s">
        <v>73</v>
      </c>
      <c r="B84">
        <v>46131</v>
      </c>
      <c r="C84">
        <v>21146.46</v>
      </c>
      <c r="D84" t="s">
        <v>92</v>
      </c>
    </row>
    <row r="85" spans="1:4" x14ac:dyDescent="0.3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3">
      <c r="A86" t="s">
        <v>73</v>
      </c>
      <c r="B86">
        <v>46133</v>
      </c>
      <c r="C86">
        <v>21211.47</v>
      </c>
      <c r="D86" t="s">
        <v>94</v>
      </c>
    </row>
    <row r="87" spans="1:4" x14ac:dyDescent="0.3">
      <c r="A87" t="s">
        <v>73</v>
      </c>
      <c r="B87">
        <v>46134</v>
      </c>
      <c r="C87">
        <v>19409.97</v>
      </c>
      <c r="D87" t="s">
        <v>95</v>
      </c>
    </row>
    <row r="88" spans="1:4" x14ac:dyDescent="0.3">
      <c r="A88" t="s">
        <v>96</v>
      </c>
      <c r="B88">
        <v>46113</v>
      </c>
      <c r="C88">
        <v>13294</v>
      </c>
      <c r="D88" t="s">
        <v>97</v>
      </c>
    </row>
    <row r="89" spans="1:4" x14ac:dyDescent="0.3">
      <c r="A89" t="s">
        <v>96</v>
      </c>
      <c r="B89">
        <v>46114</v>
      </c>
      <c r="C89">
        <v>13368.35</v>
      </c>
      <c r="D89" t="s">
        <v>98</v>
      </c>
    </row>
    <row r="90" spans="1:4" x14ac:dyDescent="0.3">
      <c r="A90" t="s">
        <v>96</v>
      </c>
      <c r="B90">
        <v>46115</v>
      </c>
      <c r="C90">
        <v>13493.05</v>
      </c>
      <c r="D90" t="s">
        <v>99</v>
      </c>
    </row>
    <row r="91" spans="1:4" x14ac:dyDescent="0.3">
      <c r="A91" t="s">
        <v>96</v>
      </c>
      <c r="B91">
        <v>46116</v>
      </c>
      <c r="C91">
        <v>12510.91</v>
      </c>
      <c r="D91" t="s">
        <v>100</v>
      </c>
    </row>
    <row r="92" spans="1:4" x14ac:dyDescent="0.3">
      <c r="A92" t="s">
        <v>96</v>
      </c>
      <c r="B92">
        <v>46117</v>
      </c>
      <c r="C92">
        <v>19980.13</v>
      </c>
      <c r="D92" t="s">
        <v>101</v>
      </c>
    </row>
    <row r="93" spans="1:4" x14ac:dyDescent="0.3">
      <c r="A93" t="s">
        <v>96</v>
      </c>
      <c r="B93">
        <v>46118</v>
      </c>
      <c r="C93">
        <v>18305.34</v>
      </c>
      <c r="D93" t="s">
        <v>102</v>
      </c>
    </row>
    <row r="94" spans="1:4" x14ac:dyDescent="0.3">
      <c r="A94" t="s">
        <v>96</v>
      </c>
      <c r="B94">
        <v>46119</v>
      </c>
      <c r="C94">
        <v>8103.7</v>
      </c>
      <c r="D94" t="s">
        <v>103</v>
      </c>
    </row>
    <row r="95" spans="1:4" x14ac:dyDescent="0.3">
      <c r="A95" t="s">
        <v>96</v>
      </c>
      <c r="B95">
        <v>46120</v>
      </c>
      <c r="C95">
        <v>10242.26</v>
      </c>
      <c r="D95" t="s">
        <v>104</v>
      </c>
    </row>
    <row r="96" spans="1:4" x14ac:dyDescent="0.3">
      <c r="A96" t="s">
        <v>96</v>
      </c>
      <c r="B96">
        <v>46121</v>
      </c>
      <c r="C96">
        <v>13016.01</v>
      </c>
      <c r="D96" t="s">
        <v>105</v>
      </c>
    </row>
    <row r="97" spans="1:4" x14ac:dyDescent="0.3">
      <c r="A97" t="s">
        <v>96</v>
      </c>
      <c r="B97">
        <v>46122</v>
      </c>
      <c r="C97">
        <v>7691.37</v>
      </c>
      <c r="D97" t="s">
        <v>106</v>
      </c>
    </row>
    <row r="98" spans="1:4" x14ac:dyDescent="0.3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3">
      <c r="A99" t="s">
        <v>96</v>
      </c>
      <c r="B99">
        <v>46124</v>
      </c>
      <c r="C99">
        <v>18000.13</v>
      </c>
      <c r="D99" t="s">
        <v>108</v>
      </c>
    </row>
    <row r="100" spans="1:4" x14ac:dyDescent="0.3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3">
      <c r="A101" t="s">
        <v>96</v>
      </c>
      <c r="B101">
        <v>46126</v>
      </c>
      <c r="C101">
        <v>19727.64</v>
      </c>
      <c r="D101" t="s">
        <v>110</v>
      </c>
    </row>
    <row r="102" spans="1:4" x14ac:dyDescent="0.3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3">
      <c r="A103" t="s">
        <v>96</v>
      </c>
      <c r="B103">
        <v>46128</v>
      </c>
      <c r="C103">
        <v>19425.23</v>
      </c>
      <c r="D103" t="s">
        <v>112</v>
      </c>
    </row>
    <row r="104" spans="1:4" x14ac:dyDescent="0.3">
      <c r="A104" t="s">
        <v>96</v>
      </c>
      <c r="B104">
        <v>46129</v>
      </c>
      <c r="C104">
        <v>17993.45</v>
      </c>
      <c r="D104" t="s">
        <v>113</v>
      </c>
    </row>
    <row r="105" spans="1:4" x14ac:dyDescent="0.3">
      <c r="A105" t="s">
        <v>96</v>
      </c>
      <c r="B105">
        <v>46130</v>
      </c>
      <c r="C105">
        <v>14206.42</v>
      </c>
      <c r="D105" t="s">
        <v>114</v>
      </c>
    </row>
    <row r="106" spans="1:4" x14ac:dyDescent="0.3">
      <c r="A106" t="s">
        <v>96</v>
      </c>
      <c r="B106">
        <v>46131</v>
      </c>
      <c r="C106">
        <v>19586.95</v>
      </c>
      <c r="D106" t="s">
        <v>115</v>
      </c>
    </row>
    <row r="107" spans="1:4" x14ac:dyDescent="0.3">
      <c r="A107" t="s">
        <v>96</v>
      </c>
      <c r="B107">
        <v>46132</v>
      </c>
      <c r="C107">
        <v>19867.59</v>
      </c>
      <c r="D107" t="s">
        <v>116</v>
      </c>
    </row>
    <row r="108" spans="1:4" x14ac:dyDescent="0.3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3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3">
      <c r="A110" t="s">
        <v>119</v>
      </c>
      <c r="B110">
        <v>46113</v>
      </c>
      <c r="C110">
        <v>15788.12</v>
      </c>
      <c r="D110" t="s">
        <v>120</v>
      </c>
    </row>
    <row r="111" spans="1:4" x14ac:dyDescent="0.3">
      <c r="A111" t="s">
        <v>119</v>
      </c>
      <c r="B111">
        <v>46114</v>
      </c>
      <c r="C111">
        <v>14257.16</v>
      </c>
      <c r="D111" t="s">
        <v>121</v>
      </c>
    </row>
    <row r="112" spans="1:4" x14ac:dyDescent="0.3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3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3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3">
      <c r="A115" t="s">
        <v>119</v>
      </c>
      <c r="B115">
        <v>46118</v>
      </c>
      <c r="C115">
        <v>19266.57</v>
      </c>
      <c r="D115" t="s">
        <v>125</v>
      </c>
    </row>
    <row r="116" spans="1:4" x14ac:dyDescent="0.3">
      <c r="A116" t="s">
        <v>119</v>
      </c>
      <c r="B116">
        <v>46119</v>
      </c>
      <c r="C116">
        <v>12330.8</v>
      </c>
      <c r="D116" t="s">
        <v>126</v>
      </c>
    </row>
    <row r="117" spans="1:4" x14ac:dyDescent="0.3">
      <c r="A117" t="s">
        <v>119</v>
      </c>
      <c r="B117">
        <v>46120</v>
      </c>
      <c r="C117">
        <v>12234.99</v>
      </c>
      <c r="D117" t="s">
        <v>127</v>
      </c>
    </row>
    <row r="118" spans="1:4" x14ac:dyDescent="0.3">
      <c r="A118" t="s">
        <v>119</v>
      </c>
      <c r="B118">
        <v>46121</v>
      </c>
      <c r="C118">
        <v>13797.94</v>
      </c>
      <c r="D118" t="s">
        <v>128</v>
      </c>
    </row>
    <row r="119" spans="1:4" x14ac:dyDescent="0.3">
      <c r="A119" t="s">
        <v>119</v>
      </c>
      <c r="B119">
        <v>46122</v>
      </c>
      <c r="C119">
        <v>14835.49</v>
      </c>
      <c r="D119" t="s">
        <v>129</v>
      </c>
    </row>
    <row r="120" spans="1:4" x14ac:dyDescent="0.3">
      <c r="A120" t="s">
        <v>119</v>
      </c>
      <c r="B120">
        <v>46123</v>
      </c>
      <c r="C120">
        <v>19736.43</v>
      </c>
      <c r="D120" t="s">
        <v>130</v>
      </c>
    </row>
    <row r="121" spans="1:4" x14ac:dyDescent="0.3">
      <c r="A121" t="s">
        <v>119</v>
      </c>
      <c r="B121">
        <v>46124</v>
      </c>
      <c r="C121">
        <v>19875.45</v>
      </c>
      <c r="D121" t="s">
        <v>131</v>
      </c>
    </row>
    <row r="122" spans="1:4" x14ac:dyDescent="0.3">
      <c r="A122" t="s">
        <v>119</v>
      </c>
      <c r="B122">
        <v>46125</v>
      </c>
      <c r="C122">
        <v>14241.51</v>
      </c>
      <c r="D122" t="s">
        <v>132</v>
      </c>
    </row>
    <row r="123" spans="1:4" x14ac:dyDescent="0.3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3">
      <c r="A124" t="s">
        <v>119</v>
      </c>
      <c r="B124">
        <v>46127</v>
      </c>
      <c r="C124">
        <v>20948.5</v>
      </c>
      <c r="D124" t="s">
        <v>134</v>
      </c>
    </row>
    <row r="125" spans="1:4" x14ac:dyDescent="0.3">
      <c r="A125" t="s">
        <v>119</v>
      </c>
      <c r="B125">
        <v>46128</v>
      </c>
      <c r="C125">
        <v>19601.39</v>
      </c>
      <c r="D125" t="s">
        <v>135</v>
      </c>
    </row>
    <row r="126" spans="1:4" x14ac:dyDescent="0.3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3">
      <c r="A127" t="s">
        <v>119</v>
      </c>
      <c r="B127">
        <v>46130</v>
      </c>
      <c r="C127">
        <v>16176.55</v>
      </c>
      <c r="D127" t="s">
        <v>137</v>
      </c>
    </row>
    <row r="128" spans="1:4" x14ac:dyDescent="0.3">
      <c r="A128" t="s">
        <v>119</v>
      </c>
      <c r="B128">
        <v>46131</v>
      </c>
      <c r="C128">
        <v>18204.59</v>
      </c>
      <c r="D128" t="s">
        <v>138</v>
      </c>
    </row>
    <row r="129" spans="1:4" x14ac:dyDescent="0.3">
      <c r="A129" t="s">
        <v>119</v>
      </c>
      <c r="B129">
        <v>46132</v>
      </c>
      <c r="C129">
        <v>20960.09</v>
      </c>
      <c r="D129" t="s">
        <v>139</v>
      </c>
    </row>
    <row r="130" spans="1:4" x14ac:dyDescent="0.3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3">
      <c r="A131" t="s">
        <v>119</v>
      </c>
      <c r="B131">
        <v>46134</v>
      </c>
      <c r="C131">
        <v>20176.79</v>
      </c>
      <c r="D131" t="s">
        <v>141</v>
      </c>
    </row>
    <row r="132" spans="1:4" x14ac:dyDescent="0.3">
      <c r="A132" t="s">
        <v>142</v>
      </c>
      <c r="B132">
        <v>46113</v>
      </c>
      <c r="C132">
        <v>8159.09</v>
      </c>
      <c r="D132" t="s">
        <v>143</v>
      </c>
    </row>
    <row r="133" spans="1:4" x14ac:dyDescent="0.3">
      <c r="A133" t="s">
        <v>142</v>
      </c>
      <c r="B133">
        <v>46114</v>
      </c>
      <c r="C133">
        <v>8164.9</v>
      </c>
      <c r="D133" t="s">
        <v>144</v>
      </c>
    </row>
    <row r="134" spans="1:4" x14ac:dyDescent="0.3">
      <c r="A134" t="s">
        <v>142</v>
      </c>
      <c r="B134">
        <v>46115</v>
      </c>
      <c r="C134">
        <v>9475.36</v>
      </c>
      <c r="D134" t="s">
        <v>145</v>
      </c>
    </row>
    <row r="135" spans="1:4" x14ac:dyDescent="0.3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3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3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3">
      <c r="A138" t="s">
        <v>142</v>
      </c>
      <c r="B138">
        <v>46119</v>
      </c>
      <c r="C138">
        <v>6295.44</v>
      </c>
      <c r="D138" t="s">
        <v>149</v>
      </c>
    </row>
    <row r="139" spans="1:4" x14ac:dyDescent="0.3">
      <c r="A139" t="s">
        <v>142</v>
      </c>
      <c r="B139">
        <v>46120</v>
      </c>
      <c r="C139">
        <v>5218.95</v>
      </c>
      <c r="D139" t="s">
        <v>150</v>
      </c>
    </row>
    <row r="140" spans="1:4" x14ac:dyDescent="0.3">
      <c r="A140" t="s">
        <v>142</v>
      </c>
      <c r="B140">
        <v>46121</v>
      </c>
      <c r="C140">
        <v>6878.3</v>
      </c>
      <c r="D140" t="s">
        <v>151</v>
      </c>
    </row>
    <row r="141" spans="1:4" x14ac:dyDescent="0.3">
      <c r="A141" t="s">
        <v>142</v>
      </c>
      <c r="B141">
        <v>46122</v>
      </c>
      <c r="C141">
        <v>7967.36</v>
      </c>
      <c r="D141" t="s">
        <v>152</v>
      </c>
    </row>
    <row r="142" spans="1:4" x14ac:dyDescent="0.3">
      <c r="A142" t="s">
        <v>142</v>
      </c>
      <c r="B142">
        <v>46123</v>
      </c>
      <c r="C142">
        <v>10264.01</v>
      </c>
      <c r="D142" t="s">
        <v>153</v>
      </c>
    </row>
    <row r="143" spans="1:4" x14ac:dyDescent="0.3">
      <c r="A143" t="s">
        <v>142</v>
      </c>
      <c r="B143">
        <v>46124</v>
      </c>
      <c r="C143">
        <v>10174.25</v>
      </c>
      <c r="D143" t="s">
        <v>154</v>
      </c>
    </row>
    <row r="144" spans="1:4" x14ac:dyDescent="0.3">
      <c r="A144" t="s">
        <v>142</v>
      </c>
      <c r="B144">
        <v>46125</v>
      </c>
      <c r="C144">
        <v>7789.81</v>
      </c>
      <c r="D144" t="s">
        <v>155</v>
      </c>
    </row>
    <row r="145" spans="1:4" x14ac:dyDescent="0.3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3">
      <c r="A146" t="s">
        <v>142</v>
      </c>
      <c r="B146">
        <v>46127</v>
      </c>
      <c r="C146">
        <v>9844.52</v>
      </c>
      <c r="D146" t="s">
        <v>157</v>
      </c>
    </row>
    <row r="147" spans="1:4" x14ac:dyDescent="0.3">
      <c r="A147" t="s">
        <v>142</v>
      </c>
      <c r="B147">
        <v>46128</v>
      </c>
      <c r="C147">
        <v>9957.91</v>
      </c>
      <c r="D147" t="s">
        <v>158</v>
      </c>
    </row>
    <row r="148" spans="1:4" x14ac:dyDescent="0.3">
      <c r="A148" t="s">
        <v>142</v>
      </c>
      <c r="B148">
        <v>46129</v>
      </c>
      <c r="C148">
        <v>9340.59</v>
      </c>
      <c r="D148" t="s">
        <v>159</v>
      </c>
    </row>
    <row r="149" spans="1:4" x14ac:dyDescent="0.3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3">
      <c r="A150" t="s">
        <v>142</v>
      </c>
      <c r="B150">
        <v>46131</v>
      </c>
      <c r="C150">
        <v>8656.75</v>
      </c>
      <c r="D150" t="s">
        <v>161</v>
      </c>
    </row>
    <row r="151" spans="1:4" x14ac:dyDescent="0.3">
      <c r="A151" t="s">
        <v>142</v>
      </c>
      <c r="B151">
        <v>46132</v>
      </c>
      <c r="C151">
        <v>9657.68</v>
      </c>
      <c r="D151" t="s">
        <v>162</v>
      </c>
    </row>
    <row r="152" spans="1:4" x14ac:dyDescent="0.3">
      <c r="A152" t="s">
        <v>142</v>
      </c>
      <c r="B152">
        <v>46133</v>
      </c>
      <c r="C152">
        <v>9409.94</v>
      </c>
      <c r="D152" t="s">
        <v>163</v>
      </c>
    </row>
    <row r="153" spans="1:4" x14ac:dyDescent="0.3">
      <c r="A153" t="s">
        <v>142</v>
      </c>
      <c r="B153">
        <v>46134</v>
      </c>
      <c r="C153">
        <v>9369.58</v>
      </c>
      <c r="D153" t="s">
        <v>164</v>
      </c>
    </row>
    <row r="154" spans="1:4" x14ac:dyDescent="0.3">
      <c r="A154" t="s">
        <v>165</v>
      </c>
      <c r="B154">
        <v>46113</v>
      </c>
      <c r="C154">
        <v>11286.44</v>
      </c>
      <c r="D154" t="s">
        <v>166</v>
      </c>
    </row>
    <row r="155" spans="1:4" x14ac:dyDescent="0.3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3">
      <c r="A156" t="s">
        <v>165</v>
      </c>
      <c r="B156">
        <v>46115</v>
      </c>
      <c r="C156">
        <v>11615.44</v>
      </c>
      <c r="D156" t="s">
        <v>168</v>
      </c>
    </row>
    <row r="157" spans="1:4" x14ac:dyDescent="0.3">
      <c r="A157" t="s">
        <v>165</v>
      </c>
      <c r="B157">
        <v>46116</v>
      </c>
      <c r="C157">
        <v>13328.34</v>
      </c>
      <c r="D157" t="s">
        <v>169</v>
      </c>
    </row>
    <row r="158" spans="1:4" x14ac:dyDescent="0.3">
      <c r="A158" t="s">
        <v>165</v>
      </c>
      <c r="B158">
        <v>46117</v>
      </c>
      <c r="C158">
        <v>11992.42</v>
      </c>
      <c r="D158" t="s">
        <v>170</v>
      </c>
    </row>
    <row r="159" spans="1:4" x14ac:dyDescent="0.3">
      <c r="A159" t="s">
        <v>165</v>
      </c>
      <c r="B159">
        <v>46118</v>
      </c>
      <c r="C159">
        <v>11047.57</v>
      </c>
      <c r="D159" t="s">
        <v>171</v>
      </c>
    </row>
    <row r="160" spans="1:4" x14ac:dyDescent="0.3">
      <c r="A160" t="s">
        <v>165</v>
      </c>
      <c r="B160">
        <v>46119</v>
      </c>
      <c r="C160">
        <v>9656.67</v>
      </c>
      <c r="D160" t="s">
        <v>172</v>
      </c>
    </row>
    <row r="161" spans="1:4" x14ac:dyDescent="0.3">
      <c r="A161" t="s">
        <v>165</v>
      </c>
      <c r="B161">
        <v>46120</v>
      </c>
      <c r="C161">
        <v>7757.19</v>
      </c>
      <c r="D161" t="s">
        <v>173</v>
      </c>
    </row>
    <row r="162" spans="1:4" x14ac:dyDescent="0.3">
      <c r="A162" t="s">
        <v>165</v>
      </c>
      <c r="B162">
        <v>46121</v>
      </c>
      <c r="C162">
        <v>8360.51</v>
      </c>
      <c r="D162" t="s">
        <v>174</v>
      </c>
    </row>
    <row r="163" spans="1:4" x14ac:dyDescent="0.3">
      <c r="A163" t="s">
        <v>165</v>
      </c>
      <c r="B163">
        <v>46122</v>
      </c>
      <c r="C163">
        <v>5356.37</v>
      </c>
      <c r="D163" t="s">
        <v>175</v>
      </c>
    </row>
    <row r="164" spans="1:4" x14ac:dyDescent="0.3">
      <c r="A164" t="s">
        <v>165</v>
      </c>
      <c r="B164">
        <v>46123</v>
      </c>
      <c r="C164">
        <v>1814.66</v>
      </c>
      <c r="D164" t="s">
        <v>176</v>
      </c>
    </row>
    <row r="165" spans="1:4" x14ac:dyDescent="0.3">
      <c r="A165" t="s">
        <v>165</v>
      </c>
      <c r="B165">
        <v>46127</v>
      </c>
      <c r="C165">
        <v>3489.21</v>
      </c>
      <c r="D165" t="s">
        <v>177</v>
      </c>
    </row>
    <row r="166" spans="1:4" x14ac:dyDescent="0.3">
      <c r="A166" t="s">
        <v>165</v>
      </c>
      <c r="B166">
        <v>46128</v>
      </c>
      <c r="C166">
        <v>10296.41</v>
      </c>
      <c r="D166" t="s">
        <v>178</v>
      </c>
    </row>
    <row r="167" spans="1:4" x14ac:dyDescent="0.3">
      <c r="A167" t="s">
        <v>165</v>
      </c>
      <c r="B167">
        <v>46129</v>
      </c>
      <c r="C167">
        <v>10683.51</v>
      </c>
      <c r="D167" t="s">
        <v>179</v>
      </c>
    </row>
    <row r="168" spans="1:4" x14ac:dyDescent="0.3">
      <c r="A168" t="s">
        <v>165</v>
      </c>
      <c r="B168">
        <v>46130</v>
      </c>
      <c r="C168">
        <v>8904.27</v>
      </c>
      <c r="D168" t="s">
        <v>180</v>
      </c>
    </row>
    <row r="169" spans="1:4" x14ac:dyDescent="0.3">
      <c r="A169" t="s">
        <v>165</v>
      </c>
      <c r="B169">
        <v>46131</v>
      </c>
      <c r="C169">
        <v>10743.67</v>
      </c>
      <c r="D169" t="s">
        <v>181</v>
      </c>
    </row>
    <row r="170" spans="1:4" x14ac:dyDescent="0.3">
      <c r="A170" t="s">
        <v>165</v>
      </c>
      <c r="B170">
        <v>46132</v>
      </c>
      <c r="C170">
        <v>11089.14</v>
      </c>
      <c r="D170" t="s">
        <v>182</v>
      </c>
    </row>
    <row r="171" spans="1:4" x14ac:dyDescent="0.3">
      <c r="A171" t="s">
        <v>165</v>
      </c>
      <c r="B171">
        <v>46133</v>
      </c>
      <c r="C171">
        <v>11024.09</v>
      </c>
      <c r="D171" t="s">
        <v>183</v>
      </c>
    </row>
    <row r="172" spans="1:4" x14ac:dyDescent="0.3">
      <c r="A172" t="s">
        <v>165</v>
      </c>
      <c r="B172">
        <v>46134</v>
      </c>
      <c r="C172">
        <v>9910.27</v>
      </c>
      <c r="D172" t="s">
        <v>184</v>
      </c>
    </row>
    <row r="173" spans="1:4" x14ac:dyDescent="0.3">
      <c r="A173" t="s">
        <v>185</v>
      </c>
      <c r="B173">
        <v>46113</v>
      </c>
      <c r="C173">
        <v>14926.48</v>
      </c>
      <c r="D173" t="s">
        <v>186</v>
      </c>
    </row>
    <row r="174" spans="1:4" x14ac:dyDescent="0.3">
      <c r="A174" t="s">
        <v>185</v>
      </c>
      <c r="B174">
        <v>46114</v>
      </c>
      <c r="C174">
        <v>17026.66</v>
      </c>
      <c r="D174" t="s">
        <v>187</v>
      </c>
    </row>
    <row r="175" spans="1:4" x14ac:dyDescent="0.3">
      <c r="A175" t="s">
        <v>185</v>
      </c>
      <c r="B175">
        <v>46115</v>
      </c>
      <c r="C175">
        <v>14044.22</v>
      </c>
      <c r="D175" t="s">
        <v>188</v>
      </c>
    </row>
    <row r="176" spans="1:4" x14ac:dyDescent="0.3">
      <c r="A176" t="s">
        <v>185</v>
      </c>
      <c r="B176">
        <v>46116</v>
      </c>
      <c r="C176">
        <v>10508.52</v>
      </c>
      <c r="D176" t="s">
        <v>189</v>
      </c>
    </row>
    <row r="177" spans="1:4" x14ac:dyDescent="0.3">
      <c r="A177" t="s">
        <v>185</v>
      </c>
      <c r="B177">
        <v>46117</v>
      </c>
      <c r="C177">
        <v>13441.54</v>
      </c>
      <c r="D177" t="s">
        <v>190</v>
      </c>
    </row>
    <row r="178" spans="1:4" x14ac:dyDescent="0.3">
      <c r="A178" t="s">
        <v>185</v>
      </c>
      <c r="B178">
        <v>46118</v>
      </c>
      <c r="C178">
        <v>15528.41</v>
      </c>
      <c r="D178" t="s">
        <v>191</v>
      </c>
    </row>
    <row r="179" spans="1:4" x14ac:dyDescent="0.3">
      <c r="A179" t="s">
        <v>185</v>
      </c>
      <c r="B179">
        <v>46119</v>
      </c>
      <c r="C179">
        <v>12251.25</v>
      </c>
      <c r="D179" t="s">
        <v>192</v>
      </c>
    </row>
    <row r="180" spans="1:4" x14ac:dyDescent="0.3">
      <c r="A180" t="s">
        <v>185</v>
      </c>
      <c r="B180">
        <v>46120</v>
      </c>
      <c r="C180">
        <v>16050.77</v>
      </c>
      <c r="D180" t="s">
        <v>193</v>
      </c>
    </row>
    <row r="181" spans="1:4" x14ac:dyDescent="0.3">
      <c r="A181" t="s">
        <v>185</v>
      </c>
      <c r="B181">
        <v>46121</v>
      </c>
      <c r="C181">
        <v>15294.18</v>
      </c>
      <c r="D181" t="s">
        <v>194</v>
      </c>
    </row>
    <row r="182" spans="1:4" x14ac:dyDescent="0.3">
      <c r="A182" t="s">
        <v>185</v>
      </c>
      <c r="B182">
        <v>46122</v>
      </c>
      <c r="C182">
        <v>4615.01</v>
      </c>
      <c r="D182" t="s">
        <v>195</v>
      </c>
    </row>
    <row r="183" spans="1:4" x14ac:dyDescent="0.3">
      <c r="A183" t="s">
        <v>185</v>
      </c>
      <c r="B183">
        <v>46123</v>
      </c>
      <c r="C183">
        <v>9361.82</v>
      </c>
      <c r="D183" t="s">
        <v>196</v>
      </c>
    </row>
    <row r="184" spans="1:4" x14ac:dyDescent="0.3">
      <c r="A184" t="s">
        <v>185</v>
      </c>
      <c r="B184">
        <v>46124</v>
      </c>
      <c r="C184">
        <v>9463.85</v>
      </c>
      <c r="D184" t="s">
        <v>197</v>
      </c>
    </row>
    <row r="185" spans="1:4" x14ac:dyDescent="0.3">
      <c r="A185" t="s">
        <v>185</v>
      </c>
      <c r="B185">
        <v>46125</v>
      </c>
      <c r="C185">
        <v>13392.62</v>
      </c>
      <c r="D185" t="s">
        <v>198</v>
      </c>
    </row>
    <row r="186" spans="1:4" x14ac:dyDescent="0.3">
      <c r="A186" t="s">
        <v>185</v>
      </c>
      <c r="B186">
        <v>46126</v>
      </c>
      <c r="C186">
        <v>17073.98</v>
      </c>
      <c r="D186" t="s">
        <v>199</v>
      </c>
    </row>
    <row r="187" spans="1:4" x14ac:dyDescent="0.3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3">
      <c r="A188" t="s">
        <v>185</v>
      </c>
      <c r="B188">
        <v>46128</v>
      </c>
      <c r="C188">
        <v>12330.98</v>
      </c>
      <c r="D188" t="s">
        <v>201</v>
      </c>
    </row>
    <row r="189" spans="1:4" x14ac:dyDescent="0.3">
      <c r="A189" t="s">
        <v>185</v>
      </c>
      <c r="B189">
        <v>46129</v>
      </c>
      <c r="C189">
        <v>18013.18</v>
      </c>
      <c r="D189" t="s">
        <v>202</v>
      </c>
    </row>
    <row r="190" spans="1:4" x14ac:dyDescent="0.3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3">
      <c r="A191" t="s">
        <v>185</v>
      </c>
      <c r="B191">
        <v>46131</v>
      </c>
      <c r="C191">
        <v>13522.64</v>
      </c>
      <c r="D191" t="s">
        <v>204</v>
      </c>
    </row>
    <row r="192" spans="1:4" x14ac:dyDescent="0.3">
      <c r="A192" t="s">
        <v>185</v>
      </c>
      <c r="B192">
        <v>46132</v>
      </c>
      <c r="C192">
        <v>16347.91</v>
      </c>
      <c r="D192" t="s">
        <v>205</v>
      </c>
    </row>
    <row r="193" spans="1:4" x14ac:dyDescent="0.3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3">
      <c r="A194" t="s">
        <v>185</v>
      </c>
      <c r="B194">
        <v>46134</v>
      </c>
      <c r="C194">
        <v>14978.51</v>
      </c>
      <c r="D194" t="s">
        <v>207</v>
      </c>
    </row>
    <row r="195" spans="1:4" x14ac:dyDescent="0.3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3">
      <c r="A196" t="s">
        <v>208</v>
      </c>
      <c r="B196">
        <v>46114</v>
      </c>
      <c r="C196">
        <v>11699.26</v>
      </c>
      <c r="D196" t="s">
        <v>210</v>
      </c>
    </row>
    <row r="197" spans="1:4" x14ac:dyDescent="0.3">
      <c r="A197" t="s">
        <v>208</v>
      </c>
      <c r="B197">
        <v>46115</v>
      </c>
      <c r="C197">
        <v>14265.02</v>
      </c>
      <c r="D197" t="s">
        <v>211</v>
      </c>
    </row>
    <row r="198" spans="1:4" x14ac:dyDescent="0.3">
      <c r="A198" t="s">
        <v>208</v>
      </c>
      <c r="B198">
        <v>46116</v>
      </c>
      <c r="C198">
        <v>15902.87</v>
      </c>
      <c r="D198" t="s">
        <v>212</v>
      </c>
    </row>
    <row r="199" spans="1:4" x14ac:dyDescent="0.3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3">
      <c r="A200" t="s">
        <v>208</v>
      </c>
      <c r="B200">
        <v>46118</v>
      </c>
      <c r="C200">
        <v>0</v>
      </c>
      <c r="D200" t="s">
        <v>214</v>
      </c>
    </row>
    <row r="201" spans="1:4" x14ac:dyDescent="0.3">
      <c r="A201" t="s">
        <v>208</v>
      </c>
      <c r="B201">
        <v>46119</v>
      </c>
      <c r="C201">
        <v>0</v>
      </c>
      <c r="D201" t="s">
        <v>215</v>
      </c>
    </row>
    <row r="202" spans="1:4" x14ac:dyDescent="0.3">
      <c r="A202" t="s">
        <v>208</v>
      </c>
      <c r="B202">
        <v>46120</v>
      </c>
      <c r="C202">
        <v>0</v>
      </c>
      <c r="D202" t="s">
        <v>216</v>
      </c>
    </row>
    <row r="203" spans="1:4" x14ac:dyDescent="0.3">
      <c r="A203" t="s">
        <v>208</v>
      </c>
      <c r="B203">
        <v>46121</v>
      </c>
      <c r="C203">
        <v>32.46</v>
      </c>
      <c r="D203" t="s">
        <v>217</v>
      </c>
    </row>
    <row r="204" spans="1:4" x14ac:dyDescent="0.3">
      <c r="A204" t="s">
        <v>208</v>
      </c>
      <c r="B204">
        <v>46122</v>
      </c>
      <c r="C204">
        <v>3783.51</v>
      </c>
      <c r="D204" t="s">
        <v>218</v>
      </c>
    </row>
    <row r="205" spans="1:4" x14ac:dyDescent="0.3">
      <c r="A205" t="s">
        <v>208</v>
      </c>
      <c r="B205">
        <v>46123</v>
      </c>
      <c r="C205">
        <v>12570.25</v>
      </c>
      <c r="D205" t="s">
        <v>219</v>
      </c>
    </row>
    <row r="206" spans="1:4" x14ac:dyDescent="0.3">
      <c r="A206" t="s">
        <v>208</v>
      </c>
      <c r="B206">
        <v>46124</v>
      </c>
      <c r="C206">
        <v>20389.93</v>
      </c>
      <c r="D206" t="s">
        <v>220</v>
      </c>
    </row>
    <row r="207" spans="1:4" x14ac:dyDescent="0.3">
      <c r="A207" t="s">
        <v>208</v>
      </c>
      <c r="B207">
        <v>46125</v>
      </c>
      <c r="C207">
        <v>16309.76</v>
      </c>
      <c r="D207" t="s">
        <v>221</v>
      </c>
    </row>
    <row r="208" spans="1:4" x14ac:dyDescent="0.3">
      <c r="A208" t="s">
        <v>208</v>
      </c>
      <c r="B208">
        <v>46126</v>
      </c>
      <c r="C208">
        <v>18982.93</v>
      </c>
      <c r="D208" t="s">
        <v>222</v>
      </c>
    </row>
    <row r="209" spans="1:4" x14ac:dyDescent="0.3">
      <c r="A209" t="s">
        <v>208</v>
      </c>
      <c r="B209">
        <v>46127</v>
      </c>
      <c r="C209">
        <v>22234.43</v>
      </c>
      <c r="D209" t="s">
        <v>223</v>
      </c>
    </row>
    <row r="210" spans="1:4" x14ac:dyDescent="0.3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3">
      <c r="A211" t="s">
        <v>208</v>
      </c>
      <c r="B211">
        <v>46129</v>
      </c>
      <c r="C211">
        <v>15615.21</v>
      </c>
      <c r="D211" t="s">
        <v>225</v>
      </c>
    </row>
    <row r="212" spans="1:4" x14ac:dyDescent="0.3">
      <c r="A212" t="s">
        <v>208</v>
      </c>
      <c r="B212">
        <v>46130</v>
      </c>
      <c r="C212">
        <v>16339.05</v>
      </c>
      <c r="D212" t="s">
        <v>226</v>
      </c>
    </row>
    <row r="213" spans="1:4" x14ac:dyDescent="0.3">
      <c r="A213" t="s">
        <v>208</v>
      </c>
      <c r="B213">
        <v>46131</v>
      </c>
      <c r="C213">
        <v>17176.61</v>
      </c>
      <c r="D213" t="s">
        <v>227</v>
      </c>
    </row>
    <row r="214" spans="1:4" x14ac:dyDescent="0.3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3">
      <c r="A215" t="s">
        <v>208</v>
      </c>
      <c r="B215">
        <v>46133</v>
      </c>
      <c r="C215">
        <v>19750.21</v>
      </c>
      <c r="D215" t="s">
        <v>229</v>
      </c>
    </row>
    <row r="216" spans="1:4" x14ac:dyDescent="0.3">
      <c r="A216" t="s">
        <v>208</v>
      </c>
      <c r="B216">
        <v>46134</v>
      </c>
      <c r="C216">
        <v>16162.61</v>
      </c>
      <c r="D216" t="s">
        <v>230</v>
      </c>
    </row>
    <row r="217" spans="1:4" x14ac:dyDescent="0.3">
      <c r="A217" t="s">
        <v>231</v>
      </c>
      <c r="B217">
        <v>46113</v>
      </c>
      <c r="C217">
        <v>15115.38</v>
      </c>
      <c r="D217" t="s">
        <v>232</v>
      </c>
    </row>
    <row r="218" spans="1:4" x14ac:dyDescent="0.3">
      <c r="A218" t="s">
        <v>231</v>
      </c>
      <c r="B218">
        <v>46114</v>
      </c>
      <c r="C218">
        <v>12323.81</v>
      </c>
      <c r="D218" t="s">
        <v>233</v>
      </c>
    </row>
    <row r="219" spans="1:4" x14ac:dyDescent="0.3">
      <c r="A219" t="s">
        <v>231</v>
      </c>
      <c r="B219">
        <v>46115</v>
      </c>
      <c r="C219">
        <v>15685.64</v>
      </c>
      <c r="D219" t="s">
        <v>234</v>
      </c>
    </row>
    <row r="220" spans="1:4" x14ac:dyDescent="0.3">
      <c r="A220" t="s">
        <v>231</v>
      </c>
      <c r="B220">
        <v>46116</v>
      </c>
      <c r="C220">
        <v>13963.69</v>
      </c>
      <c r="D220" t="s">
        <v>235</v>
      </c>
    </row>
    <row r="221" spans="1:4" x14ac:dyDescent="0.3">
      <c r="A221" t="s">
        <v>231</v>
      </c>
      <c r="B221">
        <v>46117</v>
      </c>
      <c r="C221">
        <v>13730.64</v>
      </c>
      <c r="D221" t="s">
        <v>236</v>
      </c>
    </row>
    <row r="222" spans="1:4" x14ac:dyDescent="0.3">
      <c r="A222" t="s">
        <v>231</v>
      </c>
      <c r="B222">
        <v>46118</v>
      </c>
      <c r="C222">
        <v>14814.64</v>
      </c>
      <c r="D222" t="s">
        <v>237</v>
      </c>
    </row>
    <row r="223" spans="1:4" x14ac:dyDescent="0.3">
      <c r="A223" t="s">
        <v>231</v>
      </c>
      <c r="B223">
        <v>46119</v>
      </c>
      <c r="C223">
        <v>8735.58</v>
      </c>
      <c r="D223" t="s">
        <v>238</v>
      </c>
    </row>
    <row r="224" spans="1:4" x14ac:dyDescent="0.3">
      <c r="A224" t="s">
        <v>231</v>
      </c>
      <c r="B224">
        <v>46120</v>
      </c>
      <c r="C224">
        <v>10829.86</v>
      </c>
      <c r="D224" t="s">
        <v>239</v>
      </c>
    </row>
    <row r="225" spans="1:4" x14ac:dyDescent="0.3">
      <c r="A225" t="s">
        <v>231</v>
      </c>
      <c r="B225">
        <v>46121</v>
      </c>
      <c r="C225">
        <v>11293.03</v>
      </c>
      <c r="D225" t="s">
        <v>240</v>
      </c>
    </row>
    <row r="226" spans="1:4" x14ac:dyDescent="0.3">
      <c r="A226" t="s">
        <v>231</v>
      </c>
      <c r="B226">
        <v>46122</v>
      </c>
      <c r="C226">
        <v>11565.36</v>
      </c>
      <c r="D226" t="s">
        <v>241</v>
      </c>
    </row>
    <row r="227" spans="1:4" x14ac:dyDescent="0.3">
      <c r="A227" t="s">
        <v>231</v>
      </c>
      <c r="B227">
        <v>46123</v>
      </c>
      <c r="C227">
        <v>14347.41</v>
      </c>
      <c r="D227" t="s">
        <v>242</v>
      </c>
    </row>
    <row r="228" spans="1:4" x14ac:dyDescent="0.3">
      <c r="A228" t="s">
        <v>231</v>
      </c>
      <c r="B228">
        <v>46124</v>
      </c>
      <c r="C228">
        <v>15716.86</v>
      </c>
      <c r="D228" t="s">
        <v>243</v>
      </c>
    </row>
    <row r="229" spans="1:4" x14ac:dyDescent="0.3">
      <c r="A229" t="s">
        <v>231</v>
      </c>
      <c r="B229">
        <v>46125</v>
      </c>
      <c r="C229">
        <v>13777.64</v>
      </c>
      <c r="D229" t="s">
        <v>244</v>
      </c>
    </row>
    <row r="230" spans="1:4" x14ac:dyDescent="0.3">
      <c r="A230" t="s">
        <v>231</v>
      </c>
      <c r="B230">
        <v>46126</v>
      </c>
      <c r="C230">
        <v>14821.46</v>
      </c>
      <c r="D230" t="s">
        <v>245</v>
      </c>
    </row>
    <row r="231" spans="1:4" x14ac:dyDescent="0.3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3">
      <c r="A232" t="s">
        <v>231</v>
      </c>
      <c r="B232">
        <v>46128</v>
      </c>
      <c r="C232">
        <v>15378.35</v>
      </c>
      <c r="D232" t="s">
        <v>247</v>
      </c>
    </row>
    <row r="233" spans="1:4" x14ac:dyDescent="0.3">
      <c r="A233" t="s">
        <v>231</v>
      </c>
      <c r="B233">
        <v>46129</v>
      </c>
      <c r="C233">
        <v>15619.26</v>
      </c>
      <c r="D233" t="s">
        <v>248</v>
      </c>
    </row>
    <row r="234" spans="1:4" x14ac:dyDescent="0.3">
      <c r="A234" t="s">
        <v>231</v>
      </c>
      <c r="B234">
        <v>46130</v>
      </c>
      <c r="C234">
        <v>9662.15</v>
      </c>
      <c r="D234" t="s">
        <v>249</v>
      </c>
    </row>
    <row r="235" spans="1:4" x14ac:dyDescent="0.3">
      <c r="A235" t="s">
        <v>231</v>
      </c>
      <c r="B235">
        <v>46131</v>
      </c>
      <c r="C235">
        <v>11066.23</v>
      </c>
      <c r="D235" t="s">
        <v>250</v>
      </c>
    </row>
    <row r="236" spans="1:4" x14ac:dyDescent="0.3">
      <c r="A236" t="s">
        <v>231</v>
      </c>
      <c r="B236">
        <v>46132</v>
      </c>
      <c r="C236">
        <v>13233.46</v>
      </c>
      <c r="D236" t="s">
        <v>251</v>
      </c>
    </row>
    <row r="237" spans="1:4" x14ac:dyDescent="0.3">
      <c r="A237" t="s">
        <v>231</v>
      </c>
      <c r="B237">
        <v>46133</v>
      </c>
      <c r="C237">
        <v>13731.69</v>
      </c>
      <c r="D237" t="s">
        <v>252</v>
      </c>
    </row>
    <row r="238" spans="1:4" x14ac:dyDescent="0.3">
      <c r="A238" t="s">
        <v>231</v>
      </c>
      <c r="B238">
        <v>46134</v>
      </c>
      <c r="C238">
        <v>12542.94</v>
      </c>
      <c r="D238" t="s">
        <v>253</v>
      </c>
    </row>
    <row r="239" spans="1:4" x14ac:dyDescent="0.3">
      <c r="A239" t="s">
        <v>254</v>
      </c>
      <c r="B239">
        <v>46113</v>
      </c>
      <c r="C239">
        <v>16119.01</v>
      </c>
      <c r="D239" t="s">
        <v>255</v>
      </c>
    </row>
    <row r="240" spans="1:4" x14ac:dyDescent="0.3">
      <c r="A240" t="s">
        <v>254</v>
      </c>
      <c r="B240">
        <v>46114</v>
      </c>
      <c r="C240">
        <v>14021.34</v>
      </c>
      <c r="D240" t="s">
        <v>256</v>
      </c>
    </row>
    <row r="241" spans="1:4" x14ac:dyDescent="0.3">
      <c r="A241" t="s">
        <v>254</v>
      </c>
      <c r="B241">
        <v>46115</v>
      </c>
      <c r="C241">
        <v>15937.41</v>
      </c>
      <c r="D241" t="s">
        <v>257</v>
      </c>
    </row>
    <row r="242" spans="1:4" x14ac:dyDescent="0.3">
      <c r="A242" t="s">
        <v>254</v>
      </c>
      <c r="B242">
        <v>46116</v>
      </c>
      <c r="C242">
        <v>15822.64</v>
      </c>
      <c r="D242" t="s">
        <v>258</v>
      </c>
    </row>
    <row r="243" spans="1:4" x14ac:dyDescent="0.3">
      <c r="A243" t="s">
        <v>254</v>
      </c>
      <c r="B243">
        <v>46117</v>
      </c>
      <c r="C243">
        <v>14579.47</v>
      </c>
      <c r="D243" t="s">
        <v>259</v>
      </c>
    </row>
    <row r="244" spans="1:4" x14ac:dyDescent="0.3">
      <c r="A244" t="s">
        <v>254</v>
      </c>
      <c r="B244">
        <v>46118</v>
      </c>
      <c r="C244">
        <v>16680.88</v>
      </c>
      <c r="D244" t="s">
        <v>260</v>
      </c>
    </row>
    <row r="245" spans="1:4" x14ac:dyDescent="0.3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3">
      <c r="A246" t="s">
        <v>254</v>
      </c>
      <c r="B246">
        <v>46120</v>
      </c>
      <c r="C246">
        <v>11314.2</v>
      </c>
      <c r="D246" t="s">
        <v>262</v>
      </c>
    </row>
    <row r="247" spans="1:4" x14ac:dyDescent="0.3">
      <c r="A247" t="s">
        <v>254</v>
      </c>
      <c r="B247">
        <v>46121</v>
      </c>
      <c r="C247">
        <v>14541.36</v>
      </c>
      <c r="D247" t="s">
        <v>263</v>
      </c>
    </row>
    <row r="248" spans="1:4" x14ac:dyDescent="0.3">
      <c r="A248" t="s">
        <v>254</v>
      </c>
      <c r="B248">
        <v>46122</v>
      </c>
      <c r="C248">
        <v>13392.08</v>
      </c>
      <c r="D248" t="s">
        <v>264</v>
      </c>
    </row>
    <row r="249" spans="1:4" x14ac:dyDescent="0.3">
      <c r="A249" t="s">
        <v>254</v>
      </c>
      <c r="B249">
        <v>46123</v>
      </c>
      <c r="C249">
        <v>15933.79</v>
      </c>
      <c r="D249" t="s">
        <v>265</v>
      </c>
    </row>
    <row r="250" spans="1:4" x14ac:dyDescent="0.3">
      <c r="A250" t="s">
        <v>254</v>
      </c>
      <c r="B250">
        <v>46124</v>
      </c>
      <c r="C250">
        <v>18562.23</v>
      </c>
      <c r="D250" t="s">
        <v>266</v>
      </c>
    </row>
    <row r="251" spans="1:4" x14ac:dyDescent="0.3">
      <c r="A251" t="s">
        <v>254</v>
      </c>
      <c r="B251">
        <v>46125</v>
      </c>
      <c r="C251">
        <v>15137.1</v>
      </c>
      <c r="D251" t="s">
        <v>267</v>
      </c>
    </row>
    <row r="252" spans="1:4" x14ac:dyDescent="0.3">
      <c r="A252" t="s">
        <v>254</v>
      </c>
      <c r="B252">
        <v>46126</v>
      </c>
      <c r="C252">
        <v>17122.04</v>
      </c>
      <c r="D252" t="s">
        <v>268</v>
      </c>
    </row>
    <row r="253" spans="1:4" x14ac:dyDescent="0.3">
      <c r="A253" t="s">
        <v>254</v>
      </c>
      <c r="B253">
        <v>46127</v>
      </c>
      <c r="C253">
        <v>17265.57</v>
      </c>
      <c r="D253" t="s">
        <v>269</v>
      </c>
    </row>
    <row r="254" spans="1:4" x14ac:dyDescent="0.3">
      <c r="A254" t="s">
        <v>254</v>
      </c>
      <c r="B254">
        <v>46128</v>
      </c>
      <c r="C254">
        <v>17267.36</v>
      </c>
      <c r="D254" t="s">
        <v>270</v>
      </c>
    </row>
    <row r="255" spans="1:4" x14ac:dyDescent="0.3">
      <c r="A255" t="s">
        <v>254</v>
      </c>
      <c r="B255">
        <v>46129</v>
      </c>
      <c r="C255">
        <v>17630.91</v>
      </c>
      <c r="D255" t="s">
        <v>271</v>
      </c>
    </row>
    <row r="256" spans="1:4" x14ac:dyDescent="0.3">
      <c r="A256" t="s">
        <v>254</v>
      </c>
      <c r="B256">
        <v>46130</v>
      </c>
      <c r="C256">
        <v>11824.83</v>
      </c>
      <c r="D256" t="s">
        <v>272</v>
      </c>
    </row>
    <row r="257" spans="1:4" x14ac:dyDescent="0.3">
      <c r="A257" t="s">
        <v>254</v>
      </c>
      <c r="B257">
        <v>46131</v>
      </c>
      <c r="C257">
        <v>16798.68</v>
      </c>
      <c r="D257" t="s">
        <v>273</v>
      </c>
    </row>
    <row r="258" spans="1:4" x14ac:dyDescent="0.3">
      <c r="A258" t="s">
        <v>254</v>
      </c>
      <c r="B258">
        <v>46132</v>
      </c>
      <c r="C258">
        <v>18526.11</v>
      </c>
      <c r="D258" t="s">
        <v>274</v>
      </c>
    </row>
    <row r="259" spans="1:4" x14ac:dyDescent="0.3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3">
      <c r="A260" t="s">
        <v>254</v>
      </c>
      <c r="B260">
        <v>46134</v>
      </c>
      <c r="C260">
        <v>15213.18</v>
      </c>
      <c r="D260" t="s">
        <v>276</v>
      </c>
    </row>
    <row r="261" spans="1:4" x14ac:dyDescent="0.3">
      <c r="A261" t="s">
        <v>277</v>
      </c>
      <c r="B261">
        <v>46113</v>
      </c>
      <c r="C261">
        <v>4027.1</v>
      </c>
      <c r="D261" t="s">
        <v>278</v>
      </c>
    </row>
    <row r="262" spans="1:4" x14ac:dyDescent="0.3">
      <c r="A262" t="s">
        <v>277</v>
      </c>
      <c r="B262">
        <v>46114</v>
      </c>
      <c r="C262">
        <v>3607</v>
      </c>
      <c r="D262" t="s">
        <v>279</v>
      </c>
    </row>
    <row r="263" spans="1:4" x14ac:dyDescent="0.3">
      <c r="A263" t="s">
        <v>277</v>
      </c>
      <c r="B263">
        <v>46115</v>
      </c>
      <c r="C263">
        <v>1594.3</v>
      </c>
      <c r="D263" t="s">
        <v>280</v>
      </c>
    </row>
    <row r="264" spans="1:4" x14ac:dyDescent="0.3">
      <c r="A264" t="s">
        <v>277</v>
      </c>
      <c r="B264">
        <v>46116</v>
      </c>
      <c r="C264">
        <v>0</v>
      </c>
      <c r="D264" t="s">
        <v>281</v>
      </c>
    </row>
    <row r="265" spans="1:4" x14ac:dyDescent="0.3">
      <c r="A265" t="s">
        <v>277</v>
      </c>
      <c r="B265">
        <v>46117</v>
      </c>
      <c r="C265">
        <v>3118</v>
      </c>
      <c r="D265" t="s">
        <v>282</v>
      </c>
    </row>
    <row r="266" spans="1:4" x14ac:dyDescent="0.3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3">
      <c r="A267" t="s">
        <v>277</v>
      </c>
      <c r="B267">
        <v>46119</v>
      </c>
      <c r="C267">
        <v>5655.7</v>
      </c>
      <c r="D267" t="s">
        <v>284</v>
      </c>
    </row>
    <row r="268" spans="1:4" x14ac:dyDescent="0.3">
      <c r="A268" t="s">
        <v>277</v>
      </c>
      <c r="B268">
        <v>46120</v>
      </c>
      <c r="C268">
        <v>3855.6</v>
      </c>
      <c r="D268" t="s">
        <v>285</v>
      </c>
    </row>
    <row r="269" spans="1:4" x14ac:dyDescent="0.3">
      <c r="A269" t="s">
        <v>277</v>
      </c>
      <c r="B269">
        <v>46121</v>
      </c>
      <c r="C269">
        <v>4034.4</v>
      </c>
      <c r="D269" t="s">
        <v>286</v>
      </c>
    </row>
    <row r="270" spans="1:4" x14ac:dyDescent="0.3">
      <c r="A270" t="s">
        <v>277</v>
      </c>
      <c r="B270">
        <v>46122</v>
      </c>
      <c r="C270">
        <v>3510.7</v>
      </c>
      <c r="D270" t="s">
        <v>287</v>
      </c>
    </row>
    <row r="271" spans="1:4" x14ac:dyDescent="0.3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3">
      <c r="A272" t="s">
        <v>277</v>
      </c>
      <c r="B272">
        <v>46124</v>
      </c>
      <c r="C272">
        <v>4784.2</v>
      </c>
      <c r="D272" t="s">
        <v>289</v>
      </c>
    </row>
    <row r="273" spans="1:4" x14ac:dyDescent="0.3">
      <c r="A273" t="s">
        <v>277</v>
      </c>
      <c r="B273">
        <v>46125</v>
      </c>
      <c r="C273">
        <v>4836.8</v>
      </c>
      <c r="D273" t="s">
        <v>290</v>
      </c>
    </row>
    <row r="274" spans="1:4" x14ac:dyDescent="0.3">
      <c r="A274" t="s">
        <v>277</v>
      </c>
      <c r="B274">
        <v>46126</v>
      </c>
      <c r="C274">
        <v>4930.5</v>
      </c>
      <c r="D274" t="s">
        <v>291</v>
      </c>
    </row>
    <row r="275" spans="1:4" x14ac:dyDescent="0.3">
      <c r="A275" t="s">
        <v>277</v>
      </c>
      <c r="B275">
        <v>46127</v>
      </c>
      <c r="C275">
        <v>5740.9</v>
      </c>
      <c r="D275" t="s">
        <v>292</v>
      </c>
    </row>
    <row r="276" spans="1:4" x14ac:dyDescent="0.3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3">
      <c r="A277" t="s">
        <v>277</v>
      </c>
      <c r="B277">
        <v>46129</v>
      </c>
      <c r="C277">
        <v>5353.9</v>
      </c>
      <c r="D277" t="s">
        <v>294</v>
      </c>
    </row>
    <row r="278" spans="1:4" x14ac:dyDescent="0.3">
      <c r="A278" t="s">
        <v>277</v>
      </c>
      <c r="B278">
        <v>46130</v>
      </c>
      <c r="C278">
        <v>4741</v>
      </c>
      <c r="D278" t="s">
        <v>295</v>
      </c>
    </row>
    <row r="279" spans="1:4" x14ac:dyDescent="0.3">
      <c r="A279" t="s">
        <v>277</v>
      </c>
      <c r="B279">
        <v>46131</v>
      </c>
      <c r="C279">
        <v>2639.2</v>
      </c>
      <c r="D279" t="s">
        <v>296</v>
      </c>
    </row>
    <row r="280" spans="1:4" x14ac:dyDescent="0.3">
      <c r="A280" t="s">
        <v>277</v>
      </c>
      <c r="B280">
        <v>46132</v>
      </c>
      <c r="C280">
        <v>5871.7</v>
      </c>
      <c r="D280" t="s">
        <v>297</v>
      </c>
    </row>
    <row r="281" spans="1:4" x14ac:dyDescent="0.3">
      <c r="A281" t="s">
        <v>277</v>
      </c>
      <c r="B281">
        <v>46133</v>
      </c>
      <c r="C281">
        <v>3913.8</v>
      </c>
      <c r="D281" t="s">
        <v>298</v>
      </c>
    </row>
    <row r="282" spans="1:4" x14ac:dyDescent="0.3">
      <c r="A282" t="s">
        <v>299</v>
      </c>
      <c r="B282">
        <v>46113</v>
      </c>
      <c r="C282">
        <v>6199.7</v>
      </c>
      <c r="D282" t="s">
        <v>300</v>
      </c>
    </row>
    <row r="283" spans="1:4" x14ac:dyDescent="0.3">
      <c r="A283" t="s">
        <v>299</v>
      </c>
      <c r="B283">
        <v>46114</v>
      </c>
      <c r="C283">
        <v>5551.7</v>
      </c>
      <c r="D283" t="s">
        <v>301</v>
      </c>
    </row>
    <row r="284" spans="1:4" x14ac:dyDescent="0.3">
      <c r="A284" t="s">
        <v>299</v>
      </c>
      <c r="B284">
        <v>46115</v>
      </c>
      <c r="C284">
        <v>2388.9</v>
      </c>
      <c r="D284" t="s">
        <v>302</v>
      </c>
    </row>
    <row r="285" spans="1:4" x14ac:dyDescent="0.3">
      <c r="A285" t="s">
        <v>299</v>
      </c>
      <c r="B285">
        <v>46116</v>
      </c>
      <c r="C285">
        <v>0</v>
      </c>
      <c r="D285" t="s">
        <v>303</v>
      </c>
    </row>
    <row r="286" spans="1:4" x14ac:dyDescent="0.3">
      <c r="A286" t="s">
        <v>299</v>
      </c>
      <c r="B286">
        <v>46117</v>
      </c>
      <c r="C286">
        <v>4808</v>
      </c>
      <c r="D286" t="s">
        <v>304</v>
      </c>
    </row>
    <row r="287" spans="1:4" x14ac:dyDescent="0.3">
      <c r="A287" t="s">
        <v>299</v>
      </c>
      <c r="B287">
        <v>46118</v>
      </c>
      <c r="C287">
        <v>6345</v>
      </c>
      <c r="D287" t="s">
        <v>305</v>
      </c>
    </row>
    <row r="288" spans="1:4" x14ac:dyDescent="0.3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3">
      <c r="A289" t="s">
        <v>299</v>
      </c>
      <c r="B289">
        <v>46120</v>
      </c>
      <c r="C289">
        <v>6183.1</v>
      </c>
      <c r="D289" t="s">
        <v>307</v>
      </c>
    </row>
    <row r="290" spans="1:4" x14ac:dyDescent="0.3">
      <c r="A290" t="s">
        <v>299</v>
      </c>
      <c r="B290">
        <v>46121</v>
      </c>
      <c r="C290">
        <v>7214.7</v>
      </c>
      <c r="D290" t="s">
        <v>308</v>
      </c>
    </row>
    <row r="291" spans="1:4" x14ac:dyDescent="0.3">
      <c r="A291" t="s">
        <v>299</v>
      </c>
      <c r="B291">
        <v>46122</v>
      </c>
      <c r="C291">
        <v>7341.4</v>
      </c>
      <c r="D291" t="s">
        <v>309</v>
      </c>
    </row>
    <row r="292" spans="1:4" x14ac:dyDescent="0.3">
      <c r="A292" t="s">
        <v>299</v>
      </c>
      <c r="B292">
        <v>46123</v>
      </c>
      <c r="C292">
        <v>7238.3</v>
      </c>
      <c r="D292" t="s">
        <v>310</v>
      </c>
    </row>
    <row r="293" spans="1:4" x14ac:dyDescent="0.3">
      <c r="A293" t="s">
        <v>299</v>
      </c>
      <c r="B293">
        <v>46124</v>
      </c>
      <c r="C293">
        <v>7363.5</v>
      </c>
      <c r="D293" t="s">
        <v>311</v>
      </c>
    </row>
    <row r="294" spans="1:4" x14ac:dyDescent="0.3">
      <c r="A294" t="s">
        <v>299</v>
      </c>
      <c r="B294">
        <v>46125</v>
      </c>
      <c r="C294">
        <v>7189.3</v>
      </c>
      <c r="D294" t="s">
        <v>312</v>
      </c>
    </row>
    <row r="295" spans="1:4" x14ac:dyDescent="0.3">
      <c r="A295" t="s">
        <v>299</v>
      </c>
      <c r="B295">
        <v>46126</v>
      </c>
      <c r="C295">
        <v>7698</v>
      </c>
      <c r="D295" t="s">
        <v>313</v>
      </c>
    </row>
    <row r="296" spans="1:4" x14ac:dyDescent="0.3">
      <c r="A296" t="s">
        <v>299</v>
      </c>
      <c r="B296">
        <v>46127</v>
      </c>
      <c r="C296">
        <v>9041.1</v>
      </c>
      <c r="D296" t="s">
        <v>314</v>
      </c>
    </row>
    <row r="297" spans="1:4" x14ac:dyDescent="0.3">
      <c r="A297" t="s">
        <v>299</v>
      </c>
      <c r="B297">
        <v>46128</v>
      </c>
      <c r="C297">
        <v>8163</v>
      </c>
      <c r="D297" t="s">
        <v>315</v>
      </c>
    </row>
    <row r="298" spans="1:4" x14ac:dyDescent="0.3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3">
      <c r="A299" t="s">
        <v>299</v>
      </c>
      <c r="B299">
        <v>46130</v>
      </c>
      <c r="C299">
        <v>7289.5</v>
      </c>
      <c r="D299" t="s">
        <v>317</v>
      </c>
    </row>
    <row r="300" spans="1:4" x14ac:dyDescent="0.3">
      <c r="A300" t="s">
        <v>299</v>
      </c>
      <c r="B300">
        <v>46131</v>
      </c>
      <c r="C300">
        <v>4180.3</v>
      </c>
      <c r="D300" t="s">
        <v>318</v>
      </c>
    </row>
    <row r="301" spans="1:4" x14ac:dyDescent="0.3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3">
      <c r="A302" t="s">
        <v>299</v>
      </c>
      <c r="B302">
        <v>46133</v>
      </c>
      <c r="C302">
        <v>6162.9</v>
      </c>
      <c r="D302" t="s">
        <v>320</v>
      </c>
    </row>
    <row r="303" spans="1:4" x14ac:dyDescent="0.3">
      <c r="A303" t="s">
        <v>321</v>
      </c>
      <c r="B303">
        <v>46113</v>
      </c>
      <c r="C303">
        <v>17116.2</v>
      </c>
      <c r="D303" t="s">
        <v>322</v>
      </c>
    </row>
    <row r="304" spans="1:4" x14ac:dyDescent="0.3">
      <c r="A304" t="s">
        <v>321</v>
      </c>
      <c r="B304">
        <v>46114</v>
      </c>
      <c r="C304">
        <v>12757.33</v>
      </c>
      <c r="D304" t="s">
        <v>323</v>
      </c>
    </row>
    <row r="305" spans="1:4" x14ac:dyDescent="0.3">
      <c r="A305" t="s">
        <v>321</v>
      </c>
      <c r="B305">
        <v>46115</v>
      </c>
      <c r="C305">
        <v>12524.03</v>
      </c>
      <c r="D305" t="s">
        <v>324</v>
      </c>
    </row>
    <row r="306" spans="1:4" x14ac:dyDescent="0.3">
      <c r="A306" t="s">
        <v>321</v>
      </c>
      <c r="B306">
        <v>46116</v>
      </c>
      <c r="C306">
        <v>14304.63</v>
      </c>
      <c r="D306" t="s">
        <v>325</v>
      </c>
    </row>
    <row r="307" spans="1:4" x14ac:dyDescent="0.3">
      <c r="A307" t="s">
        <v>321</v>
      </c>
      <c r="B307">
        <v>46117</v>
      </c>
      <c r="C307">
        <v>12758.18</v>
      </c>
      <c r="D307" t="s">
        <v>326</v>
      </c>
    </row>
    <row r="308" spans="1:4" x14ac:dyDescent="0.3">
      <c r="A308" t="s">
        <v>321</v>
      </c>
      <c r="B308">
        <v>46118</v>
      </c>
      <c r="C308">
        <v>14022.99</v>
      </c>
      <c r="D308" t="s">
        <v>327</v>
      </c>
    </row>
    <row r="309" spans="1:4" x14ac:dyDescent="0.3">
      <c r="A309" t="s">
        <v>321</v>
      </c>
      <c r="B309">
        <v>46119</v>
      </c>
      <c r="C309">
        <v>15704.41</v>
      </c>
      <c r="D309" t="s">
        <v>328</v>
      </c>
    </row>
    <row r="310" spans="1:4" x14ac:dyDescent="0.3">
      <c r="A310" t="s">
        <v>321</v>
      </c>
      <c r="B310">
        <v>46120</v>
      </c>
      <c r="C310">
        <v>9249.26</v>
      </c>
      <c r="D310" t="s">
        <v>329</v>
      </c>
    </row>
    <row r="311" spans="1:4" x14ac:dyDescent="0.3">
      <c r="A311" t="s">
        <v>321</v>
      </c>
      <c r="B311">
        <v>46121</v>
      </c>
      <c r="C311">
        <v>13255.74</v>
      </c>
      <c r="D311" t="s">
        <v>330</v>
      </c>
    </row>
    <row r="312" spans="1:4" x14ac:dyDescent="0.3">
      <c r="A312" t="s">
        <v>321</v>
      </c>
      <c r="B312">
        <v>46122</v>
      </c>
      <c r="C312">
        <v>3459.88</v>
      </c>
      <c r="D312" t="s">
        <v>331</v>
      </c>
    </row>
    <row r="313" spans="1:4" x14ac:dyDescent="0.3">
      <c r="A313" t="s">
        <v>321</v>
      </c>
      <c r="B313">
        <v>46123</v>
      </c>
      <c r="C313">
        <v>13860.58</v>
      </c>
      <c r="D313" t="s">
        <v>332</v>
      </c>
    </row>
    <row r="314" spans="1:4" x14ac:dyDescent="0.3">
      <c r="A314" t="s">
        <v>321</v>
      </c>
      <c r="B314">
        <v>46124</v>
      </c>
      <c r="C314">
        <v>20725.57</v>
      </c>
      <c r="D314" t="s">
        <v>333</v>
      </c>
    </row>
    <row r="315" spans="1:4" x14ac:dyDescent="0.3">
      <c r="A315" t="s">
        <v>321</v>
      </c>
      <c r="B315">
        <v>46125</v>
      </c>
      <c r="C315">
        <v>17138.71</v>
      </c>
      <c r="D315" t="s">
        <v>334</v>
      </c>
    </row>
    <row r="316" spans="1:4" x14ac:dyDescent="0.3">
      <c r="A316" t="s">
        <v>321</v>
      </c>
      <c r="B316">
        <v>46126</v>
      </c>
      <c r="C316">
        <v>16355.26</v>
      </c>
      <c r="D316" t="s">
        <v>335</v>
      </c>
    </row>
    <row r="317" spans="1:4" x14ac:dyDescent="0.3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3">
      <c r="A318" t="s">
        <v>321</v>
      </c>
      <c r="B318">
        <v>46128</v>
      </c>
      <c r="C318">
        <v>18123.5</v>
      </c>
      <c r="D318" t="s">
        <v>337</v>
      </c>
    </row>
    <row r="319" spans="1:4" x14ac:dyDescent="0.3">
      <c r="A319" t="s">
        <v>321</v>
      </c>
      <c r="B319">
        <v>46129</v>
      </c>
      <c r="C319">
        <v>15902.4</v>
      </c>
      <c r="D319" t="s">
        <v>338</v>
      </c>
    </row>
    <row r="320" spans="1:4" x14ac:dyDescent="0.3">
      <c r="A320" t="s">
        <v>321</v>
      </c>
      <c r="B320">
        <v>46130</v>
      </c>
      <c r="C320">
        <v>14270.51</v>
      </c>
      <c r="D320" t="s">
        <v>339</v>
      </c>
    </row>
    <row r="321" spans="1:4" x14ac:dyDescent="0.3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3">
      <c r="A322" t="s">
        <v>321</v>
      </c>
      <c r="B322">
        <v>46132</v>
      </c>
      <c r="C322">
        <v>19037.37</v>
      </c>
      <c r="D322" t="s">
        <v>341</v>
      </c>
    </row>
    <row r="323" spans="1:4" x14ac:dyDescent="0.3">
      <c r="A323" t="s">
        <v>321</v>
      </c>
      <c r="B323">
        <v>46133</v>
      </c>
      <c r="C323">
        <v>18345.04</v>
      </c>
      <c r="D323" t="s">
        <v>342</v>
      </c>
    </row>
    <row r="324" spans="1:4" x14ac:dyDescent="0.3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3">
      <c r="A325" t="s">
        <v>344</v>
      </c>
      <c r="B325">
        <v>46113</v>
      </c>
      <c r="C325">
        <v>13009.3</v>
      </c>
      <c r="D325" t="s">
        <v>345</v>
      </c>
    </row>
    <row r="326" spans="1:4" x14ac:dyDescent="0.3">
      <c r="A326" t="s">
        <v>344</v>
      </c>
      <c r="B326">
        <v>46114</v>
      </c>
      <c r="C326">
        <v>10033.84</v>
      </c>
      <c r="D326" t="s">
        <v>346</v>
      </c>
    </row>
    <row r="327" spans="1:4" x14ac:dyDescent="0.3">
      <c r="A327" t="s">
        <v>344</v>
      </c>
      <c r="B327">
        <v>46115</v>
      </c>
      <c r="C327">
        <v>13026.43</v>
      </c>
      <c r="D327" t="s">
        <v>347</v>
      </c>
    </row>
    <row r="328" spans="1:4" x14ac:dyDescent="0.3">
      <c r="A328" t="s">
        <v>344</v>
      </c>
      <c r="B328">
        <v>46116</v>
      </c>
      <c r="C328">
        <v>14350.31</v>
      </c>
      <c r="D328" t="s">
        <v>348</v>
      </c>
    </row>
    <row r="329" spans="1:4" x14ac:dyDescent="0.3">
      <c r="A329" t="s">
        <v>344</v>
      </c>
      <c r="B329">
        <v>46117</v>
      </c>
      <c r="C329">
        <v>13494.19</v>
      </c>
      <c r="D329" t="s">
        <v>349</v>
      </c>
    </row>
    <row r="330" spans="1:4" x14ac:dyDescent="0.3">
      <c r="A330" t="s">
        <v>344</v>
      </c>
      <c r="B330">
        <v>46118</v>
      </c>
      <c r="C330">
        <v>12843.67</v>
      </c>
      <c r="D330" t="s">
        <v>350</v>
      </c>
    </row>
    <row r="331" spans="1:4" x14ac:dyDescent="0.3">
      <c r="A331" t="s">
        <v>344</v>
      </c>
      <c r="B331">
        <v>46119</v>
      </c>
      <c r="C331">
        <v>11330.86</v>
      </c>
      <c r="D331" t="s">
        <v>351</v>
      </c>
    </row>
    <row r="332" spans="1:4" x14ac:dyDescent="0.3">
      <c r="A332" t="s">
        <v>344</v>
      </c>
      <c r="B332">
        <v>46120</v>
      </c>
      <c r="C332">
        <v>7750.4</v>
      </c>
      <c r="D332" t="s">
        <v>352</v>
      </c>
    </row>
    <row r="333" spans="1:4" x14ac:dyDescent="0.3">
      <c r="A333" t="s">
        <v>344</v>
      </c>
      <c r="B333">
        <v>46121</v>
      </c>
      <c r="C333">
        <v>13469.71</v>
      </c>
      <c r="D333" t="s">
        <v>353</v>
      </c>
    </row>
    <row r="334" spans="1:4" x14ac:dyDescent="0.3">
      <c r="A334" t="s">
        <v>344</v>
      </c>
      <c r="B334">
        <v>46122</v>
      </c>
      <c r="C334">
        <v>12421.17</v>
      </c>
      <c r="D334" t="s">
        <v>354</v>
      </c>
    </row>
    <row r="335" spans="1:4" x14ac:dyDescent="0.3">
      <c r="A335" t="s">
        <v>344</v>
      </c>
      <c r="B335">
        <v>46123</v>
      </c>
      <c r="C335">
        <v>15200.55</v>
      </c>
      <c r="D335" t="s">
        <v>355</v>
      </c>
    </row>
    <row r="336" spans="1:4" x14ac:dyDescent="0.3">
      <c r="A336" t="s">
        <v>344</v>
      </c>
      <c r="B336">
        <v>46124</v>
      </c>
      <c r="C336">
        <v>14909.19</v>
      </c>
      <c r="D336" t="s">
        <v>356</v>
      </c>
    </row>
    <row r="337" spans="1:4" x14ac:dyDescent="0.3">
      <c r="A337" t="s">
        <v>344</v>
      </c>
      <c r="B337">
        <v>46125</v>
      </c>
      <c r="C337">
        <v>14353.33</v>
      </c>
      <c r="D337" t="s">
        <v>357</v>
      </c>
    </row>
    <row r="338" spans="1:4" x14ac:dyDescent="0.3">
      <c r="A338" t="s">
        <v>344</v>
      </c>
      <c r="B338">
        <v>46126</v>
      </c>
      <c r="C338">
        <v>15829.8</v>
      </c>
      <c r="D338" t="s">
        <v>358</v>
      </c>
    </row>
    <row r="339" spans="1:4" x14ac:dyDescent="0.3">
      <c r="A339" t="s">
        <v>344</v>
      </c>
      <c r="B339">
        <v>46127</v>
      </c>
      <c r="C339">
        <v>16700.04</v>
      </c>
      <c r="D339" t="s">
        <v>359</v>
      </c>
    </row>
    <row r="340" spans="1:4" x14ac:dyDescent="0.3">
      <c r="A340" t="s">
        <v>344</v>
      </c>
      <c r="B340">
        <v>46128</v>
      </c>
      <c r="C340">
        <v>16026.04</v>
      </c>
      <c r="D340" t="s">
        <v>360</v>
      </c>
    </row>
    <row r="341" spans="1:4" x14ac:dyDescent="0.3">
      <c r="A341" t="s">
        <v>344</v>
      </c>
      <c r="B341">
        <v>46129</v>
      </c>
      <c r="C341">
        <v>16807.89</v>
      </c>
      <c r="D341" t="s">
        <v>361</v>
      </c>
    </row>
    <row r="342" spans="1:4" x14ac:dyDescent="0.3">
      <c r="A342" t="s">
        <v>344</v>
      </c>
      <c r="B342">
        <v>46130</v>
      </c>
      <c r="C342">
        <v>8187.81</v>
      </c>
      <c r="D342" t="s">
        <v>362</v>
      </c>
    </row>
    <row r="343" spans="1:4" x14ac:dyDescent="0.3">
      <c r="A343" t="s">
        <v>344</v>
      </c>
      <c r="B343">
        <v>46131</v>
      </c>
      <c r="C343">
        <v>16468.89</v>
      </c>
      <c r="D343" t="s">
        <v>363</v>
      </c>
    </row>
    <row r="344" spans="1:4" x14ac:dyDescent="0.3">
      <c r="A344" t="s">
        <v>344</v>
      </c>
      <c r="B344">
        <v>46132</v>
      </c>
      <c r="C344">
        <v>16198.74</v>
      </c>
      <c r="D344" t="s">
        <v>364</v>
      </c>
    </row>
    <row r="345" spans="1:4" x14ac:dyDescent="0.3">
      <c r="A345" t="s">
        <v>344</v>
      </c>
      <c r="B345">
        <v>46133</v>
      </c>
      <c r="C345">
        <v>16859</v>
      </c>
      <c r="D345" t="s">
        <v>365</v>
      </c>
    </row>
    <row r="346" spans="1:4" x14ac:dyDescent="0.3">
      <c r="A346" t="s">
        <v>344</v>
      </c>
      <c r="B346">
        <v>46134</v>
      </c>
      <c r="C346">
        <v>17018.11</v>
      </c>
      <c r="D346" t="s">
        <v>366</v>
      </c>
    </row>
    <row r="347" spans="1:4" x14ac:dyDescent="0.3">
      <c r="A347" t="s">
        <v>367</v>
      </c>
      <c r="B347">
        <v>46113</v>
      </c>
      <c r="C347">
        <v>5152.42</v>
      </c>
      <c r="D347" t="s">
        <v>368</v>
      </c>
    </row>
    <row r="348" spans="1:4" x14ac:dyDescent="0.3">
      <c r="A348" t="s">
        <v>367</v>
      </c>
      <c r="B348">
        <v>46114</v>
      </c>
      <c r="C348">
        <v>6173.3</v>
      </c>
      <c r="D348" t="s">
        <v>369</v>
      </c>
    </row>
    <row r="349" spans="1:4" x14ac:dyDescent="0.3">
      <c r="A349" t="s">
        <v>367</v>
      </c>
      <c r="B349">
        <v>46115</v>
      </c>
      <c r="C349">
        <v>5377.06</v>
      </c>
      <c r="D349" t="s">
        <v>370</v>
      </c>
    </row>
    <row r="350" spans="1:4" x14ac:dyDescent="0.3">
      <c r="A350" t="s">
        <v>367</v>
      </c>
      <c r="B350">
        <v>46116</v>
      </c>
      <c r="C350">
        <v>5759.21</v>
      </c>
      <c r="D350" t="s">
        <v>371</v>
      </c>
    </row>
    <row r="351" spans="1:4" x14ac:dyDescent="0.3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3">
      <c r="A352" t="s">
        <v>367</v>
      </c>
      <c r="B352">
        <v>46118</v>
      </c>
      <c r="C352">
        <v>6842.02</v>
      </c>
      <c r="D352" t="s">
        <v>373</v>
      </c>
    </row>
    <row r="353" spans="1:4" x14ac:dyDescent="0.3">
      <c r="A353" t="s">
        <v>367</v>
      </c>
      <c r="B353">
        <v>46119</v>
      </c>
      <c r="C353">
        <v>5469.78</v>
      </c>
      <c r="D353" t="s">
        <v>374</v>
      </c>
    </row>
    <row r="354" spans="1:4" x14ac:dyDescent="0.3">
      <c r="A354" t="s">
        <v>367</v>
      </c>
      <c r="B354">
        <v>46120</v>
      </c>
      <c r="C354">
        <v>4305.83</v>
      </c>
      <c r="D354" t="s">
        <v>375</v>
      </c>
    </row>
    <row r="355" spans="1:4" x14ac:dyDescent="0.3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3">
      <c r="A356" t="s">
        <v>367</v>
      </c>
      <c r="B356">
        <v>46122</v>
      </c>
      <c r="C356">
        <v>2585.04</v>
      </c>
      <c r="D356" t="s">
        <v>377</v>
      </c>
    </row>
    <row r="357" spans="1:4" x14ac:dyDescent="0.3">
      <c r="A357" t="s">
        <v>367</v>
      </c>
      <c r="B357">
        <v>46123</v>
      </c>
      <c r="C357">
        <v>6995.42</v>
      </c>
      <c r="D357" t="s">
        <v>378</v>
      </c>
    </row>
    <row r="358" spans="1:4" x14ac:dyDescent="0.3">
      <c r="A358" t="s">
        <v>367</v>
      </c>
      <c r="B358">
        <v>46124</v>
      </c>
      <c r="C358">
        <v>8225.35</v>
      </c>
      <c r="D358" t="s">
        <v>379</v>
      </c>
    </row>
    <row r="359" spans="1:4" x14ac:dyDescent="0.3">
      <c r="A359" t="s">
        <v>367</v>
      </c>
      <c r="B359">
        <v>46125</v>
      </c>
      <c r="C359">
        <v>7938.26</v>
      </c>
      <c r="D359" t="s">
        <v>380</v>
      </c>
    </row>
    <row r="360" spans="1:4" x14ac:dyDescent="0.3">
      <c r="A360" t="s">
        <v>367</v>
      </c>
      <c r="B360">
        <v>46126</v>
      </c>
      <c r="C360">
        <v>8417.73</v>
      </c>
      <c r="D360" t="s">
        <v>381</v>
      </c>
    </row>
    <row r="361" spans="1:4" x14ac:dyDescent="0.3">
      <c r="A361" t="s">
        <v>367</v>
      </c>
      <c r="B361">
        <v>46127</v>
      </c>
      <c r="C361">
        <v>8031.05</v>
      </c>
      <c r="D361" t="s">
        <v>382</v>
      </c>
    </row>
    <row r="362" spans="1:4" x14ac:dyDescent="0.3">
      <c r="A362" t="s">
        <v>367</v>
      </c>
      <c r="B362">
        <v>46128</v>
      </c>
      <c r="C362">
        <v>8690.84</v>
      </c>
      <c r="D362" t="s">
        <v>383</v>
      </c>
    </row>
    <row r="363" spans="1:4" x14ac:dyDescent="0.3">
      <c r="A363" t="s">
        <v>367</v>
      </c>
      <c r="B363">
        <v>46129</v>
      </c>
      <c r="C363">
        <v>8348.33</v>
      </c>
      <c r="D363" t="s">
        <v>384</v>
      </c>
    </row>
    <row r="364" spans="1:4" x14ac:dyDescent="0.3">
      <c r="A364" t="s">
        <v>367</v>
      </c>
      <c r="B364">
        <v>46130</v>
      </c>
      <c r="C364">
        <v>6744</v>
      </c>
      <c r="D364" t="s">
        <v>385</v>
      </c>
    </row>
    <row r="365" spans="1:4" x14ac:dyDescent="0.3">
      <c r="A365" t="s">
        <v>367</v>
      </c>
      <c r="B365">
        <v>46131</v>
      </c>
      <c r="C365">
        <v>8827.68</v>
      </c>
      <c r="D365" t="s">
        <v>386</v>
      </c>
    </row>
    <row r="366" spans="1:4" x14ac:dyDescent="0.3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3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3">
      <c r="A368" t="s">
        <v>367</v>
      </c>
      <c r="B368">
        <v>46134</v>
      </c>
      <c r="C368">
        <v>8881.73</v>
      </c>
      <c r="D368" t="s">
        <v>389</v>
      </c>
    </row>
    <row r="369" spans="1:4" x14ac:dyDescent="0.3">
      <c r="A369" t="s">
        <v>390</v>
      </c>
      <c r="B369">
        <v>46113</v>
      </c>
      <c r="C369">
        <v>14906.62</v>
      </c>
      <c r="D369" t="s">
        <v>391</v>
      </c>
    </row>
    <row r="370" spans="1:4" x14ac:dyDescent="0.3">
      <c r="A370" t="s">
        <v>390</v>
      </c>
      <c r="B370">
        <v>46114</v>
      </c>
      <c r="C370">
        <v>11172.85</v>
      </c>
      <c r="D370" t="s">
        <v>392</v>
      </c>
    </row>
    <row r="371" spans="1:4" x14ac:dyDescent="0.3">
      <c r="A371" t="s">
        <v>390</v>
      </c>
      <c r="B371">
        <v>46115</v>
      </c>
      <c r="C371">
        <v>15364.25</v>
      </c>
      <c r="D371" t="s">
        <v>393</v>
      </c>
    </row>
    <row r="372" spans="1:4" x14ac:dyDescent="0.3">
      <c r="A372" t="s">
        <v>390</v>
      </c>
      <c r="B372">
        <v>46116</v>
      </c>
      <c r="C372">
        <v>17931.62</v>
      </c>
      <c r="D372" t="s">
        <v>394</v>
      </c>
    </row>
    <row r="373" spans="1:4" x14ac:dyDescent="0.3">
      <c r="A373" t="s">
        <v>390</v>
      </c>
      <c r="B373">
        <v>46117</v>
      </c>
      <c r="C373">
        <v>17422</v>
      </c>
      <c r="D373" t="s">
        <v>395</v>
      </c>
    </row>
    <row r="374" spans="1:4" x14ac:dyDescent="0.3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3">
      <c r="A375" t="s">
        <v>390</v>
      </c>
      <c r="B375">
        <v>46119</v>
      </c>
      <c r="C375">
        <v>13906.69</v>
      </c>
      <c r="D375" t="s">
        <v>397</v>
      </c>
    </row>
    <row r="376" spans="1:4" x14ac:dyDescent="0.3">
      <c r="A376" t="s">
        <v>390</v>
      </c>
      <c r="B376">
        <v>46120</v>
      </c>
      <c r="C376">
        <v>10734.71</v>
      </c>
      <c r="D376" t="s">
        <v>398</v>
      </c>
    </row>
    <row r="377" spans="1:4" x14ac:dyDescent="0.3">
      <c r="A377" t="s">
        <v>390</v>
      </c>
      <c r="B377">
        <v>46121</v>
      </c>
      <c r="C377">
        <v>12402.71</v>
      </c>
      <c r="D377" t="s">
        <v>399</v>
      </c>
    </row>
    <row r="378" spans="1:4" x14ac:dyDescent="0.3">
      <c r="A378" t="s">
        <v>390</v>
      </c>
      <c r="B378">
        <v>46122</v>
      </c>
      <c r="C378">
        <v>11428.82</v>
      </c>
      <c r="D378" t="s">
        <v>400</v>
      </c>
    </row>
    <row r="379" spans="1:4" x14ac:dyDescent="0.3">
      <c r="A379" t="s">
        <v>390</v>
      </c>
      <c r="B379">
        <v>46123</v>
      </c>
      <c r="C379">
        <v>17126.78</v>
      </c>
      <c r="D379" t="s">
        <v>401</v>
      </c>
    </row>
    <row r="380" spans="1:4" x14ac:dyDescent="0.3">
      <c r="A380" t="s">
        <v>390</v>
      </c>
      <c r="B380">
        <v>46124</v>
      </c>
      <c r="C380">
        <v>18394.7</v>
      </c>
      <c r="D380" t="s">
        <v>402</v>
      </c>
    </row>
    <row r="381" spans="1:4" x14ac:dyDescent="0.3">
      <c r="A381" t="s">
        <v>390</v>
      </c>
      <c r="B381">
        <v>46125</v>
      </c>
      <c r="C381">
        <v>16296.69</v>
      </c>
      <c r="D381" t="s">
        <v>403</v>
      </c>
    </row>
    <row r="382" spans="1:4" x14ac:dyDescent="0.3">
      <c r="A382" t="s">
        <v>390</v>
      </c>
      <c r="B382">
        <v>46126</v>
      </c>
      <c r="C382">
        <v>17307.5</v>
      </c>
      <c r="D382" t="s">
        <v>404</v>
      </c>
    </row>
    <row r="383" spans="1:4" x14ac:dyDescent="0.3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3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3">
      <c r="A385" t="s">
        <v>390</v>
      </c>
      <c r="B385">
        <v>46129</v>
      </c>
      <c r="C385">
        <v>17661.84</v>
      </c>
      <c r="D385" t="s">
        <v>407</v>
      </c>
    </row>
    <row r="386" spans="1:4" x14ac:dyDescent="0.3">
      <c r="A386" t="s">
        <v>390</v>
      </c>
      <c r="B386">
        <v>46130</v>
      </c>
      <c r="C386">
        <v>9322.17</v>
      </c>
      <c r="D386" t="s">
        <v>408</v>
      </c>
    </row>
    <row r="387" spans="1:4" x14ac:dyDescent="0.3">
      <c r="A387" t="s">
        <v>390</v>
      </c>
      <c r="B387">
        <v>46131</v>
      </c>
      <c r="C387">
        <v>17501.36</v>
      </c>
      <c r="D387" t="s">
        <v>409</v>
      </c>
    </row>
    <row r="388" spans="1:4" x14ac:dyDescent="0.3">
      <c r="A388" t="s">
        <v>390</v>
      </c>
      <c r="B388">
        <v>46132</v>
      </c>
      <c r="C388">
        <v>18706.02</v>
      </c>
      <c r="D388" t="s">
        <v>410</v>
      </c>
    </row>
    <row r="389" spans="1:4" x14ac:dyDescent="0.3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3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3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3">
      <c r="A392" t="s">
        <v>413</v>
      </c>
      <c r="B392">
        <v>46114</v>
      </c>
      <c r="C392">
        <v>12432.4</v>
      </c>
      <c r="D392" t="s">
        <v>415</v>
      </c>
    </row>
    <row r="393" spans="1:4" x14ac:dyDescent="0.3">
      <c r="A393" t="s">
        <v>413</v>
      </c>
      <c r="B393">
        <v>46115</v>
      </c>
      <c r="C393">
        <v>17399.61</v>
      </c>
      <c r="D393" t="s">
        <v>416</v>
      </c>
    </row>
    <row r="394" spans="1:4" x14ac:dyDescent="0.3">
      <c r="A394" t="s">
        <v>413</v>
      </c>
      <c r="B394">
        <v>46116</v>
      </c>
      <c r="C394">
        <v>19597.45</v>
      </c>
      <c r="D394" t="s">
        <v>417</v>
      </c>
    </row>
    <row r="395" spans="1:4" x14ac:dyDescent="0.3">
      <c r="A395" t="s">
        <v>413</v>
      </c>
      <c r="B395">
        <v>46117</v>
      </c>
      <c r="C395">
        <v>8813.06</v>
      </c>
      <c r="D395" t="s">
        <v>418</v>
      </c>
    </row>
    <row r="396" spans="1:4" x14ac:dyDescent="0.3">
      <c r="A396" t="s">
        <v>413</v>
      </c>
      <c r="B396">
        <v>46118</v>
      </c>
      <c r="C396">
        <v>18306.5</v>
      </c>
      <c r="D396" t="s">
        <v>419</v>
      </c>
    </row>
    <row r="397" spans="1:4" x14ac:dyDescent="0.3">
      <c r="A397" t="s">
        <v>413</v>
      </c>
      <c r="B397">
        <v>46119</v>
      </c>
      <c r="C397">
        <v>16057</v>
      </c>
      <c r="D397" t="s">
        <v>420</v>
      </c>
    </row>
    <row r="398" spans="1:4" x14ac:dyDescent="0.3">
      <c r="A398" t="s">
        <v>413</v>
      </c>
      <c r="B398">
        <v>46120</v>
      </c>
      <c r="C398">
        <v>16075.32</v>
      </c>
      <c r="D398" t="s">
        <v>421</v>
      </c>
    </row>
    <row r="399" spans="1:4" x14ac:dyDescent="0.3">
      <c r="A399" t="s">
        <v>413</v>
      </c>
      <c r="B399">
        <v>46121</v>
      </c>
      <c r="C399">
        <v>12359.68</v>
      </c>
      <c r="D399" t="s">
        <v>422</v>
      </c>
    </row>
    <row r="400" spans="1:4" x14ac:dyDescent="0.3">
      <c r="A400" t="s">
        <v>413</v>
      </c>
      <c r="B400">
        <v>46122</v>
      </c>
      <c r="C400">
        <v>16359.63</v>
      </c>
      <c r="D400" t="s">
        <v>423</v>
      </c>
    </row>
    <row r="401" spans="1:4" x14ac:dyDescent="0.3">
      <c r="A401" t="s">
        <v>413</v>
      </c>
      <c r="B401">
        <v>46123</v>
      </c>
      <c r="C401">
        <v>15730.02</v>
      </c>
      <c r="D401" t="s">
        <v>424</v>
      </c>
    </row>
    <row r="402" spans="1:4" x14ac:dyDescent="0.3">
      <c r="A402" t="s">
        <v>413</v>
      </c>
      <c r="B402">
        <v>46124</v>
      </c>
      <c r="C402">
        <v>19354.09</v>
      </c>
      <c r="D402" t="s">
        <v>425</v>
      </c>
    </row>
    <row r="403" spans="1:4" x14ac:dyDescent="0.3">
      <c r="A403" t="s">
        <v>413</v>
      </c>
      <c r="B403">
        <v>46125</v>
      </c>
      <c r="C403">
        <v>15742</v>
      </c>
      <c r="D403" t="s">
        <v>426</v>
      </c>
    </row>
    <row r="404" spans="1:4" x14ac:dyDescent="0.3">
      <c r="A404" t="s">
        <v>413</v>
      </c>
      <c r="B404">
        <v>46126</v>
      </c>
      <c r="C404">
        <v>13788.93</v>
      </c>
      <c r="D404" t="s">
        <v>427</v>
      </c>
    </row>
    <row r="405" spans="1:4" x14ac:dyDescent="0.3">
      <c r="A405" t="s">
        <v>413</v>
      </c>
      <c r="B405">
        <v>46127</v>
      </c>
      <c r="C405">
        <v>13777.54</v>
      </c>
      <c r="D405" t="s">
        <v>428</v>
      </c>
    </row>
    <row r="406" spans="1:4" x14ac:dyDescent="0.3">
      <c r="A406" t="s">
        <v>413</v>
      </c>
      <c r="B406">
        <v>46128</v>
      </c>
      <c r="C406">
        <v>13830.6</v>
      </c>
      <c r="D406" t="s">
        <v>429</v>
      </c>
    </row>
    <row r="407" spans="1:4" x14ac:dyDescent="0.3">
      <c r="A407" t="s">
        <v>413</v>
      </c>
      <c r="B407">
        <v>46129</v>
      </c>
      <c r="C407">
        <v>15832.65</v>
      </c>
      <c r="D407" t="s">
        <v>430</v>
      </c>
    </row>
    <row r="408" spans="1:4" x14ac:dyDescent="0.3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3">
      <c r="A409" t="s">
        <v>413</v>
      </c>
      <c r="B409">
        <v>46131</v>
      </c>
      <c r="C409">
        <v>13790.45</v>
      </c>
      <c r="D409" t="s">
        <v>432</v>
      </c>
    </row>
    <row r="410" spans="1:4" x14ac:dyDescent="0.3">
      <c r="A410" t="s">
        <v>413</v>
      </c>
      <c r="B410">
        <v>46132</v>
      </c>
      <c r="C410">
        <v>13278.21</v>
      </c>
      <c r="D410" t="s">
        <v>433</v>
      </c>
    </row>
    <row r="411" spans="1:4" x14ac:dyDescent="0.3">
      <c r="A411" t="s">
        <v>413</v>
      </c>
      <c r="B411">
        <v>46133</v>
      </c>
      <c r="C411">
        <v>6932.95</v>
      </c>
      <c r="D411" t="s">
        <v>434</v>
      </c>
    </row>
    <row r="412" spans="1:4" x14ac:dyDescent="0.3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3">
      <c r="A413" t="s">
        <v>436</v>
      </c>
      <c r="B413">
        <v>46113</v>
      </c>
      <c r="C413">
        <v>9904.75</v>
      </c>
      <c r="D413" t="s">
        <v>437</v>
      </c>
    </row>
    <row r="414" spans="1:4" x14ac:dyDescent="0.3">
      <c r="A414" t="s">
        <v>436</v>
      </c>
      <c r="B414">
        <v>46114</v>
      </c>
      <c r="C414">
        <v>15662.56</v>
      </c>
      <c r="D414" t="s">
        <v>438</v>
      </c>
    </row>
    <row r="415" spans="1:4" x14ac:dyDescent="0.3">
      <c r="A415" t="s">
        <v>436</v>
      </c>
      <c r="B415">
        <v>46115</v>
      </c>
      <c r="C415">
        <v>17506.95</v>
      </c>
      <c r="D415" t="s">
        <v>439</v>
      </c>
    </row>
    <row r="416" spans="1:4" x14ac:dyDescent="0.3">
      <c r="A416" t="s">
        <v>436</v>
      </c>
      <c r="B416">
        <v>46116</v>
      </c>
      <c r="C416">
        <v>19775.04</v>
      </c>
      <c r="D416" t="s">
        <v>440</v>
      </c>
    </row>
    <row r="417" spans="1:4" x14ac:dyDescent="0.3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3">
      <c r="A418" t="s">
        <v>436</v>
      </c>
      <c r="B418">
        <v>46118</v>
      </c>
      <c r="C418">
        <v>18486.45</v>
      </c>
      <c r="D418" t="s">
        <v>442</v>
      </c>
    </row>
    <row r="419" spans="1:4" x14ac:dyDescent="0.3">
      <c r="A419" t="s">
        <v>436</v>
      </c>
      <c r="B419">
        <v>46119</v>
      </c>
      <c r="C419">
        <v>16677.89</v>
      </c>
      <c r="D419" t="s">
        <v>443</v>
      </c>
    </row>
    <row r="420" spans="1:4" x14ac:dyDescent="0.3">
      <c r="A420" t="s">
        <v>436</v>
      </c>
      <c r="B420">
        <v>46120</v>
      </c>
      <c r="C420">
        <v>16321.21</v>
      </c>
      <c r="D420" t="s">
        <v>444</v>
      </c>
    </row>
    <row r="421" spans="1:4" x14ac:dyDescent="0.3">
      <c r="A421" t="s">
        <v>436</v>
      </c>
      <c r="B421">
        <v>46121</v>
      </c>
      <c r="C421">
        <v>12169.31</v>
      </c>
      <c r="D421" t="s">
        <v>445</v>
      </c>
    </row>
    <row r="422" spans="1:4" x14ac:dyDescent="0.3">
      <c r="A422" t="s">
        <v>436</v>
      </c>
      <c r="B422">
        <v>46122</v>
      </c>
      <c r="C422">
        <v>16685.77</v>
      </c>
      <c r="D422" t="s">
        <v>446</v>
      </c>
    </row>
    <row r="423" spans="1:4" x14ac:dyDescent="0.3">
      <c r="A423" t="s">
        <v>436</v>
      </c>
      <c r="B423">
        <v>46123</v>
      </c>
      <c r="C423">
        <v>15874.11</v>
      </c>
      <c r="D423" t="s">
        <v>447</v>
      </c>
    </row>
    <row r="424" spans="1:4" x14ac:dyDescent="0.3">
      <c r="A424" t="s">
        <v>436</v>
      </c>
      <c r="B424">
        <v>46124</v>
      </c>
      <c r="C424">
        <v>19563.62</v>
      </c>
      <c r="D424" t="s">
        <v>448</v>
      </c>
    </row>
    <row r="425" spans="1:4" x14ac:dyDescent="0.3">
      <c r="A425" t="s">
        <v>436</v>
      </c>
      <c r="B425">
        <v>46125</v>
      </c>
      <c r="C425">
        <v>15832.87</v>
      </c>
      <c r="D425" t="s">
        <v>449</v>
      </c>
    </row>
    <row r="426" spans="1:4" x14ac:dyDescent="0.3">
      <c r="A426" t="s">
        <v>436</v>
      </c>
      <c r="B426">
        <v>46126</v>
      </c>
      <c r="C426">
        <v>13899.98</v>
      </c>
      <c r="D426" t="s">
        <v>450</v>
      </c>
    </row>
    <row r="427" spans="1:4" x14ac:dyDescent="0.3">
      <c r="A427" t="s">
        <v>436</v>
      </c>
      <c r="B427">
        <v>46127</v>
      </c>
      <c r="C427">
        <v>13685.6</v>
      </c>
      <c r="D427" t="s">
        <v>451</v>
      </c>
    </row>
    <row r="428" spans="1:4" x14ac:dyDescent="0.3">
      <c r="A428" t="s">
        <v>436</v>
      </c>
      <c r="B428">
        <v>46128</v>
      </c>
      <c r="C428">
        <v>13732.59</v>
      </c>
      <c r="D428" t="s">
        <v>452</v>
      </c>
    </row>
    <row r="429" spans="1:4" x14ac:dyDescent="0.3">
      <c r="A429" t="s">
        <v>436</v>
      </c>
      <c r="B429">
        <v>46129</v>
      </c>
      <c r="C429">
        <v>15997.33</v>
      </c>
      <c r="D429" t="s">
        <v>453</v>
      </c>
    </row>
    <row r="430" spans="1:4" x14ac:dyDescent="0.3">
      <c r="A430" t="s">
        <v>436</v>
      </c>
      <c r="B430">
        <v>46130</v>
      </c>
      <c r="C430">
        <v>5227.68</v>
      </c>
      <c r="D430" t="s">
        <v>454</v>
      </c>
    </row>
    <row r="431" spans="1:4" x14ac:dyDescent="0.3">
      <c r="A431" t="s">
        <v>436</v>
      </c>
      <c r="B431">
        <v>46131</v>
      </c>
      <c r="C431">
        <v>13915.09</v>
      </c>
      <c r="D431" t="s">
        <v>455</v>
      </c>
    </row>
    <row r="432" spans="1:4" x14ac:dyDescent="0.3">
      <c r="A432" t="s">
        <v>436</v>
      </c>
      <c r="B432">
        <v>46132</v>
      </c>
      <c r="C432">
        <v>13360.88</v>
      </c>
      <c r="D432" t="s">
        <v>456</v>
      </c>
    </row>
    <row r="433" spans="1:4" x14ac:dyDescent="0.3">
      <c r="A433" t="s">
        <v>436</v>
      </c>
      <c r="B433">
        <v>46133</v>
      </c>
      <c r="C433">
        <v>6918.7</v>
      </c>
      <c r="D433" t="s">
        <v>457</v>
      </c>
    </row>
    <row r="434" spans="1:4" x14ac:dyDescent="0.3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3">
      <c r="A435" t="s">
        <v>459</v>
      </c>
      <c r="B435">
        <v>46113</v>
      </c>
      <c r="C435">
        <v>13424.15</v>
      </c>
      <c r="D435" t="s">
        <v>460</v>
      </c>
    </row>
    <row r="436" spans="1:4" x14ac:dyDescent="0.3">
      <c r="A436" t="s">
        <v>459</v>
      </c>
      <c r="B436">
        <v>46114</v>
      </c>
      <c r="C436">
        <v>6945.95</v>
      </c>
      <c r="D436" t="s">
        <v>461</v>
      </c>
    </row>
    <row r="437" spans="1:4" x14ac:dyDescent="0.3">
      <c r="A437" t="s">
        <v>459</v>
      </c>
      <c r="B437">
        <v>46115</v>
      </c>
      <c r="C437">
        <v>12179.22</v>
      </c>
      <c r="D437" t="s">
        <v>462</v>
      </c>
    </row>
    <row r="438" spans="1:4" x14ac:dyDescent="0.3">
      <c r="A438" t="s">
        <v>459</v>
      </c>
      <c r="B438">
        <v>46116</v>
      </c>
      <c r="C438">
        <v>13091.19</v>
      </c>
      <c r="D438" t="s">
        <v>463</v>
      </c>
    </row>
    <row r="439" spans="1:4" x14ac:dyDescent="0.3">
      <c r="A439" t="s">
        <v>459</v>
      </c>
      <c r="B439">
        <v>46117</v>
      </c>
      <c r="C439">
        <v>14073.08</v>
      </c>
      <c r="D439" t="s">
        <v>464</v>
      </c>
    </row>
    <row r="440" spans="1:4" x14ac:dyDescent="0.3">
      <c r="A440" t="s">
        <v>459</v>
      </c>
      <c r="B440">
        <v>46118</v>
      </c>
      <c r="C440">
        <v>11854.16</v>
      </c>
      <c r="D440" t="s">
        <v>465</v>
      </c>
    </row>
    <row r="441" spans="1:4" x14ac:dyDescent="0.3">
      <c r="A441" t="s">
        <v>459</v>
      </c>
      <c r="B441">
        <v>46119</v>
      </c>
      <c r="C441">
        <v>11961.28</v>
      </c>
      <c r="D441" t="s">
        <v>466</v>
      </c>
    </row>
    <row r="442" spans="1:4" x14ac:dyDescent="0.3">
      <c r="A442" t="s">
        <v>459</v>
      </c>
      <c r="B442">
        <v>46120</v>
      </c>
      <c r="C442">
        <v>8857.9</v>
      </c>
      <c r="D442" t="s">
        <v>467</v>
      </c>
    </row>
    <row r="443" spans="1:4" x14ac:dyDescent="0.3">
      <c r="A443" t="s">
        <v>459</v>
      </c>
      <c r="B443">
        <v>46121</v>
      </c>
      <c r="C443">
        <v>11617.06</v>
      </c>
      <c r="D443" t="s">
        <v>468</v>
      </c>
    </row>
    <row r="444" spans="1:4" x14ac:dyDescent="0.3">
      <c r="A444" t="s">
        <v>459</v>
      </c>
      <c r="B444">
        <v>46122</v>
      </c>
      <c r="C444">
        <v>3446.23</v>
      </c>
      <c r="D444" t="s">
        <v>469</v>
      </c>
    </row>
    <row r="445" spans="1:4" x14ac:dyDescent="0.3">
      <c r="A445" t="s">
        <v>459</v>
      </c>
      <c r="B445">
        <v>46123</v>
      </c>
      <c r="C445">
        <v>13454.08</v>
      </c>
      <c r="D445" t="s">
        <v>470</v>
      </c>
    </row>
    <row r="446" spans="1:4" x14ac:dyDescent="0.3">
      <c r="A446" t="s">
        <v>459</v>
      </c>
      <c r="B446">
        <v>46124</v>
      </c>
      <c r="C446">
        <v>16985.93</v>
      </c>
      <c r="D446" t="s">
        <v>471</v>
      </c>
    </row>
    <row r="447" spans="1:4" x14ac:dyDescent="0.3">
      <c r="A447" t="s">
        <v>459</v>
      </c>
      <c r="B447">
        <v>46125</v>
      </c>
      <c r="C447">
        <v>14972.74</v>
      </c>
      <c r="D447" t="s">
        <v>472</v>
      </c>
    </row>
    <row r="448" spans="1:4" x14ac:dyDescent="0.3">
      <c r="A448" t="s">
        <v>459</v>
      </c>
      <c r="B448">
        <v>46126</v>
      </c>
      <c r="C448">
        <v>16711.27</v>
      </c>
      <c r="D448" t="s">
        <v>473</v>
      </c>
    </row>
    <row r="449" spans="1:4" x14ac:dyDescent="0.3">
      <c r="A449" t="s">
        <v>459</v>
      </c>
      <c r="B449">
        <v>46127</v>
      </c>
      <c r="C449">
        <v>17234.32</v>
      </c>
      <c r="D449" t="s">
        <v>474</v>
      </c>
    </row>
    <row r="450" spans="1:4" x14ac:dyDescent="0.3">
      <c r="A450" t="s">
        <v>459</v>
      </c>
      <c r="B450">
        <v>46128</v>
      </c>
      <c r="C450">
        <v>16059.09</v>
      </c>
      <c r="D450" t="s">
        <v>475</v>
      </c>
    </row>
    <row r="451" spans="1:4" x14ac:dyDescent="0.3">
      <c r="A451" t="s">
        <v>459</v>
      </c>
      <c r="B451">
        <v>46129</v>
      </c>
      <c r="C451">
        <v>14070.37</v>
      </c>
      <c r="D451" t="s">
        <v>476</v>
      </c>
    </row>
    <row r="452" spans="1:4" x14ac:dyDescent="0.3">
      <c r="A452" t="s">
        <v>459</v>
      </c>
      <c r="B452">
        <v>46130</v>
      </c>
      <c r="C452">
        <v>11897.93</v>
      </c>
      <c r="D452" t="s">
        <v>477</v>
      </c>
    </row>
    <row r="453" spans="1:4" x14ac:dyDescent="0.3">
      <c r="A453" t="s">
        <v>459</v>
      </c>
      <c r="B453">
        <v>46131</v>
      </c>
      <c r="C453">
        <v>16122.03</v>
      </c>
      <c r="D453" t="s">
        <v>478</v>
      </c>
    </row>
    <row r="454" spans="1:4" x14ac:dyDescent="0.3">
      <c r="A454" t="s">
        <v>459</v>
      </c>
      <c r="B454">
        <v>46132</v>
      </c>
      <c r="C454">
        <v>15729.15</v>
      </c>
      <c r="D454" t="s">
        <v>479</v>
      </c>
    </row>
    <row r="455" spans="1:4" x14ac:dyDescent="0.3">
      <c r="A455" t="s">
        <v>459</v>
      </c>
      <c r="B455">
        <v>46133</v>
      </c>
      <c r="C455">
        <v>15302.68</v>
      </c>
      <c r="D455" t="s">
        <v>480</v>
      </c>
    </row>
    <row r="456" spans="1:4" x14ac:dyDescent="0.3">
      <c r="A456" t="s">
        <v>459</v>
      </c>
      <c r="B456">
        <v>46134</v>
      </c>
      <c r="C456">
        <v>11812.66</v>
      </c>
      <c r="D456" t="s">
        <v>481</v>
      </c>
    </row>
    <row r="457" spans="1:4" x14ac:dyDescent="0.3">
      <c r="A457" t="s">
        <v>482</v>
      </c>
      <c r="B457">
        <v>46113</v>
      </c>
      <c r="C457">
        <v>11590.7</v>
      </c>
      <c r="D457" t="s">
        <v>483</v>
      </c>
    </row>
    <row r="458" spans="1:4" x14ac:dyDescent="0.3">
      <c r="A458" t="s">
        <v>482</v>
      </c>
      <c r="B458">
        <v>46114</v>
      </c>
      <c r="C458">
        <v>15331</v>
      </c>
      <c r="D458" t="s">
        <v>484</v>
      </c>
    </row>
    <row r="459" spans="1:4" x14ac:dyDescent="0.3">
      <c r="A459" t="s">
        <v>482</v>
      </c>
      <c r="B459">
        <v>46115</v>
      </c>
      <c r="C459">
        <v>13412.02</v>
      </c>
      <c r="D459" t="s">
        <v>485</v>
      </c>
    </row>
    <row r="460" spans="1:4" x14ac:dyDescent="0.3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3">
      <c r="A461" t="s">
        <v>482</v>
      </c>
      <c r="B461">
        <v>46117</v>
      </c>
      <c r="C461">
        <v>15425.74</v>
      </c>
      <c r="D461" t="s">
        <v>487</v>
      </c>
    </row>
    <row r="462" spans="1:4" x14ac:dyDescent="0.3">
      <c r="A462" t="s">
        <v>482</v>
      </c>
      <c r="B462">
        <v>46118</v>
      </c>
      <c r="C462">
        <v>14626.79</v>
      </c>
      <c r="D462" t="s">
        <v>488</v>
      </c>
    </row>
    <row r="463" spans="1:4" x14ac:dyDescent="0.3">
      <c r="A463" t="s">
        <v>482</v>
      </c>
      <c r="B463">
        <v>46119</v>
      </c>
      <c r="C463">
        <v>17588.52</v>
      </c>
      <c r="D463" t="s">
        <v>489</v>
      </c>
    </row>
    <row r="464" spans="1:4" x14ac:dyDescent="0.3">
      <c r="A464" t="s">
        <v>482</v>
      </c>
      <c r="B464">
        <v>46120</v>
      </c>
      <c r="C464">
        <v>12956.71</v>
      </c>
      <c r="D464" t="s">
        <v>490</v>
      </c>
    </row>
    <row r="465" spans="1:4" x14ac:dyDescent="0.3">
      <c r="A465" t="s">
        <v>482</v>
      </c>
      <c r="B465">
        <v>46121</v>
      </c>
      <c r="C465">
        <v>12777.39</v>
      </c>
      <c r="D465" t="s">
        <v>491</v>
      </c>
    </row>
    <row r="466" spans="1:4" x14ac:dyDescent="0.3">
      <c r="A466" t="s">
        <v>482</v>
      </c>
      <c r="B466">
        <v>46122</v>
      </c>
      <c r="C466">
        <v>4507.99</v>
      </c>
      <c r="D466" t="s">
        <v>492</v>
      </c>
    </row>
    <row r="467" spans="1:4" x14ac:dyDescent="0.3">
      <c r="A467" t="s">
        <v>482</v>
      </c>
      <c r="B467">
        <v>46123</v>
      </c>
      <c r="C467">
        <v>10165.31</v>
      </c>
      <c r="D467" t="s">
        <v>493</v>
      </c>
    </row>
    <row r="468" spans="1:4" x14ac:dyDescent="0.3">
      <c r="A468" t="s">
        <v>482</v>
      </c>
      <c r="B468">
        <v>46124</v>
      </c>
      <c r="C468">
        <v>13888.16</v>
      </c>
      <c r="D468" t="s">
        <v>494</v>
      </c>
    </row>
    <row r="469" spans="1:4" x14ac:dyDescent="0.3">
      <c r="A469" t="s">
        <v>482</v>
      </c>
      <c r="B469">
        <v>46125</v>
      </c>
      <c r="C469">
        <v>14141.37</v>
      </c>
      <c r="D469" t="s">
        <v>495</v>
      </c>
    </row>
    <row r="470" spans="1:4" x14ac:dyDescent="0.3">
      <c r="A470" t="s">
        <v>482</v>
      </c>
      <c r="B470">
        <v>46126</v>
      </c>
      <c r="C470">
        <v>14624.45</v>
      </c>
      <c r="D470" t="s">
        <v>496</v>
      </c>
    </row>
    <row r="471" spans="1:4" x14ac:dyDescent="0.3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3">
      <c r="A472" t="s">
        <v>482</v>
      </c>
      <c r="B472">
        <v>46128</v>
      </c>
      <c r="C472">
        <v>17137.29</v>
      </c>
      <c r="D472" t="s">
        <v>498</v>
      </c>
    </row>
    <row r="473" spans="1:4" x14ac:dyDescent="0.3">
      <c r="A473" t="s">
        <v>482</v>
      </c>
      <c r="B473">
        <v>46129</v>
      </c>
      <c r="C473">
        <v>16472.07</v>
      </c>
      <c r="D473" t="s">
        <v>499</v>
      </c>
    </row>
    <row r="474" spans="1:4" x14ac:dyDescent="0.3">
      <c r="A474" t="s">
        <v>482</v>
      </c>
      <c r="B474">
        <v>46130</v>
      </c>
      <c r="C474">
        <v>16150.52</v>
      </c>
      <c r="D474" t="s">
        <v>500</v>
      </c>
    </row>
    <row r="475" spans="1:4" x14ac:dyDescent="0.3">
      <c r="A475" t="s">
        <v>482</v>
      </c>
      <c r="B475">
        <v>46131</v>
      </c>
      <c r="C475">
        <v>13197.07</v>
      </c>
      <c r="D475" t="s">
        <v>501</v>
      </c>
    </row>
    <row r="476" spans="1:4" x14ac:dyDescent="0.3">
      <c r="A476" t="s">
        <v>482</v>
      </c>
      <c r="B476">
        <v>46132</v>
      </c>
      <c r="C476">
        <v>16274.34</v>
      </c>
      <c r="D476" t="s">
        <v>502</v>
      </c>
    </row>
    <row r="477" spans="1:4" x14ac:dyDescent="0.3">
      <c r="A477" t="s">
        <v>482</v>
      </c>
      <c r="B477">
        <v>46133</v>
      </c>
      <c r="C477">
        <v>15640.48</v>
      </c>
      <c r="D477" t="s">
        <v>503</v>
      </c>
    </row>
    <row r="478" spans="1:4" x14ac:dyDescent="0.3">
      <c r="A478" t="s">
        <v>482</v>
      </c>
      <c r="B478">
        <v>46134</v>
      </c>
      <c r="C478">
        <v>14336.17</v>
      </c>
      <c r="D478" t="s">
        <v>504</v>
      </c>
    </row>
    <row r="479" spans="1:4" x14ac:dyDescent="0.3">
      <c r="A479" t="s">
        <v>505</v>
      </c>
      <c r="B479">
        <v>46113</v>
      </c>
      <c r="C479">
        <v>24754.18</v>
      </c>
      <c r="D479" t="s">
        <v>506</v>
      </c>
    </row>
    <row r="480" spans="1:4" x14ac:dyDescent="0.3">
      <c r="A480" t="s">
        <v>505</v>
      </c>
      <c r="B480">
        <v>46114</v>
      </c>
      <c r="C480">
        <v>23692.07</v>
      </c>
      <c r="D480" t="s">
        <v>507</v>
      </c>
    </row>
    <row r="481" spans="1:4" x14ac:dyDescent="0.3">
      <c r="A481" t="s">
        <v>505</v>
      </c>
      <c r="B481">
        <v>46115</v>
      </c>
      <c r="C481">
        <v>29784.93</v>
      </c>
      <c r="D481" t="s">
        <v>508</v>
      </c>
    </row>
    <row r="482" spans="1:4" x14ac:dyDescent="0.3">
      <c r="A482" t="s">
        <v>505</v>
      </c>
      <c r="B482">
        <v>46116</v>
      </c>
      <c r="C482">
        <v>27337.1</v>
      </c>
      <c r="D482" t="s">
        <v>509</v>
      </c>
    </row>
    <row r="483" spans="1:4" x14ac:dyDescent="0.3">
      <c r="A483" t="s">
        <v>505</v>
      </c>
      <c r="B483">
        <v>46117</v>
      </c>
      <c r="C483">
        <v>31323.55</v>
      </c>
      <c r="D483" t="s">
        <v>510</v>
      </c>
    </row>
    <row r="484" spans="1:4" x14ac:dyDescent="0.3">
      <c r="A484" t="s">
        <v>505</v>
      </c>
      <c r="B484">
        <v>46118</v>
      </c>
      <c r="C484">
        <v>28672.5</v>
      </c>
      <c r="D484" t="s">
        <v>511</v>
      </c>
    </row>
    <row r="485" spans="1:4" x14ac:dyDescent="0.3">
      <c r="A485" t="s">
        <v>505</v>
      </c>
      <c r="B485">
        <v>46119</v>
      </c>
      <c r="C485">
        <v>28951.7</v>
      </c>
      <c r="D485" t="s">
        <v>512</v>
      </c>
    </row>
    <row r="486" spans="1:4" x14ac:dyDescent="0.3">
      <c r="A486" t="s">
        <v>505</v>
      </c>
      <c r="B486">
        <v>46120</v>
      </c>
      <c r="C486">
        <v>24816.74</v>
      </c>
      <c r="D486" t="s">
        <v>513</v>
      </c>
    </row>
    <row r="487" spans="1:4" x14ac:dyDescent="0.3">
      <c r="A487" t="s">
        <v>505</v>
      </c>
      <c r="B487">
        <v>46121</v>
      </c>
      <c r="C487">
        <v>29798.66</v>
      </c>
      <c r="D487" t="s">
        <v>514</v>
      </c>
    </row>
    <row r="488" spans="1:4" x14ac:dyDescent="0.3">
      <c r="A488" t="s">
        <v>505</v>
      </c>
      <c r="B488">
        <v>46122</v>
      </c>
      <c r="C488">
        <v>15140.99</v>
      </c>
      <c r="D488" t="s">
        <v>515</v>
      </c>
    </row>
    <row r="489" spans="1:4" x14ac:dyDescent="0.3">
      <c r="A489" t="s">
        <v>505</v>
      </c>
      <c r="B489">
        <v>46123</v>
      </c>
      <c r="C489">
        <v>12724.66</v>
      </c>
      <c r="D489" t="s">
        <v>516</v>
      </c>
    </row>
    <row r="490" spans="1:4" x14ac:dyDescent="0.3">
      <c r="A490" t="s">
        <v>505</v>
      </c>
      <c r="B490">
        <v>46124</v>
      </c>
      <c r="C490">
        <v>14570.24</v>
      </c>
      <c r="D490" t="s">
        <v>517</v>
      </c>
    </row>
    <row r="491" spans="1:4" x14ac:dyDescent="0.3">
      <c r="A491" t="s">
        <v>505</v>
      </c>
      <c r="B491">
        <v>46125</v>
      </c>
      <c r="C491">
        <v>28414.5</v>
      </c>
      <c r="D491" t="s">
        <v>518</v>
      </c>
    </row>
    <row r="492" spans="1:4" x14ac:dyDescent="0.3">
      <c r="A492" t="s">
        <v>505</v>
      </c>
      <c r="B492">
        <v>46126</v>
      </c>
      <c r="C492">
        <v>29061.77</v>
      </c>
      <c r="D492" t="s">
        <v>519</v>
      </c>
    </row>
    <row r="493" spans="1:4" x14ac:dyDescent="0.3">
      <c r="A493" t="s">
        <v>505</v>
      </c>
      <c r="B493">
        <v>46127</v>
      </c>
      <c r="C493">
        <v>22013.27</v>
      </c>
      <c r="D493" t="s">
        <v>520</v>
      </c>
    </row>
    <row r="494" spans="1:4" x14ac:dyDescent="0.3">
      <c r="A494" t="s">
        <v>505</v>
      </c>
      <c r="B494">
        <v>46128</v>
      </c>
      <c r="C494">
        <v>31898.36</v>
      </c>
      <c r="D494" t="s">
        <v>521</v>
      </c>
    </row>
    <row r="495" spans="1:4" x14ac:dyDescent="0.3">
      <c r="A495" t="s">
        <v>505</v>
      </c>
      <c r="B495">
        <v>46129</v>
      </c>
      <c r="C495">
        <v>22193.29</v>
      </c>
      <c r="D495" t="s">
        <v>522</v>
      </c>
    </row>
    <row r="496" spans="1:4" x14ac:dyDescent="0.3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3">
      <c r="A497" t="s">
        <v>505</v>
      </c>
      <c r="B497">
        <v>46131</v>
      </c>
      <c r="C497">
        <v>32206.71</v>
      </c>
      <c r="D497" t="s">
        <v>524</v>
      </c>
    </row>
    <row r="498" spans="1:4" x14ac:dyDescent="0.3">
      <c r="A498" t="s">
        <v>505</v>
      </c>
      <c r="B498">
        <v>46132</v>
      </c>
      <c r="C498">
        <v>25960.86</v>
      </c>
      <c r="D498" t="s">
        <v>525</v>
      </c>
    </row>
    <row r="499" spans="1:4" x14ac:dyDescent="0.3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3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US73"/>
  <sheetViews>
    <sheetView showGridLines="0" tabSelected="1" zoomScale="85" zoomScaleNormal="85" workbookViewId="0">
      <pane xSplit="2" ySplit="2" topLeftCell="UE3" activePane="bottomRight" state="frozen"/>
      <selection pane="topRight" activeCell="B50" sqref="B50"/>
      <selection pane="bottomLeft" activeCell="B50" sqref="B50"/>
      <selection pane="bottomRight" activeCell="SU47" sqref="SU47:UM48"/>
    </sheetView>
  </sheetViews>
  <sheetFormatPr defaultColWidth="17.109375" defaultRowHeight="14.4" x14ac:dyDescent="0.3"/>
  <cols>
    <col min="1" max="1" width="31.5546875" bestFit="1" customWidth="1"/>
    <col min="2" max="2" width="30.88671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09375" style="46"/>
    <col min="402" max="402" width="10.6640625" bestFit="1" customWidth="1"/>
    <col min="479" max="487" width="16.33203125" bestFit="1" customWidth="1"/>
    <col min="488" max="556" width="16.33203125" customWidth="1"/>
    <col min="564" max="564" width="23.109375" style="67" customWidth="1"/>
  </cols>
  <sheetData>
    <row r="1" spans="1:565" x14ac:dyDescent="0.3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65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48">
        <v>45931</v>
      </c>
      <c r="UL2" s="68">
        <v>45962</v>
      </c>
      <c r="UM2" s="68">
        <v>45992</v>
      </c>
      <c r="UN2" s="68">
        <v>46023</v>
      </c>
      <c r="UO2" s="68">
        <v>46054</v>
      </c>
      <c r="UP2" s="68">
        <v>46082</v>
      </c>
      <c r="UQ2" s="68">
        <v>46113</v>
      </c>
      <c r="UR2" s="72"/>
    </row>
    <row r="3" spans="1:565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57">
        <f t="shared" ref="UK3:UK42" si="215">SUM(JP3:KT3)</f>
        <v>172609.30000000002</v>
      </c>
      <c r="UL3" s="70">
        <f>SUM(KU3:LX3)</f>
        <v>107542.1</v>
      </c>
      <c r="UM3" s="70">
        <f t="shared" ref="UM3:UM42" si="216">SUM(LY3:NC3)</f>
        <v>183266.6</v>
      </c>
      <c r="UN3" s="70">
        <f>SUM(ND3:OH3)</f>
        <v>197205</v>
      </c>
      <c r="UO3" s="70">
        <f>SUM(GerDiaria[[#This Row],[01/02/2026]:[28/02/2026]])</f>
        <v>152729.99999999997</v>
      </c>
      <c r="UP3" s="70">
        <f>SUM(GerDiaria[[#This Row],[01/03/2026]:[31/03/2026]])</f>
        <v>187538.50000000003</v>
      </c>
      <c r="UQ3" s="70">
        <f>SUM(GerDiaria[[#This Row],[01/04/2026]:[30/04/2026]])</f>
        <v>174681.49999999997</v>
      </c>
      <c r="UR3" s="72" t="s">
        <v>1084</v>
      </c>
      <c r="US3" t="s">
        <v>1085</v>
      </c>
    </row>
    <row r="4" spans="1:565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7">
        <f t="shared" si="215"/>
        <v>34326.399999999994</v>
      </c>
      <c r="UL4" s="70">
        <f>SUM(KU4:LX4)</f>
        <v>75986.2</v>
      </c>
      <c r="UM4" s="70">
        <v>172455.7</v>
      </c>
      <c r="UN4" s="70">
        <f t="shared" ref="UN4:UN42" si="217">SUM(ND4:OH4)</f>
        <v>208477.60000000003</v>
      </c>
      <c r="UO4" s="70">
        <f>SUM(GerDiaria[[#This Row],[01/02/2026]:[28/02/2026]])</f>
        <v>188594.30000000002</v>
      </c>
      <c r="UP4" s="70">
        <f>SUM(GerDiaria[[#This Row],[01/03/2026]:[31/03/2026]])</f>
        <v>229715.7</v>
      </c>
      <c r="UQ4" s="70">
        <f>SUM(GerDiaria[[#This Row],[01/04/2026]:[30/04/2026]])</f>
        <v>231526.1</v>
      </c>
      <c r="UR4" s="72" t="s">
        <v>1084</v>
      </c>
      <c r="US4" s="30" t="s">
        <v>1086</v>
      </c>
    </row>
    <row r="5" spans="1:565" ht="15.6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7">
        <v>2028.64</v>
      </c>
      <c r="UL5" s="70">
        <f>SUM(KU5:LX5)</f>
        <v>501482.19</v>
      </c>
      <c r="UM5" s="70">
        <f t="shared" si="216"/>
        <v>530040.11</v>
      </c>
      <c r="UN5" s="70">
        <f t="shared" si="217"/>
        <v>452986.06000000006</v>
      </c>
      <c r="UO5" s="70">
        <f>SUM(GerDiaria[[#This Row],[01/02/2026]:[28/02/2026]])</f>
        <v>375389.75999999995</v>
      </c>
      <c r="UP5" s="70">
        <f>SUM(GerDiaria[[#This Row],[01/03/2026]:[31/03/2026]])</f>
        <v>425054.36</v>
      </c>
      <c r="UQ5" s="70">
        <f>SUM(GerDiaria[[#This Row],[01/04/2026]:[30/04/2026]])</f>
        <v>433264.05000000005</v>
      </c>
      <c r="UR5" s="72" t="s">
        <v>1084</v>
      </c>
      <c r="US5" s="30" t="s">
        <v>1086</v>
      </c>
    </row>
    <row r="6" spans="1:565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5">
        <v>2270.91</v>
      </c>
      <c r="UL6" s="69">
        <f>SUM(KW6:LZ6)</f>
        <v>538891.62</v>
      </c>
      <c r="UM6" s="70">
        <f t="shared" si="216"/>
        <v>570695.08000000007</v>
      </c>
      <c r="UN6" s="70">
        <f t="shared" si="217"/>
        <v>439133.2</v>
      </c>
      <c r="UO6" s="70">
        <f>SUM(GerDiaria[[#This Row],[01/02/2026]:[28/02/2026]])</f>
        <v>453407.54000000004</v>
      </c>
      <c r="UP6" s="70">
        <f>SUM(GerDiaria[[#This Row],[01/03/2026]:[31/03/2026]])</f>
        <v>526973.33000000019</v>
      </c>
      <c r="UQ6" s="70">
        <f>SUM(GerDiaria[[#This Row],[01/04/2026]:[30/04/2026]])</f>
        <v>486528.38</v>
      </c>
      <c r="UR6" s="72"/>
      <c r="US6" t="s">
        <v>1085</v>
      </c>
    </row>
    <row r="7" spans="1:565" ht="15.6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7">
        <v>2219.0300000000002</v>
      </c>
      <c r="UL7" s="70">
        <f t="shared" ref="UL7:UL42" si="218">SUM(KU7:LX7)</f>
        <v>484037.17</v>
      </c>
      <c r="UM7" s="70">
        <f t="shared" si="216"/>
        <v>553398.03999999992</v>
      </c>
      <c r="UN7" s="70">
        <f t="shared" si="217"/>
        <v>523482.9200000001</v>
      </c>
      <c r="UO7" s="70">
        <f>SUM(GerDiaria[[#This Row],[01/02/2026]:[28/02/2026]])</f>
        <v>429944.08</v>
      </c>
      <c r="UP7" s="70">
        <f>SUM(GerDiaria[[#This Row],[01/03/2026]:[31/03/2026]])</f>
        <v>498814.17000000004</v>
      </c>
      <c r="UQ7" s="70">
        <f>SUM(GerDiaria[[#This Row],[01/04/2026]:[30/04/2026]])</f>
        <v>454277.20000000013</v>
      </c>
      <c r="UR7" s="72" t="s">
        <v>1084</v>
      </c>
      <c r="US7" s="30" t="s">
        <v>1086</v>
      </c>
    </row>
    <row r="8" spans="1:565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7">
        <v>1292.9100000000001</v>
      </c>
      <c r="UL8" s="70">
        <f t="shared" si="218"/>
        <v>611402.92000000016</v>
      </c>
      <c r="UM8" s="70">
        <f t="shared" si="216"/>
        <v>594528.14</v>
      </c>
      <c r="UN8" s="70">
        <f t="shared" si="217"/>
        <v>555609.16000000015</v>
      </c>
      <c r="UO8" s="70">
        <f>SUM(GerDiaria[[#This Row],[01/02/2026]:[28/02/2026]])</f>
        <v>437986.15000000008</v>
      </c>
      <c r="UP8" s="70">
        <f>SUM(GerDiaria[[#This Row],[01/03/2026]:[31/03/2026]])</f>
        <v>381934.60000000009</v>
      </c>
      <c r="UQ8" s="70">
        <f>SUM(GerDiaria[[#This Row],[01/04/2026]:[30/04/2026]])</f>
        <v>522927.23000000004</v>
      </c>
      <c r="UR8" s="72" t="s">
        <v>1084</v>
      </c>
      <c r="US8" t="s">
        <v>1085</v>
      </c>
    </row>
    <row r="9" spans="1:565" ht="15.6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5">
        <v>1013.94</v>
      </c>
      <c r="UL9" s="69">
        <f t="shared" si="218"/>
        <v>303307.63000000006</v>
      </c>
      <c r="UM9" s="70">
        <f t="shared" si="216"/>
        <v>307995.88999999996</v>
      </c>
      <c r="UN9" s="70">
        <f t="shared" si="217"/>
        <v>313313.00000000006</v>
      </c>
      <c r="UO9" s="70">
        <f>SUM(GerDiaria[[#This Row],[01/02/2026]:[28/02/2026]])</f>
        <v>203890.66999999998</v>
      </c>
      <c r="UP9" s="70">
        <f>SUM(GerDiaria[[#This Row],[01/03/2026]:[31/03/2026]])</f>
        <v>98277.139999999985</v>
      </c>
      <c r="UQ9" s="70">
        <f>SUM(GerDiaria[[#This Row],[01/04/2026]:[30/04/2026]])</f>
        <v>257778.12999999995</v>
      </c>
      <c r="UR9" s="72"/>
      <c r="US9" t="s">
        <v>1085</v>
      </c>
    </row>
    <row r="10" spans="1:565" ht="15.6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7">
        <v>1142.51</v>
      </c>
      <c r="UL10" s="70">
        <f t="shared" si="218"/>
        <v>356707.12</v>
      </c>
      <c r="UM10" s="70">
        <f t="shared" si="216"/>
        <v>357669.77</v>
      </c>
      <c r="UN10" s="70">
        <f t="shared" si="217"/>
        <v>304112.09999999998</v>
      </c>
      <c r="UO10" s="70">
        <f>SUM(GerDiaria[[#This Row],[01/02/2026]:[28/02/2026]])</f>
        <v>207905.38</v>
      </c>
      <c r="UP10" s="70">
        <f>SUM(GerDiaria[[#This Row],[01/03/2026]:[31/03/2026]])</f>
        <v>294341.61</v>
      </c>
      <c r="UQ10" s="70">
        <f>SUM(GerDiaria[[#This Row],[01/04/2026]:[30/04/2026]])</f>
        <v>244038.36000000002</v>
      </c>
      <c r="UR10" s="72" t="s">
        <v>1084</v>
      </c>
      <c r="US10" s="30" t="s">
        <v>1086</v>
      </c>
    </row>
    <row r="11" spans="1:565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7">
        <v>837.1</v>
      </c>
      <c r="UL11" s="70">
        <f t="shared" si="218"/>
        <v>437080.54000000004</v>
      </c>
      <c r="UM11" s="70">
        <f t="shared" si="216"/>
        <v>470802.43</v>
      </c>
      <c r="UN11" s="70">
        <f t="shared" si="217"/>
        <v>476426.45</v>
      </c>
      <c r="UO11" s="70">
        <f>SUM(GerDiaria[[#This Row],[01/02/2026]:[28/02/2026]])</f>
        <v>442434.86</v>
      </c>
      <c r="UP11" s="70">
        <f>SUM(GerDiaria[[#This Row],[01/03/2026]:[31/03/2026]])</f>
        <v>425528.8000000001</v>
      </c>
      <c r="UQ11" s="70">
        <f>SUM(GerDiaria[[#This Row],[01/04/2026]:[30/04/2026]])</f>
        <v>437124.5400000001</v>
      </c>
      <c r="UR11" s="72" t="s">
        <v>1084</v>
      </c>
      <c r="US11" s="30" t="s">
        <v>1086</v>
      </c>
    </row>
    <row r="12" spans="1:565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5">
        <v>2515.7199999999998</v>
      </c>
      <c r="UL12" s="69">
        <f t="shared" si="218"/>
        <v>514023.12</v>
      </c>
      <c r="UM12" s="70">
        <f t="shared" si="216"/>
        <v>486858.56</v>
      </c>
      <c r="UN12" s="70">
        <f t="shared" si="217"/>
        <v>465282.74</v>
      </c>
      <c r="UO12" s="70">
        <f>SUM(GerDiaria[[#This Row],[01/02/2026]:[28/02/2026]])</f>
        <v>423762.31999999995</v>
      </c>
      <c r="UP12" s="70">
        <f>SUM(GerDiaria[[#This Row],[01/03/2026]:[31/03/2026]])</f>
        <v>471960.63000000012</v>
      </c>
      <c r="UQ12" s="70">
        <f>SUM(GerDiaria[[#This Row],[01/04/2026]:[30/04/2026]])</f>
        <v>428901.5</v>
      </c>
      <c r="UR12" s="72"/>
      <c r="US12" t="s">
        <v>1085</v>
      </c>
    </row>
    <row r="13" spans="1:565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55">
        <v>1733.38</v>
      </c>
      <c r="UL13" s="69">
        <f t="shared" si="218"/>
        <v>500854.82</v>
      </c>
      <c r="UM13" s="70">
        <f t="shared" si="216"/>
        <v>518433.00999999989</v>
      </c>
      <c r="UN13" s="70">
        <f t="shared" si="217"/>
        <v>526383.99000000022</v>
      </c>
      <c r="UO13" s="70">
        <f>SUM(GerDiaria[[#This Row],[01/02/2026]:[28/02/2026]])</f>
        <v>375301.96</v>
      </c>
      <c r="UP13" s="70">
        <f>SUM(GerDiaria[[#This Row],[01/03/2026]:[31/03/2026]])</f>
        <v>470621.11999999994</v>
      </c>
      <c r="UQ13" s="70">
        <f>SUM(GerDiaria[[#This Row],[01/04/2026]:[30/04/2026]])</f>
        <v>380395.94000000006</v>
      </c>
      <c r="UR13" s="72"/>
      <c r="US13" s="30" t="s">
        <v>1086</v>
      </c>
    </row>
    <row r="14" spans="1:565" ht="15.6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57">
        <v>2059.41</v>
      </c>
      <c r="UL14" s="70">
        <f t="shared" si="218"/>
        <v>527533.44999999995</v>
      </c>
      <c r="UM14" s="70">
        <f t="shared" si="216"/>
        <v>501806.72</v>
      </c>
      <c r="UN14" s="70">
        <f t="shared" si="217"/>
        <v>488131.41000000003</v>
      </c>
      <c r="UO14" s="70">
        <f>SUM(GerDiaria[[#This Row],[01/02/2026]:[28/02/2026]])</f>
        <v>401762.53000000014</v>
      </c>
      <c r="UP14" s="70">
        <f>SUM(GerDiaria[[#This Row],[01/03/2026]:[31/03/2026]])</f>
        <v>494069.08999999997</v>
      </c>
      <c r="UQ14" s="70">
        <f>SUM(GerDiaria[[#This Row],[01/04/2026]:[30/04/2026]])</f>
        <v>422416.47999999992</v>
      </c>
      <c r="UR14" s="72" t="s">
        <v>1084</v>
      </c>
      <c r="US14" s="30" t="s">
        <v>1086</v>
      </c>
    </row>
    <row r="15" spans="1:565" ht="15.6" x14ac:dyDescent="0.3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5">
        <f t="shared" si="215"/>
        <v>181629.4</v>
      </c>
      <c r="UL15" s="69">
        <f t="shared" si="218"/>
        <v>142570.6</v>
      </c>
      <c r="UM15" s="70">
        <f t="shared" si="216"/>
        <v>136945</v>
      </c>
      <c r="UN15" s="70">
        <f t="shared" si="217"/>
        <v>166252.6</v>
      </c>
      <c r="UO15" s="70">
        <f>SUM(GerDiaria[[#This Row],[01/02/2026]:[28/02/2026]])</f>
        <v>124704</v>
      </c>
      <c r="UP15" s="70">
        <f>SUM(GerDiaria[[#This Row],[01/03/2026]:[31/03/2026]])</f>
        <v>141737.60000000001</v>
      </c>
      <c r="UQ15" s="70">
        <f>SUM(GerDiaria[[#This Row],[01/04/2026]:[30/04/2026]])</f>
        <v>125798.60000000002</v>
      </c>
      <c r="UR15" s="72"/>
      <c r="US15" s="30" t="s">
        <v>1086</v>
      </c>
    </row>
    <row r="16" spans="1:565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5">
        <f t="shared" si="215"/>
        <v>283889.59999999998</v>
      </c>
      <c r="UL16" s="69">
        <f t="shared" si="218"/>
        <v>269345</v>
      </c>
      <c r="UM16" s="70">
        <f t="shared" si="216"/>
        <v>223783.29999999996</v>
      </c>
      <c r="UN16" s="70">
        <f t="shared" si="217"/>
        <v>243831.09999999995</v>
      </c>
      <c r="UO16" s="70">
        <f>SUM(GerDiaria[[#This Row],[01/02/2026]:[28/02/2026]])</f>
        <v>187600.10000000003</v>
      </c>
      <c r="UP16" s="70">
        <f>SUM(GerDiaria[[#This Row],[01/03/2026]:[31/03/2026]])</f>
        <v>217101.90000000002</v>
      </c>
      <c r="UQ16" s="70">
        <f>SUM(GerDiaria[[#This Row],[01/04/2026]:[30/04/2026]])</f>
        <v>199596.7</v>
      </c>
      <c r="UR16" s="72"/>
      <c r="US16" t="s">
        <v>1085</v>
      </c>
    </row>
    <row r="17" spans="1:565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5">
        <f t="shared" si="215"/>
        <v>464870.69000000012</v>
      </c>
      <c r="UL17" s="69">
        <f t="shared" si="218"/>
        <v>483686.38</v>
      </c>
      <c r="UM17" s="70">
        <f t="shared" si="216"/>
        <v>547383.9800000001</v>
      </c>
      <c r="UN17" s="70">
        <f t="shared" si="217"/>
        <v>462264.96</v>
      </c>
      <c r="UO17" s="70">
        <f>SUM(GerDiaria[[#This Row],[01/02/2026]:[28/02/2026]])</f>
        <v>364336.65</v>
      </c>
      <c r="UP17" s="70">
        <f>SUM(GerDiaria[[#This Row],[01/03/2026]:[31/03/2026]])</f>
        <v>424857.8899999999</v>
      </c>
      <c r="UQ17" s="70">
        <f>SUM(GerDiaria[[#This Row],[01/04/2026]:[30/04/2026]])</f>
        <v>453101.99999999994</v>
      </c>
      <c r="UR17" s="72"/>
      <c r="US17" s="30" t="s">
        <v>1086</v>
      </c>
    </row>
    <row r="18" spans="1:565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5">
        <f t="shared" si="215"/>
        <v>390473.90999999992</v>
      </c>
      <c r="UL18" s="69">
        <f t="shared" si="218"/>
        <v>512690.31</v>
      </c>
      <c r="UM18" s="70">
        <f t="shared" si="216"/>
        <v>526247.51</v>
      </c>
      <c r="UN18" s="70">
        <f t="shared" si="217"/>
        <v>463172.27</v>
      </c>
      <c r="UO18" s="70">
        <f>SUM(GerDiaria[[#This Row],[01/02/2026]:[28/02/2026]])</f>
        <v>375915.98000000004</v>
      </c>
      <c r="UP18" s="70">
        <f>SUM(GerDiaria[[#This Row],[01/03/2026]:[31/03/2026]])</f>
        <v>445304.27999999997</v>
      </c>
      <c r="UQ18" s="70">
        <f>SUM(GerDiaria[[#This Row],[01/04/2026]:[30/04/2026]])</f>
        <v>412008.8899999999</v>
      </c>
      <c r="UR18" s="72"/>
      <c r="US18" s="30" t="s">
        <v>1086</v>
      </c>
    </row>
    <row r="19" spans="1:565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5">
        <f t="shared" si="215"/>
        <v>194742.76</v>
      </c>
      <c r="UL19" s="69">
        <f t="shared" si="218"/>
        <v>231534.80000000005</v>
      </c>
      <c r="UM19" s="70">
        <f t="shared" si="216"/>
        <v>238143.37000000002</v>
      </c>
      <c r="UN19" s="70">
        <f t="shared" si="217"/>
        <v>217123.63</v>
      </c>
      <c r="UO19" s="70">
        <f>SUM(GerDiaria[[#This Row],[01/02/2026]:[28/02/2026]])</f>
        <v>176772.46000000002</v>
      </c>
      <c r="UP19" s="70">
        <f>SUM(GerDiaria[[#This Row],[01/03/2026]:[31/03/2026]])</f>
        <v>225016.12</v>
      </c>
      <c r="UQ19" s="70">
        <f>SUM(GerDiaria[[#This Row],[01/04/2026]:[30/04/2026]])</f>
        <v>202194.66</v>
      </c>
      <c r="UR19" s="72"/>
      <c r="US19" s="30" t="s">
        <v>1086</v>
      </c>
    </row>
    <row r="20" spans="1:565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5">
        <f t="shared" si="215"/>
        <v>493720.13999999996</v>
      </c>
      <c r="UL20" s="69">
        <f t="shared" si="218"/>
        <v>374288.50000000012</v>
      </c>
      <c r="UM20" s="70">
        <f t="shared" si="216"/>
        <v>515769.76000000013</v>
      </c>
      <c r="UN20" s="70">
        <f t="shared" si="217"/>
        <v>503255.98999999987</v>
      </c>
      <c r="UO20" s="70">
        <f>SUM(GerDiaria[[#This Row],[01/02/2026]:[28/02/2026]])</f>
        <v>374990.74</v>
      </c>
      <c r="UP20" s="70">
        <f>SUM(GerDiaria[[#This Row],[01/03/2026]:[31/03/2026]])</f>
        <v>531104.52000000025</v>
      </c>
      <c r="UQ20" s="70">
        <f>SUM(GerDiaria[[#This Row],[01/04/2026]:[30/04/2026]])</f>
        <v>456225.48000000016</v>
      </c>
      <c r="UR20" s="72"/>
      <c r="US20" s="30" t="s">
        <v>1086</v>
      </c>
    </row>
    <row r="21" spans="1:565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7">
        <f t="shared" si="215"/>
        <v>577766.59000000008</v>
      </c>
      <c r="UL21" s="70">
        <f t="shared" si="218"/>
        <v>524283.74</v>
      </c>
      <c r="UM21" s="70">
        <f t="shared" si="216"/>
        <v>429233.94000000006</v>
      </c>
      <c r="UN21" s="70">
        <f t="shared" si="217"/>
        <v>435838.27</v>
      </c>
      <c r="UO21" s="70">
        <f>SUM(GerDiaria[[#This Row],[01/02/2026]:[28/02/2026]])</f>
        <v>385446.74</v>
      </c>
      <c r="UP21" s="70">
        <f>SUM(GerDiaria[[#This Row],[01/03/2026]:[31/03/2026]])</f>
        <v>439702.5</v>
      </c>
      <c r="UQ21" s="70">
        <f>SUM(GerDiaria[[#This Row],[01/04/2026]:[30/04/2026]])</f>
        <v>416721.82</v>
      </c>
      <c r="UR21" s="72" t="s">
        <v>1084</v>
      </c>
      <c r="US21" s="30" t="s">
        <v>1086</v>
      </c>
    </row>
    <row r="22" spans="1:565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55">
        <f t="shared" si="215"/>
        <v>581776.80999999994</v>
      </c>
      <c r="UL22" s="69">
        <f t="shared" si="218"/>
        <v>529508.79999999993</v>
      </c>
      <c r="UM22" s="70">
        <f t="shared" si="216"/>
        <v>405356.85000000003</v>
      </c>
      <c r="UN22" s="70">
        <f t="shared" si="217"/>
        <v>425635.26</v>
      </c>
      <c r="UO22" s="70">
        <f>SUM(GerDiaria[[#This Row],[01/02/2026]:[28/02/2026]])</f>
        <v>424834.76</v>
      </c>
      <c r="UP22" s="70">
        <f>SUM(GerDiaria[[#This Row],[01/03/2026]:[31/03/2026]])</f>
        <v>423968.94</v>
      </c>
      <c r="UQ22" s="70">
        <f>SUM(GerDiaria[[#This Row],[01/04/2026]:[30/04/2026]])</f>
        <v>430394.17</v>
      </c>
      <c r="UR22" s="72"/>
      <c r="US22" s="30" t="s">
        <v>1086</v>
      </c>
    </row>
    <row r="23" spans="1:565" ht="15.6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57">
        <f t="shared" si="215"/>
        <v>408965.26000000007</v>
      </c>
      <c r="UL23" s="70">
        <f t="shared" si="218"/>
        <v>350885.55</v>
      </c>
      <c r="UM23" s="70">
        <f t="shared" si="216"/>
        <v>335459.89000000007</v>
      </c>
      <c r="UN23" s="70">
        <f t="shared" si="217"/>
        <v>401218.85000000003</v>
      </c>
      <c r="UO23" s="70">
        <f>SUM(GerDiaria[[#This Row],[01/02/2026]:[28/02/2026]])</f>
        <v>300341.87</v>
      </c>
      <c r="UP23" s="70">
        <f>SUM(GerDiaria[[#This Row],[01/03/2026]:[31/03/2026]])</f>
        <v>393195.75000000006</v>
      </c>
      <c r="UQ23" s="70">
        <f>SUM(GerDiaria[[#This Row],[01/04/2026]:[30/04/2026]])</f>
        <v>385285.22</v>
      </c>
      <c r="UR23" s="72" t="s">
        <v>1084</v>
      </c>
      <c r="US23" s="30" t="s">
        <v>1086</v>
      </c>
    </row>
    <row r="24" spans="1:565" ht="15.6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152">
        <v>12476.15</v>
      </c>
      <c r="SU24" s="152">
        <v>10221.89</v>
      </c>
      <c r="SV24" s="152">
        <v>7415.06</v>
      </c>
      <c r="SW24" s="152">
        <v>6742.27</v>
      </c>
      <c r="SX24" s="152">
        <v>11676.94</v>
      </c>
      <c r="SY24" s="152">
        <v>7598.68</v>
      </c>
      <c r="SZ24" s="152">
        <v>4142.43</v>
      </c>
      <c r="TA24" s="152">
        <v>8788.67</v>
      </c>
      <c r="TB24" s="152">
        <v>6768.1</v>
      </c>
      <c r="TC24" s="152">
        <v>8642.1299999999992</v>
      </c>
      <c r="TD24" s="152">
        <v>13055.69</v>
      </c>
      <c r="TE24" s="152">
        <v>15219.55</v>
      </c>
      <c r="TF24" s="152">
        <v>14578.04</v>
      </c>
      <c r="TG24" s="152">
        <v>12873.94</v>
      </c>
      <c r="TH24" s="152">
        <v>11771.14</v>
      </c>
      <c r="TI24" s="152">
        <v>3185.63</v>
      </c>
      <c r="TJ24" s="152">
        <v>8890.11</v>
      </c>
      <c r="TK24" s="152">
        <v>8686.77</v>
      </c>
      <c r="TL24" s="152">
        <v>9196.35</v>
      </c>
      <c r="TM24" s="152">
        <v>7866.12</v>
      </c>
      <c r="TN24" s="152">
        <v>0</v>
      </c>
      <c r="TO24" s="152">
        <v>8791.49</v>
      </c>
      <c r="TP24" s="152">
        <v>11355.22</v>
      </c>
      <c r="TQ24" s="152">
        <v>15196.88</v>
      </c>
      <c r="TR24" s="152">
        <v>14176.75</v>
      </c>
      <c r="TS24" s="152">
        <v>8139.05</v>
      </c>
      <c r="TT24" s="152">
        <v>13180.53</v>
      </c>
      <c r="TU24" s="152">
        <v>13739</v>
      </c>
      <c r="TV24" s="152">
        <v>2156.98</v>
      </c>
      <c r="TW24" s="152">
        <v>1823.56</v>
      </c>
      <c r="TX24" s="152">
        <v>3843.99</v>
      </c>
      <c r="TY24" s="152">
        <v>12254.49</v>
      </c>
      <c r="TZ24" s="152">
        <v>13498.76</v>
      </c>
      <c r="UA24" s="152">
        <v>15112.38</v>
      </c>
      <c r="UB24" s="152">
        <v>14606.37</v>
      </c>
      <c r="UC24" s="152">
        <v>13601.44</v>
      </c>
      <c r="UD24" s="152">
        <v>19184.349999999999</v>
      </c>
      <c r="UE24" s="152">
        <v>17581.439999999999</v>
      </c>
      <c r="UF24" s="152">
        <v>13437.8</v>
      </c>
      <c r="UG24" s="152">
        <v>16481.509999999998</v>
      </c>
      <c r="UH24" s="152">
        <v>19613.490000000002</v>
      </c>
      <c r="UI24" s="152">
        <v>18197.89</v>
      </c>
      <c r="UJ24" s="152">
        <v>16038.78</v>
      </c>
      <c r="UK24" s="57">
        <f t="shared" si="215"/>
        <v>404647.89</v>
      </c>
      <c r="UL24" s="57">
        <f t="shared" si="218"/>
        <v>403539.95999999996</v>
      </c>
      <c r="UM24" s="70">
        <f t="shared" si="216"/>
        <v>450667.11</v>
      </c>
      <c r="UN24" s="70">
        <f t="shared" si="217"/>
        <v>380932.95999999996</v>
      </c>
      <c r="UO24" s="70">
        <f>SUM(GerDiaria[[#This Row],[01/02/2026]:[28/02/2026]])</f>
        <v>338668.24</v>
      </c>
      <c r="UP24" s="70">
        <f>SUM(GerDiaria[[#This Row],[01/03/2026]:[31/03/2026]])</f>
        <v>428184.47999999992</v>
      </c>
      <c r="UQ24" s="70">
        <f>SUM(GerDiaria[[#This Row],[01/04/2026]:[30/04/2026]])</f>
        <v>433326.09000000008</v>
      </c>
      <c r="UR24" s="72" t="s">
        <v>1084</v>
      </c>
      <c r="US24" s="30" t="s">
        <v>1086</v>
      </c>
    </row>
    <row r="25" spans="1:565" ht="15.6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152">
        <v>11651.17</v>
      </c>
      <c r="SU25" s="152">
        <v>16252.15</v>
      </c>
      <c r="SV25" s="152">
        <v>21364.560000000001</v>
      </c>
      <c r="SW25" s="152">
        <v>20002.080000000002</v>
      </c>
      <c r="SX25" s="152">
        <v>20289.62</v>
      </c>
      <c r="SY25" s="152">
        <v>21033.72</v>
      </c>
      <c r="SZ25" s="152">
        <v>18398.11</v>
      </c>
      <c r="TA25" s="152">
        <v>24552.3</v>
      </c>
      <c r="TB25" s="152">
        <v>11820.56</v>
      </c>
      <c r="TC25" s="152">
        <v>19264.47</v>
      </c>
      <c r="TD25" s="152">
        <v>15557.57</v>
      </c>
      <c r="TE25" s="152">
        <v>22465.79</v>
      </c>
      <c r="TF25" s="152">
        <v>20229.419999999998</v>
      </c>
      <c r="TG25" s="152">
        <v>19771.13</v>
      </c>
      <c r="TH25" s="152">
        <v>23812.67</v>
      </c>
      <c r="TI25" s="152">
        <v>20907.02</v>
      </c>
      <c r="TJ25" s="152">
        <v>18503.32</v>
      </c>
      <c r="TK25" s="152">
        <v>14907.57</v>
      </c>
      <c r="TL25" s="152">
        <v>21596.12</v>
      </c>
      <c r="TM25" s="152">
        <v>18581.87</v>
      </c>
      <c r="TN25" s="152">
        <v>25300.48</v>
      </c>
      <c r="TO25" s="152">
        <v>17757</v>
      </c>
      <c r="TP25" s="152">
        <v>20442</v>
      </c>
      <c r="TQ25" s="152">
        <v>20306.93</v>
      </c>
      <c r="TR25" s="152">
        <v>19624.5</v>
      </c>
      <c r="TS25" s="152">
        <v>0</v>
      </c>
      <c r="TT25" s="152">
        <v>17106.16</v>
      </c>
      <c r="TU25" s="152">
        <v>26661.16</v>
      </c>
      <c r="TV25" s="152">
        <v>22454.83</v>
      </c>
      <c r="TW25" s="152">
        <v>22091.27</v>
      </c>
      <c r="TX25" s="152">
        <v>13691.19</v>
      </c>
      <c r="TY25" s="152">
        <v>18228.82</v>
      </c>
      <c r="TZ25" s="152">
        <v>21903.97</v>
      </c>
      <c r="UA25" s="152">
        <v>25243.8</v>
      </c>
      <c r="UB25" s="152">
        <v>19252.849999999999</v>
      </c>
      <c r="UC25" s="152">
        <v>15219.57</v>
      </c>
      <c r="UD25" s="152">
        <v>14949.9</v>
      </c>
      <c r="UE25" s="152">
        <v>13461.97</v>
      </c>
      <c r="UF25" s="152">
        <v>7159.34</v>
      </c>
      <c r="UG25" s="152">
        <v>7073.95</v>
      </c>
      <c r="UH25" s="152">
        <v>10815.66</v>
      </c>
      <c r="UI25" s="152">
        <v>12563.34</v>
      </c>
      <c r="UJ25" s="152">
        <v>11305.68</v>
      </c>
      <c r="UK25" s="57">
        <f t="shared" si="215"/>
        <v>703282.0299999998</v>
      </c>
      <c r="UL25" s="57">
        <f t="shared" si="218"/>
        <v>660388.39</v>
      </c>
      <c r="UM25" s="70">
        <f t="shared" si="216"/>
        <v>698744.31999999995</v>
      </c>
      <c r="UN25" s="70">
        <f t="shared" si="217"/>
        <v>773039.73999999987</v>
      </c>
      <c r="UO25" s="70">
        <f>SUM(GerDiaria[[#This Row],[01/02/2026]:[28/02/2026]])</f>
        <v>831373.54999999981</v>
      </c>
      <c r="UP25" s="70">
        <f>SUM(GerDiaria[[#This Row],[01/03/2026]:[31/03/2026]])</f>
        <v>687641.45000000007</v>
      </c>
      <c r="UQ25" s="70">
        <f>SUM(GerDiaria[[#This Row],[01/04/2026]:[30/04/2026]])</f>
        <v>792995.05</v>
      </c>
      <c r="UR25" s="72" t="s">
        <v>1084</v>
      </c>
      <c r="US25" t="s">
        <v>1085</v>
      </c>
    </row>
    <row r="26" spans="1:565" ht="28.8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152"/>
      <c r="SU26" s="152"/>
      <c r="SV26" s="152"/>
      <c r="SW26" s="152"/>
      <c r="SX26" s="152"/>
      <c r="SY26" s="152"/>
      <c r="SZ26" s="152"/>
      <c r="TA26" s="152"/>
      <c r="TB26" s="152"/>
      <c r="TC26" s="152"/>
      <c r="TD26" s="152"/>
      <c r="TE26" s="152"/>
      <c r="TF26" s="152"/>
      <c r="TG26" s="152"/>
      <c r="TH26" s="152"/>
      <c r="TI26" s="152"/>
      <c r="TJ26" s="152"/>
      <c r="TK26" s="152"/>
      <c r="TL26" s="152"/>
      <c r="TM26" s="152"/>
      <c r="TN26" s="152"/>
      <c r="TO26" s="152"/>
      <c r="TP26" s="152"/>
      <c r="TQ26" s="152"/>
      <c r="TR26" s="152"/>
      <c r="TS26" s="152"/>
      <c r="TT26" s="152"/>
      <c r="TU26" s="152"/>
      <c r="TV26" s="152"/>
      <c r="TW26" s="152"/>
      <c r="TX26" s="152"/>
      <c r="TY26" s="152"/>
      <c r="TZ26" s="152"/>
      <c r="UA26" s="152"/>
      <c r="UB26" s="152"/>
      <c r="UC26" s="152">
        <v>18134.05</v>
      </c>
      <c r="UD26" s="152">
        <v>20734.02</v>
      </c>
      <c r="UE26" s="152">
        <v>23843.31</v>
      </c>
      <c r="UF26" s="152">
        <v>24338.39</v>
      </c>
      <c r="UG26" s="152">
        <v>20595.849999999999</v>
      </c>
      <c r="UH26" s="152">
        <v>21923.87</v>
      </c>
      <c r="UI26" s="152">
        <v>23008.3</v>
      </c>
      <c r="UJ26" s="152">
        <v>19278.28</v>
      </c>
      <c r="UK26" s="57">
        <f t="shared" si="215"/>
        <v>0</v>
      </c>
      <c r="UL26" s="57">
        <f t="shared" si="218"/>
        <v>0</v>
      </c>
      <c r="UM26" s="70">
        <f t="shared" si="216"/>
        <v>0</v>
      </c>
      <c r="UN26" s="70">
        <f t="shared" si="217"/>
        <v>0</v>
      </c>
      <c r="UO26" s="70">
        <f>SUM(GerDiaria[[#This Row],[01/02/2026]:[04/02/2026]])</f>
        <v>0</v>
      </c>
      <c r="UP26" s="131"/>
      <c r="UQ26" s="131"/>
      <c r="UR26" s="72" t="s">
        <v>1088</v>
      </c>
      <c r="US26" t="s">
        <v>1085</v>
      </c>
    </row>
    <row r="27" spans="1:565" ht="15.6" hidden="1" x14ac:dyDescent="0.3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152"/>
      <c r="SU27" s="152"/>
      <c r="SV27" s="152"/>
      <c r="SW27" s="152"/>
      <c r="SX27" s="152"/>
      <c r="SY27" s="152"/>
      <c r="SZ27" s="152"/>
      <c r="TA27" s="152"/>
      <c r="TB27" s="152"/>
      <c r="TC27" s="152"/>
      <c r="TD27" s="152"/>
      <c r="TE27" s="152"/>
      <c r="TF27" s="152"/>
      <c r="TG27" s="152"/>
      <c r="TH27" s="152"/>
      <c r="TI27" s="152"/>
      <c r="TJ27" s="152"/>
      <c r="TK27" s="152"/>
      <c r="TL27" s="152"/>
      <c r="TM27" s="152"/>
      <c r="TN27" s="152"/>
      <c r="TO27" s="152"/>
      <c r="TP27" s="152"/>
      <c r="TQ27" s="152"/>
      <c r="TR27" s="152"/>
      <c r="TS27" s="152"/>
      <c r="TT27" s="152"/>
      <c r="TU27" s="152"/>
      <c r="TV27" s="152"/>
      <c r="TW27" s="152"/>
      <c r="TX27" s="152"/>
      <c r="TY27" s="152"/>
      <c r="TZ27" s="152"/>
      <c r="UA27" s="152"/>
      <c r="UB27" s="152"/>
      <c r="UC27" s="152"/>
      <c r="UD27" s="152"/>
      <c r="UE27" s="152"/>
      <c r="UF27" s="152"/>
      <c r="UG27" s="152"/>
      <c r="UH27" s="152"/>
      <c r="UI27" s="152"/>
      <c r="UJ27" s="152"/>
      <c r="UK27" s="57">
        <f t="shared" si="215"/>
        <v>0</v>
      </c>
      <c r="UL27" s="57">
        <f t="shared" si="218"/>
        <v>0</v>
      </c>
      <c r="UM27" s="70">
        <f t="shared" si="216"/>
        <v>0</v>
      </c>
      <c r="UN27" s="70">
        <f t="shared" si="217"/>
        <v>0</v>
      </c>
      <c r="UO27" s="70">
        <f>SUM(GerDiaria[[#This Row],[01/02/2026]:[04/02/2026]])</f>
        <v>0</v>
      </c>
      <c r="UP27" s="131"/>
      <c r="UQ27" s="131"/>
      <c r="UR27" s="72" t="s">
        <v>1084</v>
      </c>
      <c r="US27" t="s">
        <v>1085</v>
      </c>
    </row>
    <row r="28" spans="1:565" ht="15.6" hidden="1" x14ac:dyDescent="0.3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152"/>
      <c r="SU28" s="152"/>
      <c r="SV28" s="152"/>
      <c r="SW28" s="152"/>
      <c r="SX28" s="152"/>
      <c r="SY28" s="152"/>
      <c r="SZ28" s="152"/>
      <c r="TA28" s="152"/>
      <c r="TB28" s="152"/>
      <c r="TC28" s="152"/>
      <c r="TD28" s="152"/>
      <c r="TE28" s="152"/>
      <c r="TF28" s="152"/>
      <c r="TG28" s="152"/>
      <c r="TH28" s="152"/>
      <c r="TI28" s="152"/>
      <c r="TJ28" s="152"/>
      <c r="TK28" s="152"/>
      <c r="TL28" s="152"/>
      <c r="TM28" s="152"/>
      <c r="TN28" s="152"/>
      <c r="TO28" s="152"/>
      <c r="TP28" s="152"/>
      <c r="TQ28" s="152"/>
      <c r="TR28" s="152"/>
      <c r="TS28" s="152"/>
      <c r="TT28" s="152"/>
      <c r="TU28" s="152"/>
      <c r="TV28" s="152"/>
      <c r="TW28" s="152"/>
      <c r="TX28" s="152"/>
      <c r="TY28" s="152"/>
      <c r="TZ28" s="152"/>
      <c r="UA28" s="152"/>
      <c r="UB28" s="152"/>
      <c r="UC28" s="152"/>
      <c r="UD28" s="152"/>
      <c r="UE28" s="152"/>
      <c r="UF28" s="152"/>
      <c r="UG28" s="152"/>
      <c r="UH28" s="152"/>
      <c r="UI28" s="152"/>
      <c r="UJ28" s="152"/>
      <c r="UK28" s="57">
        <f t="shared" si="215"/>
        <v>0</v>
      </c>
      <c r="UL28" s="57">
        <f t="shared" si="218"/>
        <v>0</v>
      </c>
      <c r="UM28" s="70">
        <f t="shared" si="216"/>
        <v>0</v>
      </c>
      <c r="UN28" s="70">
        <f t="shared" si="217"/>
        <v>0</v>
      </c>
      <c r="UO28" s="70">
        <f>SUM(GerDiaria[[#This Row],[01/02/2026]:[04/02/2026]])</f>
        <v>0</v>
      </c>
      <c r="UP28" s="131"/>
      <c r="UQ28" s="131"/>
      <c r="UR28" s="72" t="s">
        <v>1084</v>
      </c>
      <c r="US28" t="s">
        <v>1085</v>
      </c>
    </row>
    <row r="29" spans="1:565" ht="15.6" hidden="1" x14ac:dyDescent="0.3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152"/>
      <c r="SU29" s="152"/>
      <c r="SV29" s="152"/>
      <c r="SW29" s="152"/>
      <c r="SX29" s="152"/>
      <c r="SY29" s="152"/>
      <c r="SZ29" s="152"/>
      <c r="TA29" s="152"/>
      <c r="TB29" s="152"/>
      <c r="TC29" s="152"/>
      <c r="TD29" s="152"/>
      <c r="TE29" s="152"/>
      <c r="TF29" s="152"/>
      <c r="TG29" s="152"/>
      <c r="TH29" s="152"/>
      <c r="TI29" s="152"/>
      <c r="TJ29" s="152"/>
      <c r="TK29" s="152"/>
      <c r="TL29" s="152"/>
      <c r="TM29" s="152"/>
      <c r="TN29" s="152"/>
      <c r="TO29" s="152"/>
      <c r="TP29" s="152"/>
      <c r="TQ29" s="152"/>
      <c r="TR29" s="152"/>
      <c r="TS29" s="152"/>
      <c r="TT29" s="152"/>
      <c r="TU29" s="152"/>
      <c r="TV29" s="152"/>
      <c r="TW29" s="152"/>
      <c r="TX29" s="152"/>
      <c r="TY29" s="152"/>
      <c r="TZ29" s="152"/>
      <c r="UA29" s="152"/>
      <c r="UB29" s="152"/>
      <c r="UC29" s="152"/>
      <c r="UD29" s="152"/>
      <c r="UE29" s="152"/>
      <c r="UF29" s="152"/>
      <c r="UG29" s="152"/>
      <c r="UH29" s="152"/>
      <c r="UI29" s="152"/>
      <c r="UJ29" s="152"/>
      <c r="UK29" s="55">
        <f t="shared" si="215"/>
        <v>0</v>
      </c>
      <c r="UL29" s="69">
        <f t="shared" si="218"/>
        <v>0</v>
      </c>
      <c r="UM29" s="70">
        <f t="shared" si="216"/>
        <v>0</v>
      </c>
      <c r="UN29" s="70">
        <f t="shared" si="217"/>
        <v>0</v>
      </c>
      <c r="UO29" s="70">
        <f>SUM(GerDiaria[[#This Row],[01/02/2026]:[04/02/2026]])</f>
        <v>0</v>
      </c>
      <c r="UP29" s="131"/>
      <c r="UQ29" s="131"/>
      <c r="UR29" s="72"/>
      <c r="US29" s="30" t="s">
        <v>1086</v>
      </c>
    </row>
    <row r="30" spans="1:565" ht="15.6" hidden="1" x14ac:dyDescent="0.3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152"/>
      <c r="SU30" s="152"/>
      <c r="SV30" s="152"/>
      <c r="SW30" s="152"/>
      <c r="SX30" s="152"/>
      <c r="SY30" s="152"/>
      <c r="SZ30" s="152"/>
      <c r="TA30" s="152"/>
      <c r="TB30" s="152"/>
      <c r="TC30" s="152"/>
      <c r="TD30" s="152"/>
      <c r="TE30" s="152"/>
      <c r="TF30" s="152"/>
      <c r="TG30" s="152"/>
      <c r="TH30" s="152"/>
      <c r="TI30" s="152"/>
      <c r="TJ30" s="152"/>
      <c r="TK30" s="152"/>
      <c r="TL30" s="152"/>
      <c r="TM30" s="152"/>
      <c r="TN30" s="152"/>
      <c r="TO30" s="152"/>
      <c r="TP30" s="152"/>
      <c r="TQ30" s="152"/>
      <c r="TR30" s="152"/>
      <c r="TS30" s="152"/>
      <c r="TT30" s="152"/>
      <c r="TU30" s="152"/>
      <c r="TV30" s="152"/>
      <c r="TW30" s="152"/>
      <c r="TX30" s="152"/>
      <c r="TY30" s="152"/>
      <c r="TZ30" s="152"/>
      <c r="UA30" s="152"/>
      <c r="UB30" s="152"/>
      <c r="UC30" s="152"/>
      <c r="UD30" s="152"/>
      <c r="UE30" s="152"/>
      <c r="UF30" s="152"/>
      <c r="UG30" s="152"/>
      <c r="UH30" s="152"/>
      <c r="UI30" s="152"/>
      <c r="UJ30" s="152"/>
      <c r="UK30" s="55">
        <f t="shared" si="215"/>
        <v>0</v>
      </c>
      <c r="UL30" s="69">
        <f t="shared" si="218"/>
        <v>0</v>
      </c>
      <c r="UM30" s="70">
        <f t="shared" si="216"/>
        <v>0</v>
      </c>
      <c r="UN30" s="70">
        <f t="shared" si="217"/>
        <v>0</v>
      </c>
      <c r="UO30" s="70">
        <f>SUM(GerDiaria[[#This Row],[01/02/2026]:[04/02/2026]])</f>
        <v>0</v>
      </c>
      <c r="UP30" s="131"/>
      <c r="UQ30" s="131"/>
      <c r="UR30" s="72"/>
      <c r="US30" s="30" t="s">
        <v>1086</v>
      </c>
    </row>
    <row r="31" spans="1:565" ht="15.6" hidden="1" x14ac:dyDescent="0.3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152"/>
      <c r="SU31" s="152"/>
      <c r="SV31" s="152"/>
      <c r="SW31" s="152"/>
      <c r="SX31" s="152"/>
      <c r="SY31" s="152"/>
      <c r="SZ31" s="152"/>
      <c r="TA31" s="152"/>
      <c r="TB31" s="152"/>
      <c r="TC31" s="152"/>
      <c r="TD31" s="152"/>
      <c r="TE31" s="152"/>
      <c r="TF31" s="152"/>
      <c r="TG31" s="152"/>
      <c r="TH31" s="152"/>
      <c r="TI31" s="152"/>
      <c r="TJ31" s="152"/>
      <c r="TK31" s="152"/>
      <c r="TL31" s="152"/>
      <c r="TM31" s="152"/>
      <c r="TN31" s="152"/>
      <c r="TO31" s="152"/>
      <c r="TP31" s="152"/>
      <c r="TQ31" s="152"/>
      <c r="TR31" s="152"/>
      <c r="TS31" s="152"/>
      <c r="TT31" s="152"/>
      <c r="TU31" s="152"/>
      <c r="TV31" s="152"/>
      <c r="TW31" s="152"/>
      <c r="TX31" s="152"/>
      <c r="TY31" s="152"/>
      <c r="TZ31" s="152"/>
      <c r="UA31" s="152"/>
      <c r="UB31" s="152"/>
      <c r="UC31" s="152"/>
      <c r="UD31" s="152"/>
      <c r="UE31" s="152"/>
      <c r="UF31" s="152"/>
      <c r="UG31" s="152"/>
      <c r="UH31" s="152"/>
      <c r="UI31" s="152"/>
      <c r="UJ31" s="152"/>
      <c r="UK31" s="57">
        <f t="shared" si="215"/>
        <v>0</v>
      </c>
      <c r="UL31" s="70">
        <f t="shared" si="218"/>
        <v>0</v>
      </c>
      <c r="UM31" s="70">
        <f t="shared" si="216"/>
        <v>0</v>
      </c>
      <c r="UN31" s="70">
        <f t="shared" si="217"/>
        <v>0</v>
      </c>
      <c r="UO31" s="70">
        <f>SUM(GerDiaria[[#This Row],[01/02/2026]:[04/02/2026]])</f>
        <v>0</v>
      </c>
      <c r="UP31" s="131"/>
      <c r="UQ31" s="131"/>
      <c r="UR31" s="72" t="s">
        <v>1084</v>
      </c>
      <c r="US31" t="s">
        <v>1085</v>
      </c>
    </row>
    <row r="32" spans="1:565" ht="15.6" hidden="1" x14ac:dyDescent="0.3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152"/>
      <c r="SU32" s="152"/>
      <c r="SV32" s="152"/>
      <c r="SW32" s="152"/>
      <c r="SX32" s="152"/>
      <c r="SY32" s="152"/>
      <c r="SZ32" s="152"/>
      <c r="TA32" s="152"/>
      <c r="TB32" s="152"/>
      <c r="TC32" s="152"/>
      <c r="TD32" s="152"/>
      <c r="TE32" s="152"/>
      <c r="TF32" s="152"/>
      <c r="TG32" s="152"/>
      <c r="TH32" s="152"/>
      <c r="TI32" s="152"/>
      <c r="TJ32" s="152"/>
      <c r="TK32" s="152"/>
      <c r="TL32" s="152"/>
      <c r="TM32" s="152"/>
      <c r="TN32" s="152"/>
      <c r="TO32" s="152"/>
      <c r="TP32" s="152"/>
      <c r="TQ32" s="152"/>
      <c r="TR32" s="152"/>
      <c r="TS32" s="152"/>
      <c r="TT32" s="152"/>
      <c r="TU32" s="152"/>
      <c r="TV32" s="152"/>
      <c r="TW32" s="152"/>
      <c r="TX32" s="152"/>
      <c r="TY32" s="152"/>
      <c r="TZ32" s="152"/>
      <c r="UA32" s="152"/>
      <c r="UB32" s="152"/>
      <c r="UC32" s="152"/>
      <c r="UD32" s="152"/>
      <c r="UE32" s="152"/>
      <c r="UF32" s="152"/>
      <c r="UG32" s="152"/>
      <c r="UH32" s="152"/>
      <c r="UI32" s="152"/>
      <c r="UJ32" s="152"/>
      <c r="UK32" s="55">
        <f t="shared" si="215"/>
        <v>0</v>
      </c>
      <c r="UL32" s="69">
        <f t="shared" si="218"/>
        <v>0</v>
      </c>
      <c r="UM32" s="70">
        <f t="shared" si="216"/>
        <v>0</v>
      </c>
      <c r="UN32" s="70">
        <f t="shared" si="217"/>
        <v>0</v>
      </c>
      <c r="UO32" s="70">
        <f>SUM(GerDiaria[[#This Row],[01/02/2026]:[04/02/2026]])</f>
        <v>0</v>
      </c>
      <c r="UP32" s="131"/>
      <c r="UQ32" s="131"/>
      <c r="UR32" s="72"/>
      <c r="US32" s="30" t="s">
        <v>1086</v>
      </c>
    </row>
    <row r="33" spans="1:565" ht="15.6" hidden="1" x14ac:dyDescent="0.3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152"/>
      <c r="SU33" s="152"/>
      <c r="SV33" s="152"/>
      <c r="SW33" s="152"/>
      <c r="SX33" s="152"/>
      <c r="SY33" s="152"/>
      <c r="SZ33" s="152"/>
      <c r="TA33" s="152"/>
      <c r="TB33" s="152"/>
      <c r="TC33" s="152"/>
      <c r="TD33" s="152"/>
      <c r="TE33" s="152"/>
      <c r="TF33" s="152"/>
      <c r="TG33" s="152"/>
      <c r="TH33" s="152"/>
      <c r="TI33" s="152"/>
      <c r="TJ33" s="152"/>
      <c r="TK33" s="152"/>
      <c r="TL33" s="152"/>
      <c r="TM33" s="152"/>
      <c r="TN33" s="152"/>
      <c r="TO33" s="152"/>
      <c r="TP33" s="152"/>
      <c r="TQ33" s="152"/>
      <c r="TR33" s="152"/>
      <c r="TS33" s="152"/>
      <c r="TT33" s="152"/>
      <c r="TU33" s="152"/>
      <c r="TV33" s="152"/>
      <c r="TW33" s="152"/>
      <c r="TX33" s="152"/>
      <c r="TY33" s="152"/>
      <c r="TZ33" s="152"/>
      <c r="UA33" s="152"/>
      <c r="UB33" s="152"/>
      <c r="UC33" s="152"/>
      <c r="UD33" s="152"/>
      <c r="UE33" s="152"/>
      <c r="UF33" s="152"/>
      <c r="UG33" s="152"/>
      <c r="UH33" s="152"/>
      <c r="UI33" s="152"/>
      <c r="UJ33" s="152"/>
      <c r="UK33" s="55">
        <f t="shared" si="215"/>
        <v>0</v>
      </c>
      <c r="UL33" s="69">
        <f t="shared" si="218"/>
        <v>0</v>
      </c>
      <c r="UM33" s="70">
        <f t="shared" si="216"/>
        <v>0</v>
      </c>
      <c r="UN33" s="70">
        <f t="shared" si="217"/>
        <v>0</v>
      </c>
      <c r="UO33" s="70">
        <f>SUM(GerDiaria[[#This Row],[01/02/2026]:[04/02/2026]])</f>
        <v>0</v>
      </c>
      <c r="UP33" s="131"/>
      <c r="UQ33" s="131"/>
      <c r="UR33" s="72"/>
      <c r="US33" s="30" t="s">
        <v>1086</v>
      </c>
    </row>
    <row r="34" spans="1:565" ht="15.6" hidden="1" x14ac:dyDescent="0.3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152"/>
      <c r="SU34" s="152"/>
      <c r="SV34" s="152"/>
      <c r="SW34" s="152"/>
      <c r="SX34" s="152"/>
      <c r="SY34" s="152"/>
      <c r="SZ34" s="152"/>
      <c r="TA34" s="152"/>
      <c r="TB34" s="152"/>
      <c r="TC34" s="152"/>
      <c r="TD34" s="152"/>
      <c r="TE34" s="152"/>
      <c r="TF34" s="152"/>
      <c r="TG34" s="152"/>
      <c r="TH34" s="152"/>
      <c r="TI34" s="152"/>
      <c r="TJ34" s="152"/>
      <c r="TK34" s="152"/>
      <c r="TL34" s="152"/>
      <c r="TM34" s="152"/>
      <c r="TN34" s="152"/>
      <c r="TO34" s="152"/>
      <c r="TP34" s="152"/>
      <c r="TQ34" s="152"/>
      <c r="TR34" s="152"/>
      <c r="TS34" s="152"/>
      <c r="TT34" s="152"/>
      <c r="TU34" s="152"/>
      <c r="TV34" s="152"/>
      <c r="TW34" s="152"/>
      <c r="TX34" s="152"/>
      <c r="TY34" s="152"/>
      <c r="TZ34" s="152"/>
      <c r="UA34" s="152"/>
      <c r="UB34" s="152"/>
      <c r="UC34" s="152"/>
      <c r="UD34" s="152"/>
      <c r="UE34" s="152"/>
      <c r="UF34" s="152"/>
      <c r="UG34" s="152"/>
      <c r="UH34" s="152"/>
      <c r="UI34" s="152"/>
      <c r="UJ34" s="152"/>
      <c r="UK34" s="55">
        <f t="shared" si="215"/>
        <v>0</v>
      </c>
      <c r="UL34" s="69">
        <f t="shared" si="218"/>
        <v>0</v>
      </c>
      <c r="UM34" s="70">
        <f t="shared" si="216"/>
        <v>0</v>
      </c>
      <c r="UN34" s="70">
        <f t="shared" si="217"/>
        <v>0</v>
      </c>
      <c r="UO34" s="70">
        <f>SUM(GerDiaria[[#This Row],[01/02/2026]:[04/02/2026]])</f>
        <v>0</v>
      </c>
      <c r="UP34" s="131"/>
      <c r="UQ34" s="131"/>
      <c r="UR34" s="72"/>
      <c r="US34" t="s">
        <v>1085</v>
      </c>
    </row>
    <row r="35" spans="1:565" ht="15.6" hidden="1" x14ac:dyDescent="0.3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152"/>
      <c r="SU35" s="152"/>
      <c r="SV35" s="152"/>
      <c r="SW35" s="152"/>
      <c r="SX35" s="152"/>
      <c r="SY35" s="152"/>
      <c r="SZ35" s="152"/>
      <c r="TA35" s="152"/>
      <c r="TB35" s="152"/>
      <c r="TC35" s="152"/>
      <c r="TD35" s="152"/>
      <c r="TE35" s="152"/>
      <c r="TF35" s="152"/>
      <c r="TG35" s="152"/>
      <c r="TH35" s="152"/>
      <c r="TI35" s="152"/>
      <c r="TJ35" s="152"/>
      <c r="TK35" s="152"/>
      <c r="TL35" s="152"/>
      <c r="TM35" s="152"/>
      <c r="TN35" s="152"/>
      <c r="TO35" s="152"/>
      <c r="TP35" s="152"/>
      <c r="TQ35" s="152"/>
      <c r="TR35" s="152"/>
      <c r="TS35" s="152"/>
      <c r="TT35" s="152"/>
      <c r="TU35" s="152"/>
      <c r="TV35" s="152"/>
      <c r="TW35" s="152"/>
      <c r="TX35" s="152"/>
      <c r="TY35" s="152"/>
      <c r="TZ35" s="152"/>
      <c r="UA35" s="152"/>
      <c r="UB35" s="152"/>
      <c r="UC35" s="152"/>
      <c r="UD35" s="152"/>
      <c r="UE35" s="152"/>
      <c r="UF35" s="152"/>
      <c r="UG35" s="152"/>
      <c r="UH35" s="152"/>
      <c r="UI35" s="152"/>
      <c r="UJ35" s="152"/>
      <c r="UK35" s="57">
        <f t="shared" si="215"/>
        <v>0</v>
      </c>
      <c r="UL35" s="70">
        <f t="shared" si="218"/>
        <v>0</v>
      </c>
      <c r="UM35" s="70">
        <f t="shared" si="216"/>
        <v>0</v>
      </c>
      <c r="UN35" s="70">
        <f t="shared" si="217"/>
        <v>0</v>
      </c>
      <c r="UO35" s="70">
        <f>SUM(GerDiaria[[#This Row],[01/02/2026]:[04/02/2026]])</f>
        <v>0</v>
      </c>
      <c r="UP35" s="131"/>
      <c r="UQ35" s="131"/>
      <c r="UR35" s="72" t="s">
        <v>1084</v>
      </c>
      <c r="US35" s="30" t="s">
        <v>1086</v>
      </c>
    </row>
    <row r="36" spans="1:565" ht="15.6" hidden="1" x14ac:dyDescent="0.3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152"/>
      <c r="SU36" s="152"/>
      <c r="SV36" s="152"/>
      <c r="SW36" s="152"/>
      <c r="SX36" s="152"/>
      <c r="SY36" s="152"/>
      <c r="SZ36" s="152"/>
      <c r="TA36" s="152"/>
      <c r="TB36" s="152"/>
      <c r="TC36" s="152"/>
      <c r="TD36" s="152"/>
      <c r="TE36" s="152"/>
      <c r="TF36" s="152"/>
      <c r="TG36" s="152"/>
      <c r="TH36" s="152"/>
      <c r="TI36" s="152"/>
      <c r="TJ36" s="152"/>
      <c r="TK36" s="152"/>
      <c r="TL36" s="152"/>
      <c r="TM36" s="152"/>
      <c r="TN36" s="152"/>
      <c r="TO36" s="152"/>
      <c r="TP36" s="152"/>
      <c r="TQ36" s="152"/>
      <c r="TR36" s="152"/>
      <c r="TS36" s="152"/>
      <c r="TT36" s="152"/>
      <c r="TU36" s="152"/>
      <c r="TV36" s="152"/>
      <c r="TW36" s="152"/>
      <c r="TX36" s="152"/>
      <c r="TY36" s="152"/>
      <c r="TZ36" s="152"/>
      <c r="UA36" s="152"/>
      <c r="UB36" s="152"/>
      <c r="UC36" s="152"/>
      <c r="UD36" s="152"/>
      <c r="UE36" s="152"/>
      <c r="UF36" s="152"/>
      <c r="UG36" s="152"/>
      <c r="UH36" s="152"/>
      <c r="UI36" s="152"/>
      <c r="UJ36" s="152"/>
      <c r="UK36" s="57">
        <f t="shared" si="215"/>
        <v>0</v>
      </c>
      <c r="UL36" s="70">
        <f t="shared" si="218"/>
        <v>0</v>
      </c>
      <c r="UM36" s="70">
        <f t="shared" si="216"/>
        <v>0</v>
      </c>
      <c r="UN36" s="70">
        <f t="shared" si="217"/>
        <v>0</v>
      </c>
      <c r="UO36" s="70">
        <f>SUM(GerDiaria[[#This Row],[01/02/2026]:[04/02/2026]])</f>
        <v>0</v>
      </c>
      <c r="UP36" s="131"/>
      <c r="UQ36" s="131"/>
      <c r="UR36" s="72" t="s">
        <v>1084</v>
      </c>
      <c r="US36" s="30" t="s">
        <v>1086</v>
      </c>
    </row>
    <row r="37" spans="1:565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152"/>
      <c r="SU37" s="152"/>
      <c r="SV37" s="152"/>
      <c r="SW37" s="152"/>
      <c r="SX37" s="152"/>
      <c r="SY37" s="152"/>
      <c r="SZ37" s="152"/>
      <c r="TA37" s="152"/>
      <c r="TB37" s="152"/>
      <c r="TC37" s="152"/>
      <c r="TD37" s="152"/>
      <c r="TE37" s="152"/>
      <c r="TF37" s="152"/>
      <c r="TG37" s="152"/>
      <c r="TH37" s="152"/>
      <c r="TI37" s="152"/>
      <c r="TJ37" s="152"/>
      <c r="TK37" s="152"/>
      <c r="TL37" s="152"/>
      <c r="TM37" s="152"/>
      <c r="TN37" s="152"/>
      <c r="TO37" s="152"/>
      <c r="TP37" s="152"/>
      <c r="TQ37" s="152"/>
      <c r="TR37" s="152"/>
      <c r="TS37" s="152"/>
      <c r="TT37" s="152"/>
      <c r="TU37" s="152"/>
      <c r="TV37" s="152"/>
      <c r="TW37" s="152"/>
      <c r="TX37" s="152"/>
      <c r="TY37" s="152"/>
      <c r="TZ37" s="152"/>
      <c r="UA37" s="152"/>
      <c r="UB37" s="152"/>
      <c r="UC37" s="152"/>
      <c r="UD37" s="152"/>
      <c r="UE37" s="152"/>
      <c r="UF37" s="152"/>
      <c r="UG37" s="152"/>
      <c r="UH37" s="152"/>
      <c r="UI37" s="152"/>
      <c r="UJ37" s="152"/>
      <c r="UK37" s="57">
        <f t="shared" si="215"/>
        <v>0</v>
      </c>
      <c r="UL37" s="70">
        <f t="shared" si="218"/>
        <v>0</v>
      </c>
      <c r="UM37" s="70">
        <f t="shared" si="216"/>
        <v>0</v>
      </c>
      <c r="UN37" s="70">
        <f t="shared" si="217"/>
        <v>0</v>
      </c>
      <c r="UO37" s="70">
        <f>SUM(GerDiaria[[#This Row],[01/02/2026]:[04/02/2026]])</f>
        <v>0</v>
      </c>
      <c r="UP37" s="131"/>
      <c r="UQ37" s="131"/>
      <c r="UR37" s="72" t="s">
        <v>1084</v>
      </c>
      <c r="US37" t="s">
        <v>1085</v>
      </c>
    </row>
    <row r="38" spans="1:565" ht="15.6" x14ac:dyDescent="0.3">
      <c r="A38" s="82" t="s">
        <v>1100</v>
      </c>
      <c r="B38" s="164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105">
        <v>13850</v>
      </c>
      <c r="OJ38" s="105">
        <v>13290</v>
      </c>
      <c r="OK38" s="105">
        <v>18100</v>
      </c>
      <c r="OL38" s="105">
        <v>19180</v>
      </c>
      <c r="OM38" s="105">
        <v>10900</v>
      </c>
      <c r="ON38" s="105">
        <v>10750</v>
      </c>
      <c r="OO38" s="105">
        <v>6490</v>
      </c>
      <c r="OP38" s="105">
        <v>5470</v>
      </c>
      <c r="OQ38" s="105">
        <v>13850</v>
      </c>
      <c r="OR38" s="105">
        <v>12940</v>
      </c>
      <c r="OS38" s="105">
        <v>13050</v>
      </c>
      <c r="OT38" s="105">
        <v>10180</v>
      </c>
      <c r="OU38" s="105">
        <v>11200</v>
      </c>
      <c r="OV38" s="105">
        <v>10410</v>
      </c>
      <c r="OW38" s="105">
        <v>16490</v>
      </c>
      <c r="OX38" s="105">
        <v>10450</v>
      </c>
      <c r="OY38" s="105">
        <v>8900</v>
      </c>
      <c r="OZ38" s="105">
        <v>8910</v>
      </c>
      <c r="PA38" s="105">
        <v>10600</v>
      </c>
      <c r="PB38" s="105">
        <v>10890</v>
      </c>
      <c r="PC38" s="105">
        <v>17870</v>
      </c>
      <c r="PD38" s="105">
        <v>11490</v>
      </c>
      <c r="PE38" s="105">
        <v>11430</v>
      </c>
      <c r="PF38" s="105">
        <v>10420</v>
      </c>
      <c r="PG38" s="105">
        <v>19270</v>
      </c>
      <c r="PH38" s="105">
        <v>4640</v>
      </c>
      <c r="PI38" s="105">
        <v>8050</v>
      </c>
      <c r="PJ38" s="105">
        <v>6960</v>
      </c>
      <c r="PK38" s="105">
        <v>7010</v>
      </c>
      <c r="PL38" s="105">
        <v>6720</v>
      </c>
      <c r="PM38" s="105">
        <v>7120</v>
      </c>
      <c r="PN38" s="105">
        <v>8790</v>
      </c>
      <c r="PO38" s="105">
        <v>11840</v>
      </c>
      <c r="PP38" s="105">
        <v>10500</v>
      </c>
      <c r="PQ38" s="105">
        <v>11820</v>
      </c>
      <c r="PR38" s="105">
        <v>10720</v>
      </c>
      <c r="PS38" s="105">
        <v>10000</v>
      </c>
      <c r="PT38" s="105">
        <v>15040</v>
      </c>
      <c r="PU38" s="105">
        <v>8180</v>
      </c>
      <c r="PV38" s="105">
        <v>9940</v>
      </c>
      <c r="PW38" s="105">
        <v>11510</v>
      </c>
      <c r="PX38" s="105">
        <v>7940</v>
      </c>
      <c r="PY38" s="105">
        <v>6130</v>
      </c>
      <c r="PZ38" s="105">
        <v>9490</v>
      </c>
      <c r="QA38" s="105">
        <v>14090</v>
      </c>
      <c r="QB38" s="105">
        <v>6900</v>
      </c>
      <c r="QC38" s="105">
        <v>8300</v>
      </c>
      <c r="QD38" s="105">
        <v>11000</v>
      </c>
      <c r="QE38" s="105">
        <v>11300</v>
      </c>
      <c r="QF38" s="105">
        <v>18070</v>
      </c>
      <c r="QG38" s="105">
        <v>8220</v>
      </c>
      <c r="QH38" s="105">
        <v>8050</v>
      </c>
      <c r="QI38" s="105">
        <v>10960</v>
      </c>
      <c r="QJ38" s="105">
        <v>6980</v>
      </c>
      <c r="QK38" s="105">
        <v>9310</v>
      </c>
      <c r="QL38" s="105">
        <v>8170</v>
      </c>
      <c r="QM38" s="105">
        <v>9760</v>
      </c>
      <c r="QN38" s="105">
        <v>7540</v>
      </c>
      <c r="QO38" s="105">
        <v>12050</v>
      </c>
      <c r="QP38" s="105">
        <v>4530</v>
      </c>
      <c r="QQ38" s="105">
        <v>8430</v>
      </c>
      <c r="QR38" s="105">
        <v>9180</v>
      </c>
      <c r="QS38" s="105">
        <v>10050</v>
      </c>
      <c r="QT38" s="105">
        <v>8450</v>
      </c>
      <c r="QU38" s="105">
        <v>7650</v>
      </c>
      <c r="QV38" s="105">
        <v>7460</v>
      </c>
      <c r="QW38" s="105">
        <v>5160</v>
      </c>
      <c r="QX38" s="105">
        <v>8670</v>
      </c>
      <c r="QY38" s="105">
        <v>9860</v>
      </c>
      <c r="QZ38" s="105">
        <v>9990</v>
      </c>
      <c r="RA38" s="105">
        <v>8450</v>
      </c>
      <c r="RB38" s="105">
        <v>7630</v>
      </c>
      <c r="RC38" s="105">
        <v>7670</v>
      </c>
      <c r="RD38" s="105">
        <v>8540</v>
      </c>
      <c r="RE38" s="105">
        <v>9040</v>
      </c>
      <c r="RF38" s="105">
        <v>9020</v>
      </c>
      <c r="RG38" s="105">
        <v>8020</v>
      </c>
      <c r="RH38" s="105">
        <v>6550</v>
      </c>
      <c r="RI38" s="105">
        <v>8470</v>
      </c>
      <c r="RJ38" s="105">
        <v>8350</v>
      </c>
      <c r="RK38" s="105">
        <v>8010</v>
      </c>
      <c r="RL38" s="105">
        <v>8890</v>
      </c>
      <c r="RM38" s="105">
        <v>6610</v>
      </c>
      <c r="RN38" s="105">
        <v>8480</v>
      </c>
      <c r="RO38" s="105">
        <v>8750</v>
      </c>
      <c r="RP38" s="105">
        <v>10270</v>
      </c>
      <c r="RQ38" s="105">
        <v>4940</v>
      </c>
      <c r="RR38" s="105">
        <v>9780</v>
      </c>
      <c r="RS38" s="105">
        <v>10290</v>
      </c>
      <c r="RT38" s="105">
        <v>4900</v>
      </c>
      <c r="RU38" s="105">
        <v>7410</v>
      </c>
      <c r="RV38" s="105">
        <v>7950</v>
      </c>
      <c r="RW38" s="105">
        <v>8940</v>
      </c>
      <c r="RX38" s="105">
        <v>8750</v>
      </c>
      <c r="RY38" s="105">
        <v>8740</v>
      </c>
      <c r="RZ38" s="105">
        <v>10740</v>
      </c>
      <c r="SA38" s="105">
        <v>7330</v>
      </c>
      <c r="SB38" s="105">
        <v>7850</v>
      </c>
      <c r="SC38" s="105">
        <v>6440</v>
      </c>
      <c r="SD38" s="105">
        <v>8980</v>
      </c>
      <c r="SE38" s="105">
        <v>8110</v>
      </c>
      <c r="SF38" s="105">
        <v>4960</v>
      </c>
      <c r="SG38" s="105">
        <v>8650</v>
      </c>
      <c r="SH38" s="105">
        <v>9440</v>
      </c>
      <c r="SI38" s="105">
        <v>8750</v>
      </c>
      <c r="SJ38" s="105">
        <v>9950</v>
      </c>
      <c r="SK38" s="105">
        <v>6810</v>
      </c>
      <c r="SL38" s="105">
        <v>9950</v>
      </c>
      <c r="SM38" s="105">
        <v>9080</v>
      </c>
      <c r="SN38" s="105">
        <v>10210</v>
      </c>
      <c r="SO38" s="105">
        <v>9600</v>
      </c>
      <c r="SP38" s="105">
        <v>15690</v>
      </c>
      <c r="SQ38" s="105">
        <v>7930</v>
      </c>
      <c r="SR38" s="105">
        <v>7090</v>
      </c>
      <c r="SS38" s="105">
        <v>8120</v>
      </c>
      <c r="ST38" s="152">
        <v>5560</v>
      </c>
      <c r="SU38" s="152">
        <v>3800</v>
      </c>
      <c r="SV38" s="152">
        <v>0</v>
      </c>
      <c r="SW38" s="152">
        <v>0</v>
      </c>
      <c r="SX38" s="152">
        <v>0</v>
      </c>
      <c r="SY38" s="152">
        <v>0</v>
      </c>
      <c r="SZ38" s="152">
        <v>0</v>
      </c>
      <c r="TA38" s="152">
        <v>0</v>
      </c>
      <c r="TB38" s="152">
        <v>0</v>
      </c>
      <c r="TC38" s="152">
        <v>0</v>
      </c>
      <c r="TD38" s="152">
        <v>0</v>
      </c>
      <c r="TE38" s="152">
        <v>0</v>
      </c>
      <c r="TF38" s="152">
        <v>0</v>
      </c>
      <c r="TG38" s="152">
        <v>0</v>
      </c>
      <c r="TH38" s="152">
        <v>5320</v>
      </c>
      <c r="TI38" s="152">
        <v>7770</v>
      </c>
      <c r="TJ38" s="152">
        <v>8740</v>
      </c>
      <c r="TK38" s="152">
        <v>9860</v>
      </c>
      <c r="TL38" s="152">
        <v>8760</v>
      </c>
      <c r="TM38" s="152">
        <v>7840</v>
      </c>
      <c r="TN38" s="152">
        <v>7840</v>
      </c>
      <c r="TO38" s="152">
        <v>9460</v>
      </c>
      <c r="TP38" s="152">
        <v>8390</v>
      </c>
      <c r="TQ38" s="152">
        <v>6170</v>
      </c>
      <c r="TR38" s="152">
        <v>6460</v>
      </c>
      <c r="TS38" s="152">
        <v>11350</v>
      </c>
      <c r="TT38" s="152">
        <v>8720</v>
      </c>
      <c r="TU38" s="152">
        <v>8950</v>
      </c>
      <c r="TV38" s="152">
        <v>9260</v>
      </c>
      <c r="TW38" s="152">
        <v>8040</v>
      </c>
      <c r="TX38" s="152">
        <v>6900</v>
      </c>
      <c r="TY38" s="152">
        <v>2730</v>
      </c>
      <c r="TZ38" s="152">
        <v>10330</v>
      </c>
      <c r="UA38" s="152">
        <v>9140</v>
      </c>
      <c r="UB38" s="152">
        <v>7510</v>
      </c>
      <c r="UC38" s="152">
        <v>8810</v>
      </c>
      <c r="UD38" s="152">
        <v>14490</v>
      </c>
      <c r="UE38" s="152">
        <v>9500</v>
      </c>
      <c r="UF38" s="152">
        <v>8520</v>
      </c>
      <c r="UG38" s="152">
        <v>9190</v>
      </c>
      <c r="UH38" s="152">
        <v>10120</v>
      </c>
      <c r="UI38" s="152">
        <v>10250</v>
      </c>
      <c r="UJ38" s="152">
        <v>6440</v>
      </c>
      <c r="UK38" s="57">
        <f t="shared" si="215"/>
        <v>0</v>
      </c>
      <c r="UL38" s="70">
        <f t="shared" si="218"/>
        <v>0</v>
      </c>
      <c r="UM38" s="70">
        <f t="shared" si="216"/>
        <v>0</v>
      </c>
      <c r="UN38" s="70">
        <f t="shared" si="217"/>
        <v>0</v>
      </c>
      <c r="UO38" s="70">
        <f>SUM(GerDiaria[[#This Row],[01/02/2026]:[04/02/2026]])</f>
        <v>64420</v>
      </c>
      <c r="UP38" s="131"/>
      <c r="UQ38" s="131"/>
      <c r="UR38" s="72" t="s">
        <v>1084</v>
      </c>
      <c r="US38" t="s">
        <v>1085</v>
      </c>
    </row>
    <row r="39" spans="1:565" ht="15.6" hidden="1" x14ac:dyDescent="0.3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7">
        <f t="shared" si="215"/>
        <v>0</v>
      </c>
      <c r="UL39" s="70">
        <f t="shared" si="218"/>
        <v>0</v>
      </c>
      <c r="UM39" s="70">
        <f t="shared" si="216"/>
        <v>0</v>
      </c>
      <c r="UN39" s="70">
        <f t="shared" si="217"/>
        <v>0</v>
      </c>
      <c r="UO39" s="70">
        <f>SUM(GerDiaria[[#This Row],[01/02/2026]:[04/02/2026]])</f>
        <v>0</v>
      </c>
      <c r="UP39" s="131"/>
      <c r="UQ39" s="131"/>
      <c r="UR39" s="72" t="s">
        <v>1084</v>
      </c>
      <c r="US39" s="30" t="s">
        <v>1086</v>
      </c>
    </row>
    <row r="40" spans="1:565" ht="15.6" hidden="1" x14ac:dyDescent="0.3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7">
        <f t="shared" si="215"/>
        <v>0</v>
      </c>
      <c r="UL40" s="70">
        <f t="shared" si="218"/>
        <v>0</v>
      </c>
      <c r="UM40" s="70">
        <f t="shared" si="216"/>
        <v>0</v>
      </c>
      <c r="UN40" s="70">
        <f t="shared" si="217"/>
        <v>0</v>
      </c>
      <c r="UO40" s="70">
        <f>SUM(GerDiaria[[#This Row],[01/02/2026]:[04/02/2026]])</f>
        <v>0</v>
      </c>
      <c r="UP40" s="131"/>
      <c r="UQ40" s="131"/>
      <c r="UR40" s="72" t="s">
        <v>1084</v>
      </c>
      <c r="US40" t="s">
        <v>1085</v>
      </c>
    </row>
    <row r="41" spans="1:565" ht="15.6" hidden="1" x14ac:dyDescent="0.3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5">
        <f t="shared" si="215"/>
        <v>0</v>
      </c>
      <c r="UL41" s="69">
        <f t="shared" si="218"/>
        <v>0</v>
      </c>
      <c r="UM41" s="70">
        <f t="shared" si="216"/>
        <v>0</v>
      </c>
      <c r="UN41" s="70">
        <f t="shared" si="217"/>
        <v>0</v>
      </c>
      <c r="UO41" s="70">
        <f>SUM(GerDiaria[[#This Row],[01/02/2026]:[04/02/2026]])</f>
        <v>0</v>
      </c>
      <c r="UP41" s="131"/>
      <c r="UQ41" s="131"/>
      <c r="UR41" s="72"/>
      <c r="US41" t="s">
        <v>1085</v>
      </c>
    </row>
    <row r="42" spans="1:565" ht="63" hidden="1" customHeight="1" x14ac:dyDescent="0.3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57">
        <f t="shared" si="215"/>
        <v>0</v>
      </c>
      <c r="UL42" s="70">
        <f t="shared" si="218"/>
        <v>0</v>
      </c>
      <c r="UM42" s="70">
        <f t="shared" si="216"/>
        <v>0</v>
      </c>
      <c r="UN42" s="70">
        <f t="shared" si="217"/>
        <v>0</v>
      </c>
      <c r="UO42" s="70">
        <f>SUM(GerDiaria[[#This Row],[01/02/2026]:[04/02/2026]])</f>
        <v>0</v>
      </c>
      <c r="UP42" s="131"/>
      <c r="UQ42" s="131"/>
      <c r="UR42" s="72" t="s">
        <v>1105</v>
      </c>
      <c r="US42" t="s">
        <v>1085</v>
      </c>
    </row>
    <row r="45" spans="1:565" x14ac:dyDescent="0.3">
      <c r="SG45" s="132"/>
      <c r="SI45" s="132"/>
      <c r="SJ45" s="132"/>
      <c r="SK45" s="132"/>
      <c r="SO45" s="132"/>
      <c r="SP45" s="132"/>
      <c r="SQ45" s="132"/>
      <c r="SR45" s="132"/>
      <c r="SS45" s="132"/>
      <c r="ST45" s="132"/>
      <c r="SU45" s="132"/>
      <c r="SV45" s="132"/>
      <c r="SW45" s="132"/>
      <c r="SX45" s="132"/>
      <c r="SY45" s="132"/>
      <c r="SZ45" s="132"/>
      <c r="TA45" s="132"/>
      <c r="TB45" s="132"/>
      <c r="TC45" s="132"/>
      <c r="TD45" s="132"/>
      <c r="TE45" s="132"/>
      <c r="TF45" s="132"/>
      <c r="TG45" s="132"/>
      <c r="TH45" s="132"/>
      <c r="TI45" s="132"/>
      <c r="TJ45" s="132"/>
      <c r="TK45" s="132"/>
      <c r="TL45" s="132"/>
      <c r="TM45" s="132"/>
      <c r="TN45" s="132"/>
      <c r="TO45" s="132"/>
      <c r="TP45" s="132"/>
      <c r="TQ45" s="132"/>
      <c r="TR45" s="132"/>
      <c r="TS45" s="132"/>
      <c r="TT45" s="132"/>
      <c r="TU45" s="132"/>
      <c r="TV45" s="132"/>
      <c r="TW45" s="132"/>
      <c r="TX45" s="132"/>
      <c r="TY45" s="132"/>
      <c r="TZ45" s="132"/>
      <c r="UA45" s="132"/>
      <c r="UB45" s="132"/>
      <c r="UC45" s="132"/>
      <c r="UD45" s="132"/>
      <c r="UE45" s="132"/>
      <c r="UF45" s="132"/>
      <c r="UG45" s="132"/>
      <c r="UH45" s="132"/>
      <c r="UI45" s="132"/>
      <c r="UJ45" s="132"/>
      <c r="UK45" s="132"/>
      <c r="UL45" s="132"/>
      <c r="UM45" s="132"/>
    </row>
    <row r="46" spans="1:565" x14ac:dyDescent="0.3">
      <c r="NY46" s="81"/>
      <c r="QN46" s="132"/>
      <c r="QO46" s="132"/>
      <c r="QP46" s="132"/>
      <c r="QQ46" s="132"/>
      <c r="QR46" s="132"/>
      <c r="QS46" s="132"/>
      <c r="QT46" s="132"/>
      <c r="QU46" s="132"/>
      <c r="QV46" s="132"/>
      <c r="QW46" s="132"/>
      <c r="QX46" s="132"/>
      <c r="QY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SB46" s="39"/>
      <c r="SG46" s="132"/>
    </row>
    <row r="47" spans="1:565" x14ac:dyDescent="0.3">
      <c r="NY47" s="81"/>
      <c r="QX47" s="132"/>
      <c r="QZ47" s="132"/>
      <c r="RA47" s="132"/>
      <c r="RB47" s="132"/>
      <c r="RC47" s="132"/>
      <c r="RD47" s="132"/>
      <c r="RE47" s="132"/>
      <c r="RF47" s="132"/>
      <c r="RG47" s="132"/>
      <c r="RH47" s="132"/>
      <c r="RI47" s="132"/>
      <c r="RJ47" s="132"/>
      <c r="RK47" s="132"/>
      <c r="RL47" s="132"/>
      <c r="RM47" s="132"/>
      <c r="RN47" s="132"/>
      <c r="RO47" s="132"/>
      <c r="RP47" s="132"/>
      <c r="RQ47" s="132"/>
      <c r="RR47" s="132"/>
      <c r="RS47" s="132"/>
      <c r="RT47" s="132"/>
      <c r="RU47" s="132"/>
      <c r="RV47" s="132"/>
      <c r="RW47" s="132"/>
      <c r="RX47" s="132"/>
      <c r="RY47" s="132"/>
      <c r="RZ47" s="132"/>
      <c r="SA47" s="132"/>
      <c r="SB47" s="39">
        <v>382.9</v>
      </c>
      <c r="SC47" s="39">
        <v>78</v>
      </c>
      <c r="SD47" s="132"/>
      <c r="SE47" s="132"/>
      <c r="SF47" s="132"/>
      <c r="SG47" s="132"/>
      <c r="SH47" s="132"/>
      <c r="SI47" s="132"/>
      <c r="SJ47" s="132"/>
      <c r="SK47" s="132"/>
      <c r="SO47" s="132"/>
      <c r="SP47" s="132"/>
      <c r="SQ47" s="132"/>
      <c r="SR47" s="132"/>
      <c r="SS47" s="132"/>
      <c r="ST47" s="132"/>
      <c r="SU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</row>
    <row r="48" spans="1:565" x14ac:dyDescent="0.3">
      <c r="NY48" s="81"/>
      <c r="PN48" s="132"/>
      <c r="PO48" s="132"/>
      <c r="PP48" s="132"/>
      <c r="PQ48" s="132"/>
      <c r="PR48" s="132"/>
      <c r="PS48" s="132"/>
      <c r="PT48" s="132"/>
      <c r="PU48" s="132"/>
      <c r="PV48" s="132"/>
      <c r="PW48" s="132"/>
      <c r="PX48" s="132"/>
      <c r="QX48" s="132"/>
      <c r="RT48" s="154"/>
      <c r="SB48" s="39">
        <v>376.3</v>
      </c>
      <c r="SC48" s="39">
        <v>75.2</v>
      </c>
      <c r="SG48" s="132"/>
      <c r="ST48" s="132"/>
      <c r="SV48" s="132"/>
      <c r="SW48" s="132"/>
      <c r="SX48" s="132"/>
      <c r="SY48" s="132"/>
      <c r="SZ48" s="132"/>
      <c r="TA48" s="132"/>
      <c r="TB48" s="132"/>
      <c r="TC48" s="132"/>
      <c r="TD48" s="132"/>
      <c r="TE48" s="132"/>
      <c r="TF48" s="132"/>
      <c r="TG48" s="132"/>
      <c r="TH48" s="132"/>
      <c r="TI48" s="132"/>
      <c r="TJ48" s="132"/>
      <c r="TK48" s="132"/>
      <c r="TL48" s="132"/>
      <c r="TM48" s="132"/>
      <c r="TN48" s="132"/>
      <c r="TO48" s="132"/>
      <c r="TP48" s="132"/>
      <c r="TQ48" s="132"/>
      <c r="TR48" s="132"/>
      <c r="TS48" s="132"/>
      <c r="TT48" s="132"/>
      <c r="TU48" s="132"/>
      <c r="TV48" s="132"/>
      <c r="TW48" s="132"/>
      <c r="TX48" s="132"/>
      <c r="TY48" s="132"/>
      <c r="TZ48" s="132"/>
      <c r="UA48" s="132"/>
      <c r="UB48" s="132"/>
      <c r="UC48" s="132"/>
      <c r="UD48" s="132"/>
      <c r="UE48" s="132"/>
      <c r="UF48" s="132"/>
      <c r="UG48" s="132"/>
      <c r="UH48" s="132"/>
      <c r="UI48" s="132"/>
      <c r="UJ48" s="132"/>
    </row>
    <row r="49" spans="389:559" x14ac:dyDescent="0.3">
      <c r="NY49" s="81"/>
      <c r="QX49" s="132"/>
      <c r="RT49" s="154"/>
      <c r="SB49" s="39">
        <v>373.6</v>
      </c>
      <c r="SC49" s="39">
        <v>77.5</v>
      </c>
      <c r="SG49" s="132"/>
      <c r="ST49" s="132"/>
    </row>
    <row r="50" spans="389:559" x14ac:dyDescent="0.3">
      <c r="NY50" s="81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374.5</v>
      </c>
      <c r="SC50" s="39">
        <v>82.5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</row>
    <row r="51" spans="389:559" x14ac:dyDescent="0.3">
      <c r="NY51" s="81"/>
      <c r="QA51" s="132"/>
      <c r="QB51" s="132"/>
      <c r="QC51" s="132"/>
      <c r="QE51" s="132"/>
      <c r="QH51" s="132"/>
      <c r="QI51" s="132"/>
      <c r="QJ51" s="132"/>
      <c r="QN51" s="132"/>
      <c r="QO51" s="132"/>
      <c r="QP51" s="132"/>
      <c r="QQ51" s="132"/>
      <c r="QR51" s="132"/>
      <c r="QS51" s="132"/>
      <c r="QT51" s="132"/>
      <c r="QU51" s="132"/>
      <c r="QV51" s="132"/>
      <c r="QW51" s="132"/>
      <c r="QX51" s="132"/>
      <c r="QY51" s="132"/>
      <c r="QZ51" s="132"/>
      <c r="RA51" s="132"/>
      <c r="RB51" s="132"/>
      <c r="RC51" s="132"/>
      <c r="RD51" s="132"/>
      <c r="RE51" s="132"/>
      <c r="RF51" s="132"/>
      <c r="RG51" s="132"/>
      <c r="RH51" s="132"/>
      <c r="RI51" s="132"/>
      <c r="RJ51" s="132"/>
      <c r="RK51" s="132"/>
      <c r="RL51" s="132"/>
      <c r="RM51" s="132"/>
      <c r="RN51" s="132"/>
      <c r="RO51" s="132"/>
      <c r="RP51" s="132"/>
      <c r="RQ51" s="132"/>
      <c r="RR51" s="132"/>
      <c r="RS51" s="132"/>
      <c r="RT51" s="154"/>
      <c r="RU51" s="132"/>
      <c r="RV51" s="132"/>
      <c r="RW51" s="132"/>
      <c r="RX51" s="132"/>
      <c r="RY51" s="132"/>
      <c r="RZ51" s="132"/>
      <c r="SA51" s="132"/>
      <c r="SB51" s="39">
        <v>394.9</v>
      </c>
      <c r="SC51" s="39">
        <v>83.3</v>
      </c>
      <c r="SD51" s="132"/>
      <c r="SE51" s="132"/>
      <c r="SF51" s="132"/>
      <c r="SG51" s="132"/>
      <c r="SH51" s="132"/>
      <c r="SI51" s="132"/>
      <c r="SJ51" s="132"/>
      <c r="SK51" s="132"/>
      <c r="SO51" s="132"/>
      <c r="SP51" s="132"/>
      <c r="SQ51" s="132"/>
      <c r="SR51" s="132"/>
      <c r="SS51" s="132"/>
      <c r="ST51" s="132"/>
      <c r="SU51" s="132"/>
      <c r="SV51" s="132"/>
      <c r="SW51" s="132"/>
      <c r="SX51" s="132"/>
      <c r="SY51" s="132"/>
      <c r="SZ51" s="132"/>
      <c r="TA51" s="132"/>
      <c r="TB51" s="132"/>
      <c r="TC51" s="132"/>
      <c r="TD51" s="132"/>
      <c r="TE51" s="132"/>
      <c r="TF51" s="132"/>
      <c r="TG51" s="132"/>
      <c r="TH51" s="132"/>
      <c r="TI51" s="132"/>
      <c r="TJ51" s="132"/>
      <c r="TK51" s="132"/>
      <c r="TL51" s="132"/>
      <c r="TM51" s="132"/>
      <c r="TN51" s="132"/>
      <c r="TO51" s="132"/>
      <c r="TP51" s="132"/>
      <c r="TQ51" s="132"/>
      <c r="TR51" s="132"/>
      <c r="TS51" s="132"/>
      <c r="TT51" s="132"/>
      <c r="TU51" s="132"/>
      <c r="TV51" s="132"/>
      <c r="TW51" s="132"/>
      <c r="TX51" s="132"/>
      <c r="TY51" s="132"/>
      <c r="TZ51" s="132"/>
      <c r="UA51" s="132"/>
      <c r="UB51" s="132"/>
      <c r="UC51" s="132"/>
      <c r="UD51" s="132"/>
      <c r="UE51" s="132"/>
      <c r="UF51" s="132"/>
      <c r="UG51" s="132"/>
      <c r="UH51" s="132"/>
      <c r="UI51" s="132"/>
      <c r="UJ51" s="132"/>
    </row>
    <row r="52" spans="389:559" x14ac:dyDescent="0.3">
      <c r="NY52" s="81"/>
      <c r="QX52" s="132"/>
      <c r="RT52" s="154"/>
      <c r="SB52" s="39">
        <v>399</v>
      </c>
      <c r="SC52" s="39">
        <v>82.5</v>
      </c>
      <c r="SG52" s="132"/>
      <c r="ST52" s="132"/>
    </row>
    <row r="53" spans="389:559" x14ac:dyDescent="0.3">
      <c r="NY53" s="81"/>
      <c r="QX53" s="132"/>
      <c r="RT53" s="154"/>
      <c r="SB53" s="39">
        <v>362.6</v>
      </c>
      <c r="SC53" s="39">
        <v>82.6</v>
      </c>
      <c r="ST53" s="132"/>
    </row>
    <row r="54" spans="389:559" x14ac:dyDescent="0.3">
      <c r="NY54" s="81"/>
      <c r="QX54" s="132"/>
      <c r="RT54" s="154"/>
      <c r="SB54" s="39">
        <v>396.8</v>
      </c>
      <c r="SC54" s="39">
        <v>82</v>
      </c>
      <c r="ST54" s="132"/>
    </row>
    <row r="55" spans="389:559" x14ac:dyDescent="0.3">
      <c r="QX55" s="132"/>
      <c r="RT55" s="154"/>
      <c r="SB55" s="39">
        <v>398.5</v>
      </c>
      <c r="SC55" s="39">
        <v>78.400000000000006</v>
      </c>
      <c r="ST55" s="132"/>
    </row>
    <row r="56" spans="389:559" x14ac:dyDescent="0.3">
      <c r="QX56" s="132"/>
      <c r="SB56" s="157">
        <f>SUM(SB47:SB55)</f>
        <v>3459.1000000000004</v>
      </c>
      <c r="SC56" s="157">
        <f>SUM(SC47:SC55)</f>
        <v>722</v>
      </c>
      <c r="ST56" s="132"/>
    </row>
    <row r="57" spans="389:559" x14ac:dyDescent="0.3">
      <c r="QX57" s="132"/>
      <c r="SB57" s="39"/>
      <c r="SC57" s="39"/>
      <c r="ST57" s="132"/>
    </row>
    <row r="58" spans="389:559" x14ac:dyDescent="0.3">
      <c r="SB58" s="39"/>
      <c r="SC58" s="39"/>
      <c r="ST58" s="132"/>
    </row>
    <row r="59" spans="389:559" x14ac:dyDescent="0.3">
      <c r="SC59" s="39"/>
      <c r="SM59" s="132"/>
      <c r="SN59" s="132"/>
      <c r="SO59" s="132"/>
    </row>
    <row r="60" spans="389:559" x14ac:dyDescent="0.3">
      <c r="SC60" s="39"/>
      <c r="SL60" s="132"/>
    </row>
    <row r="61" spans="389:559" x14ac:dyDescent="0.3">
      <c r="SC61" s="39"/>
      <c r="SM61" s="132"/>
      <c r="SN61" s="132"/>
      <c r="SO61" s="132"/>
    </row>
    <row r="62" spans="389:559" x14ac:dyDescent="0.3">
      <c r="SC62" s="39"/>
      <c r="SM62" s="132"/>
    </row>
    <row r="63" spans="389:559" x14ac:dyDescent="0.3">
      <c r="SC63" s="39"/>
      <c r="SM63" s="132"/>
    </row>
    <row r="64" spans="389:559" x14ac:dyDescent="0.3">
      <c r="SC64" s="39"/>
      <c r="SM64" s="132"/>
      <c r="SN64" s="132"/>
      <c r="SO64" s="132"/>
    </row>
    <row r="65" spans="497:509" x14ac:dyDescent="0.3">
      <c r="SC65" s="39"/>
      <c r="SM65" s="132"/>
      <c r="SN65" s="132"/>
      <c r="SO65" s="132"/>
    </row>
    <row r="66" spans="497:509" x14ac:dyDescent="0.3">
      <c r="SM66" s="132"/>
    </row>
    <row r="67" spans="497:509" x14ac:dyDescent="0.3">
      <c r="SM67" s="132"/>
    </row>
    <row r="68" spans="497:509" x14ac:dyDescent="0.3">
      <c r="SM68" s="132"/>
    </row>
    <row r="69" spans="497:509" x14ac:dyDescent="0.3">
      <c r="SM69" s="132"/>
    </row>
    <row r="70" spans="497:509" x14ac:dyDescent="0.3">
      <c r="SM70" s="132"/>
    </row>
    <row r="71" spans="497:509" x14ac:dyDescent="0.3">
      <c r="SM71" s="132"/>
    </row>
    <row r="72" spans="497:509" x14ac:dyDescent="0.3">
      <c r="SM72" s="132"/>
    </row>
    <row r="73" spans="497:509" x14ac:dyDescent="0.3">
      <c r="SM73" s="132"/>
    </row>
  </sheetData>
  <phoneticPr fontId="6" type="noConversion"/>
  <conditionalFormatting sqref="OI3:OI37 OI39:OI42">
    <cfRule type="duplicateValues" dxfId="4" priority="2"/>
  </conditionalFormatting>
  <conditionalFormatting sqref="UK3:UQ42">
    <cfRule type="cellIs" dxfId="3" priority="3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UT65"/>
  <sheetViews>
    <sheetView showGridLines="0" zoomScale="70" zoomScaleNormal="70" workbookViewId="0">
      <pane xSplit="2" ySplit="2" topLeftCell="UD10" activePane="bottomRight" state="frozen"/>
      <selection pane="topRight" activeCell="B50" sqref="B50"/>
      <selection pane="bottomLeft" activeCell="B50" sqref="B50"/>
      <selection pane="bottomRight" activeCell="UO44" sqref="UO44"/>
    </sheetView>
  </sheetViews>
  <sheetFormatPr defaultColWidth="10.6640625" defaultRowHeight="14.4" x14ac:dyDescent="0.3"/>
  <cols>
    <col min="1" max="2" width="31.5546875" bestFit="1" customWidth="1"/>
    <col min="3" max="3" width="14" hidden="1" customWidth="1"/>
    <col min="4" max="11" width="14.44140625" hidden="1" customWidth="1"/>
    <col min="12" max="12" width="14" hidden="1" customWidth="1"/>
    <col min="13" max="13" width="13.5546875" hidden="1" customWidth="1"/>
    <col min="14" max="21" width="14" hidden="1" customWidth="1"/>
    <col min="22" max="22" width="14.44140625" hidden="1" customWidth="1"/>
    <col min="23" max="23" width="14" hidden="1" customWidth="1"/>
    <col min="24" max="32" width="14.44140625" hidden="1" customWidth="1"/>
    <col min="33" max="33" width="14" hidden="1" customWidth="1"/>
    <col min="34" max="34" width="14.44140625" hidden="1" customWidth="1"/>
    <col min="35" max="42" width="14.88671875" hidden="1" customWidth="1"/>
    <col min="43" max="43" width="14.44140625" hidden="1" customWidth="1"/>
    <col min="44" max="44" width="14" hidden="1" customWidth="1"/>
    <col min="45" max="52" width="14.44140625" hidden="1" customWidth="1"/>
    <col min="53" max="53" width="14.88671875" hidden="1" customWidth="1"/>
    <col min="54" max="54" width="14.44140625" hidden="1" customWidth="1"/>
    <col min="55" max="61" width="14.88671875" hidden="1" customWidth="1"/>
    <col min="62" max="62" width="14.44140625" hidden="1" customWidth="1"/>
    <col min="63" max="70" width="14.88671875" hidden="1" customWidth="1"/>
    <col min="71" max="71" width="14.44140625" hidden="1" customWidth="1"/>
    <col min="72" max="72" width="14" hidden="1" customWidth="1"/>
    <col min="73" max="80" width="14.44140625" hidden="1" customWidth="1"/>
    <col min="81" max="81" width="14.88671875" hidden="1" customWidth="1"/>
    <col min="82" max="82" width="14.44140625" hidden="1" customWidth="1"/>
    <col min="83" max="91" width="14.88671875" hidden="1" customWidth="1"/>
    <col min="92" max="93" width="14.44140625" hidden="1" customWidth="1"/>
    <col min="94" max="101" width="14.88671875" hidden="1" customWidth="1"/>
    <col min="102" max="102" width="14.44140625" hidden="1" customWidth="1"/>
    <col min="103" max="103" width="14" hidden="1" customWidth="1"/>
    <col min="104" max="111" width="14.44140625" hidden="1" customWidth="1"/>
    <col min="112" max="112" width="14.88671875" hidden="1" customWidth="1"/>
    <col min="113" max="113" width="14.44140625" hidden="1" customWidth="1"/>
    <col min="114" max="122" width="14.88671875" hidden="1" customWidth="1"/>
    <col min="123" max="123" width="14.44140625" hidden="1" customWidth="1"/>
    <col min="124" max="131" width="14.88671875" hidden="1" customWidth="1"/>
    <col min="132" max="132" width="14.44140625" hidden="1" customWidth="1"/>
    <col min="133" max="133" width="14" hidden="1" customWidth="1"/>
    <col min="134" max="141" width="14.44140625" hidden="1" customWidth="1"/>
    <col min="142" max="142" width="14.88671875" hidden="1" customWidth="1"/>
    <col min="143" max="143" width="14.44140625" hidden="1" customWidth="1"/>
    <col min="144" max="152" width="14.88671875" hidden="1" customWidth="1"/>
    <col min="153" max="154" width="14.44140625" hidden="1" customWidth="1"/>
    <col min="155" max="162" width="14.88671875" hidden="1" customWidth="1"/>
    <col min="163" max="163" width="14.44140625" hidden="1" customWidth="1"/>
    <col min="164" max="164" width="14" hidden="1" customWidth="1"/>
    <col min="165" max="172" width="14.44140625" hidden="1" customWidth="1"/>
    <col min="173" max="173" width="14.88671875" hidden="1" customWidth="1"/>
    <col min="174" max="174" width="14.44140625" hidden="1" customWidth="1"/>
    <col min="175" max="183" width="14.88671875" hidden="1" customWidth="1"/>
    <col min="184" max="184" width="14.44140625" hidden="1" customWidth="1"/>
    <col min="185" max="192" width="14.88671875" hidden="1" customWidth="1"/>
    <col min="193" max="193" width="14.44140625" hidden="1" customWidth="1"/>
    <col min="194" max="194" width="14" hidden="1" customWidth="1"/>
    <col min="195" max="202" width="14.44140625" hidden="1" customWidth="1"/>
    <col min="203" max="203" width="14.88671875" hidden="1" customWidth="1"/>
    <col min="204" max="204" width="14.44140625" hidden="1" customWidth="1"/>
    <col min="205" max="213" width="14.88671875" hidden="1" customWidth="1"/>
    <col min="214" max="215" width="14.44140625" hidden="1" customWidth="1"/>
    <col min="216" max="223" width="14.88671875" hidden="1" customWidth="1"/>
    <col min="224" max="224" width="14.44140625" hidden="1" customWidth="1"/>
    <col min="225" max="225" width="14" hidden="1" customWidth="1"/>
    <col min="226" max="233" width="14.44140625" hidden="1" customWidth="1"/>
    <col min="234" max="234" width="14.88671875" hidden="1" customWidth="1"/>
    <col min="235" max="235" width="14.44140625" hidden="1" customWidth="1"/>
    <col min="236" max="239" width="14.88671875" hidden="1" customWidth="1"/>
    <col min="240" max="244" width="14.88671875" style="46" hidden="1" customWidth="1"/>
    <col min="245" max="245" width="14.44140625" style="46" hidden="1" customWidth="1"/>
    <col min="246" max="246" width="14.44140625" style="47" hidden="1" customWidth="1"/>
    <col min="247" max="254" width="14.88671875" style="46" hidden="1" customWidth="1"/>
    <col min="255" max="255" width="14.44140625" style="46" hidden="1" customWidth="1"/>
    <col min="256" max="256" width="14" style="46" hidden="1" customWidth="1"/>
    <col min="257" max="264" width="14.44140625" style="46" hidden="1" customWidth="1"/>
    <col min="265" max="265" width="14.88671875" style="46" hidden="1" customWidth="1"/>
    <col min="266" max="266" width="14.44140625" style="46" hidden="1" customWidth="1"/>
    <col min="267" max="275" width="14.88671875" style="46" hidden="1" customWidth="1"/>
    <col min="276" max="276" width="14" style="46" bestFit="1" customWidth="1"/>
    <col min="277" max="284" width="14.44140625" style="46" bestFit="1" customWidth="1"/>
    <col min="285" max="285" width="14" style="46" bestFit="1" customWidth="1"/>
    <col min="286" max="286" width="13.5546875" style="46" bestFit="1" customWidth="1"/>
    <col min="287" max="294" width="14" style="46" bestFit="1" customWidth="1"/>
    <col min="295" max="295" width="14.44140625" style="46" bestFit="1" customWidth="1"/>
    <col min="296" max="296" width="14" style="46" bestFit="1" customWidth="1"/>
    <col min="297" max="305" width="14.44140625" style="46" bestFit="1" customWidth="1"/>
    <col min="306" max="306" width="14" style="46" bestFit="1" customWidth="1"/>
    <col min="307" max="307" width="13.5546875" style="46" bestFit="1" customWidth="1"/>
    <col min="308" max="315" width="14" style="46" bestFit="1" customWidth="1"/>
    <col min="316" max="316" width="13.5546875" style="46" bestFit="1" customWidth="1"/>
    <col min="317" max="317" width="13.109375" style="46" bestFit="1" customWidth="1"/>
    <col min="318" max="325" width="13.5546875" style="46" bestFit="1" customWidth="1"/>
    <col min="326" max="326" width="14" style="46" bestFit="1" customWidth="1"/>
    <col min="327" max="327" width="13.5546875" style="46" bestFit="1" customWidth="1"/>
    <col min="328" max="337" width="14" style="46" bestFit="1" customWidth="1"/>
    <col min="338" max="345" width="14.44140625" style="46" bestFit="1" customWidth="1"/>
    <col min="346" max="346" width="14" style="46" bestFit="1" customWidth="1"/>
    <col min="347" max="347" width="13.554687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33203125" style="46" bestFit="1" customWidth="1"/>
    <col min="399" max="401" width="16.33203125" style="46" customWidth="1"/>
    <col min="402" max="402" width="10" style="46" bestFit="1" customWidth="1"/>
    <col min="403" max="411" width="16.33203125" style="46" customWidth="1"/>
    <col min="412" max="412" width="9.6640625" style="46" bestFit="1" customWidth="1"/>
    <col min="413" max="422" width="16.33203125" style="46" customWidth="1"/>
    <col min="423" max="423" width="9.6640625" style="46" bestFit="1" customWidth="1"/>
    <col min="424" max="429" width="16.33203125" style="46" customWidth="1"/>
    <col min="430" max="430" width="10" style="46" bestFit="1" customWidth="1"/>
    <col min="431" max="450" width="16.33203125" style="46" customWidth="1"/>
    <col min="451" max="451" width="10" style="46" bestFit="1" customWidth="1"/>
    <col min="452" max="459" width="16.33203125" style="46" customWidth="1"/>
    <col min="460" max="460" width="10.33203125" style="46" bestFit="1" customWidth="1"/>
    <col min="461" max="556" width="16.33203125" style="46" customWidth="1"/>
    <col min="557" max="558" width="16.33203125" bestFit="1" customWidth="1"/>
    <col min="559" max="564" width="12.44140625" customWidth="1"/>
    <col min="565" max="565" width="79.109375" style="67" customWidth="1"/>
    <col min="566" max="566" width="16.5546875" style="1" customWidth="1"/>
    <col min="567" max="573" width="11.109375" bestFit="1" customWidth="1"/>
  </cols>
  <sheetData>
    <row r="1" spans="1:566" x14ac:dyDescent="0.3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66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48">
        <v>45931</v>
      </c>
      <c r="UL2" s="68">
        <v>45962</v>
      </c>
      <c r="UM2" s="68">
        <v>45992</v>
      </c>
      <c r="UN2" s="68">
        <v>45658</v>
      </c>
      <c r="UO2" s="130">
        <v>45689</v>
      </c>
      <c r="UP2" s="130">
        <v>45717</v>
      </c>
      <c r="UQ2" s="130">
        <v>45748</v>
      </c>
      <c r="UR2" s="130">
        <v>45778</v>
      </c>
      <c r="US2" s="72"/>
    </row>
    <row r="3" spans="1:566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6.183074234100328</v>
      </c>
      <c r="UK3" s="57">
        <f>SUM(JP3:KT3)</f>
        <v>202.22</v>
      </c>
      <c r="UL3" s="70">
        <f t="shared" ref="UL3:UL25" si="6">SUM(KU3:LX3)</f>
        <v>102.51</v>
      </c>
      <c r="UM3" s="70">
        <f t="shared" ref="UM3:UM42" si="7">SUM(LY3:NC3)</f>
        <v>0</v>
      </c>
      <c r="UN3" s="70">
        <f t="shared" ref="UN3:UN42" si="8">SUM(ND3:OG3)</f>
        <v>59.94400000000001</v>
      </c>
      <c r="UO3" s="70">
        <f>SUM(IrradDiaria[[#This Row],[01/02/2026]:[28/02/2026]])</f>
        <v>118.28999999999999</v>
      </c>
      <c r="UP3" s="70">
        <f>SUM(IrradDiaria[[#This Row],[01/03/2026]:[31/03/2026]])</f>
        <v>114.47007707769059</v>
      </c>
      <c r="UQ3" s="70">
        <f>SUM(IrradDiaria[[#This Row],[01/04/2026]:[30/04/2026]])</f>
        <v>168.715</v>
      </c>
      <c r="UR3" s="70">
        <f>SUM(IrradDiaria[[#This Row],[01/05/2026]:[08/05/2026]])</f>
        <v>57.678468441123293</v>
      </c>
      <c r="US3" s="73" t="s">
        <v>1107</v>
      </c>
      <c r="UT3" s="1" t="s">
        <v>1085</v>
      </c>
    </row>
    <row r="4" spans="1:566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6.183074234100328</v>
      </c>
      <c r="UK4" s="57">
        <f>SUM(JP4:KT4)</f>
        <v>202.22</v>
      </c>
      <c r="UL4" s="70">
        <f t="shared" si="6"/>
        <v>102.51</v>
      </c>
      <c r="UM4" s="70">
        <f t="shared" si="7"/>
        <v>0</v>
      </c>
      <c r="UN4" s="70">
        <f t="shared" si="8"/>
        <v>59.94400000000001</v>
      </c>
      <c r="UO4" s="70">
        <f>SUM(IrradDiaria[[#This Row],[01/02/2026]:[28/02/2026]])</f>
        <v>118.297</v>
      </c>
      <c r="UP4" s="70">
        <f>SUM(IrradDiaria[[#This Row],[01/03/2026]:[31/03/2026]])</f>
        <v>114.47007707769059</v>
      </c>
      <c r="UQ4" s="70">
        <f>SUM(IrradDiaria[[#This Row],[01/04/2026]:[30/04/2026]])</f>
        <v>168.81800000000007</v>
      </c>
      <c r="UR4" s="70">
        <f>SUM(IrradDiaria[[#This Row],[01/05/2026]:[08/05/2026]])</f>
        <v>57.678468441123293</v>
      </c>
      <c r="US4" s="73" t="s">
        <v>1107</v>
      </c>
      <c r="UT4" s="74" t="s">
        <v>1086</v>
      </c>
    </row>
    <row r="5" spans="1:566" ht="28.8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6.0890000000000004</v>
      </c>
      <c r="UD5" s="76">
        <v>6.0650000000000004</v>
      </c>
      <c r="UE5" s="76">
        <v>5.282</v>
      </c>
      <c r="UF5" s="76">
        <v>2.9620000000000002</v>
      </c>
      <c r="UG5" s="76">
        <v>3.278</v>
      </c>
      <c r="UH5" s="76">
        <v>4.5209999999999999</v>
      </c>
      <c r="UI5" s="76">
        <v>2.9430000000000001</v>
      </c>
      <c r="UJ5" s="76">
        <v>5.8209999999999997</v>
      </c>
      <c r="UK5" s="57">
        <f>SUM(JP5:KT5)</f>
        <v>191.56999999999996</v>
      </c>
      <c r="UL5" s="70">
        <f t="shared" si="6"/>
        <v>214.59</v>
      </c>
      <c r="UM5" s="70">
        <f t="shared" si="7"/>
        <v>231.12000000000003</v>
      </c>
      <c r="UN5" s="70">
        <f t="shared" si="8"/>
        <v>195.37424499999949</v>
      </c>
      <c r="UO5" s="70">
        <f>SUM(IrradDiaria[[#This Row],[01/02/2026]:[28/02/2026]])</f>
        <v>166.41600000000003</v>
      </c>
      <c r="UP5" s="70">
        <f>SUM(IrradDiaria[[#This Row],[01/03/2026]:[31/03/2026]])</f>
        <v>194.05599999999998</v>
      </c>
      <c r="UQ5" s="70">
        <f>SUM(IrradDiaria[[#This Row],[01/04/2026]:[30/04/2026]])</f>
        <v>179.83700000000002</v>
      </c>
      <c r="UR5" s="70">
        <f>SUM(IrradDiaria[[#This Row],[01/05/2026]:[08/05/2026]])</f>
        <v>45.785892640416826</v>
      </c>
      <c r="US5" s="73" t="s">
        <v>1108</v>
      </c>
      <c r="UT5" s="74" t="s">
        <v>1086</v>
      </c>
    </row>
    <row r="6" spans="1:566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5.6369999999999996</v>
      </c>
      <c r="UD6" s="76">
        <v>5.9950000000000001</v>
      </c>
      <c r="UE6" s="76">
        <v>5.8319999999999999</v>
      </c>
      <c r="UF6" s="76">
        <v>4.431</v>
      </c>
      <c r="UG6" s="76">
        <v>4.8739999999999997</v>
      </c>
      <c r="UH6" s="76">
        <v>5.8339999999999996</v>
      </c>
      <c r="UI6" s="76">
        <v>4.1829999999999998</v>
      </c>
      <c r="UJ6" s="76">
        <v>5.9450000000000003</v>
      </c>
      <c r="UK6" s="57">
        <f>SUM(JP6:KT6)</f>
        <v>183.51</v>
      </c>
      <c r="UL6" s="70">
        <f t="shared" si="6"/>
        <v>232.25</v>
      </c>
      <c r="UM6" s="70">
        <f t="shared" si="7"/>
        <v>247.49170349999994</v>
      </c>
      <c r="UN6" s="70">
        <f t="shared" si="8"/>
        <v>224.89246633333329</v>
      </c>
      <c r="UO6" s="70">
        <f>SUM(IrradDiaria[[#This Row],[01/02/2026]:[28/02/2026]])</f>
        <v>185.32900000000001</v>
      </c>
      <c r="UP6" s="70">
        <f>SUM(IrradDiaria[[#This Row],[01/03/2026]:[31/03/2026]])</f>
        <v>219.82723491131208</v>
      </c>
      <c r="UQ6" s="70">
        <f>SUM(IrradDiaria[[#This Row],[01/04/2026]:[30/04/2026]])</f>
        <v>184.637</v>
      </c>
      <c r="UR6" s="70">
        <f>SUM(IrradDiaria[[#This Row],[01/05/2026]:[08/05/2026]])</f>
        <v>42.968285952811435</v>
      </c>
      <c r="US6" s="73" t="s">
        <v>1109</v>
      </c>
      <c r="UT6" s="1" t="s">
        <v>1085</v>
      </c>
    </row>
    <row r="7" spans="1:566" ht="28.8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5.6369999999999996</v>
      </c>
      <c r="UD7" s="76">
        <v>5.9950000000000001</v>
      </c>
      <c r="UE7" s="76">
        <v>5.8319999999999999</v>
      </c>
      <c r="UF7" s="76">
        <v>4.431</v>
      </c>
      <c r="UG7" s="76">
        <v>4.8739999999999997</v>
      </c>
      <c r="UH7" s="76">
        <v>5.8339999999999996</v>
      </c>
      <c r="UI7" s="76">
        <v>4.1829999999999998</v>
      </c>
      <c r="UJ7" s="76">
        <v>5.9450000000000003</v>
      </c>
      <c r="UK7" s="57">
        <f>SUM(JP7:KT7)</f>
        <v>183.51</v>
      </c>
      <c r="UL7" s="70">
        <f t="shared" si="6"/>
        <v>232.25</v>
      </c>
      <c r="UM7" s="70">
        <f t="shared" si="7"/>
        <v>247.49170349999994</v>
      </c>
      <c r="UN7" s="70">
        <f t="shared" si="8"/>
        <v>224.93846633333325</v>
      </c>
      <c r="UO7" s="70">
        <f>SUM(IrradDiaria[[#This Row],[01/02/2026]:[28/02/2026]])</f>
        <v>185.07699999999997</v>
      </c>
      <c r="UP7" s="70">
        <f>SUM(IrradDiaria[[#This Row],[01/03/2026]:[31/03/2026]])</f>
        <v>219.25923491131209</v>
      </c>
      <c r="UQ7" s="70">
        <f>SUM(IrradDiaria[[#This Row],[01/04/2026]:[30/04/2026]])</f>
        <v>184.93700000000001</v>
      </c>
      <c r="UR7" s="70">
        <f>SUM(IrradDiaria[[#This Row],[01/05/2026]:[08/05/2026]])</f>
        <v>42.968285952811435</v>
      </c>
      <c r="US7" s="73" t="s">
        <v>1110</v>
      </c>
      <c r="UT7" s="74" t="s">
        <v>1086</v>
      </c>
    </row>
    <row r="8" spans="1:566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57">
        <f>SUM(JQ8:KT8)</f>
        <v>201.41000000000005</v>
      </c>
      <c r="UL8" s="70">
        <f t="shared" si="6"/>
        <v>46.5</v>
      </c>
      <c r="UM8" s="70">
        <f t="shared" si="7"/>
        <v>0</v>
      </c>
      <c r="UN8" s="70">
        <f t="shared" si="8"/>
        <v>0</v>
      </c>
      <c r="UO8" s="70">
        <f>SUM(IrradDiaria[[#This Row],[01/02/2026]:[28/02/2026]])</f>
        <v>0</v>
      </c>
      <c r="UP8" s="70">
        <f>SUM(IrradDiaria[[#This Row],[01/03/2026]:[31/03/2026]])</f>
        <v>202.78599999999997</v>
      </c>
      <c r="UQ8" s="70">
        <f>SUM(IrradDiaria[[#This Row],[01/04/2026]:[30/04/2026]])</f>
        <v>172.40540166666662</v>
      </c>
      <c r="UR8" s="70">
        <f>SUM(IrradDiaria[[#This Row],[01/05/2026]:[08/05/2026]])</f>
        <v>50.266968361643606</v>
      </c>
      <c r="US8" s="72" t="s">
        <v>1084</v>
      </c>
      <c r="UT8" s="1" t="s">
        <v>1085</v>
      </c>
    </row>
    <row r="9" spans="1:566" ht="28.8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57">
        <f t="shared" ref="UK9:UK42" si="9">SUM(JP9:KT9)</f>
        <v>209.53000000000006</v>
      </c>
      <c r="UL9" s="70">
        <f t="shared" si="6"/>
        <v>46.5</v>
      </c>
      <c r="UM9" s="70">
        <f t="shared" si="7"/>
        <v>0</v>
      </c>
      <c r="UN9" s="70">
        <f t="shared" si="8"/>
        <v>0</v>
      </c>
      <c r="UO9" s="70">
        <f>SUM(IrradDiaria[[#This Row],[01/02/2026]:[28/02/2026]])</f>
        <v>0</v>
      </c>
      <c r="UP9" s="70">
        <f>SUM(IrradDiaria[[#This Row],[01/03/2026]:[31/03/2026]])</f>
        <v>202.78599999999997</v>
      </c>
      <c r="UQ9" s="70">
        <f>SUM(IrradDiaria[[#This Row],[01/04/2026]:[30/04/2026]])</f>
        <v>172.04140166666662</v>
      </c>
      <c r="UR9" s="70">
        <f>SUM(IrradDiaria[[#This Row],[01/05/2026]:[08/05/2026]])</f>
        <v>50.266968361643606</v>
      </c>
      <c r="US9" s="73" t="s">
        <v>1111</v>
      </c>
      <c r="UT9" s="1" t="s">
        <v>1085</v>
      </c>
    </row>
    <row r="10" spans="1:566" ht="28.8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5.9550000000000001</v>
      </c>
      <c r="UD10" s="76">
        <v>1.3260000000000001</v>
      </c>
      <c r="UE10" s="76">
        <v>6.1619999999999999</v>
      </c>
      <c r="UF10" s="76">
        <v>4.3170000000000002</v>
      </c>
      <c r="UG10" s="76">
        <v>4.2880000000000003</v>
      </c>
      <c r="UH10" s="76">
        <v>5.1420000000000003</v>
      </c>
      <c r="UI10" s="76">
        <v>4.2270000000000003</v>
      </c>
      <c r="UJ10" s="76">
        <v>6.024</v>
      </c>
      <c r="UK10" s="57">
        <f t="shared" si="9"/>
        <v>187.34999999999994</v>
      </c>
      <c r="UL10" s="70">
        <f t="shared" si="6"/>
        <v>334.92000000000013</v>
      </c>
      <c r="UM10" s="70">
        <f t="shared" si="7"/>
        <v>225.75</v>
      </c>
      <c r="UN10" s="70">
        <f t="shared" si="8"/>
        <v>176.39821833400001</v>
      </c>
      <c r="UO10" s="70">
        <f>SUM(IrradDiaria[[#This Row],[01/02/2026]:[28/02/2026]])</f>
        <v>112.98600000000003</v>
      </c>
      <c r="UP10" s="70">
        <f>SUM(IrradDiaria[[#This Row],[01/03/2026]:[31/03/2026]])</f>
        <v>187.637</v>
      </c>
      <c r="UQ10" s="70">
        <f>SUM(IrradDiaria[[#This Row],[01/04/2026]:[30/04/2026]])</f>
        <v>79.047149999999988</v>
      </c>
      <c r="UR10" s="70">
        <f>SUM(IrradDiaria[[#This Row],[01/05/2026]:[08/05/2026]])</f>
        <v>35.03518001630809</v>
      </c>
      <c r="US10" s="73" t="s">
        <v>1111</v>
      </c>
      <c r="UT10" s="74" t="s">
        <v>1086</v>
      </c>
    </row>
    <row r="11" spans="1:566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6.1470000000000002</v>
      </c>
      <c r="UD11" s="76">
        <v>6.1820000000000004</v>
      </c>
      <c r="UE11" s="76">
        <v>6.1230000000000002</v>
      </c>
      <c r="UF11" s="76">
        <v>3.1190000000000002</v>
      </c>
      <c r="UG11" s="76">
        <v>2.863</v>
      </c>
      <c r="UH11" s="76">
        <v>3.06</v>
      </c>
      <c r="UI11" s="76">
        <v>5.7380000000000004</v>
      </c>
      <c r="UJ11" s="76">
        <v>2.0880000000000001</v>
      </c>
      <c r="UK11" s="57">
        <f t="shared" si="9"/>
        <v>180.12999999999991</v>
      </c>
      <c r="UL11" s="70">
        <f t="shared" si="6"/>
        <v>210.70999999999998</v>
      </c>
      <c r="UM11" s="70">
        <f t="shared" si="7"/>
        <v>226.13563832700007</v>
      </c>
      <c r="UN11" s="70">
        <f t="shared" si="8"/>
        <v>192.8989416673333</v>
      </c>
      <c r="UO11" s="70">
        <f>SUM(IrradDiaria[[#This Row],[01/02/2026]:[28/02/2026]])</f>
        <v>197.83503999999994</v>
      </c>
      <c r="UP11" s="70">
        <f>SUM(IrradDiaria[[#This Row],[01/03/2026]:[31/03/2026]])</f>
        <v>183.02628166666662</v>
      </c>
      <c r="UQ11" s="70">
        <f>SUM(IrradDiaria[[#This Row],[01/04/2026]:[30/04/2026]])</f>
        <v>181.53402666666665</v>
      </c>
      <c r="UR11" s="70">
        <f>SUM(IrradDiaria[[#This Row],[01/05/2026]:[08/05/2026]])</f>
        <v>41.211658333333332</v>
      </c>
      <c r="US11" s="72" t="s">
        <v>1084</v>
      </c>
      <c r="UT11" s="74" t="s">
        <v>1086</v>
      </c>
    </row>
    <row r="12" spans="1:566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57">
        <f t="shared" si="9"/>
        <v>196.57000000000002</v>
      </c>
      <c r="UL12" s="70">
        <f t="shared" si="6"/>
        <v>201.30999999999995</v>
      </c>
      <c r="UM12" s="70">
        <f t="shared" si="7"/>
        <v>233.15498333300002</v>
      </c>
      <c r="UN12" s="70">
        <f t="shared" si="8"/>
        <v>122.78050999999994</v>
      </c>
      <c r="UO12" s="70">
        <f>SUM(IrradDiaria[[#This Row],[01/02/2026]:[28/02/2026]])</f>
        <v>167.05799999999996</v>
      </c>
      <c r="UP12" s="70">
        <f>SUM(IrradDiaria[[#This Row],[01/03/2026]:[31/03/2026]])</f>
        <v>177.21</v>
      </c>
      <c r="UQ12" s="70">
        <f>SUM(IrradDiaria[[#This Row],[01/04/2026]:[30/04/2026]])</f>
        <v>145.92799999999997</v>
      </c>
      <c r="UR12" s="70">
        <f>SUM(IrradDiaria[[#This Row],[01/05/2026]:[08/05/2026]])</f>
        <v>32.118289544949924</v>
      </c>
      <c r="US12" s="72" t="s">
        <v>1084</v>
      </c>
      <c r="UT12" s="1" t="s">
        <v>1085</v>
      </c>
    </row>
    <row r="13" spans="1:566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5.0799650000000005</v>
      </c>
      <c r="UK13" s="57">
        <f t="shared" si="9"/>
        <v>211.74999999999997</v>
      </c>
      <c r="UL13" s="70">
        <f t="shared" si="6"/>
        <v>238.67000000000004</v>
      </c>
      <c r="UM13" s="70">
        <f t="shared" si="7"/>
        <v>232.11999999999998</v>
      </c>
      <c r="UN13" s="70">
        <f t="shared" si="8"/>
        <v>229.50734500000007</v>
      </c>
      <c r="UO13" s="70">
        <f>SUM(IrradDiaria[[#This Row],[01/02/2026]:[28/02/2026]])</f>
        <v>174.49700000000004</v>
      </c>
      <c r="UP13" s="70">
        <f>SUM(IrradDiaria[[#This Row],[01/03/2026]:[31/03/2026]])</f>
        <v>202.78599999999997</v>
      </c>
      <c r="UQ13" s="70">
        <f>SUM(IrradDiaria[[#This Row],[01/04/2026]:[30/04/2026]])</f>
        <v>184.37728666666663</v>
      </c>
      <c r="UR13" s="70">
        <f>SUM(IrradDiaria[[#This Row],[01/05/2026]:[08/05/2026]])</f>
        <v>49.250425020385535</v>
      </c>
      <c r="US13" s="73" t="s">
        <v>1112</v>
      </c>
      <c r="UT13" s="74" t="s">
        <v>1086</v>
      </c>
    </row>
    <row r="14" spans="1:566" ht="28.8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5.0799650000000005</v>
      </c>
      <c r="UK14" s="66">
        <f t="shared" si="9"/>
        <v>212.19000000000003</v>
      </c>
      <c r="UL14" s="71">
        <f t="shared" si="6"/>
        <v>226.51</v>
      </c>
      <c r="UM14" s="70">
        <f t="shared" si="7"/>
        <v>0</v>
      </c>
      <c r="UN14" s="70">
        <f t="shared" si="8"/>
        <v>133.34136833333332</v>
      </c>
      <c r="UO14" s="70">
        <f>SUM(IrradDiaria[[#This Row],[01/02/2026]:[28/02/2026]])</f>
        <v>178.77099999999996</v>
      </c>
      <c r="UP14" s="70">
        <f>SUM(IrradDiaria[[#This Row],[01/03/2026]:[31/03/2026]])</f>
        <v>202.78599999999997</v>
      </c>
      <c r="UQ14" s="70">
        <f>SUM(IrradDiaria[[#This Row],[01/04/2026]:[30/04/2026]])</f>
        <v>184.37728666666663</v>
      </c>
      <c r="UR14" s="70">
        <f>SUM(IrradDiaria[[#This Row],[01/05/2026]:[08/05/2026]])</f>
        <v>49.250425020385535</v>
      </c>
      <c r="US14" s="73" t="s">
        <v>1110</v>
      </c>
      <c r="UT14" s="74" t="s">
        <v>1086</v>
      </c>
    </row>
    <row r="15" spans="1:566" ht="57.6" x14ac:dyDescent="0.3">
      <c r="A15" s="82" t="s">
        <v>277</v>
      </c>
      <c r="B15" s="164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5.0080456575726471</v>
      </c>
      <c r="UK15" s="57">
        <f t="shared" si="9"/>
        <v>170.23000000000002</v>
      </c>
      <c r="UL15" s="70">
        <f t="shared" si="6"/>
        <v>107.07</v>
      </c>
      <c r="UM15" s="70">
        <f t="shared" si="7"/>
        <v>0</v>
      </c>
      <c r="UN15" s="70">
        <f t="shared" si="8"/>
        <v>0</v>
      </c>
      <c r="UO15" s="70">
        <f>SUM(IrradDiaria[[#This Row],[01/02/2026]:[28/02/2026]])</f>
        <v>0</v>
      </c>
      <c r="UP15" s="70">
        <f>SUM(IrradDiaria[[#This Row],[01/03/2026]:[31/03/2026]])</f>
        <v>0</v>
      </c>
      <c r="UQ15" s="70">
        <f>SUM(IrradDiaria[[#This Row],[01/04/2026]:[30/04/2026]])</f>
        <v>171.21818166666668</v>
      </c>
      <c r="UR15" s="70">
        <f>SUM(IrradDiaria[[#This Row],[01/05/2026]:[08/05/2026]])</f>
        <v>42.589906666666678</v>
      </c>
      <c r="US15" s="73" t="s">
        <v>1113</v>
      </c>
      <c r="UT15" s="74" t="s">
        <v>1086</v>
      </c>
    </row>
    <row r="16" spans="1:566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5.0080456575726471</v>
      </c>
      <c r="UK16" s="57">
        <f t="shared" si="9"/>
        <v>170.23000000000002</v>
      </c>
      <c r="UL16" s="70">
        <f t="shared" si="6"/>
        <v>107.07</v>
      </c>
      <c r="UM16" s="70">
        <f t="shared" si="7"/>
        <v>0</v>
      </c>
      <c r="UN16" s="70">
        <f t="shared" si="8"/>
        <v>0</v>
      </c>
      <c r="UO16" s="70">
        <f>SUM(IrradDiaria[[#This Row],[01/02/2026]:[28/02/2026]])</f>
        <v>0</v>
      </c>
      <c r="UP16" s="70">
        <f>SUM(IrradDiaria[[#This Row],[01/03/2026]:[31/03/2026]])</f>
        <v>0</v>
      </c>
      <c r="UQ16" s="70">
        <f>SUM(IrradDiaria[[#This Row],[01/04/2026]:[30/04/2026]])</f>
        <v>171.21818166666668</v>
      </c>
      <c r="UR16" s="70">
        <f>SUM(IrradDiaria[[#This Row],[01/05/2026]:[08/05/2026]])</f>
        <v>42.589906666666678</v>
      </c>
      <c r="US16" s="72" t="s">
        <v>1084</v>
      </c>
      <c r="UT16" s="1" t="s">
        <v>1085</v>
      </c>
    </row>
    <row r="17" spans="1:566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6.0659999999999998</v>
      </c>
      <c r="UD17" s="76">
        <v>5.6479999999999997</v>
      </c>
      <c r="UE17" s="76">
        <v>5.5439999999999996</v>
      </c>
      <c r="UF17" s="76">
        <v>2.9489999999999998</v>
      </c>
      <c r="UG17" s="76">
        <v>3.5750000000000002</v>
      </c>
      <c r="UH17" s="76">
        <v>4.3550000000000004</v>
      </c>
      <c r="UI17" s="76">
        <v>2.5459999999999998</v>
      </c>
      <c r="UJ17" s="76">
        <v>5.6079999999999997</v>
      </c>
      <c r="UK17" s="57">
        <f t="shared" si="9"/>
        <v>191.00000000000006</v>
      </c>
      <c r="UL17" s="70">
        <f t="shared" si="6"/>
        <v>204.54999999999998</v>
      </c>
      <c r="UM17" s="70">
        <f t="shared" si="7"/>
        <v>240.02863500000001</v>
      </c>
      <c r="UN17" s="70">
        <f t="shared" si="8"/>
        <v>194.0923166666667</v>
      </c>
      <c r="UO17" s="70">
        <f>SUM(IrradDiaria[[#This Row],[01/02/2026]:[28/02/2026]])</f>
        <v>173.44399999999999</v>
      </c>
      <c r="UP17" s="70">
        <f>SUM(IrradDiaria[[#This Row],[01/03/2026]:[31/03/2026]])</f>
        <v>183.14400000000001</v>
      </c>
      <c r="UQ17" s="70">
        <f>SUM(IrradDiaria[[#This Row],[01/04/2026]:[30/04/2026]])</f>
        <v>180.7915132620235</v>
      </c>
      <c r="UR17" s="70">
        <f>SUM(IrradDiaria[[#This Row],[01/05/2026]:[08/05/2026]])</f>
        <v>46.076240983888511</v>
      </c>
      <c r="US17" s="72" t="s">
        <v>1084</v>
      </c>
      <c r="UT17" s="74" t="s">
        <v>1086</v>
      </c>
    </row>
    <row r="18" spans="1:566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3.7884333333333355</v>
      </c>
      <c r="UK18" s="57">
        <f t="shared" si="9"/>
        <v>111.81</v>
      </c>
      <c r="UL18" s="70">
        <f t="shared" si="6"/>
        <v>215.35999999999996</v>
      </c>
      <c r="UM18" s="70">
        <f t="shared" si="7"/>
        <v>228.02581333299997</v>
      </c>
      <c r="UN18" s="70">
        <f t="shared" si="8"/>
        <v>205.8434</v>
      </c>
      <c r="UO18" s="70">
        <f>SUM(IrradDiaria[[#This Row],[01/02/2026]:[28/02/2026]])</f>
        <v>133.23426833333338</v>
      </c>
      <c r="UP18" s="70">
        <f>SUM(IrradDiaria[[#This Row],[01/03/2026]:[31/03/2026]])</f>
        <v>199.56100000000004</v>
      </c>
      <c r="UQ18" s="70">
        <f>SUM(IrradDiaria[[#This Row],[01/04/2026]:[30/04/2026]])</f>
        <v>163.3669983333333</v>
      </c>
      <c r="UR18" s="70">
        <f>SUM(IrradDiaria[[#This Row],[01/05/2026]:[08/05/2026]])</f>
        <v>48.401728356673232</v>
      </c>
      <c r="US18" s="72" t="s">
        <v>1084</v>
      </c>
      <c r="UT18" s="74" t="s">
        <v>1086</v>
      </c>
    </row>
    <row r="19" spans="1:566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57">
        <f t="shared" si="9"/>
        <v>180.28999999999996</v>
      </c>
      <c r="UL19" s="70">
        <f t="shared" si="6"/>
        <v>227.18</v>
      </c>
      <c r="UM19" s="70">
        <f t="shared" si="7"/>
        <v>235.893145</v>
      </c>
      <c r="UN19" s="70">
        <f t="shared" si="8"/>
        <v>210.92961333333321</v>
      </c>
      <c r="UO19" s="70">
        <f>SUM(IrradDiaria[[#This Row],[01/02/2026]:[28/02/2026]])</f>
        <v>170.25800000000001</v>
      </c>
      <c r="UP19" s="70">
        <f>SUM(IrradDiaria[[#This Row],[01/03/2026]:[31/03/2026]])</f>
        <v>220.41799999999995</v>
      </c>
      <c r="UQ19" s="70">
        <f>SUM(IrradDiaria[[#This Row],[01/04/2026]:[30/04/2026]])</f>
        <v>173.53692666666672</v>
      </c>
      <c r="UR19" s="70">
        <f>SUM(IrradDiaria[[#This Row],[01/05/2026]:[08/05/2026]])</f>
        <v>43.873484958946086</v>
      </c>
      <c r="US19" s="73" t="s">
        <v>1114</v>
      </c>
      <c r="UT19" s="74" t="s">
        <v>1086</v>
      </c>
    </row>
    <row r="20" spans="1:566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4.4359999999999999</v>
      </c>
      <c r="UD20" s="76">
        <v>4.4379999999999997</v>
      </c>
      <c r="UE20" s="76">
        <v>3.6070000000000002</v>
      </c>
      <c r="UF20" s="76">
        <v>4.3259999999999996</v>
      </c>
      <c r="UG20" s="76">
        <v>3.9580000000000002</v>
      </c>
      <c r="UH20" s="76">
        <v>4.4240000000000004</v>
      </c>
      <c r="UI20" s="76">
        <v>3.4079999999999999</v>
      </c>
      <c r="UJ20" s="76">
        <v>4.2439999999999998</v>
      </c>
      <c r="UK20" s="57">
        <f t="shared" si="9"/>
        <v>202.53</v>
      </c>
      <c r="UL20" s="70">
        <f t="shared" si="6"/>
        <v>240.22</v>
      </c>
      <c r="UM20" s="70">
        <f t="shared" si="7"/>
        <v>240.21780999999999</v>
      </c>
      <c r="UN20" s="70">
        <f t="shared" si="8"/>
        <v>234.5119416666667</v>
      </c>
      <c r="UO20" s="70">
        <f>SUM(IrradDiaria[[#This Row],[01/02/2026]:[28/02/2026]])</f>
        <v>180.47800000000001</v>
      </c>
      <c r="UP20" s="70">
        <f>SUM(IrradDiaria[[#This Row],[01/03/2026]:[31/03/2026]])</f>
        <v>227.64600000000004</v>
      </c>
      <c r="UQ20" s="70">
        <f>SUM(IrradDiaria[[#This Row],[01/04/2026]:[30/04/2026]])</f>
        <v>178.45828166666661</v>
      </c>
      <c r="UR20" s="70">
        <f>SUM(IrradDiaria[[#This Row],[01/05/2026]:[08/05/2026]])</f>
        <v>47.480094276557367</v>
      </c>
      <c r="US20" s="73" t="s">
        <v>1114</v>
      </c>
      <c r="UT20" s="74" t="s">
        <v>1086</v>
      </c>
    </row>
    <row r="21" spans="1:566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7.9859999999999998</v>
      </c>
      <c r="UD21" s="76">
        <v>8.74</v>
      </c>
      <c r="UE21" s="76">
        <v>8.8149999999999995</v>
      </c>
      <c r="UF21" s="76">
        <v>9.048</v>
      </c>
      <c r="UG21" s="76">
        <v>5.7809999999999997</v>
      </c>
      <c r="UH21" s="76">
        <v>6.8</v>
      </c>
      <c r="UI21" s="76">
        <v>8.4689999999999994</v>
      </c>
      <c r="UJ21" s="76">
        <v>6.7569999999999997</v>
      </c>
      <c r="UK21" s="57">
        <f t="shared" si="9"/>
        <v>260.90000000000003</v>
      </c>
      <c r="UL21" s="70">
        <f t="shared" si="6"/>
        <v>227.47</v>
      </c>
      <c r="UM21" s="70">
        <f t="shared" si="7"/>
        <v>193.01999999999998</v>
      </c>
      <c r="UN21" s="70">
        <f t="shared" si="8"/>
        <v>204.83958666666669</v>
      </c>
      <c r="UO21" s="70">
        <f>SUM(IrradDiaria[[#This Row],[01/02/2026]:[28/02/2026]])</f>
        <v>188.64300000000003</v>
      </c>
      <c r="UP21" s="70">
        <f>SUM(IrradDiaria[[#This Row],[01/03/2026]:[31/03/2026]])</f>
        <v>202.07900000000001</v>
      </c>
      <c r="UQ21" s="70">
        <f>SUM(IrradDiaria[[#This Row],[01/04/2026]:[30/04/2026]])</f>
        <v>177.804925</v>
      </c>
      <c r="UR21" s="70">
        <f>SUM(IrradDiaria[[#This Row],[01/05/2026]:[08/05/2026]])</f>
        <v>47.479586254109648</v>
      </c>
      <c r="US21" s="73" t="s">
        <v>1116</v>
      </c>
      <c r="UT21" s="74" t="s">
        <v>1086</v>
      </c>
    </row>
    <row r="22" spans="1:566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46">
        <v>7.9859999999999998</v>
      </c>
      <c r="UD22" s="76">
        <v>8.74</v>
      </c>
      <c r="UE22" s="76">
        <v>8.8149999999999995</v>
      </c>
      <c r="UF22" s="76">
        <v>9.048</v>
      </c>
      <c r="UG22" s="76">
        <v>5.7809999999999997</v>
      </c>
      <c r="UH22" s="76">
        <v>6.8</v>
      </c>
      <c r="UI22" s="76">
        <v>8.4689999999999994</v>
      </c>
      <c r="UJ22" s="76">
        <v>6.7569999999999997</v>
      </c>
      <c r="UK22" s="57">
        <f t="shared" si="9"/>
        <v>260.90000000000003</v>
      </c>
      <c r="UL22" s="70">
        <f t="shared" si="6"/>
        <v>227.47</v>
      </c>
      <c r="UM22" s="70">
        <f t="shared" si="7"/>
        <v>193.02261333299998</v>
      </c>
      <c r="UN22" s="70">
        <f t="shared" si="8"/>
        <v>204.83958666666669</v>
      </c>
      <c r="UO22" s="70">
        <f>SUM(IrradDiaria[[#This Row],[01/02/2026]:[28/02/2026]])</f>
        <v>188.64300000000003</v>
      </c>
      <c r="UP22" s="70">
        <f>SUM(IrradDiaria[[#This Row],[01/03/2026]:[31/03/2026]])</f>
        <v>202.07900000000001</v>
      </c>
      <c r="UQ22" s="70">
        <f>SUM(IrradDiaria[[#This Row],[01/04/2026]:[30/04/2026]])</f>
        <v>177.804925</v>
      </c>
      <c r="UR22" s="70">
        <f>SUM(IrradDiaria[[#This Row],[01/05/2026]:[08/05/2026]])</f>
        <v>47.479586254109648</v>
      </c>
      <c r="US22" s="72" t="s">
        <v>1084</v>
      </c>
      <c r="UT22" s="74" t="s">
        <v>1086</v>
      </c>
    </row>
    <row r="23" spans="1:566" ht="28.8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3.9689999999999999</v>
      </c>
      <c r="UD23" s="76">
        <v>4.0519999999999996</v>
      </c>
      <c r="UE23" s="76">
        <v>3.738</v>
      </c>
      <c r="UF23" s="76">
        <v>2.4159999999999999</v>
      </c>
      <c r="UG23" s="76">
        <v>2.3180000000000001</v>
      </c>
      <c r="UH23" s="76">
        <v>3.379</v>
      </c>
      <c r="UI23" s="76">
        <v>2.9209999999999998</v>
      </c>
      <c r="UJ23" s="76">
        <v>3.7909999999999999</v>
      </c>
      <c r="UK23" s="57">
        <f t="shared" si="9"/>
        <v>155.14999999999998</v>
      </c>
      <c r="UL23" s="70">
        <f t="shared" si="6"/>
        <v>87.72999999999999</v>
      </c>
      <c r="UM23" s="70">
        <f t="shared" si="7"/>
        <v>0</v>
      </c>
      <c r="UN23" s="70">
        <f t="shared" si="8"/>
        <v>4.109</v>
      </c>
      <c r="UO23" s="70">
        <f>SUM(IrradDiaria[[#This Row],[01/02/2026]:[28/02/2026]])</f>
        <v>147.03699999999998</v>
      </c>
      <c r="UP23" s="70">
        <f>SUM(IrradDiaria[[#This Row],[01/03/2026]:[31/03/2026]])</f>
        <v>134.255</v>
      </c>
      <c r="UQ23" s="70">
        <f>SUM(IrradDiaria[[#This Row],[01/04/2026]:[30/04/2026]])</f>
        <v>131.15299999999999</v>
      </c>
      <c r="UR23" s="70">
        <f>SUM(IrradDiaria[[#This Row],[01/05/2026]:[08/05/2026]])</f>
        <v>32.583775823293095</v>
      </c>
      <c r="US23" s="73" t="s">
        <v>1117</v>
      </c>
      <c r="UT23" s="74" t="s">
        <v>1086</v>
      </c>
    </row>
    <row r="24" spans="1:566" ht="28.8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1.1990000000000001</v>
      </c>
      <c r="UD24" s="76">
        <v>2.149</v>
      </c>
      <c r="UE24" s="76">
        <v>0.11799999999999999</v>
      </c>
      <c r="UF24" s="76">
        <v>2.6850000000000001</v>
      </c>
      <c r="UG24" s="76">
        <v>2.589</v>
      </c>
      <c r="UH24" s="76">
        <v>3.7589999999999999</v>
      </c>
      <c r="UI24" s="76">
        <v>4.4850000000000003</v>
      </c>
      <c r="UJ24" s="76">
        <v>4.0609999999999999</v>
      </c>
      <c r="UK24" s="57">
        <f t="shared" si="9"/>
        <v>156.07</v>
      </c>
      <c r="UL24" s="70">
        <f t="shared" si="6"/>
        <v>157.45000000000002</v>
      </c>
      <c r="UM24" s="70">
        <f t="shared" si="7"/>
        <v>182.51179833300006</v>
      </c>
      <c r="UN24" s="70">
        <f t="shared" si="8"/>
        <v>150.21196499999994</v>
      </c>
      <c r="UO24" s="70">
        <f>SUM(IrradDiaria[[#This Row],[01/02/2026]:[28/02/2026]])</f>
        <v>140.131</v>
      </c>
      <c r="UP24" s="70">
        <f>SUM(IrradDiaria[[#This Row],[01/03/2026]:[31/03/2026]])</f>
        <v>158.98200000000003</v>
      </c>
      <c r="UQ24" s="70">
        <f>SUM(IrradDiaria[[#This Row],[01/04/2026]:[30/04/2026]])</f>
        <v>165.52499999999995</v>
      </c>
      <c r="UR24" s="70">
        <f>SUM(IrradDiaria[[#This Row],[01/05/2026]:[08/05/2026]])</f>
        <v>34.527896340356264</v>
      </c>
      <c r="US24" s="73" t="s">
        <v>1117</v>
      </c>
      <c r="UT24" s="74" t="s">
        <v>1086</v>
      </c>
    </row>
    <row r="25" spans="1:566" s="46" customFormat="1" ht="43.2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57">
        <f t="shared" si="9"/>
        <v>0</v>
      </c>
      <c r="UL25" s="70">
        <f t="shared" si="6"/>
        <v>0</v>
      </c>
      <c r="UM25" s="70">
        <f t="shared" si="7"/>
        <v>0</v>
      </c>
      <c r="UN25" s="70">
        <f t="shared" si="8"/>
        <v>0</v>
      </c>
      <c r="UO25" s="70">
        <f>SUM(IrradDiaria[[#This Row],[01/02/2026]:[28/02/2026]])</f>
        <v>0</v>
      </c>
      <c r="UP25" s="70">
        <f>SUM(IrradDiaria[[#This Row],[01/03/2026]:[31/03/2026]])</f>
        <v>0</v>
      </c>
      <c r="UQ25" s="70">
        <f>SUM(IrradDiaria[[#This Row],[01/04/2026]:[30/04/2026]])</f>
        <v>0</v>
      </c>
      <c r="UR25" s="70">
        <f>SUM(IrradDiaria[[#This Row],[01/05/2026]:[08/05/2026]])</f>
        <v>0</v>
      </c>
      <c r="US25" s="73" t="s">
        <v>1118</v>
      </c>
      <c r="UT25" s="46" t="s">
        <v>1085</v>
      </c>
    </row>
    <row r="26" spans="1:566" ht="15.6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5">
        <f t="shared" si="9"/>
        <v>0</v>
      </c>
      <c r="UL26" s="69">
        <f>SUM(KW26:LZ26)</f>
        <v>0</v>
      </c>
      <c r="UM26" s="70">
        <f t="shared" si="7"/>
        <v>0</v>
      </c>
      <c r="UN26" s="70">
        <f t="shared" si="8"/>
        <v>0</v>
      </c>
      <c r="UO26" s="131"/>
      <c r="UP26" s="131"/>
      <c r="UQ26" s="70">
        <f>SUM(IrradDiaria[[#This Row],[01/04/2026]:[08/04/2026]])</f>
        <v>0</v>
      </c>
      <c r="UR26" s="131"/>
      <c r="US26" s="72"/>
      <c r="UT26" t="s">
        <v>1085</v>
      </c>
    </row>
    <row r="27" spans="1:566" ht="15.6" hidden="1" x14ac:dyDescent="0.3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5">
        <f t="shared" si="9"/>
        <v>0</v>
      </c>
      <c r="UL27" s="69">
        <f t="shared" ref="UL27:UL42" si="10">SUM(KU27:LX27)</f>
        <v>0</v>
      </c>
      <c r="UM27" s="70">
        <f t="shared" si="7"/>
        <v>0</v>
      </c>
      <c r="UN27" s="70">
        <f t="shared" si="8"/>
        <v>0</v>
      </c>
      <c r="UO27" s="131"/>
      <c r="UP27" s="131"/>
      <c r="UQ27" s="70">
        <f>SUM(IrradDiaria[[#This Row],[01/04/2026]:[08/04/2026]])</f>
        <v>0</v>
      </c>
      <c r="UR27" s="131"/>
      <c r="US27" s="72"/>
      <c r="UT27" t="s">
        <v>1085</v>
      </c>
    </row>
    <row r="28" spans="1:566" ht="15.6" hidden="1" x14ac:dyDescent="0.3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5">
        <f t="shared" si="9"/>
        <v>0</v>
      </c>
      <c r="UL28" s="69">
        <f t="shared" si="10"/>
        <v>0</v>
      </c>
      <c r="UM28" s="70">
        <f t="shared" si="7"/>
        <v>0</v>
      </c>
      <c r="UN28" s="70">
        <f t="shared" si="8"/>
        <v>0</v>
      </c>
      <c r="UO28" s="131"/>
      <c r="UP28" s="131"/>
      <c r="UQ28" s="70">
        <f>SUM(IrradDiaria[[#This Row],[01/04/2026]:[08/04/2026]])</f>
        <v>0</v>
      </c>
      <c r="UR28" s="131"/>
      <c r="US28" s="72"/>
      <c r="UT28" t="s">
        <v>1085</v>
      </c>
    </row>
    <row r="29" spans="1:566" ht="15.6" hidden="1" x14ac:dyDescent="0.3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5">
        <f t="shared" si="9"/>
        <v>0</v>
      </c>
      <c r="UL29" s="69">
        <f t="shared" si="10"/>
        <v>0</v>
      </c>
      <c r="UM29" s="70">
        <f t="shared" si="7"/>
        <v>0</v>
      </c>
      <c r="UN29" s="70">
        <f t="shared" si="8"/>
        <v>0</v>
      </c>
      <c r="UO29" s="131"/>
      <c r="UP29" s="131"/>
      <c r="UQ29" s="70">
        <f>SUM(IrradDiaria[[#This Row],[01/04/2026]:[08/04/2026]])</f>
        <v>0</v>
      </c>
      <c r="UR29" s="131"/>
      <c r="US29" s="72"/>
      <c r="UT29" s="30" t="s">
        <v>1086</v>
      </c>
    </row>
    <row r="30" spans="1:566" ht="15.6" hidden="1" x14ac:dyDescent="0.3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5">
        <f t="shared" si="9"/>
        <v>0</v>
      </c>
      <c r="UL30" s="69">
        <f t="shared" si="10"/>
        <v>0</v>
      </c>
      <c r="UM30" s="70">
        <f t="shared" si="7"/>
        <v>0</v>
      </c>
      <c r="UN30" s="70">
        <f t="shared" si="8"/>
        <v>0</v>
      </c>
      <c r="UO30" s="131"/>
      <c r="UP30" s="131"/>
      <c r="UQ30" s="70">
        <f>SUM(IrradDiaria[[#This Row],[01/04/2026]:[08/04/2026]])</f>
        <v>0</v>
      </c>
      <c r="UR30" s="131"/>
      <c r="US30" s="72"/>
      <c r="UT30" s="30" t="s">
        <v>1086</v>
      </c>
    </row>
    <row r="31" spans="1:566" ht="15.6" hidden="1" x14ac:dyDescent="0.3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5">
        <f t="shared" si="9"/>
        <v>0</v>
      </c>
      <c r="UL31" s="69">
        <f t="shared" si="10"/>
        <v>0</v>
      </c>
      <c r="UM31" s="70">
        <f t="shared" si="7"/>
        <v>0</v>
      </c>
      <c r="UN31" s="70">
        <f t="shared" si="8"/>
        <v>0</v>
      </c>
      <c r="UO31" s="131"/>
      <c r="UP31" s="131"/>
      <c r="UQ31" s="70">
        <f>SUM(IrradDiaria[[#This Row],[01/04/2026]:[08/04/2026]])</f>
        <v>0</v>
      </c>
      <c r="UR31" s="131"/>
      <c r="US31" s="72"/>
      <c r="UT31" t="s">
        <v>1085</v>
      </c>
    </row>
    <row r="32" spans="1:566" ht="15.6" hidden="1" x14ac:dyDescent="0.3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5">
        <f t="shared" si="9"/>
        <v>0</v>
      </c>
      <c r="UL32" s="69">
        <f t="shared" si="10"/>
        <v>0</v>
      </c>
      <c r="UM32" s="70">
        <f t="shared" si="7"/>
        <v>0</v>
      </c>
      <c r="UN32" s="70">
        <f t="shared" si="8"/>
        <v>0</v>
      </c>
      <c r="UO32" s="131"/>
      <c r="UP32" s="131"/>
      <c r="UQ32" s="70">
        <f>SUM(IrradDiaria[[#This Row],[01/04/2026]:[08/04/2026]])</f>
        <v>0</v>
      </c>
      <c r="UR32" s="131"/>
      <c r="US32" s="72"/>
      <c r="UT32" s="30" t="s">
        <v>1086</v>
      </c>
    </row>
    <row r="33" spans="1:566" ht="15.6" hidden="1" x14ac:dyDescent="0.3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5">
        <f t="shared" si="9"/>
        <v>0</v>
      </c>
      <c r="UL33" s="69">
        <f t="shared" si="10"/>
        <v>0</v>
      </c>
      <c r="UM33" s="70">
        <f t="shared" si="7"/>
        <v>0</v>
      </c>
      <c r="UN33" s="70">
        <f t="shared" si="8"/>
        <v>0</v>
      </c>
      <c r="UO33" s="131"/>
      <c r="UP33" s="131"/>
      <c r="UQ33" s="70">
        <f>SUM(IrradDiaria[[#This Row],[01/04/2026]:[08/04/2026]])</f>
        <v>0</v>
      </c>
      <c r="UR33" s="131"/>
      <c r="US33" s="72"/>
      <c r="UT33" s="30" t="s">
        <v>1086</v>
      </c>
    </row>
    <row r="34" spans="1:566" ht="15.6" hidden="1" x14ac:dyDescent="0.3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5">
        <f t="shared" si="9"/>
        <v>0</v>
      </c>
      <c r="UL34" s="69">
        <f t="shared" si="10"/>
        <v>0</v>
      </c>
      <c r="UM34" s="70">
        <f t="shared" si="7"/>
        <v>0</v>
      </c>
      <c r="UN34" s="70">
        <f t="shared" si="8"/>
        <v>0</v>
      </c>
      <c r="UO34" s="131"/>
      <c r="UP34" s="131"/>
      <c r="UQ34" s="70">
        <f>SUM(IrradDiaria[[#This Row],[01/04/2026]:[08/04/2026]])</f>
        <v>0</v>
      </c>
      <c r="UR34" s="131"/>
      <c r="US34" s="72"/>
      <c r="UT34" t="s">
        <v>1085</v>
      </c>
    </row>
    <row r="35" spans="1:566" ht="15.6" x14ac:dyDescent="0.3">
      <c r="A35" s="82" t="s">
        <v>1100</v>
      </c>
      <c r="B35" s="164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105">
        <v>9.94</v>
      </c>
      <c r="OJ35" s="105">
        <v>9.52</v>
      </c>
      <c r="OK35" s="105">
        <v>9.5399999999999991</v>
      </c>
      <c r="OL35" s="105">
        <v>7.17</v>
      </c>
      <c r="OM35" s="105">
        <v>7.51</v>
      </c>
      <c r="ON35" s="105">
        <v>7.59</v>
      </c>
      <c r="OO35" s="105">
        <v>4.08</v>
      </c>
      <c r="OP35" s="105">
        <v>3.35</v>
      </c>
      <c r="OQ35" s="105">
        <v>8.27</v>
      </c>
      <c r="OR35" s="105">
        <v>9.2200000000000006</v>
      </c>
      <c r="OS35" s="105">
        <v>9.42</v>
      </c>
      <c r="OT35" s="105">
        <v>6.81</v>
      </c>
      <c r="OU35" s="105">
        <v>7.98</v>
      </c>
      <c r="OV35" s="105">
        <v>7.25</v>
      </c>
      <c r="OW35" s="105">
        <v>7.27</v>
      </c>
      <c r="OX35" s="105">
        <v>6.53</v>
      </c>
      <c r="OY35" s="105">
        <v>6.39</v>
      </c>
      <c r="OZ35" s="105">
        <v>6</v>
      </c>
      <c r="PA35" s="105">
        <v>7.56</v>
      </c>
      <c r="PB35" s="105">
        <v>8.15</v>
      </c>
      <c r="PC35" s="105">
        <v>8.4700000000000006</v>
      </c>
      <c r="PD35" s="105">
        <v>8.51</v>
      </c>
      <c r="PE35" s="105">
        <v>8</v>
      </c>
      <c r="PF35" s="105">
        <v>7.36</v>
      </c>
      <c r="PG35" s="105">
        <v>5.33</v>
      </c>
      <c r="PH35" s="105">
        <v>3.33</v>
      </c>
      <c r="PI35" s="105">
        <v>6.42</v>
      </c>
      <c r="PJ35" s="105">
        <v>5.63</v>
      </c>
      <c r="PK35" s="105">
        <v>5.45</v>
      </c>
      <c r="PL35" s="105">
        <v>4.93</v>
      </c>
      <c r="PM35" s="105">
        <v>5.51</v>
      </c>
      <c r="PN35" s="105">
        <v>4.57</v>
      </c>
      <c r="PO35" s="105">
        <v>9.94</v>
      </c>
      <c r="PP35" s="105">
        <v>8.6999999999999993</v>
      </c>
      <c r="PQ35" s="105">
        <v>10.01</v>
      </c>
      <c r="PR35" s="105">
        <v>9.07</v>
      </c>
      <c r="PS35" s="105">
        <v>8.4</v>
      </c>
      <c r="PT35" s="105">
        <v>8.2100000000000009</v>
      </c>
      <c r="PU35" s="105">
        <v>6.7</v>
      </c>
      <c r="PV35" s="105">
        <v>8.31</v>
      </c>
      <c r="PW35" s="105">
        <v>9.67</v>
      </c>
      <c r="PX35" s="105">
        <v>9.67</v>
      </c>
      <c r="PY35" s="105">
        <v>6.82</v>
      </c>
      <c r="PZ35" s="105">
        <v>7.91</v>
      </c>
      <c r="QA35" s="105">
        <v>7.91</v>
      </c>
      <c r="QB35" s="165">
        <v>5.9</v>
      </c>
      <c r="QC35" s="165">
        <v>6.71</v>
      </c>
      <c r="QD35" s="165">
        <v>9.39</v>
      </c>
      <c r="QE35" s="165">
        <v>9.59</v>
      </c>
      <c r="QF35" s="165">
        <v>8.33</v>
      </c>
      <c r="QG35" s="165">
        <v>6.6</v>
      </c>
      <c r="QH35" s="165">
        <v>6.45</v>
      </c>
      <c r="QI35" s="165">
        <v>9.4499999999999993</v>
      </c>
      <c r="QJ35" s="165">
        <v>5.0999999999999996</v>
      </c>
      <c r="QK35" s="165">
        <v>7.71</v>
      </c>
      <c r="QL35" s="165">
        <v>6.73</v>
      </c>
      <c r="QM35" s="165">
        <v>8.1999999999999993</v>
      </c>
      <c r="QN35" s="165">
        <v>8.1999999999999993</v>
      </c>
      <c r="QO35" s="165">
        <v>6.79</v>
      </c>
      <c r="QP35" s="165">
        <v>3.74</v>
      </c>
      <c r="QQ35" s="165">
        <v>7.72</v>
      </c>
      <c r="QR35" s="165">
        <v>7.94</v>
      </c>
      <c r="QS35" s="165">
        <v>8.66</v>
      </c>
      <c r="QT35" s="165">
        <v>7.07</v>
      </c>
      <c r="QU35" s="165">
        <v>6.09</v>
      </c>
      <c r="QV35" s="165">
        <v>5.67</v>
      </c>
      <c r="QW35" s="165">
        <v>4.05</v>
      </c>
      <c r="QX35" s="165">
        <v>7.12</v>
      </c>
      <c r="QY35" s="165">
        <v>8.5399999999999991</v>
      </c>
      <c r="QZ35" s="165">
        <v>8.7200000000000006</v>
      </c>
      <c r="RA35" s="165">
        <v>7.33</v>
      </c>
      <c r="RB35" s="165">
        <v>6.27</v>
      </c>
      <c r="RC35" s="165">
        <v>5.95</v>
      </c>
      <c r="RD35" s="165">
        <v>6.89</v>
      </c>
      <c r="RE35" s="165">
        <v>7.7</v>
      </c>
      <c r="RF35" s="165">
        <v>7.7</v>
      </c>
      <c r="RG35" s="165">
        <v>6.64</v>
      </c>
      <c r="RH35" s="165">
        <v>5.08</v>
      </c>
      <c r="RI35" s="165">
        <v>6.84</v>
      </c>
      <c r="RJ35" s="165">
        <v>6.88</v>
      </c>
      <c r="RK35" s="165">
        <v>6.73</v>
      </c>
      <c r="RL35" s="165">
        <v>7.49</v>
      </c>
      <c r="RM35" s="165">
        <v>5.15</v>
      </c>
      <c r="RN35" s="165">
        <v>7.05</v>
      </c>
      <c r="RO35" s="165">
        <v>7.34</v>
      </c>
      <c r="RP35" s="165">
        <v>8.77</v>
      </c>
      <c r="RQ35" s="165">
        <v>3.54</v>
      </c>
      <c r="RR35" s="165">
        <v>8.31</v>
      </c>
      <c r="RS35" s="165">
        <v>8.43</v>
      </c>
      <c r="RT35" s="165">
        <v>3.34</v>
      </c>
      <c r="RU35" s="165">
        <v>5.97</v>
      </c>
      <c r="RV35" s="165">
        <v>6.37</v>
      </c>
      <c r="RW35" s="165">
        <v>7.82</v>
      </c>
      <c r="RX35" s="165">
        <v>6.87</v>
      </c>
      <c r="RY35" s="165">
        <v>7.12</v>
      </c>
      <c r="RZ35" s="165">
        <v>8.7799999999999994</v>
      </c>
      <c r="SA35" s="165">
        <v>5.87</v>
      </c>
      <c r="SB35" s="165">
        <v>6.23</v>
      </c>
      <c r="SC35" s="165">
        <v>4.8499999999999996</v>
      </c>
      <c r="SD35" s="165">
        <v>7.36</v>
      </c>
      <c r="SE35" s="165">
        <v>6.48</v>
      </c>
      <c r="SF35" s="165">
        <v>3.47</v>
      </c>
      <c r="SG35" s="165">
        <v>6.85</v>
      </c>
      <c r="SH35" s="165">
        <v>7.83</v>
      </c>
      <c r="SI35" s="165">
        <v>7.7</v>
      </c>
      <c r="SJ35" s="165">
        <v>8.1300000000000008</v>
      </c>
      <c r="SK35" s="105">
        <v>5.36</v>
      </c>
      <c r="SL35" s="105">
        <v>8.31</v>
      </c>
      <c r="SM35" s="105">
        <v>8.31</v>
      </c>
      <c r="SN35" s="105">
        <v>8.4499999999999993</v>
      </c>
      <c r="SO35" s="105">
        <v>7.94</v>
      </c>
      <c r="SP35" s="105">
        <v>5.7</v>
      </c>
      <c r="SQ35" s="105">
        <v>6.54</v>
      </c>
      <c r="SR35" s="105">
        <v>5.67</v>
      </c>
      <c r="SS35" s="105">
        <v>6.56</v>
      </c>
      <c r="ST35" s="105">
        <v>4.21</v>
      </c>
      <c r="SU35" s="46">
        <v>0</v>
      </c>
      <c r="SV35" s="46">
        <v>0</v>
      </c>
      <c r="SW35" s="46">
        <v>0</v>
      </c>
      <c r="SX35" s="46">
        <v>0</v>
      </c>
      <c r="TH35" s="105">
        <v>4.17</v>
      </c>
      <c r="TI35" s="105">
        <v>4.17</v>
      </c>
      <c r="TJ35" s="105">
        <v>7.04</v>
      </c>
      <c r="TK35" s="105">
        <v>8.08</v>
      </c>
      <c r="TL35" s="105">
        <v>5.01</v>
      </c>
      <c r="TM35" s="105">
        <v>7.15</v>
      </c>
      <c r="TN35" s="105">
        <v>6.29</v>
      </c>
      <c r="TO35" s="105">
        <v>7.64</v>
      </c>
      <c r="TP35" s="166">
        <v>6.61</v>
      </c>
      <c r="TQ35" s="166">
        <v>6.61</v>
      </c>
      <c r="TR35" s="166">
        <v>4.7300000000000004</v>
      </c>
      <c r="TS35" s="166">
        <v>8.06</v>
      </c>
      <c r="TT35" s="166">
        <v>8.06</v>
      </c>
      <c r="TU35" s="166">
        <v>7.18</v>
      </c>
      <c r="TV35" s="166">
        <v>7.27</v>
      </c>
      <c r="TW35" s="105">
        <v>6.3</v>
      </c>
      <c r="TX35" s="105">
        <v>5.04</v>
      </c>
      <c r="TY35" s="105">
        <v>1.79</v>
      </c>
      <c r="TZ35" s="105">
        <v>8.0299999999999994</v>
      </c>
      <c r="UA35" s="105">
        <v>7.31</v>
      </c>
      <c r="UB35" s="105">
        <v>5.83</v>
      </c>
      <c r="UC35" s="105">
        <v>6.86</v>
      </c>
      <c r="UD35" s="105">
        <v>8.24</v>
      </c>
      <c r="UE35" s="105">
        <v>7.4</v>
      </c>
      <c r="UF35" s="105">
        <v>6.61</v>
      </c>
      <c r="UG35" s="105">
        <v>7.32</v>
      </c>
      <c r="UH35" s="105">
        <v>7.97</v>
      </c>
      <c r="UI35" s="105">
        <v>8.15</v>
      </c>
      <c r="UJ35" s="105">
        <v>8.15</v>
      </c>
      <c r="UK35" s="55">
        <f t="shared" si="9"/>
        <v>0</v>
      </c>
      <c r="UL35" s="69">
        <f t="shared" si="10"/>
        <v>0</v>
      </c>
      <c r="UM35" s="70">
        <f t="shared" si="7"/>
        <v>0</v>
      </c>
      <c r="UN35" s="70">
        <f t="shared" si="8"/>
        <v>0</v>
      </c>
      <c r="UO35" s="131"/>
      <c r="UP35" s="131"/>
      <c r="UQ35" s="70">
        <f>SUM(IrradDiaria[[#This Row],[01/04/2026]:[08/04/2026]])</f>
        <v>50.94</v>
      </c>
      <c r="UR35" s="131"/>
      <c r="US35" s="72"/>
      <c r="UT35" s="30" t="s">
        <v>1086</v>
      </c>
    </row>
    <row r="36" spans="1:566" ht="15.6" hidden="1" x14ac:dyDescent="0.3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5">
        <f t="shared" si="9"/>
        <v>0</v>
      </c>
      <c r="UL36" s="69">
        <f t="shared" si="10"/>
        <v>0</v>
      </c>
      <c r="UM36" s="70">
        <f t="shared" si="7"/>
        <v>0</v>
      </c>
      <c r="UN36" s="70">
        <f t="shared" si="8"/>
        <v>0</v>
      </c>
      <c r="UO36" s="131"/>
      <c r="UP36" s="131"/>
      <c r="UQ36" s="70">
        <f>SUM(IrradDiaria[[#This Row],[01/04/2026]:[08/04/2026]])</f>
        <v>0</v>
      </c>
      <c r="UR36" s="131"/>
      <c r="US36" s="72"/>
      <c r="UT36" s="30" t="s">
        <v>1086</v>
      </c>
    </row>
    <row r="37" spans="1:566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5">
        <f t="shared" si="9"/>
        <v>0</v>
      </c>
      <c r="UL37" s="69">
        <f t="shared" si="10"/>
        <v>0</v>
      </c>
      <c r="UM37" s="70">
        <f t="shared" si="7"/>
        <v>0</v>
      </c>
      <c r="UN37" s="70">
        <f t="shared" si="8"/>
        <v>0</v>
      </c>
      <c r="UO37" s="131"/>
      <c r="UP37" s="131"/>
      <c r="UQ37" s="70">
        <f>SUM(IrradDiaria[[#This Row],[01/04/2026]:[08/04/2026]])</f>
        <v>0</v>
      </c>
      <c r="UR37" s="131"/>
      <c r="US37" s="72"/>
      <c r="UT37" t="s">
        <v>1085</v>
      </c>
    </row>
    <row r="38" spans="1:566" ht="15.6" hidden="1" x14ac:dyDescent="0.3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5">
        <f t="shared" si="9"/>
        <v>0</v>
      </c>
      <c r="UL38" s="69">
        <f t="shared" si="10"/>
        <v>0</v>
      </c>
      <c r="UM38" s="70">
        <f t="shared" si="7"/>
        <v>0</v>
      </c>
      <c r="UN38" s="70">
        <f t="shared" si="8"/>
        <v>0</v>
      </c>
      <c r="UO38" s="131"/>
      <c r="UP38" s="131"/>
      <c r="UQ38" s="70">
        <f>SUM(IrradDiaria[[#This Row],[01/04/2026]:[08/04/2026]])</f>
        <v>0</v>
      </c>
      <c r="UR38" s="131"/>
      <c r="US38" s="72"/>
      <c r="UT38" t="s">
        <v>1085</v>
      </c>
    </row>
    <row r="39" spans="1:566" ht="15.6" hidden="1" x14ac:dyDescent="0.3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5">
        <f t="shared" si="9"/>
        <v>0</v>
      </c>
      <c r="UL39" s="69">
        <f t="shared" si="10"/>
        <v>0</v>
      </c>
      <c r="UM39" s="70">
        <f t="shared" si="7"/>
        <v>0</v>
      </c>
      <c r="UN39" s="70">
        <f t="shared" si="8"/>
        <v>0</v>
      </c>
      <c r="UO39" s="131"/>
      <c r="UP39" s="131"/>
      <c r="UQ39" s="70">
        <f>SUM(IrradDiaria[[#This Row],[01/04/2026]:[08/04/2026]])</f>
        <v>0</v>
      </c>
      <c r="UR39" s="131"/>
      <c r="US39" s="72"/>
      <c r="UT39" s="30" t="s">
        <v>1086</v>
      </c>
    </row>
    <row r="40" spans="1:566" ht="15.6" hidden="1" x14ac:dyDescent="0.3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5">
        <f t="shared" si="9"/>
        <v>0</v>
      </c>
      <c r="UL40" s="69">
        <f t="shared" si="10"/>
        <v>0</v>
      </c>
      <c r="UM40" s="70">
        <f t="shared" si="7"/>
        <v>0</v>
      </c>
      <c r="UN40" s="70">
        <f t="shared" si="8"/>
        <v>0</v>
      </c>
      <c r="UO40" s="131"/>
      <c r="UP40" s="131"/>
      <c r="UQ40" s="70">
        <f>SUM(IrradDiaria[[#This Row],[01/04/2026]:[08/04/2026]])</f>
        <v>0</v>
      </c>
      <c r="UR40" s="131"/>
      <c r="US40" s="72"/>
      <c r="UT40" t="s">
        <v>1085</v>
      </c>
    </row>
    <row r="41" spans="1:566" ht="15.6" hidden="1" x14ac:dyDescent="0.3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5">
        <f t="shared" si="9"/>
        <v>0</v>
      </c>
      <c r="UL41" s="69">
        <f t="shared" si="10"/>
        <v>0</v>
      </c>
      <c r="UM41" s="70">
        <f t="shared" si="7"/>
        <v>0</v>
      </c>
      <c r="UN41" s="70">
        <f t="shared" si="8"/>
        <v>0</v>
      </c>
      <c r="UO41" s="131"/>
      <c r="UP41" s="131"/>
      <c r="UQ41" s="70">
        <f>SUM(IrradDiaria[[#This Row],[01/04/2026]:[08/04/2026]])</f>
        <v>0</v>
      </c>
      <c r="UR41" s="131"/>
      <c r="US41" s="72"/>
      <c r="UT41" t="s">
        <v>1085</v>
      </c>
    </row>
    <row r="42" spans="1:566" ht="14.25" hidden="1" customHeight="1" x14ac:dyDescent="0.3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55">
        <f t="shared" si="9"/>
        <v>0</v>
      </c>
      <c r="UL42" s="69">
        <f t="shared" si="10"/>
        <v>0</v>
      </c>
      <c r="UM42" s="70">
        <f t="shared" si="7"/>
        <v>0</v>
      </c>
      <c r="UN42" s="70">
        <f t="shared" si="8"/>
        <v>0</v>
      </c>
      <c r="UO42" s="131"/>
      <c r="UP42" s="131"/>
      <c r="UQ42" s="70">
        <f>SUM(IrradDiaria[[#This Row],[01/04/2026]:[08/04/2026]])</f>
        <v>0</v>
      </c>
      <c r="UR42" s="131"/>
      <c r="US42" s="72"/>
      <c r="UT42" t="s">
        <v>1085</v>
      </c>
    </row>
    <row r="44" spans="1:566" x14ac:dyDescent="0.3">
      <c r="QP44" s="46" t="s">
        <v>1119</v>
      </c>
      <c r="QR44" s="46" t="s">
        <v>1119</v>
      </c>
      <c r="UK44" s="46"/>
      <c r="UL44" s="46"/>
      <c r="UM44" s="46"/>
      <c r="UN44" s="46"/>
      <c r="UO44" s="46"/>
      <c r="UP44" s="46"/>
      <c r="UQ44" s="46"/>
      <c r="UR44" s="46"/>
    </row>
    <row r="45" spans="1:566" x14ac:dyDescent="0.3">
      <c r="PF45" s="104"/>
      <c r="QP45" s="81" t="s">
        <v>1120</v>
      </c>
      <c r="QR45" s="1">
        <v>7.6440000000000001</v>
      </c>
      <c r="UK45" s="46"/>
      <c r="UL45" s="46"/>
      <c r="UM45" s="46"/>
      <c r="UN45" s="46"/>
      <c r="UO45" s="46"/>
      <c r="UP45" s="46"/>
      <c r="UQ45" s="46"/>
      <c r="UR45" s="46"/>
    </row>
    <row r="46" spans="1:566" x14ac:dyDescent="0.3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UK46" s="46"/>
      <c r="UL46" s="101"/>
      <c r="UM46" s="101"/>
      <c r="UN46" s="101"/>
      <c r="UO46" s="101"/>
      <c r="UP46" s="46"/>
      <c r="UQ46" s="46"/>
      <c r="UR46" s="46"/>
    </row>
    <row r="47" spans="1:566" x14ac:dyDescent="0.3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46"/>
      <c r="UQ47" s="46"/>
      <c r="UR47" s="46"/>
    </row>
    <row r="48" spans="1:566" x14ac:dyDescent="0.3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46"/>
      <c r="UL48" s="101"/>
      <c r="UM48" s="101"/>
      <c r="UN48" s="101"/>
      <c r="UO48" s="101"/>
      <c r="UP48" s="46"/>
      <c r="UQ48" s="46"/>
      <c r="UR48" s="46"/>
    </row>
    <row r="49" spans="377:564" x14ac:dyDescent="0.3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UK49" s="46"/>
      <c r="UL49" s="101"/>
      <c r="UM49" s="101"/>
      <c r="UN49" s="101"/>
      <c r="UO49" s="101"/>
      <c r="UP49" s="46"/>
      <c r="UQ49" s="46"/>
      <c r="UR49" s="46"/>
    </row>
    <row r="50" spans="377:564" x14ac:dyDescent="0.3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UK50" s="46"/>
      <c r="UL50" s="101"/>
      <c r="UM50" s="101"/>
      <c r="UN50" s="101"/>
      <c r="UO50" s="101"/>
      <c r="UP50" s="46"/>
      <c r="UQ50" s="46"/>
      <c r="UR50" s="46"/>
    </row>
    <row r="51" spans="377:564" x14ac:dyDescent="0.3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UK51" s="46"/>
      <c r="UL51" s="101"/>
      <c r="UM51" s="101"/>
      <c r="UN51" s="101"/>
      <c r="UO51" s="101"/>
      <c r="UP51" s="46"/>
      <c r="UQ51" s="46"/>
      <c r="UR51" s="46"/>
    </row>
    <row r="52" spans="377:564" x14ac:dyDescent="0.3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UK52" s="46"/>
      <c r="UL52" s="101"/>
      <c r="UM52" s="101"/>
      <c r="UN52" s="101"/>
      <c r="UO52" s="101"/>
      <c r="UP52" s="46"/>
      <c r="UQ52" s="46"/>
      <c r="UR52" s="46"/>
    </row>
    <row r="53" spans="377:564" x14ac:dyDescent="0.3">
      <c r="NM53" s="81"/>
      <c r="NU53" s="81"/>
      <c r="NW53" s="81"/>
      <c r="QU53" s="81"/>
      <c r="RL53" s="101"/>
      <c r="RT53" s="101"/>
      <c r="SA53" s="101"/>
      <c r="TI53" s="101"/>
      <c r="UK53" s="46"/>
      <c r="UL53" s="101"/>
      <c r="UM53" s="101"/>
      <c r="UN53" s="101"/>
      <c r="UO53" s="101"/>
      <c r="UP53" s="46"/>
      <c r="UQ53" s="46"/>
      <c r="UR53" s="46"/>
    </row>
    <row r="54" spans="377:564" x14ac:dyDescent="0.3">
      <c r="NU54" s="81"/>
      <c r="NW54" s="81"/>
      <c r="QU54" s="81"/>
      <c r="RL54" s="101"/>
      <c r="RT54" s="101"/>
      <c r="SA54" s="101"/>
      <c r="TI54" s="101"/>
      <c r="UK54" s="46"/>
      <c r="UL54" s="101"/>
      <c r="UM54" s="101"/>
      <c r="UN54" s="101"/>
      <c r="UO54" s="101"/>
      <c r="UP54" s="46"/>
      <c r="UQ54" s="46"/>
      <c r="UR54" s="46"/>
    </row>
    <row r="55" spans="377:564" x14ac:dyDescent="0.3">
      <c r="RL55" s="101"/>
      <c r="RT55" s="101"/>
      <c r="SA55" s="101"/>
      <c r="TI55" s="101"/>
      <c r="UK55" s="46"/>
      <c r="UL55" s="101"/>
      <c r="UM55" s="101"/>
      <c r="UN55" s="101"/>
      <c r="UO55" s="101"/>
      <c r="UP55" s="46"/>
      <c r="UQ55" s="46"/>
      <c r="UR55" s="46"/>
    </row>
    <row r="56" spans="377:564" x14ac:dyDescent="0.3">
      <c r="RL56" s="101"/>
      <c r="RT56" s="101"/>
      <c r="SA56" s="101"/>
      <c r="TI56" s="101"/>
      <c r="UK56" s="46"/>
      <c r="UL56" s="101"/>
      <c r="UM56" s="101"/>
      <c r="UN56" s="101"/>
      <c r="UO56" s="101"/>
    </row>
    <row r="57" spans="377:564" x14ac:dyDescent="0.3">
      <c r="SA57" s="101"/>
      <c r="TI57" s="101"/>
      <c r="UK57" s="46"/>
      <c r="UL57" s="101"/>
      <c r="UM57" s="101"/>
      <c r="UN57" s="101"/>
      <c r="UO57" s="101"/>
    </row>
    <row r="58" spans="377:564" x14ac:dyDescent="0.3">
      <c r="SA58" s="101"/>
      <c r="UK58" s="46"/>
      <c r="UL58" s="46"/>
    </row>
    <row r="59" spans="377:564" x14ac:dyDescent="0.3">
      <c r="SA59" s="101"/>
      <c r="UK59" s="46"/>
      <c r="UL59" s="46"/>
    </row>
    <row r="60" spans="377:564" x14ac:dyDescent="0.3">
      <c r="SA60" s="101"/>
      <c r="UK60" s="46"/>
      <c r="UL60" s="46"/>
    </row>
    <row r="61" spans="377:564" x14ac:dyDescent="0.3">
      <c r="UK61" s="46"/>
      <c r="UL61" s="46"/>
    </row>
    <row r="62" spans="377:564" x14ac:dyDescent="0.3">
      <c r="UK62" s="46"/>
      <c r="UL62" s="46"/>
    </row>
    <row r="63" spans="377:564" x14ac:dyDescent="0.3">
      <c r="UK63" s="46"/>
      <c r="UL63" s="46"/>
    </row>
    <row r="64" spans="377:564" x14ac:dyDescent="0.3">
      <c r="UK64" s="46"/>
      <c r="UL64" s="46"/>
    </row>
    <row r="65" spans="557:558" x14ac:dyDescent="0.3">
      <c r="UK65" s="46"/>
      <c r="UL65" s="46"/>
    </row>
  </sheetData>
  <phoneticPr fontId="6" type="noConversion"/>
  <conditionalFormatting sqref="UK3:UR42">
    <cfRule type="cellIs" dxfId="2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UU56"/>
  <sheetViews>
    <sheetView showGridLines="0" topLeftCell="A5" zoomScale="85" zoomScaleNormal="85" workbookViewId="0">
      <pane xSplit="2" topLeftCell="UB1" activePane="topRight" state="frozen"/>
      <selection pane="topRight" activeCell="UD15" sqref="UD15"/>
    </sheetView>
  </sheetViews>
  <sheetFormatPr defaultColWidth="10.6640625" defaultRowHeight="14.4" x14ac:dyDescent="0.3"/>
  <cols>
    <col min="1" max="1" width="29.5546875" bestFit="1" customWidth="1"/>
    <col min="2" max="2" width="32.33203125" bestFit="1" customWidth="1"/>
    <col min="3" max="239" width="16.33203125" bestFit="1" customWidth="1"/>
    <col min="240" max="245" width="16.33203125" style="46" bestFit="1" customWidth="1"/>
    <col min="246" max="246" width="16.33203125" style="47" bestFit="1" customWidth="1"/>
    <col min="247" max="398" width="16.33203125" style="46" bestFit="1" customWidth="1"/>
    <col min="399" max="487" width="14" style="46" customWidth="1"/>
    <col min="488" max="494" width="16.33203125" style="46" bestFit="1" customWidth="1"/>
    <col min="495" max="556" width="16.33203125" style="46" customWidth="1"/>
    <col min="557" max="557" width="12.109375" bestFit="1" customWidth="1"/>
    <col min="558" max="558" width="12.44140625" bestFit="1" customWidth="1"/>
    <col min="559" max="559" width="12.33203125" bestFit="1" customWidth="1"/>
    <col min="560" max="560" width="11.88671875" bestFit="1" customWidth="1"/>
    <col min="561" max="565" width="11.88671875" customWidth="1"/>
    <col min="566" max="566" width="59.5546875" style="67" bestFit="1" customWidth="1"/>
    <col min="567" max="567" width="16.109375" bestFit="1" customWidth="1"/>
    <col min="568" max="574" width="11.109375" bestFit="1" customWidth="1"/>
  </cols>
  <sheetData>
    <row r="1" spans="1:567" x14ac:dyDescent="0.3">
      <c r="A1" t="s">
        <v>1127</v>
      </c>
      <c r="IL1" s="46"/>
    </row>
    <row r="2" spans="1:567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48">
        <v>45931</v>
      </c>
      <c r="UL2" s="68">
        <v>45962</v>
      </c>
      <c r="UM2" s="68">
        <v>45992</v>
      </c>
      <c r="UN2" s="68">
        <v>46023</v>
      </c>
      <c r="UO2" s="68">
        <v>46054</v>
      </c>
      <c r="UP2" s="68">
        <v>46082</v>
      </c>
      <c r="UQ2" s="68">
        <v>46113</v>
      </c>
      <c r="UR2" s="68">
        <v>46143</v>
      </c>
      <c r="US2" s="68">
        <v>46174</v>
      </c>
      <c r="UT2" s="72"/>
    </row>
    <row r="3" spans="1:567" ht="15.6" x14ac:dyDescent="0.3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07">
        <f t="shared" ref="UK3:UK13" si="0">AVERAGE(JP3:KT3)</f>
        <v>0.9851612903225806</v>
      </c>
      <c r="UL3" s="108">
        <f>IFERROR(AVERAGE(KU3:LX3),"")</f>
        <v>0.51400000000000001</v>
      </c>
      <c r="UM3" s="108">
        <f t="shared" ref="UM3:UM25" si="1">AVERAGE(LY3:NC3)</f>
        <v>0.97806451612903222</v>
      </c>
      <c r="UN3" s="108">
        <f>AVERAGE(ND3:OH3)</f>
        <v>0.97576164874551963</v>
      </c>
      <c r="UO3" s="108">
        <f>AVERAGE(DispDiaria[[#This Row],[01/02/2026]:[28/02/2026]])</f>
        <v>1</v>
      </c>
      <c r="UP3" s="108">
        <f>AVERAGE(DispDiaria[[#This Row],[01/03/2026]:[31/03/2026]])</f>
        <v>0.99193548387096775</v>
      </c>
      <c r="UQ3" s="108">
        <f>AVERAGE(DispDiaria[[#This Row],[01/04/2026]:[30/04/2026]])</f>
        <v>1</v>
      </c>
      <c r="UR3" s="147">
        <f>AVERAGE(DispDiaria[[#This Row],[01/05/2026]:[31/05/2026]])</f>
        <v>1</v>
      </c>
      <c r="US3" s="147">
        <f>AVERAGE(DispDiaria[[#This Row],[01/06/2026]:[30/06/2026]])</f>
        <v>0.97346296296296297</v>
      </c>
      <c r="UT3" s="72" t="s">
        <v>1084</v>
      </c>
      <c r="UU3" t="s">
        <v>1085</v>
      </c>
    </row>
    <row r="4" spans="1:567" ht="15.6" x14ac:dyDescent="0.3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107">
        <f t="shared" si="0"/>
        <v>0.88419354838709685</v>
      </c>
      <c r="UL4" s="108">
        <f t="shared" ref="UL4:UL25" si="2">IFERROR(AVERAGE(KU4:LX4),"")</f>
        <v>0.57600000000000007</v>
      </c>
      <c r="UM4" s="108">
        <f t="shared" si="1"/>
        <v>0.88345161290322582</v>
      </c>
      <c r="UN4" s="108">
        <f t="shared" ref="UN4:UN25" si="3">AVERAGE(ND4:OH4)</f>
        <v>0.85134234045524371</v>
      </c>
      <c r="UO4" s="108">
        <f>AVERAGE(DispDiaria[[#This Row],[01/02/2026]:[28/02/2026]])</f>
        <v>0.97271825396825395</v>
      </c>
      <c r="UP4" s="108">
        <f>AVERAGE(DispDiaria[[#This Row],[01/03/2026]:[31/03/2026]])</f>
        <v>0.99193548387096775</v>
      </c>
      <c r="UQ4" s="108">
        <f>AVERAGE(DispDiaria[[#This Row],[01/04/2026]:[30/04/2026]])</f>
        <v>1</v>
      </c>
      <c r="UR4" s="147">
        <f>AVERAGE(DispDiaria[[#This Row],[01/05/2026]:[31/05/2026]])</f>
        <v>1</v>
      </c>
      <c r="US4" s="147">
        <f>AVERAGE(DispDiaria[[#This Row],[01/06/2026]:[30/06/2026]])</f>
        <v>0.97346296296296297</v>
      </c>
      <c r="UT4" s="72" t="s">
        <v>1084</v>
      </c>
      <c r="UU4" s="30" t="s">
        <v>1086</v>
      </c>
    </row>
    <row r="5" spans="1:567" ht="15.6" x14ac:dyDescent="0.3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107">
        <f t="shared" si="0"/>
        <v>1</v>
      </c>
      <c r="UL5" s="108">
        <f t="shared" si="2"/>
        <v>0.9946666666666667</v>
      </c>
      <c r="UM5" s="108">
        <f t="shared" si="1"/>
        <v>0.98967741935483866</v>
      </c>
      <c r="UN5" s="108">
        <f t="shared" si="3"/>
        <v>0.98837365591397852</v>
      </c>
      <c r="UO5" s="108">
        <f>AVERAGE(DispDiaria[[#This Row],[01/02/2026]:[28/02/2026]])</f>
        <v>0.97565104166666672</v>
      </c>
      <c r="UP5" s="108">
        <f>AVERAGE(DispDiaria[[#This Row],[01/03/2026]:[31/03/2026]])</f>
        <v>0.99238239247311832</v>
      </c>
      <c r="UQ5" s="108">
        <f>AVERAGE(DispDiaria[[#This Row],[01/04/2026]:[30/04/2026]])</f>
        <v>0.9996666666666667</v>
      </c>
      <c r="UR5" s="147">
        <f>AVERAGE(DispDiaria[[#This Row],[01/05/2026]:[31/05/2026]])</f>
        <v>1</v>
      </c>
      <c r="US5" s="147">
        <f>AVERAGE(DispDiaria[[#This Row],[01/06/2026]:[30/06/2026]])</f>
        <v>0.99630925925925928</v>
      </c>
      <c r="UT5" s="72" t="s">
        <v>1084</v>
      </c>
      <c r="UU5" s="30" t="s">
        <v>1086</v>
      </c>
    </row>
    <row r="6" spans="1:567" ht="16.2" customHeight="1" x14ac:dyDescent="0.3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107">
        <f t="shared" si="0"/>
        <v>0.99935483870967745</v>
      </c>
      <c r="UL6" s="108">
        <f t="shared" si="2"/>
        <v>0.98866666666666669</v>
      </c>
      <c r="UM6" s="108">
        <f t="shared" si="1"/>
        <v>0.96391258064516128</v>
      </c>
      <c r="UN6" s="108">
        <f t="shared" si="3"/>
        <v>0.78579189068100364</v>
      </c>
      <c r="UO6" s="108">
        <f>AVERAGE(DispDiaria[[#This Row],[01/02/2026]:[28/02/2026]])</f>
        <v>0.99930555555555556</v>
      </c>
      <c r="UP6" s="108">
        <f>AVERAGE(DispDiaria[[#This Row],[01/03/2026]:[31/03/2026]])</f>
        <v>0.97109318996415772</v>
      </c>
      <c r="UQ6" s="108">
        <f>AVERAGE(DispDiaria[[#This Row],[01/04/2026]:[30/04/2026]])</f>
        <v>0.98193518518518519</v>
      </c>
      <c r="UR6" s="147">
        <f>AVERAGE(DispDiaria[[#This Row],[01/05/2026]:[31/05/2026]])</f>
        <v>0.99820349286668231</v>
      </c>
      <c r="US6" s="147">
        <f>AVERAGE(DispDiaria[[#This Row],[01/06/2026]:[30/06/2026]])</f>
        <v>0.98346296296296309</v>
      </c>
      <c r="UT6" s="72" t="s">
        <v>1084</v>
      </c>
      <c r="UU6" t="s">
        <v>1085</v>
      </c>
    </row>
    <row r="7" spans="1:567" ht="15.6" x14ac:dyDescent="0.3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107">
        <f t="shared" si="0"/>
        <v>0.99935483870967745</v>
      </c>
      <c r="UL7" s="108">
        <f t="shared" si="2"/>
        <v>0.99099999999999999</v>
      </c>
      <c r="UM7" s="108">
        <f t="shared" si="1"/>
        <v>0.9830451612903226</v>
      </c>
      <c r="UN7" s="108">
        <f t="shared" si="3"/>
        <v>0.98920250896057349</v>
      </c>
      <c r="UO7" s="108">
        <f>AVERAGE(DispDiaria[[#This Row],[01/02/2026]:[28/02/2026]])</f>
        <v>0.99875992063492058</v>
      </c>
      <c r="UP7" s="108">
        <f>AVERAGE(DispDiaria[[#This Row],[01/03/2026]:[31/03/2026]])</f>
        <v>0.97134296594982072</v>
      </c>
      <c r="UQ7" s="108">
        <f>AVERAGE(DispDiaria[[#This Row],[01/04/2026]:[30/04/2026]])</f>
        <v>0.98036689824074075</v>
      </c>
      <c r="UR7" s="147">
        <f>AVERAGE(DispDiaria[[#This Row],[01/05/2026]:[31/05/2026]])</f>
        <v>0.99910394265232982</v>
      </c>
      <c r="US7" s="147">
        <f>AVERAGE(DispDiaria[[#This Row],[01/06/2026]:[30/06/2026]])</f>
        <v>0.98346296296296309</v>
      </c>
      <c r="UT7" s="72" t="s">
        <v>1084</v>
      </c>
      <c r="UU7" s="30" t="s">
        <v>1086</v>
      </c>
    </row>
    <row r="8" spans="1:567" ht="15.6" x14ac:dyDescent="0.3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107">
        <f t="shared" si="0"/>
        <v>0.9986225806451613</v>
      </c>
      <c r="UL8" s="108">
        <f t="shared" si="2"/>
        <v>1</v>
      </c>
      <c r="UM8" s="108">
        <f t="shared" si="1"/>
        <v>0.99889774193548375</v>
      </c>
      <c r="UN8" s="108">
        <f t="shared" si="3"/>
        <v>1</v>
      </c>
      <c r="UO8" s="108">
        <f>AVERAGE(DispDiaria[[#This Row],[01/02/2026]:[28/02/2026]])</f>
        <v>0.91612103174603188</v>
      </c>
      <c r="UP8" s="108">
        <f>AVERAGE(DispDiaria[[#This Row],[01/03/2026]:[31/03/2026]])</f>
        <v>0.77910322580645153</v>
      </c>
      <c r="UQ8" s="108">
        <f>AVERAGE(DispDiaria[[#This Row],[01/04/2026]:[30/04/2026]])</f>
        <v>1</v>
      </c>
      <c r="UR8" s="147">
        <f>AVERAGE(DispDiaria[[#This Row],[01/05/2026]:[31/05/2026]])</f>
        <v>0.94448924731182815</v>
      </c>
      <c r="US8" s="147">
        <f>AVERAGE(DispDiaria[[#This Row],[01/06/2026]:[30/06/2026]])</f>
        <v>0.97796333333333341</v>
      </c>
      <c r="UT8" s="72" t="s">
        <v>1084</v>
      </c>
      <c r="UU8" t="s">
        <v>1085</v>
      </c>
    </row>
    <row r="9" spans="1:567" ht="15.6" x14ac:dyDescent="0.3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107">
        <f t="shared" si="0"/>
        <v>0.9995935483870968</v>
      </c>
      <c r="UL9" s="108">
        <f t="shared" si="2"/>
        <v>1</v>
      </c>
      <c r="UM9" s="108">
        <f t="shared" si="1"/>
        <v>1</v>
      </c>
      <c r="UN9" s="108">
        <f t="shared" si="3"/>
        <v>1</v>
      </c>
      <c r="UO9" s="108">
        <f>AVERAGE(DispDiaria[[#This Row],[01/02/2026]:[28/02/2026]])</f>
        <v>0.8214285714285714</v>
      </c>
      <c r="UP9" s="108">
        <f>AVERAGE(DispDiaria[[#This Row],[01/03/2026]:[31/03/2026]])</f>
        <v>0.40051612903225808</v>
      </c>
      <c r="UQ9" s="108">
        <f>AVERAGE(DispDiaria[[#This Row],[01/04/2026]:[30/04/2026]])</f>
        <v>1</v>
      </c>
      <c r="UR9" s="147">
        <f>AVERAGE(DispDiaria[[#This Row],[01/05/2026]:[31/05/2026]])</f>
        <v>1</v>
      </c>
      <c r="US9" s="147">
        <f>AVERAGE(DispDiaria[[#This Row],[01/06/2026]:[30/06/2026]])</f>
        <v>1</v>
      </c>
      <c r="UT9" s="72" t="s">
        <v>1084</v>
      </c>
      <c r="UU9" t="s">
        <v>1085</v>
      </c>
    </row>
    <row r="10" spans="1:567" ht="15.6" x14ac:dyDescent="0.3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107">
        <f t="shared" si="0"/>
        <v>0.99977741935483866</v>
      </c>
      <c r="UL10" s="108">
        <f t="shared" si="2"/>
        <v>1</v>
      </c>
      <c r="UM10" s="108">
        <f t="shared" si="1"/>
        <v>0.992958064516129</v>
      </c>
      <c r="UN10" s="108">
        <f t="shared" si="3"/>
        <v>0.98248207885304661</v>
      </c>
      <c r="UO10" s="108">
        <f>AVERAGE(DispDiaria[[#This Row],[01/02/2026]:[28/02/2026]])</f>
        <v>0.97023809523809512</v>
      </c>
      <c r="UP10" s="108">
        <f>AVERAGE(DispDiaria[[#This Row],[01/03/2026]:[31/03/2026]])</f>
        <v>0.92836021505376354</v>
      </c>
      <c r="UQ10" s="108">
        <f>AVERAGE(DispDiaria[[#This Row],[01/04/2026]:[30/04/2026]])</f>
        <v>0.84171296296296305</v>
      </c>
      <c r="UR10" s="147">
        <f>AVERAGE(DispDiaria[[#This Row],[01/05/2026]:[31/05/2026]])</f>
        <v>0.99749103942652328</v>
      </c>
      <c r="US10" s="147">
        <f>AVERAGE(DispDiaria[[#This Row],[01/06/2026]:[30/06/2026]])</f>
        <v>1</v>
      </c>
      <c r="UT10" s="72" t="s">
        <v>1084</v>
      </c>
      <c r="UU10" s="30" t="s">
        <v>1086</v>
      </c>
    </row>
    <row r="11" spans="1:567" ht="15.6" x14ac:dyDescent="0.3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107">
        <f t="shared" si="0"/>
        <v>0.99714838709677411</v>
      </c>
      <c r="UL11" s="108">
        <f t="shared" si="2"/>
        <v>0.98266666666666669</v>
      </c>
      <c r="UM11" s="108">
        <f t="shared" si="1"/>
        <v>0.9912903225806452</v>
      </c>
      <c r="UN11" s="108">
        <f t="shared" si="3"/>
        <v>0.842741935483871</v>
      </c>
      <c r="UO11" s="108">
        <f>AVERAGE(DispDiaria[[#This Row],[01/02/2026]:[28/02/2026]])</f>
        <v>0.96274801587301584</v>
      </c>
      <c r="UP11" s="108">
        <f>AVERAGE(DispDiaria[[#This Row],[01/03/2026]:[31/03/2026]])</f>
        <v>0.99350358422939067</v>
      </c>
      <c r="UQ11" s="108">
        <f>AVERAGE(DispDiaria[[#This Row],[01/04/2026]:[30/04/2026]])</f>
        <v>0.98671296296296296</v>
      </c>
      <c r="UR11" s="147">
        <f>AVERAGE(DispDiaria[[#This Row],[01/05/2026]:[31/05/2026]])</f>
        <v>0.97403278515709091</v>
      </c>
      <c r="US11" s="147">
        <f>AVERAGE(DispDiaria[[#This Row],[01/06/2026]:[30/06/2026]])</f>
        <v>0.97123128858020891</v>
      </c>
      <c r="UT11" s="72" t="s">
        <v>1084</v>
      </c>
      <c r="UU11" s="30" t="s">
        <v>1086</v>
      </c>
    </row>
    <row r="12" spans="1:567" ht="15.6" x14ac:dyDescent="0.3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107">
        <f t="shared" si="0"/>
        <v>1</v>
      </c>
      <c r="UL12" s="108">
        <f t="shared" si="2"/>
        <v>0.99233333333333318</v>
      </c>
      <c r="UM12" s="108">
        <f t="shared" si="1"/>
        <v>0.95580645161290279</v>
      </c>
      <c r="UN12" s="108">
        <f t="shared" si="3"/>
        <v>0.93833019713261645</v>
      </c>
      <c r="UO12" s="108">
        <f>AVERAGE(DispDiaria[[#This Row],[01/02/2026]:[28/02/2026]])</f>
        <v>1</v>
      </c>
      <c r="UP12" s="108">
        <f>AVERAGE(DispDiaria[[#This Row],[01/03/2026]:[31/03/2026]])</f>
        <v>0.96300268817204315</v>
      </c>
      <c r="UQ12" s="108">
        <f>AVERAGE(DispDiaria[[#This Row],[01/04/2026]:[30/04/2026]])</f>
        <v>0.86634837962962952</v>
      </c>
      <c r="UR12" s="147">
        <f>AVERAGE(DispDiaria[[#This Row],[01/05/2026]:[31/05/2026]])</f>
        <v>0.92068815797455894</v>
      </c>
      <c r="US12" s="147">
        <f>AVERAGE(DispDiaria[[#This Row],[01/06/2026]:[30/06/2026]])</f>
        <v>0.98287037037037039</v>
      </c>
      <c r="UT12" s="72" t="s">
        <v>1084</v>
      </c>
      <c r="UU12" t="s">
        <v>1085</v>
      </c>
    </row>
    <row r="13" spans="1:567" ht="15.6" x14ac:dyDescent="0.3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107">
        <f t="shared" si="0"/>
        <v>1</v>
      </c>
      <c r="UL13" s="108">
        <f t="shared" si="2"/>
        <v>0.97516666666666674</v>
      </c>
      <c r="UM13" s="108">
        <f t="shared" si="1"/>
        <v>0.99451612903225806</v>
      </c>
      <c r="UN13" s="108">
        <f t="shared" si="3"/>
        <v>0.9961021505376344</v>
      </c>
      <c r="UO13" s="108">
        <f>AVERAGE(DispDiaria[[#This Row],[01/02/2026]:[28/02/2026]])</f>
        <v>0.99886527613800347</v>
      </c>
      <c r="UP13" s="108">
        <f>AVERAGE(DispDiaria[[#This Row],[01/03/2026]:[31/03/2026]])</f>
        <v>1</v>
      </c>
      <c r="UQ13" s="108">
        <f>AVERAGE(DispDiaria[[#This Row],[01/04/2026]:[30/04/2026]])</f>
        <v>0.97388093621399119</v>
      </c>
      <c r="UR13" s="147">
        <f>AVERAGE(DispDiaria[[#This Row],[01/05/2026]:[31/05/2026]])</f>
        <v>0.97325186473691694</v>
      </c>
      <c r="US13" s="147">
        <f>AVERAGE(DispDiaria[[#This Row],[01/06/2026]:[30/06/2026]])</f>
        <v>0.98966481481481472</v>
      </c>
      <c r="UT13" s="72" t="s">
        <v>1084</v>
      </c>
      <c r="UU13" s="30" t="s">
        <v>1086</v>
      </c>
    </row>
    <row r="14" spans="1:567" ht="15.6" x14ac:dyDescent="0.3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107">
        <f>IFERROR(AVERAGE(JP14:KT14),"")</f>
        <v>0.99935483870967745</v>
      </c>
      <c r="UL14" s="108">
        <f t="shared" si="2"/>
        <v>0.9993333333333333</v>
      </c>
      <c r="UM14" s="108">
        <f t="shared" si="1"/>
        <v>0.99935483870967745</v>
      </c>
      <c r="UN14" s="108">
        <f t="shared" si="3"/>
        <v>0.99883512544802866</v>
      </c>
      <c r="UO14" s="108">
        <f>AVERAGE(DispDiaria[[#This Row],[01/02/2026]:[28/02/2026]])</f>
        <v>0.99935515873015868</v>
      </c>
      <c r="UP14" s="108">
        <f>AVERAGE(DispDiaria[[#This Row],[01/03/2026]:[31/03/2026]])</f>
        <v>1</v>
      </c>
      <c r="UQ14" s="108">
        <f>AVERAGE(DispDiaria[[#This Row],[01/04/2026]:[30/04/2026]])</f>
        <v>0.98032407407407363</v>
      </c>
      <c r="UR14" s="147">
        <f>AVERAGE(DispDiaria[[#This Row],[01/05/2026]:[31/05/2026]])</f>
        <v>0.93716666666666637</v>
      </c>
      <c r="US14" s="147">
        <f>AVERAGE(DispDiaria[[#This Row],[01/06/2026]:[30/06/2026]])</f>
        <v>0.99465333333333328</v>
      </c>
      <c r="UT14" s="72" t="s">
        <v>1088</v>
      </c>
      <c r="UU14" s="30" t="s">
        <v>1086</v>
      </c>
    </row>
    <row r="15" spans="1:567" ht="15.6" x14ac:dyDescent="0.3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107" t="str">
        <f t="shared" ref="UK15:UK25" si="4">IFERROR(AVERAGE(JP15:KT15),"")</f>
        <v/>
      </c>
      <c r="UL15" s="108">
        <f t="shared" si="2"/>
        <v>0.81199999999999994</v>
      </c>
      <c r="UM15" s="108">
        <f t="shared" si="1"/>
        <v>0.9109677419354838</v>
      </c>
      <c r="UN15" s="108">
        <f t="shared" si="3"/>
        <v>0.94802867383512546</v>
      </c>
      <c r="UO15" s="108">
        <f>AVERAGE(DispDiaria[[#This Row],[01/02/2026]:[28/02/2026]])</f>
        <v>0.93303571428571441</v>
      </c>
      <c r="UP15" s="108">
        <f>AVERAGE(DispDiaria[[#This Row],[01/03/2026]:[31/03/2026]])</f>
        <v>0.93344869822779752</v>
      </c>
      <c r="UQ15" s="108">
        <f>AVERAGE(DispDiaria[[#This Row],[01/04/2026]:[30/04/2026]])</f>
        <v>0.87160956790123467</v>
      </c>
      <c r="UR15" s="147">
        <f>AVERAGE(DispDiaria[[#This Row],[01/05/2026]:[31/05/2026]])</f>
        <v>0.81854573177167611</v>
      </c>
      <c r="US15" s="147">
        <f>AVERAGE(DispDiaria[[#This Row],[01/06/2026]:[30/06/2026]])</f>
        <v>0.69229758149032961</v>
      </c>
      <c r="UT15" s="72" t="s">
        <v>1084</v>
      </c>
      <c r="UU15" s="30" t="s">
        <v>1086</v>
      </c>
    </row>
    <row r="16" spans="1:567" ht="15.6" x14ac:dyDescent="0.3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107">
        <f t="shared" si="4"/>
        <v>1</v>
      </c>
      <c r="UL16" s="108">
        <f t="shared" si="2"/>
        <v>0.8713333333333334</v>
      </c>
      <c r="UM16" s="108">
        <f t="shared" si="1"/>
        <v>0.90709677419354828</v>
      </c>
      <c r="UN16" s="108">
        <f t="shared" si="3"/>
        <v>0.94323476702508957</v>
      </c>
      <c r="UO16" s="108">
        <f>AVERAGE(DispDiaria[[#This Row],[01/02/2026]:[28/02/2026]])</f>
        <v>0.94965277777777779</v>
      </c>
      <c r="UP16" s="108">
        <f>AVERAGE(DispDiaria[[#This Row],[01/03/2026]:[31/03/2026]])</f>
        <v>0.95112591845878136</v>
      </c>
      <c r="UQ16" s="108">
        <f>AVERAGE(DispDiaria[[#This Row],[01/04/2026]:[30/04/2026]])</f>
        <v>0.90978009259259263</v>
      </c>
      <c r="UR16" s="147">
        <f>AVERAGE(DispDiaria[[#This Row],[01/05/2026]:[31/05/2026]])</f>
        <v>0.82439455555422758</v>
      </c>
      <c r="US16" s="147">
        <f>AVERAGE(DispDiaria[[#This Row],[01/06/2026]:[30/06/2026]])</f>
        <v>0.8763253592681074</v>
      </c>
      <c r="UT16" s="72" t="s">
        <v>1084</v>
      </c>
      <c r="UU16" t="s">
        <v>1085</v>
      </c>
    </row>
    <row r="17" spans="1:567" ht="15.6" x14ac:dyDescent="0.3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107">
        <f t="shared" si="4"/>
        <v>1</v>
      </c>
      <c r="UL17" s="108">
        <f t="shared" si="2"/>
        <v>0.97599999999999987</v>
      </c>
      <c r="UM17" s="108">
        <f t="shared" si="1"/>
        <v>0.99516129032258072</v>
      </c>
      <c r="UN17" s="108">
        <f t="shared" si="3"/>
        <v>0.99583333333333335</v>
      </c>
      <c r="UO17" s="108">
        <f>AVERAGE(DispDiaria[[#This Row],[01/02/2026]:[28/02/2026]])</f>
        <v>0.99662698412698414</v>
      </c>
      <c r="UP17" s="108">
        <f>AVERAGE(DispDiaria[[#This Row],[01/03/2026]:[31/03/2026]])</f>
        <v>0.99959677419354831</v>
      </c>
      <c r="UQ17" s="108">
        <f>AVERAGE(DispDiaria[[#This Row],[01/04/2026]:[30/04/2026]])</f>
        <v>0.99962962962962953</v>
      </c>
      <c r="UR17" s="147">
        <f>AVERAGE(DispDiaria[[#This Row],[01/05/2026]:[31/05/2026]])</f>
        <v>1</v>
      </c>
      <c r="US17" s="147">
        <f>AVERAGE(DispDiaria[[#This Row],[01/06/2026]:[30/06/2026]])</f>
        <v>1</v>
      </c>
      <c r="UT17" s="72" t="s">
        <v>1084</v>
      </c>
      <c r="UU17" s="30" t="s">
        <v>1086</v>
      </c>
    </row>
    <row r="18" spans="1:567" ht="15.6" x14ac:dyDescent="0.3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107" t="str">
        <f t="shared" si="4"/>
        <v/>
      </c>
      <c r="UL18" s="108" t="str">
        <f t="shared" si="2"/>
        <v/>
      </c>
      <c r="UM18" s="108">
        <f t="shared" si="1"/>
        <v>0.97290322580645161</v>
      </c>
      <c r="UN18" s="108">
        <f t="shared" si="3"/>
        <v>0.9785842293906809</v>
      </c>
      <c r="UO18" s="108">
        <f>AVERAGE(DispDiaria[[#This Row],[01/02/2026]:[28/02/2026]])</f>
        <v>0.98382936507936514</v>
      </c>
      <c r="UP18" s="108">
        <f>AVERAGE(DispDiaria[[#This Row],[01/03/2026]:[31/03/2026]])</f>
        <v>0.9775313620071685</v>
      </c>
      <c r="UQ18" s="108">
        <f>AVERAGE(DispDiaria[[#This Row],[01/04/2026]:[30/04/2026]])</f>
        <v>0.98671296296296296</v>
      </c>
      <c r="UR18" s="147">
        <f>AVERAGE(DispDiaria[[#This Row],[01/05/2026]:[31/05/2026]])</f>
        <v>0.99655017921146949</v>
      </c>
      <c r="US18" s="147">
        <f>AVERAGE(DispDiaria[[#This Row],[01/06/2026]:[30/06/2026]])</f>
        <v>0.99305555555555547</v>
      </c>
      <c r="UT18" s="72" t="s">
        <v>1084</v>
      </c>
      <c r="UU18" s="30" t="s">
        <v>1086</v>
      </c>
    </row>
    <row r="19" spans="1:567" ht="15.6" x14ac:dyDescent="0.3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107">
        <f t="shared" si="4"/>
        <v>0.99967741935483878</v>
      </c>
      <c r="UL19" s="108">
        <f t="shared" si="2"/>
        <v>0.97466666666666668</v>
      </c>
      <c r="UM19" s="108">
        <f t="shared" si="1"/>
        <v>0.98751806451612911</v>
      </c>
      <c r="UN19" s="108">
        <f t="shared" si="3"/>
        <v>0.96626344086021509</v>
      </c>
      <c r="UO19" s="108">
        <f>AVERAGE(DispDiaria[[#This Row],[01/02/2026]:[28/02/2026]])</f>
        <v>0.99880952380952392</v>
      </c>
      <c r="UP19" s="108">
        <f>AVERAGE(DispDiaria[[#This Row],[01/03/2026]:[31/03/2026]])</f>
        <v>0.99759184587813632</v>
      </c>
      <c r="UQ19" s="108">
        <f>AVERAGE(DispDiaria[[#This Row],[01/04/2026]:[30/04/2026]])</f>
        <v>0.99379629629629629</v>
      </c>
      <c r="UR19" s="147">
        <f>AVERAGE(DispDiaria[[#This Row],[01/05/2026]:[31/05/2026]])</f>
        <v>0.99869413740381485</v>
      </c>
      <c r="US19" s="147">
        <f>AVERAGE(DispDiaria[[#This Row],[01/06/2026]:[30/06/2026]])</f>
        <v>1</v>
      </c>
      <c r="UT19" s="72" t="s">
        <v>1084</v>
      </c>
      <c r="UU19" s="30" t="s">
        <v>1086</v>
      </c>
    </row>
    <row r="20" spans="1:567" ht="15.6" x14ac:dyDescent="0.3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107">
        <f t="shared" si="4"/>
        <v>0.99935483870967734</v>
      </c>
      <c r="UL20" s="108">
        <f t="shared" si="2"/>
        <v>0.82774666666666696</v>
      </c>
      <c r="UM20" s="108">
        <f t="shared" si="1"/>
        <v>0.91943322580645215</v>
      </c>
      <c r="UN20" s="108">
        <f t="shared" si="3"/>
        <v>0.94946460573476688</v>
      </c>
      <c r="UO20" s="108">
        <f>AVERAGE(DispDiaria[[#This Row],[01/02/2026]:[28/02/2026]])</f>
        <v>0.88457341269841272</v>
      </c>
      <c r="UP20" s="108">
        <f>AVERAGE(DispDiaria[[#This Row],[01/03/2026]:[31/03/2026]])</f>
        <v>0.99667562724014336</v>
      </c>
      <c r="UQ20" s="108">
        <f>AVERAGE(DispDiaria[[#This Row],[01/04/2026]:[30/04/2026]])</f>
        <v>1</v>
      </c>
      <c r="UR20" s="147">
        <f>AVERAGE(DispDiaria[[#This Row],[01/05/2026]:[31/05/2026]])</f>
        <v>1</v>
      </c>
      <c r="US20" s="147">
        <f>AVERAGE(DispDiaria[[#This Row],[01/06/2026]:[30/06/2026]])</f>
        <v>1</v>
      </c>
      <c r="UT20" s="72" t="s">
        <v>1084</v>
      </c>
      <c r="UU20" s="30" t="s">
        <v>1086</v>
      </c>
    </row>
    <row r="21" spans="1:567" ht="15.6" x14ac:dyDescent="0.3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107">
        <f t="shared" si="4"/>
        <v>0.99838709677419346</v>
      </c>
      <c r="UL21" s="108">
        <f t="shared" si="2"/>
        <v>0.97366666666666668</v>
      </c>
      <c r="UM21" s="108">
        <f t="shared" si="1"/>
        <v>0.96652258064516139</v>
      </c>
      <c r="UN21" s="108">
        <f t="shared" si="3"/>
        <v>0.99518817204301069</v>
      </c>
      <c r="UO21" s="108">
        <f>AVERAGE(DispDiaria[[#This Row],[01/02/2026]:[28/02/2026]])</f>
        <v>0.91528273809523808</v>
      </c>
      <c r="UP21" s="108">
        <f>AVERAGE(DispDiaria[[#This Row],[01/03/2026]:[31/03/2026]])</f>
        <v>0.96099462365591393</v>
      </c>
      <c r="UQ21" s="108">
        <f>AVERAGE(DispDiaria[[#This Row],[01/04/2026]:[30/04/2026]])</f>
        <v>0.96964198929993517</v>
      </c>
      <c r="UR21" s="147">
        <f>AVERAGE(DispDiaria[[#This Row],[01/05/2026]:[31/05/2026]])</f>
        <v>0.95078716459341828</v>
      </c>
      <c r="US21" s="147">
        <f>AVERAGE(DispDiaria[[#This Row],[01/06/2026]:[30/06/2026]])</f>
        <v>0.95569444444444385</v>
      </c>
      <c r="UT21" s="72" t="s">
        <v>1105</v>
      </c>
      <c r="UU21" s="30" t="s">
        <v>1086</v>
      </c>
    </row>
    <row r="22" spans="1:567" ht="15.6" x14ac:dyDescent="0.3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107">
        <f t="shared" si="4"/>
        <v>0.99741935483870958</v>
      </c>
      <c r="UL22" s="108">
        <f t="shared" si="2"/>
        <v>0.98199999999999998</v>
      </c>
      <c r="UM22" s="108">
        <f t="shared" si="1"/>
        <v>0.97621935483870959</v>
      </c>
      <c r="UN22" s="108">
        <f t="shared" si="3"/>
        <v>0.99632616487455194</v>
      </c>
      <c r="UO22" s="108">
        <f>AVERAGE(DispDiaria[[#This Row],[01/02/2026]:[28/02/2026]])</f>
        <v>0.99202380952380953</v>
      </c>
      <c r="UP22" s="108">
        <f>AVERAGE(DispDiaria[[#This Row],[01/03/2026]:[31/03/2026]])</f>
        <v>0.97228028673835121</v>
      </c>
      <c r="UQ22" s="108">
        <f>AVERAGE(DispDiaria[[#This Row],[01/04/2026]:[30/04/2026]])</f>
        <v>0.97953770951217434</v>
      </c>
      <c r="UR22" s="147">
        <f>AVERAGE(DispDiaria[[#This Row],[01/05/2026]:[31/05/2026]])</f>
        <v>0.97043010752688175</v>
      </c>
      <c r="US22" s="147">
        <f>AVERAGE(DispDiaria[[#This Row],[01/06/2026]:[30/06/2026]])</f>
        <v>0.98958333333333337</v>
      </c>
      <c r="UT22" s="72" t="s">
        <v>1084</v>
      </c>
      <c r="UU22" s="30" t="s">
        <v>1086</v>
      </c>
    </row>
    <row r="23" spans="1:567" ht="15.6" x14ac:dyDescent="0.3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107">
        <f t="shared" si="4"/>
        <v>1</v>
      </c>
      <c r="UL23" s="108">
        <f t="shared" si="2"/>
        <v>0.98766666666666658</v>
      </c>
      <c r="UM23" s="108">
        <f t="shared" si="1"/>
        <v>0.9613516129032259</v>
      </c>
      <c r="UN23" s="108">
        <f t="shared" si="3"/>
        <v>0.95067204301075259</v>
      </c>
      <c r="UO23" s="108">
        <f>AVERAGE(DispDiaria[[#This Row],[01/02/2026]:[28/02/2026]])</f>
        <v>0.87792658730158724</v>
      </c>
      <c r="UP23" s="108">
        <f>AVERAGE(DispDiaria[[#This Row],[01/03/2026]:[31/03/2026]])</f>
        <v>0.98933692652329752</v>
      </c>
      <c r="UQ23" s="108">
        <f>AVERAGE(DispDiaria[[#This Row],[01/04/2026]:[30/04/2026]])</f>
        <v>0.9933333333333334</v>
      </c>
      <c r="UR23" s="147">
        <f>AVERAGE(DispDiaria[[#This Row],[01/05/2026]:[31/05/2026]])</f>
        <v>0.99455453065336019</v>
      </c>
      <c r="US23" s="147">
        <f>AVERAGE(DispDiaria[[#This Row],[01/06/2026]:[30/06/2026]])</f>
        <v>1</v>
      </c>
      <c r="UT23" s="72" t="s">
        <v>1084</v>
      </c>
      <c r="UU23" s="30" t="s">
        <v>1086</v>
      </c>
    </row>
    <row r="24" spans="1:567" ht="15.6" x14ac:dyDescent="0.3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107">
        <f t="shared" si="4"/>
        <v>1</v>
      </c>
      <c r="UL24" s="108">
        <f t="shared" si="2"/>
        <v>0.9973333333333334</v>
      </c>
      <c r="UM24" s="108">
        <f t="shared" si="1"/>
        <v>0.98747419354838717</v>
      </c>
      <c r="UN24" s="108">
        <f t="shared" si="3"/>
        <v>1</v>
      </c>
      <c r="UO24" s="108">
        <f>AVERAGE(DispDiaria[[#This Row],[01/02/2026]:[28/02/2026]])</f>
        <v>0.927529761904762</v>
      </c>
      <c r="UP24" s="108">
        <f>AVERAGE(DispDiaria[[#This Row],[01/03/2026]:[31/03/2026]])</f>
        <v>1</v>
      </c>
      <c r="UQ24" s="108">
        <f>AVERAGE(DispDiaria[[#This Row],[01/04/2026]:[30/04/2026]])</f>
        <v>0.99223881172839512</v>
      </c>
      <c r="UR24" s="147">
        <f>AVERAGE(DispDiaria[[#This Row],[01/05/2026]:[31/05/2026]])</f>
        <v>0.95040104715892182</v>
      </c>
      <c r="US24" s="147">
        <f>AVERAGE(DispDiaria[[#This Row],[01/06/2026]:[30/06/2026]])</f>
        <v>0.95467592592615158</v>
      </c>
      <c r="UT24" s="72" t="s">
        <v>1084</v>
      </c>
      <c r="UU24" s="30" t="s">
        <v>1086</v>
      </c>
    </row>
    <row r="25" spans="1:567" ht="15.6" x14ac:dyDescent="0.3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107" t="str">
        <f t="shared" si="4"/>
        <v/>
      </c>
      <c r="UL25" s="108" t="str">
        <f t="shared" si="2"/>
        <v/>
      </c>
      <c r="UM25" s="108">
        <f t="shared" si="1"/>
        <v>0.90978494616129035</v>
      </c>
      <c r="UN25" s="108">
        <f t="shared" si="3"/>
        <v>0.94166344086021503</v>
      </c>
      <c r="UO25" s="108">
        <f>AVERAGE(DispDiaria[[#This Row],[01/02/2026]:[28/02/2026]])</f>
        <v>0.99702380952380953</v>
      </c>
      <c r="UP25" s="108">
        <f>AVERAGE(DispDiaria[[#This Row],[01/03/2026]:[31/03/2026]])</f>
        <v>0.97043010752688164</v>
      </c>
      <c r="UQ25" s="108">
        <f>AVERAGE(DispDiaria[[#This Row],[01/04/2026]:[30/04/2026]])</f>
        <v>0.98949074074074062</v>
      </c>
      <c r="UR25" s="147">
        <f>AVERAGE(DispDiaria[[#This Row],[01/05/2026]:[31/05/2026]])</f>
        <v>0.9924485206268876</v>
      </c>
      <c r="US25" s="147">
        <f>AVERAGE(DispDiaria[[#This Row],[01/06/2026]:[30/06/2026]])</f>
        <v>0.93568629629637701</v>
      </c>
      <c r="UT25" s="72" t="s">
        <v>1084</v>
      </c>
      <c r="UU25" t="s">
        <v>1085</v>
      </c>
    </row>
    <row r="26" spans="1:567" ht="15.6" hidden="1" x14ac:dyDescent="0.3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107" t="str">
        <f t="shared" ref="UK26:UK42" si="5">IFERROR(AVERAGE(JP26:KT26),"")</f>
        <v/>
      </c>
      <c r="UL26" s="108" t="str">
        <f t="shared" ref="UL26:UL42" si="6">IFERROR(AVERAGE(KU26:LX26),"")</f>
        <v/>
      </c>
      <c r="UM26" s="108" t="e">
        <f t="shared" ref="UM26:UM42" si="7">AVERAGE(LY26:NC26)</f>
        <v>#DIV/0!</v>
      </c>
      <c r="UN26" s="108" t="e">
        <f t="shared" ref="UN26:UN42" si="8">AVERAGE(ND26:OH26)</f>
        <v>#DIV/0!</v>
      </c>
      <c r="UO26" s="108" t="e">
        <f>AVERAGE(DispDiaria[[#This Row],[01/02/2026]:[28/02/2026]])</f>
        <v>#DIV/0!</v>
      </c>
      <c r="UP26" s="108" t="e">
        <f>AVERAGE(DispDiaria[[#This Row],[01/03/2026]:[31/03/2026]])</f>
        <v>#DIV/0!</v>
      </c>
      <c r="UQ26" s="147"/>
      <c r="UR26" s="147"/>
      <c r="US26" s="147" t="e">
        <f>AVERAGE(DispDiaria[[#This Row],[01/06/2026]:[17/06/2026]])</f>
        <v>#DIV/0!</v>
      </c>
      <c r="UT26" s="72"/>
      <c r="UU26" t="s">
        <v>1085</v>
      </c>
    </row>
    <row r="27" spans="1:567" ht="15.6" hidden="1" x14ac:dyDescent="0.3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107" t="str">
        <f t="shared" si="5"/>
        <v/>
      </c>
      <c r="UL27" s="108" t="str">
        <f t="shared" si="6"/>
        <v/>
      </c>
      <c r="UM27" s="108" t="e">
        <f t="shared" si="7"/>
        <v>#DIV/0!</v>
      </c>
      <c r="UN27" s="108" t="e">
        <f t="shared" si="8"/>
        <v>#DIV/0!</v>
      </c>
      <c r="UO27" s="108" t="e">
        <f>AVERAGE(DispDiaria[[#This Row],[01/02/2026]:[28/02/2026]])</f>
        <v>#DIV/0!</v>
      </c>
      <c r="UP27" s="108" t="e">
        <f>AVERAGE(DispDiaria[[#This Row],[01/03/2026]:[31/03/2026]])</f>
        <v>#DIV/0!</v>
      </c>
      <c r="UQ27" s="147"/>
      <c r="UR27" s="147"/>
      <c r="US27" s="147" t="e">
        <f>AVERAGE(DispDiaria[[#This Row],[01/06/2026]:[17/06/2026]])</f>
        <v>#DIV/0!</v>
      </c>
      <c r="UT27" s="72"/>
      <c r="UU27" t="s">
        <v>1085</v>
      </c>
    </row>
    <row r="28" spans="1:567" ht="15.6" hidden="1" x14ac:dyDescent="0.3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107" t="str">
        <f t="shared" si="5"/>
        <v/>
      </c>
      <c r="UL28" s="108" t="str">
        <f t="shared" si="6"/>
        <v/>
      </c>
      <c r="UM28" s="108" t="e">
        <f t="shared" si="7"/>
        <v>#DIV/0!</v>
      </c>
      <c r="UN28" s="108" t="e">
        <f t="shared" si="8"/>
        <v>#DIV/0!</v>
      </c>
      <c r="UO28" s="108" t="e">
        <f>AVERAGE(DispDiaria[[#This Row],[01/02/2026]:[28/02/2026]])</f>
        <v>#DIV/0!</v>
      </c>
      <c r="UP28" s="108" t="e">
        <f>AVERAGE(DispDiaria[[#This Row],[01/03/2026]:[31/03/2026]])</f>
        <v>#DIV/0!</v>
      </c>
      <c r="UQ28" s="147"/>
      <c r="UR28" s="147"/>
      <c r="US28" s="147" t="e">
        <f>AVERAGE(DispDiaria[[#This Row],[01/06/2026]:[17/06/2026]])</f>
        <v>#DIV/0!</v>
      </c>
      <c r="UT28" s="72"/>
      <c r="UU28" t="s">
        <v>1085</v>
      </c>
    </row>
    <row r="29" spans="1:567" ht="15.6" hidden="1" x14ac:dyDescent="0.3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107" t="str">
        <f t="shared" si="5"/>
        <v/>
      </c>
      <c r="UL29" s="108" t="str">
        <f t="shared" si="6"/>
        <v/>
      </c>
      <c r="UM29" s="108" t="e">
        <f t="shared" si="7"/>
        <v>#DIV/0!</v>
      </c>
      <c r="UN29" s="108" t="e">
        <f t="shared" si="8"/>
        <v>#DIV/0!</v>
      </c>
      <c r="UO29" s="108" t="e">
        <f>AVERAGE(DispDiaria[[#This Row],[01/02/2026]:[28/02/2026]])</f>
        <v>#DIV/0!</v>
      </c>
      <c r="UP29" s="108" t="e">
        <f>AVERAGE(DispDiaria[[#This Row],[01/03/2026]:[31/03/2026]])</f>
        <v>#DIV/0!</v>
      </c>
      <c r="UQ29" s="147"/>
      <c r="UR29" s="147"/>
      <c r="US29" s="147" t="e">
        <f>AVERAGE(DispDiaria[[#This Row],[01/06/2026]:[17/06/2026]])</f>
        <v>#DIV/0!</v>
      </c>
      <c r="UT29" s="72"/>
      <c r="UU29" s="30" t="s">
        <v>1086</v>
      </c>
    </row>
    <row r="30" spans="1:567" ht="15.6" hidden="1" x14ac:dyDescent="0.3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107" t="str">
        <f t="shared" si="5"/>
        <v/>
      </c>
      <c r="UL30" s="108" t="str">
        <f t="shared" si="6"/>
        <v/>
      </c>
      <c r="UM30" s="108" t="e">
        <f t="shared" si="7"/>
        <v>#DIV/0!</v>
      </c>
      <c r="UN30" s="108" t="e">
        <f t="shared" si="8"/>
        <v>#DIV/0!</v>
      </c>
      <c r="UO30" s="108" t="e">
        <f>AVERAGE(DispDiaria[[#This Row],[01/02/2026]:[28/02/2026]])</f>
        <v>#DIV/0!</v>
      </c>
      <c r="UP30" s="108" t="e">
        <f>AVERAGE(DispDiaria[[#This Row],[01/03/2026]:[31/03/2026]])</f>
        <v>#DIV/0!</v>
      </c>
      <c r="UQ30" s="147"/>
      <c r="UR30" s="147"/>
      <c r="US30" s="147" t="e">
        <f>AVERAGE(DispDiaria[[#This Row],[01/06/2026]:[17/06/2026]])</f>
        <v>#DIV/0!</v>
      </c>
      <c r="UT30" s="72"/>
      <c r="UU30" s="30" t="s">
        <v>1086</v>
      </c>
    </row>
    <row r="31" spans="1:567" ht="15.6" hidden="1" x14ac:dyDescent="0.3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107" t="str">
        <f t="shared" si="5"/>
        <v/>
      </c>
      <c r="UL31" s="108" t="str">
        <f t="shared" si="6"/>
        <v/>
      </c>
      <c r="UM31" s="108" t="e">
        <f t="shared" si="7"/>
        <v>#DIV/0!</v>
      </c>
      <c r="UN31" s="108" t="e">
        <f t="shared" si="8"/>
        <v>#DIV/0!</v>
      </c>
      <c r="UO31" s="108" t="e">
        <f>AVERAGE(DispDiaria[[#This Row],[01/02/2026]:[28/02/2026]])</f>
        <v>#DIV/0!</v>
      </c>
      <c r="UP31" s="108" t="e">
        <f>AVERAGE(DispDiaria[[#This Row],[01/03/2026]:[31/03/2026]])</f>
        <v>#DIV/0!</v>
      </c>
      <c r="UQ31" s="147"/>
      <c r="UR31" s="147"/>
      <c r="US31" s="147" t="e">
        <f>AVERAGE(DispDiaria[[#This Row],[01/06/2026]:[17/06/2026]])</f>
        <v>#DIV/0!</v>
      </c>
      <c r="UT31" s="72"/>
      <c r="UU31" t="s">
        <v>1085</v>
      </c>
    </row>
    <row r="32" spans="1:567" ht="15.6" hidden="1" x14ac:dyDescent="0.3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107" t="str">
        <f t="shared" si="5"/>
        <v/>
      </c>
      <c r="UL32" s="108" t="str">
        <f t="shared" si="6"/>
        <v/>
      </c>
      <c r="UM32" s="108" t="e">
        <f t="shared" si="7"/>
        <v>#DIV/0!</v>
      </c>
      <c r="UN32" s="108" t="e">
        <f t="shared" si="8"/>
        <v>#DIV/0!</v>
      </c>
      <c r="UO32" s="108" t="e">
        <f>AVERAGE(DispDiaria[[#This Row],[01/02/2026]:[28/02/2026]])</f>
        <v>#DIV/0!</v>
      </c>
      <c r="UP32" s="108" t="e">
        <f>AVERAGE(DispDiaria[[#This Row],[01/03/2026]:[31/03/2026]])</f>
        <v>#DIV/0!</v>
      </c>
      <c r="UQ32" s="147"/>
      <c r="UR32" s="147"/>
      <c r="US32" s="147" t="e">
        <f>AVERAGE(DispDiaria[[#This Row],[01/06/2026]:[17/06/2026]])</f>
        <v>#DIV/0!</v>
      </c>
      <c r="UT32" s="72"/>
      <c r="UU32" s="30" t="s">
        <v>1086</v>
      </c>
    </row>
    <row r="33" spans="1:567" ht="15.6" hidden="1" x14ac:dyDescent="0.3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107" t="str">
        <f t="shared" si="5"/>
        <v/>
      </c>
      <c r="UL33" s="108" t="str">
        <f t="shared" si="6"/>
        <v/>
      </c>
      <c r="UM33" s="108" t="e">
        <f t="shared" si="7"/>
        <v>#DIV/0!</v>
      </c>
      <c r="UN33" s="108" t="e">
        <f t="shared" si="8"/>
        <v>#DIV/0!</v>
      </c>
      <c r="UO33" s="108" t="e">
        <f>AVERAGE(DispDiaria[[#This Row],[01/02/2026]:[28/02/2026]])</f>
        <v>#DIV/0!</v>
      </c>
      <c r="UP33" s="108" t="e">
        <f>AVERAGE(DispDiaria[[#This Row],[01/03/2026]:[31/03/2026]])</f>
        <v>#DIV/0!</v>
      </c>
      <c r="UQ33" s="147"/>
      <c r="UR33" s="147"/>
      <c r="US33" s="147" t="e">
        <f>AVERAGE(DispDiaria[[#This Row],[01/06/2026]:[17/06/2026]])</f>
        <v>#DIV/0!</v>
      </c>
      <c r="UT33" s="72"/>
      <c r="UU33" s="30" t="s">
        <v>1086</v>
      </c>
    </row>
    <row r="34" spans="1:567" ht="15.6" hidden="1" x14ac:dyDescent="0.3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107" t="str">
        <f t="shared" si="5"/>
        <v/>
      </c>
      <c r="UL34" s="108" t="str">
        <f t="shared" si="6"/>
        <v/>
      </c>
      <c r="UM34" s="108" t="e">
        <f t="shared" si="7"/>
        <v>#DIV/0!</v>
      </c>
      <c r="UN34" s="108" t="e">
        <f t="shared" si="8"/>
        <v>#DIV/0!</v>
      </c>
      <c r="UO34" s="108" t="e">
        <f>AVERAGE(DispDiaria[[#This Row],[01/02/2026]:[28/02/2026]])</f>
        <v>#DIV/0!</v>
      </c>
      <c r="UP34" s="108" t="e">
        <f>AVERAGE(DispDiaria[[#This Row],[01/03/2026]:[31/03/2026]])</f>
        <v>#DIV/0!</v>
      </c>
      <c r="UQ34" s="147"/>
      <c r="UR34" s="147"/>
      <c r="US34" s="147" t="e">
        <f>AVERAGE(DispDiaria[[#This Row],[01/06/2026]:[17/06/2026]])</f>
        <v>#DIV/0!</v>
      </c>
      <c r="UT34" s="72"/>
      <c r="UU34" t="s">
        <v>1085</v>
      </c>
    </row>
    <row r="35" spans="1:567" ht="15.6" hidden="1" x14ac:dyDescent="0.3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107" t="str">
        <f t="shared" si="5"/>
        <v/>
      </c>
      <c r="UL35" s="108" t="str">
        <f t="shared" si="6"/>
        <v/>
      </c>
      <c r="UM35" s="108" t="e">
        <f t="shared" si="7"/>
        <v>#DIV/0!</v>
      </c>
      <c r="UN35" s="108" t="e">
        <f t="shared" si="8"/>
        <v>#DIV/0!</v>
      </c>
      <c r="UO35" s="108" t="e">
        <f>AVERAGE(DispDiaria[[#This Row],[01/02/2026]:[28/02/2026]])</f>
        <v>#DIV/0!</v>
      </c>
      <c r="UP35" s="108" t="e">
        <f>AVERAGE(DispDiaria[[#This Row],[01/03/2026]:[31/03/2026]])</f>
        <v>#DIV/0!</v>
      </c>
      <c r="UQ35" s="147"/>
      <c r="UR35" s="147"/>
      <c r="US35" s="147" t="e">
        <f>AVERAGE(DispDiaria[[#This Row],[01/06/2026]:[17/06/2026]])</f>
        <v>#DIV/0!</v>
      </c>
      <c r="UT35" s="72"/>
      <c r="UU35" s="30" t="s">
        <v>1086</v>
      </c>
    </row>
    <row r="36" spans="1:567" ht="15.6" hidden="1" x14ac:dyDescent="0.3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107" t="str">
        <f t="shared" si="5"/>
        <v/>
      </c>
      <c r="UL36" s="108" t="str">
        <f t="shared" si="6"/>
        <v/>
      </c>
      <c r="UM36" s="108" t="e">
        <f t="shared" si="7"/>
        <v>#DIV/0!</v>
      </c>
      <c r="UN36" s="108" t="e">
        <f t="shared" si="8"/>
        <v>#DIV/0!</v>
      </c>
      <c r="UO36" s="108" t="e">
        <f>AVERAGE(DispDiaria[[#This Row],[01/02/2026]:[28/02/2026]])</f>
        <v>#DIV/0!</v>
      </c>
      <c r="UP36" s="108" t="e">
        <f>AVERAGE(DispDiaria[[#This Row],[01/03/2026]:[31/03/2026]])</f>
        <v>#DIV/0!</v>
      </c>
      <c r="UQ36" s="147"/>
      <c r="UR36" s="147"/>
      <c r="US36" s="147" t="e">
        <f>AVERAGE(DispDiaria[[#This Row],[01/06/2026]:[17/06/2026]])</f>
        <v>#DIV/0!</v>
      </c>
      <c r="UT36" s="72"/>
      <c r="UU36" s="30" t="s">
        <v>1086</v>
      </c>
    </row>
    <row r="37" spans="1:567" ht="15.6" hidden="1" x14ac:dyDescent="0.3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107" t="str">
        <f t="shared" si="5"/>
        <v/>
      </c>
      <c r="UL37" s="108" t="str">
        <f t="shared" si="6"/>
        <v/>
      </c>
      <c r="UM37" s="108" t="e">
        <f t="shared" si="7"/>
        <v>#DIV/0!</v>
      </c>
      <c r="UN37" s="108" t="e">
        <f t="shared" si="8"/>
        <v>#DIV/0!</v>
      </c>
      <c r="UO37" s="108" t="e">
        <f>AVERAGE(DispDiaria[[#This Row],[01/02/2026]:[28/02/2026]])</f>
        <v>#DIV/0!</v>
      </c>
      <c r="UP37" s="108" t="e">
        <f>AVERAGE(DispDiaria[[#This Row],[01/03/2026]:[31/03/2026]])</f>
        <v>#DIV/0!</v>
      </c>
      <c r="UQ37" s="147"/>
      <c r="UR37" s="147"/>
      <c r="US37" s="147" t="e">
        <f>AVERAGE(DispDiaria[[#This Row],[01/06/2026]:[17/06/2026]])</f>
        <v>#DIV/0!</v>
      </c>
      <c r="UT37" s="72"/>
      <c r="UU37" t="s">
        <v>1085</v>
      </c>
    </row>
    <row r="38" spans="1:567" ht="15.6" x14ac:dyDescent="0.3">
      <c r="A38" s="82" t="s">
        <v>1100</v>
      </c>
      <c r="B38" s="164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153">
        <v>1</v>
      </c>
      <c r="OJ38" s="153">
        <v>1</v>
      </c>
      <c r="OK38" s="153">
        <v>1</v>
      </c>
      <c r="OL38" s="153">
        <v>1</v>
      </c>
      <c r="OM38" s="153">
        <v>1</v>
      </c>
      <c r="ON38" s="153">
        <v>0.84833333333333338</v>
      </c>
      <c r="OO38" s="153">
        <v>1</v>
      </c>
      <c r="OP38" s="153">
        <v>1</v>
      </c>
      <c r="OQ38" s="153">
        <v>1</v>
      </c>
      <c r="OR38" s="153">
        <v>1</v>
      </c>
      <c r="OS38" s="153">
        <v>1</v>
      </c>
      <c r="OT38" s="153">
        <v>1</v>
      </c>
      <c r="OU38" s="153">
        <v>1</v>
      </c>
      <c r="OV38" s="153">
        <v>1</v>
      </c>
      <c r="OW38" s="153">
        <v>1</v>
      </c>
      <c r="OX38" s="153">
        <v>1</v>
      </c>
      <c r="OY38" s="153">
        <v>1</v>
      </c>
      <c r="OZ38" s="153">
        <v>1</v>
      </c>
      <c r="PA38" s="153">
        <v>1</v>
      </c>
      <c r="PB38" s="153">
        <v>1</v>
      </c>
      <c r="PC38" s="153">
        <v>1</v>
      </c>
      <c r="PD38" s="153">
        <v>1</v>
      </c>
      <c r="PE38" s="153">
        <v>1</v>
      </c>
      <c r="PF38" s="153">
        <v>0.997</v>
      </c>
      <c r="PG38" s="153">
        <v>0.99490000000000001</v>
      </c>
      <c r="PH38" s="153">
        <v>0.9</v>
      </c>
      <c r="PI38" s="153">
        <v>0.98540000000000005</v>
      </c>
      <c r="PJ38" s="153">
        <v>1</v>
      </c>
      <c r="PK38" s="153">
        <v>1</v>
      </c>
      <c r="PL38" s="153">
        <v>1</v>
      </c>
      <c r="PM38" s="153">
        <v>1</v>
      </c>
      <c r="PN38" s="153">
        <v>1</v>
      </c>
      <c r="PO38" s="153">
        <v>1</v>
      </c>
      <c r="PP38" s="153">
        <v>1</v>
      </c>
      <c r="PQ38" s="153">
        <v>1</v>
      </c>
      <c r="PR38" s="153">
        <v>1</v>
      </c>
      <c r="PS38" s="153">
        <v>1</v>
      </c>
      <c r="PT38" s="153">
        <v>1</v>
      </c>
      <c r="PU38" s="153">
        <v>1</v>
      </c>
      <c r="PV38" s="153">
        <v>1</v>
      </c>
      <c r="PW38" s="153">
        <v>1</v>
      </c>
      <c r="PX38" s="153">
        <v>0.97666666666666679</v>
      </c>
      <c r="PY38" s="153">
        <v>1</v>
      </c>
      <c r="PZ38" s="153">
        <v>1</v>
      </c>
      <c r="QA38" s="153">
        <v>1</v>
      </c>
      <c r="QB38" s="153">
        <v>0.97666666666666679</v>
      </c>
      <c r="QC38" s="153">
        <v>0.99485596707818935</v>
      </c>
      <c r="QD38" s="153">
        <v>1</v>
      </c>
      <c r="QE38" s="153">
        <v>1</v>
      </c>
      <c r="QF38" s="153">
        <v>1</v>
      </c>
      <c r="QG38" s="153">
        <v>1</v>
      </c>
      <c r="QH38" s="153">
        <v>1</v>
      </c>
      <c r="QI38" s="153">
        <v>1</v>
      </c>
      <c r="QJ38" s="153">
        <v>1</v>
      </c>
      <c r="QK38" s="153">
        <v>1</v>
      </c>
      <c r="QL38" s="153">
        <v>1</v>
      </c>
      <c r="QM38" s="153">
        <v>1</v>
      </c>
      <c r="QN38" s="153">
        <v>1</v>
      </c>
      <c r="QO38" s="153">
        <v>1</v>
      </c>
      <c r="QP38" s="153">
        <v>0.99490000000000001</v>
      </c>
      <c r="QQ38" s="153">
        <v>0.99539999999999995</v>
      </c>
      <c r="QR38" s="153">
        <v>1</v>
      </c>
      <c r="QS38" s="153">
        <v>1</v>
      </c>
      <c r="QT38" s="153">
        <v>1</v>
      </c>
      <c r="QU38" s="153">
        <v>1</v>
      </c>
      <c r="QV38" s="153">
        <v>1</v>
      </c>
      <c r="QW38" s="153">
        <v>1</v>
      </c>
      <c r="QX38" s="153">
        <v>1</v>
      </c>
      <c r="QY38" s="153">
        <v>1</v>
      </c>
      <c r="QZ38" s="153">
        <v>1</v>
      </c>
      <c r="RA38" s="153">
        <v>1</v>
      </c>
      <c r="RB38" s="153">
        <v>1</v>
      </c>
      <c r="RC38" s="153">
        <v>1</v>
      </c>
      <c r="RD38" s="153">
        <v>1</v>
      </c>
      <c r="RE38" s="153">
        <v>1</v>
      </c>
      <c r="RF38" s="153">
        <v>1</v>
      </c>
      <c r="RG38" s="153">
        <v>1</v>
      </c>
      <c r="RH38" s="153">
        <v>1</v>
      </c>
      <c r="RI38" s="153">
        <v>1</v>
      </c>
      <c r="RJ38" s="153">
        <v>1</v>
      </c>
      <c r="RK38" s="153">
        <v>1</v>
      </c>
      <c r="RL38" s="153">
        <v>1</v>
      </c>
      <c r="RM38" s="153">
        <v>1</v>
      </c>
      <c r="RN38" s="153">
        <v>1</v>
      </c>
      <c r="RO38" s="153">
        <v>1</v>
      </c>
      <c r="RP38" s="153">
        <v>1</v>
      </c>
      <c r="RQ38" s="153">
        <v>1</v>
      </c>
      <c r="RR38" s="153">
        <v>0.99990000000000001</v>
      </c>
      <c r="RS38" s="153">
        <v>1</v>
      </c>
      <c r="RT38" s="153">
        <v>1</v>
      </c>
      <c r="RU38" s="153">
        <v>1</v>
      </c>
      <c r="RV38" s="153">
        <v>1</v>
      </c>
      <c r="RW38" s="153">
        <v>1</v>
      </c>
      <c r="RX38" s="153">
        <v>1</v>
      </c>
      <c r="RY38" s="153">
        <v>1</v>
      </c>
      <c r="RZ38" s="153">
        <v>1</v>
      </c>
      <c r="SA38" s="153">
        <v>1</v>
      </c>
      <c r="SB38" s="153">
        <v>1</v>
      </c>
      <c r="SC38" s="153">
        <v>1</v>
      </c>
      <c r="SD38" s="153">
        <v>1</v>
      </c>
      <c r="SE38" s="153">
        <v>1</v>
      </c>
      <c r="SF38" s="153">
        <v>1</v>
      </c>
      <c r="SG38" s="153">
        <v>1</v>
      </c>
      <c r="SH38" s="153">
        <v>1</v>
      </c>
      <c r="SI38" s="153">
        <v>1</v>
      </c>
      <c r="SJ38" s="153">
        <v>1</v>
      </c>
      <c r="SK38" s="153">
        <v>1</v>
      </c>
      <c r="SL38" s="153">
        <v>1</v>
      </c>
      <c r="SM38" s="153">
        <v>1</v>
      </c>
      <c r="SN38" s="153">
        <v>1</v>
      </c>
      <c r="SO38" s="153">
        <v>1</v>
      </c>
      <c r="SP38" s="153">
        <v>1</v>
      </c>
      <c r="SQ38" s="153">
        <v>1</v>
      </c>
      <c r="SR38" s="153">
        <v>1</v>
      </c>
      <c r="SS38" s="153">
        <v>1</v>
      </c>
      <c r="ST38" s="153">
        <v>1</v>
      </c>
      <c r="SU38" s="167">
        <v>0.42333333333333323</v>
      </c>
      <c r="SV38" s="167">
        <v>0</v>
      </c>
      <c r="SW38" s="167">
        <v>0</v>
      </c>
      <c r="SX38" s="167">
        <v>0</v>
      </c>
      <c r="SY38" s="153">
        <v>0</v>
      </c>
      <c r="SZ38" s="153">
        <v>0</v>
      </c>
      <c r="TA38" s="153">
        <v>0</v>
      </c>
      <c r="TB38" s="153">
        <v>0</v>
      </c>
      <c r="TC38" s="153">
        <v>0</v>
      </c>
      <c r="TD38" s="153">
        <v>0</v>
      </c>
      <c r="TE38" s="153">
        <v>0</v>
      </c>
      <c r="TF38" s="153">
        <v>0</v>
      </c>
      <c r="TG38" s="153">
        <v>0</v>
      </c>
      <c r="TH38" s="153">
        <v>1</v>
      </c>
      <c r="TI38" s="153">
        <v>1</v>
      </c>
      <c r="TJ38" s="153">
        <v>1</v>
      </c>
      <c r="TK38" s="153">
        <v>1</v>
      </c>
      <c r="TL38" s="153">
        <v>1</v>
      </c>
      <c r="TM38" s="153">
        <v>1</v>
      </c>
      <c r="TN38" s="153">
        <v>1</v>
      </c>
      <c r="TO38" s="153">
        <v>1</v>
      </c>
      <c r="TP38" s="153">
        <v>1</v>
      </c>
      <c r="TQ38" s="153">
        <v>1</v>
      </c>
      <c r="TR38" s="153">
        <v>1</v>
      </c>
      <c r="TS38" s="153">
        <v>1</v>
      </c>
      <c r="TT38" s="153">
        <v>1</v>
      </c>
      <c r="TU38" s="153">
        <v>1</v>
      </c>
      <c r="TV38" s="153">
        <v>1</v>
      </c>
      <c r="TW38" s="153">
        <v>1</v>
      </c>
      <c r="TX38" s="153">
        <v>1</v>
      </c>
      <c r="TY38" s="153">
        <v>1</v>
      </c>
      <c r="TZ38" s="153">
        <v>1</v>
      </c>
      <c r="UA38" s="153">
        <v>1</v>
      </c>
      <c r="UB38" s="153">
        <v>1</v>
      </c>
      <c r="UC38" s="153">
        <v>1</v>
      </c>
      <c r="UD38" s="153">
        <v>1</v>
      </c>
      <c r="UE38" s="153">
        <v>1</v>
      </c>
      <c r="UF38" s="153">
        <v>1</v>
      </c>
      <c r="UG38" s="153">
        <v>1</v>
      </c>
      <c r="UH38" s="153">
        <v>1</v>
      </c>
      <c r="UI38" s="153">
        <v>1</v>
      </c>
      <c r="UJ38" s="153">
        <v>0.86666666666666659</v>
      </c>
      <c r="UK38" s="107" t="str">
        <f t="shared" si="5"/>
        <v/>
      </c>
      <c r="UL38" s="108" t="str">
        <f t="shared" si="6"/>
        <v/>
      </c>
      <c r="UM38" s="108" t="e">
        <f t="shared" si="7"/>
        <v>#DIV/0!</v>
      </c>
      <c r="UN38" s="108" t="e">
        <f t="shared" si="8"/>
        <v>#DIV/0!</v>
      </c>
      <c r="UO38" s="108">
        <f>AVERAGE(DispDiaria[[#This Row],[01/02/2026]:[28/02/2026]])</f>
        <v>0.99020119047619037</v>
      </c>
      <c r="UP38" s="108">
        <f>AVERAGE(DispDiaria[[#This Row],[01/03/2026]:[31/03/2026]])</f>
        <v>0.99832868711004907</v>
      </c>
      <c r="UQ38" s="147"/>
      <c r="UR38" s="147"/>
      <c r="US38" s="147">
        <f>AVERAGE(DispDiaria[[#This Row],[01/06/2026]:[17/06/2026]])</f>
        <v>0.47058823529411764</v>
      </c>
      <c r="UT38" s="72"/>
      <c r="UU38" t="s">
        <v>1085</v>
      </c>
    </row>
    <row r="39" spans="1:567" ht="15.6" hidden="1" x14ac:dyDescent="0.3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107" t="str">
        <f t="shared" si="5"/>
        <v/>
      </c>
      <c r="UL39" s="108" t="str">
        <f t="shared" si="6"/>
        <v/>
      </c>
      <c r="UM39" s="108" t="e">
        <f t="shared" si="7"/>
        <v>#DIV/0!</v>
      </c>
      <c r="UN39" s="108" t="e">
        <f t="shared" si="8"/>
        <v>#DIV/0!</v>
      </c>
      <c r="UO39" s="108" t="e">
        <f>AVERAGE(DispDiaria[[#This Row],[01/02/2026]:[28/02/2026]])</f>
        <v>#DIV/0!</v>
      </c>
      <c r="UP39" s="108" t="e">
        <f>AVERAGE(DispDiaria[[#This Row],[01/03/2026]:[31/03/2026]])</f>
        <v>#DIV/0!</v>
      </c>
      <c r="UQ39" s="147"/>
      <c r="UR39" s="147"/>
      <c r="US39" s="147" t="e">
        <f>AVERAGE(DispDiaria[[#This Row],[01/06/2026]:[17/06/2026]])</f>
        <v>#DIV/0!</v>
      </c>
      <c r="UT39" s="72"/>
      <c r="UU39" s="30" t="s">
        <v>1086</v>
      </c>
    </row>
    <row r="40" spans="1:567" ht="15.6" hidden="1" x14ac:dyDescent="0.3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107" t="str">
        <f t="shared" si="5"/>
        <v/>
      </c>
      <c r="UL40" s="108" t="str">
        <f t="shared" si="6"/>
        <v/>
      </c>
      <c r="UM40" s="108" t="e">
        <f t="shared" si="7"/>
        <v>#DIV/0!</v>
      </c>
      <c r="UN40" s="108" t="e">
        <f t="shared" si="8"/>
        <v>#DIV/0!</v>
      </c>
      <c r="UO40" s="108" t="e">
        <f>AVERAGE(DispDiaria[[#This Row],[01/02/2026]:[28/02/2026]])</f>
        <v>#DIV/0!</v>
      </c>
      <c r="UP40" s="108" t="e">
        <f>AVERAGE(DispDiaria[[#This Row],[01/03/2026]:[31/03/2026]])</f>
        <v>#DIV/0!</v>
      </c>
      <c r="UQ40" s="147"/>
      <c r="UR40" s="147"/>
      <c r="US40" s="147" t="e">
        <f>AVERAGE(DispDiaria[[#This Row],[01/06/2026]:[17/06/2026]])</f>
        <v>#DIV/0!</v>
      </c>
      <c r="UT40" s="72"/>
      <c r="UU40" t="s">
        <v>1085</v>
      </c>
    </row>
    <row r="41" spans="1:567" ht="15.6" hidden="1" x14ac:dyDescent="0.3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107" t="str">
        <f t="shared" si="5"/>
        <v/>
      </c>
      <c r="UL41" s="108" t="str">
        <f t="shared" si="6"/>
        <v/>
      </c>
      <c r="UM41" s="108" t="e">
        <f t="shared" si="7"/>
        <v>#DIV/0!</v>
      </c>
      <c r="UN41" s="108" t="e">
        <f t="shared" si="8"/>
        <v>#DIV/0!</v>
      </c>
      <c r="UO41" s="108" t="e">
        <f>AVERAGE(DispDiaria[[#This Row],[01/02/2026]:[28/02/2026]])</f>
        <v>#DIV/0!</v>
      </c>
      <c r="UP41" s="108" t="e">
        <f>AVERAGE(DispDiaria[[#This Row],[01/03/2026]:[31/03/2026]])</f>
        <v>#DIV/0!</v>
      </c>
      <c r="UQ41" s="147"/>
      <c r="UR41" s="147"/>
      <c r="US41" s="147" t="e">
        <f>AVERAGE(DispDiaria[[#This Row],[01/06/2026]:[17/06/2026]])</f>
        <v>#DIV/0!</v>
      </c>
      <c r="UT41" s="72"/>
      <c r="UU41" t="s">
        <v>1085</v>
      </c>
    </row>
    <row r="42" spans="1:567" ht="18" hidden="1" customHeight="1" x14ac:dyDescent="0.3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07" t="str">
        <f t="shared" si="5"/>
        <v/>
      </c>
      <c r="UL42" s="108" t="str">
        <f t="shared" si="6"/>
        <v/>
      </c>
      <c r="UM42" s="108" t="e">
        <f t="shared" si="7"/>
        <v>#DIV/0!</v>
      </c>
      <c r="UN42" s="108" t="e">
        <f t="shared" si="8"/>
        <v>#DIV/0!</v>
      </c>
      <c r="UO42" s="108" t="e">
        <f>AVERAGE(DispDiaria[[#This Row],[01/02/2026]:[28/02/2026]])</f>
        <v>#DIV/0!</v>
      </c>
      <c r="UP42" s="108" t="e">
        <f>AVERAGE(DispDiaria[[#This Row],[01/03/2026]:[31/03/2026]])</f>
        <v>#DIV/0!</v>
      </c>
      <c r="UQ42" s="147"/>
      <c r="UR42" s="147"/>
      <c r="US42" s="147" t="e">
        <f>AVERAGE(DispDiaria[[#This Row],[01/06/2026]:[17/06/2026]])</f>
        <v>#DIV/0!</v>
      </c>
      <c r="UT42" s="72"/>
      <c r="UU42" t="s">
        <v>1085</v>
      </c>
    </row>
    <row r="44" spans="1:567" x14ac:dyDescent="0.3">
      <c r="UM44" s="14"/>
    </row>
    <row r="45" spans="1:567" x14ac:dyDescent="0.3">
      <c r="UG45" s="99"/>
      <c r="UK45" s="11"/>
    </row>
    <row r="46" spans="1:567" x14ac:dyDescent="0.3">
      <c r="UG46" s="99"/>
    </row>
    <row r="47" spans="1:567" x14ac:dyDescent="0.3">
      <c r="UG47" s="99"/>
    </row>
    <row r="48" spans="1:567" x14ac:dyDescent="0.3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32"/>
      <c r="UL48" s="132"/>
      <c r="UM48" s="132"/>
    </row>
    <row r="49" spans="474:553" x14ac:dyDescent="0.3">
      <c r="RF49" s="151"/>
      <c r="UG49" s="99"/>
    </row>
    <row r="50" spans="474:553" x14ac:dyDescent="0.3">
      <c r="RF50" s="151"/>
      <c r="UG50" s="99"/>
    </row>
    <row r="51" spans="474:553" x14ac:dyDescent="0.3">
      <c r="RF51" s="151"/>
      <c r="UG51" s="99"/>
    </row>
    <row r="52" spans="474:553" x14ac:dyDescent="0.3">
      <c r="RF52" s="151"/>
      <c r="UG52" s="99"/>
    </row>
    <row r="53" spans="474:553" x14ac:dyDescent="0.3">
      <c r="RF53" s="151"/>
      <c r="UG53" s="99"/>
    </row>
    <row r="54" spans="474:553" x14ac:dyDescent="0.3">
      <c r="RF54" s="151"/>
      <c r="UG54" s="99"/>
    </row>
    <row r="55" spans="474:553" x14ac:dyDescent="0.3">
      <c r="RF55" s="151"/>
      <c r="UG55" s="99"/>
    </row>
    <row r="56" spans="474:553" x14ac:dyDescent="0.3">
      <c r="RF56" s="151"/>
      <c r="UG56" s="99"/>
    </row>
  </sheetData>
  <phoneticPr fontId="6" type="noConversion"/>
  <conditionalFormatting sqref="UK3:US42">
    <cfRule type="cellIs" dxfId="1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UN3:UN25 UK4:UK13 UM15:UM25 UM14 UK14:UK25 UK3 UM3 UM4:UM13 UL3:UL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167"/>
  <sheetViews>
    <sheetView showGridLines="0" topLeftCell="A1769" zoomScale="115" zoomScaleNormal="115" workbookViewId="0">
      <selection activeCell="D342" sqref="D342"/>
    </sheetView>
  </sheetViews>
  <sheetFormatPr defaultRowHeight="14.4" x14ac:dyDescent="0.3"/>
  <cols>
    <col min="2" max="2" width="26.5546875" style="46" bestFit="1" customWidth="1"/>
    <col min="3" max="3" width="11.88671875" style="46" bestFit="1" customWidth="1"/>
    <col min="4" max="4" width="23.44140625" style="46" bestFit="1" customWidth="1"/>
    <col min="5" max="5" width="13.88671875" style="46" bestFit="1" customWidth="1"/>
    <col min="6" max="6" width="18.44140625" style="46" bestFit="1" customWidth="1"/>
    <col min="7" max="7" width="12.5546875" bestFit="1" customWidth="1"/>
  </cols>
  <sheetData>
    <row r="2" spans="2:7" x14ac:dyDescent="0.3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x14ac:dyDescent="0.3">
      <c r="B3" s="46" t="s">
        <v>29</v>
      </c>
      <c r="C3" s="101">
        <v>46204</v>
      </c>
      <c r="D3" s="104">
        <v>5304.8</v>
      </c>
      <c r="E3" s="140">
        <v>6.6478900991698273</v>
      </c>
      <c r="F3" s="153">
        <v>1</v>
      </c>
      <c r="G3" s="46">
        <f>IrradDiaria_1[[#This Row],[Geração Diária (kWh)]]/(IrradDiaria_1[[#This Row],[Irradiação]]*994)</f>
        <v>0.80278416850178813</v>
      </c>
    </row>
    <row r="4" spans="2:7" hidden="1" x14ac:dyDescent="0.3">
      <c r="B4" s="46" t="s">
        <v>208</v>
      </c>
      <c r="C4" s="101">
        <v>46148</v>
      </c>
      <c r="D4" s="104">
        <v>0</v>
      </c>
      <c r="E4" s="140">
        <v>0</v>
      </c>
      <c r="F4" s="153">
        <v>0</v>
      </c>
      <c r="G4" s="46" t="e">
        <f>IrradDiaria_1[[#This Row],[Geração Diária (kWh)]]/(IrradDiaria_1[[#This Row],[Irradiação]]*994)</f>
        <v>#DIV/0!</v>
      </c>
    </row>
    <row r="5" spans="2:7" hidden="1" x14ac:dyDescent="0.3">
      <c r="B5" s="46" t="s">
        <v>208</v>
      </c>
      <c r="C5" s="101">
        <v>46149</v>
      </c>
      <c r="D5" s="104">
        <v>0</v>
      </c>
      <c r="E5" s="140">
        <v>0</v>
      </c>
      <c r="F5" s="153">
        <v>0</v>
      </c>
      <c r="G5" s="46" t="e">
        <f>IrradDiaria_1[[#This Row],[Geração Diária (kWh)]]/(IrradDiaria_1[[#This Row],[Irradiação]]*994)</f>
        <v>#DIV/0!</v>
      </c>
    </row>
    <row r="6" spans="2:7" hidden="1" x14ac:dyDescent="0.3">
      <c r="B6" s="46" t="s">
        <v>277</v>
      </c>
      <c r="C6" s="101">
        <v>46116</v>
      </c>
      <c r="D6" s="104">
        <v>0</v>
      </c>
      <c r="E6" s="140">
        <v>5.171768333333322</v>
      </c>
      <c r="F6" s="153">
        <v>0</v>
      </c>
      <c r="G6" s="46">
        <f>IrradDiaria_1[[#This Row],[Geração Diária (kWh)]]/(IrradDiaria_1[[#This Row],[Irradiação]]*994)</f>
        <v>0</v>
      </c>
    </row>
    <row r="7" spans="2:7" hidden="1" x14ac:dyDescent="0.3">
      <c r="B7" s="46" t="s">
        <v>277</v>
      </c>
      <c r="C7" s="101">
        <v>46150</v>
      </c>
      <c r="D7" s="104">
        <v>0</v>
      </c>
      <c r="E7" s="140">
        <v>5.0170908333333335</v>
      </c>
      <c r="F7" s="153">
        <v>0</v>
      </c>
      <c r="G7" s="46">
        <f>IrradDiaria_1[[#This Row],[Geração Diária (kWh)]]/(IrradDiaria_1[[#This Row],[Irradiação]]*994)</f>
        <v>0</v>
      </c>
    </row>
    <row r="8" spans="2:7" hidden="1" x14ac:dyDescent="0.3">
      <c r="B8" s="46" t="s">
        <v>277</v>
      </c>
      <c r="C8" s="101">
        <v>46152</v>
      </c>
      <c r="D8" s="104">
        <v>0</v>
      </c>
      <c r="E8" s="140">
        <v>6.6987733333333308</v>
      </c>
      <c r="F8" s="153">
        <v>0</v>
      </c>
      <c r="G8" s="46">
        <f>IrradDiaria_1[[#This Row],[Geração Diária (kWh)]]/(IrradDiaria_1[[#This Row],[Irradiação]]*994)</f>
        <v>0</v>
      </c>
    </row>
    <row r="9" spans="2:7" hidden="1" x14ac:dyDescent="0.3">
      <c r="B9" s="46" t="s">
        <v>277</v>
      </c>
      <c r="C9" s="101">
        <v>46184</v>
      </c>
      <c r="D9" s="104">
        <v>0</v>
      </c>
      <c r="E9" s="140">
        <v>6.3159175567376664</v>
      </c>
      <c r="F9" s="153">
        <v>0</v>
      </c>
      <c r="G9" s="46">
        <f>IrradDiaria_1[[#This Row],[Geração Diária (kWh)]]/(IrradDiaria_1[[#This Row],[Irradiação]]*994)</f>
        <v>0</v>
      </c>
    </row>
    <row r="10" spans="2:7" hidden="1" x14ac:dyDescent="0.3">
      <c r="B10" s="46" t="s">
        <v>277</v>
      </c>
      <c r="C10" s="101">
        <v>46185</v>
      </c>
      <c r="D10" s="104">
        <v>0</v>
      </c>
      <c r="E10" s="140">
        <v>6.7262917573874192</v>
      </c>
      <c r="F10" s="153">
        <v>0</v>
      </c>
      <c r="G10" s="46">
        <f>IrradDiaria_1[[#This Row],[Geração Diária (kWh)]]/(IrradDiaria_1[[#This Row],[Irradiação]]*994)</f>
        <v>0</v>
      </c>
    </row>
    <row r="11" spans="2:7" hidden="1" x14ac:dyDescent="0.3">
      <c r="B11" s="46" t="s">
        <v>277</v>
      </c>
      <c r="C11" s="101">
        <v>46187</v>
      </c>
      <c r="D11" s="104">
        <v>0</v>
      </c>
      <c r="E11" s="140">
        <v>6.9061996735632416</v>
      </c>
      <c r="F11" s="153">
        <v>0</v>
      </c>
      <c r="G11" s="46">
        <f>IrradDiaria_1[[#This Row],[Geração Diária (kWh)]]/(IrradDiaria_1[[#This Row],[Irradiação]]*994)</f>
        <v>0</v>
      </c>
    </row>
    <row r="12" spans="2:7" hidden="1" x14ac:dyDescent="0.3">
      <c r="B12" s="46" t="s">
        <v>277</v>
      </c>
      <c r="C12" s="101">
        <v>46188</v>
      </c>
      <c r="D12" s="104">
        <v>0</v>
      </c>
      <c r="E12" s="140">
        <v>8.0222669625040144</v>
      </c>
      <c r="F12" s="153">
        <v>0</v>
      </c>
      <c r="G12" s="46">
        <f>IrradDiaria_1[[#This Row],[Geração Diária (kWh)]]/(IrradDiaria_1[[#This Row],[Irradiação]]*994)</f>
        <v>0</v>
      </c>
    </row>
    <row r="13" spans="2:7" hidden="1" x14ac:dyDescent="0.3">
      <c r="B13" s="46" t="s">
        <v>299</v>
      </c>
      <c r="C13" s="101">
        <v>46116</v>
      </c>
      <c r="D13" s="104">
        <v>0</v>
      </c>
      <c r="E13" s="140">
        <v>5.171768333333322</v>
      </c>
      <c r="F13" s="153">
        <v>0</v>
      </c>
      <c r="G13" s="46">
        <f>IrradDiaria_1[[#This Row],[Geração Diária (kWh)]]/(IrradDiaria_1[[#This Row],[Irradiação]]*994)</f>
        <v>0</v>
      </c>
    </row>
    <row r="14" spans="2:7" hidden="1" x14ac:dyDescent="0.3">
      <c r="B14" s="46" t="s">
        <v>299</v>
      </c>
      <c r="C14" s="101">
        <v>46150</v>
      </c>
      <c r="D14" s="104">
        <v>0</v>
      </c>
      <c r="E14" s="140">
        <v>5.0170908333333335</v>
      </c>
      <c r="F14" s="153">
        <v>0</v>
      </c>
      <c r="G14" s="46">
        <f>IrradDiaria_1[[#This Row],[Geração Diária (kWh)]]/(IrradDiaria_1[[#This Row],[Irradiação]]*994)</f>
        <v>0</v>
      </c>
    </row>
    <row r="15" spans="2:7" hidden="1" x14ac:dyDescent="0.3">
      <c r="B15" s="46" t="s">
        <v>299</v>
      </c>
      <c r="C15" s="101">
        <v>46151</v>
      </c>
      <c r="D15" s="104">
        <v>0</v>
      </c>
      <c r="E15" s="140">
        <v>5.5412691666666714</v>
      </c>
      <c r="F15" s="153">
        <v>0.01</v>
      </c>
      <c r="G15" s="46">
        <f>IrradDiaria_1[[#This Row],[Geração Diária (kWh)]]/(IrradDiaria_1[[#This Row],[Irradiação]]*994)</f>
        <v>0</v>
      </c>
    </row>
    <row r="16" spans="2:7" hidden="1" x14ac:dyDescent="0.3">
      <c r="B16" s="46" t="s">
        <v>299</v>
      </c>
      <c r="C16" s="101">
        <v>46152</v>
      </c>
      <c r="D16" s="104">
        <v>0</v>
      </c>
      <c r="E16" s="140">
        <v>6.6987733333333308</v>
      </c>
      <c r="F16" s="153">
        <v>0</v>
      </c>
      <c r="G16" s="46">
        <f>IrradDiaria_1[[#This Row],[Geração Diária (kWh)]]/(IrradDiaria_1[[#This Row],[Irradiação]]*994)</f>
        <v>0</v>
      </c>
    </row>
    <row r="17" spans="2:7" x14ac:dyDescent="0.3">
      <c r="B17" s="46" t="s">
        <v>29</v>
      </c>
      <c r="C17" s="101">
        <v>46205</v>
      </c>
      <c r="D17" s="104">
        <v>5368.6</v>
      </c>
      <c r="E17" s="140">
        <v>6.7545233614925495</v>
      </c>
      <c r="F17" s="153">
        <v>1</v>
      </c>
      <c r="G17" s="46">
        <f>IrradDiaria_1[[#This Row],[Geração Diária (kWh)]]/(IrradDiaria_1[[#This Row],[Irradiação]]*994)</f>
        <v>0.79961319950544107</v>
      </c>
    </row>
    <row r="18" spans="2:7" x14ac:dyDescent="0.3">
      <c r="B18" s="46" t="s">
        <v>29</v>
      </c>
      <c r="C18" s="101">
        <v>46206</v>
      </c>
      <c r="D18" s="104">
        <v>4855.7</v>
      </c>
      <c r="E18" s="140">
        <v>6.0465356794343394</v>
      </c>
      <c r="F18" s="153">
        <v>1</v>
      </c>
      <c r="G18" s="46">
        <f>IrradDiaria_1[[#This Row],[Geração Diária (kWh)]]/(IrradDiaria_1[[#This Row],[Irradiação]]*994)</f>
        <v>0.80790229634751298</v>
      </c>
    </row>
    <row r="19" spans="2:7" x14ac:dyDescent="0.3">
      <c r="B19" s="46" t="s">
        <v>29</v>
      </c>
      <c r="C19" s="101">
        <v>46207</v>
      </c>
      <c r="D19" s="104">
        <v>4079.5</v>
      </c>
      <c r="E19" s="140">
        <v>5.0363592747179071</v>
      </c>
      <c r="F19" s="153">
        <v>1</v>
      </c>
      <c r="G19" s="46">
        <f>IrradDiaria_1[[#This Row],[Geração Diária (kWh)]]/(IrradDiaria_1[[#This Row],[Irradiação]]*994)</f>
        <v>0.81489912149303978</v>
      </c>
    </row>
    <row r="20" spans="2:7" x14ac:dyDescent="0.3">
      <c r="B20" s="46" t="s">
        <v>29</v>
      </c>
      <c r="C20" s="101">
        <v>46208</v>
      </c>
      <c r="D20" s="104">
        <v>5289.3</v>
      </c>
      <c r="E20" s="140">
        <v>6.5885526208609697</v>
      </c>
      <c r="F20" s="153">
        <v>1</v>
      </c>
      <c r="G20" s="46">
        <f>IrradDiaria_1[[#This Row],[Geração Diária (kWh)]]/(IrradDiaria_1[[#This Row],[Irradiação]]*994)</f>
        <v>0.8076473954745087</v>
      </c>
    </row>
    <row r="21" spans="2:7" x14ac:dyDescent="0.3">
      <c r="B21" s="46" t="s">
        <v>29</v>
      </c>
      <c r="C21" s="101">
        <v>46209</v>
      </c>
      <c r="D21" s="104">
        <v>4850</v>
      </c>
      <c r="E21" s="140">
        <v>6.0270959963970459</v>
      </c>
      <c r="F21" s="153">
        <v>1</v>
      </c>
      <c r="G21" s="46">
        <f>IrradDiaria_1[[#This Row],[Geração Diária (kWh)]]/(IrradDiaria_1[[#This Row],[Irradiação]]*994)</f>
        <v>0.80955665163460755</v>
      </c>
    </row>
    <row r="22" spans="2:7" hidden="1" x14ac:dyDescent="0.3">
      <c r="B22" s="46" t="s">
        <v>482</v>
      </c>
      <c r="C22" s="101">
        <v>46189</v>
      </c>
      <c r="D22" s="104">
        <v>0</v>
      </c>
      <c r="E22" s="140">
        <v>1.421</v>
      </c>
      <c r="F22" s="153">
        <v>0</v>
      </c>
      <c r="G22" s="46">
        <f>IrradDiaria_1[[#This Row],[Geração Diária (kWh)]]/(IrradDiaria_1[[#This Row],[Irradiação]]*994)</f>
        <v>0</v>
      </c>
    </row>
    <row r="23" spans="2:7" hidden="1" x14ac:dyDescent="0.3">
      <c r="B23" s="46" t="s">
        <v>505</v>
      </c>
      <c r="C23" s="101">
        <v>46194</v>
      </c>
      <c r="D23" s="104">
        <v>0</v>
      </c>
      <c r="E23" s="140">
        <v>6.1298999999999992</v>
      </c>
      <c r="F23" s="153">
        <v>0</v>
      </c>
      <c r="G23" s="46">
        <f>IrradDiaria_1[[#This Row],[Geração Diária (kWh)]]/(IrradDiaria_1[[#This Row],[Irradiação]]*994)</f>
        <v>0</v>
      </c>
    </row>
    <row r="24" spans="2:7" hidden="1" x14ac:dyDescent="0.3">
      <c r="B24" s="46" t="s">
        <v>29</v>
      </c>
      <c r="C24" s="101">
        <v>46199</v>
      </c>
      <c r="D24" s="104">
        <v>43.4</v>
      </c>
      <c r="E24" s="140">
        <v>3.9962101713610361</v>
      </c>
      <c r="F24" s="153">
        <v>0.20388888888889001</v>
      </c>
      <c r="G24" s="46">
        <f>IrradDiaria_1[[#This Row],[Geração Diária (kWh)]]/(IrradDiaria_1[[#This Row],[Irradiação]]*994)</f>
        <v>1.0925844727559824E-2</v>
      </c>
    </row>
    <row r="25" spans="2:7" hidden="1" x14ac:dyDescent="0.3">
      <c r="B25" s="46" t="s">
        <v>277</v>
      </c>
      <c r="C25" s="101">
        <v>46182</v>
      </c>
      <c r="D25" s="104">
        <v>52.7</v>
      </c>
      <c r="E25" s="140">
        <v>0.62529051762819288</v>
      </c>
      <c r="F25" s="153">
        <v>9.3055555555555405E-2</v>
      </c>
      <c r="G25" s="46">
        <f>IrradDiaria_1[[#This Row],[Geração Diária (kWh)]]/(IrradDiaria_1[[#This Row],[Irradiação]]*994)</f>
        <v>8.4789561263484303E-2</v>
      </c>
    </row>
    <row r="26" spans="2:7" hidden="1" x14ac:dyDescent="0.3">
      <c r="B26" s="46" t="s">
        <v>51</v>
      </c>
      <c r="C26" s="101">
        <v>46199</v>
      </c>
      <c r="D26" s="104">
        <v>59.5</v>
      </c>
      <c r="E26" s="140">
        <v>3.9962101713610361</v>
      </c>
      <c r="F26" s="153">
        <v>0.20388888888889001</v>
      </c>
      <c r="G26" s="46">
        <f>IrradDiaria_1[[#This Row],[Geração Diária (kWh)]]/(IrradDiaria_1[[#This Row],[Irradiação]]*994)</f>
        <v>1.4978980674880404E-2</v>
      </c>
    </row>
    <row r="27" spans="2:7" hidden="1" x14ac:dyDescent="0.3">
      <c r="B27" s="46" t="s">
        <v>29</v>
      </c>
      <c r="C27" s="101">
        <v>46186</v>
      </c>
      <c r="D27" s="104">
        <v>337.6</v>
      </c>
      <c r="E27" s="140">
        <v>0.33745423765624649</v>
      </c>
      <c r="F27" s="153">
        <v>1</v>
      </c>
      <c r="G27" s="46">
        <f>IrradDiaria_1[[#This Row],[Geração Diária (kWh)]]/(IrradDiaria_1[[#This Row],[Irradiação]]*994)</f>
        <v>1.0064707716242951</v>
      </c>
    </row>
    <row r="28" spans="2:7" hidden="1" x14ac:dyDescent="0.3">
      <c r="B28" s="46" t="s">
        <v>29</v>
      </c>
      <c r="C28" s="101">
        <v>46187</v>
      </c>
      <c r="D28" s="104">
        <v>397.6</v>
      </c>
      <c r="E28" s="140">
        <v>0.41276459393421577</v>
      </c>
      <c r="F28" s="153">
        <v>1</v>
      </c>
      <c r="G28" s="46">
        <f>IrradDiaria_1[[#This Row],[Geração Diária (kWh)]]/(IrradDiaria_1[[#This Row],[Irradiação]]*994)</f>
        <v>0.96907536614865242</v>
      </c>
    </row>
    <row r="29" spans="2:7" hidden="1" x14ac:dyDescent="0.3">
      <c r="B29" s="46" t="s">
        <v>51</v>
      </c>
      <c r="C29" s="101">
        <v>46186</v>
      </c>
      <c r="D29" s="104">
        <v>428.1</v>
      </c>
      <c r="E29" s="140">
        <v>0.33745423765624649</v>
      </c>
      <c r="F29" s="153">
        <v>1</v>
      </c>
      <c r="G29" s="46">
        <f>IrradDiaria_1[[#This Row],[Geração Diária (kWh)]]/(IrradDiaria_1[[#This Row],[Irradiação]]*994)</f>
        <v>1.2762741034726324</v>
      </c>
    </row>
    <row r="30" spans="2:7" hidden="1" x14ac:dyDescent="0.3">
      <c r="B30" s="46" t="s">
        <v>299</v>
      </c>
      <c r="C30" s="101">
        <v>46153</v>
      </c>
      <c r="D30" s="104">
        <v>470.7</v>
      </c>
      <c r="E30" s="140">
        <v>4.5645625000000036</v>
      </c>
      <c r="F30" s="153">
        <v>0.24939723289999999</v>
      </c>
      <c r="G30" s="46">
        <f>IrradDiaria_1[[#This Row],[Geração Diária (kWh)]]/(IrradDiaria_1[[#This Row],[Irradiação]]*994)</f>
        <v>0.10374296495773891</v>
      </c>
    </row>
    <row r="31" spans="2:7" hidden="1" x14ac:dyDescent="0.3">
      <c r="B31" s="46" t="s">
        <v>51</v>
      </c>
      <c r="C31" s="101">
        <v>46187</v>
      </c>
      <c r="D31" s="104">
        <v>501.9</v>
      </c>
      <c r="E31" s="140">
        <v>0.41276459393421577</v>
      </c>
      <c r="F31" s="153">
        <v>1</v>
      </c>
      <c r="G31" s="46">
        <f>IrradDiaria_1[[#This Row],[Geração Diária (kWh)]]/(IrradDiaria_1[[#This Row],[Irradiação]]*994)</f>
        <v>1.2232870379024361</v>
      </c>
    </row>
    <row r="32" spans="2:7" hidden="1" x14ac:dyDescent="0.3">
      <c r="B32" s="46" t="s">
        <v>29</v>
      </c>
      <c r="C32" s="101">
        <v>46198</v>
      </c>
      <c r="D32" s="104">
        <v>538.29999999999995</v>
      </c>
      <c r="E32" s="140">
        <v>0.54610564118566618</v>
      </c>
      <c r="F32" s="153">
        <v>1</v>
      </c>
      <c r="G32" s="46">
        <f>IrradDiaria_1[[#This Row],[Geração Diária (kWh)]]/(IrradDiaria_1[[#This Row],[Irradiação]]*994)</f>
        <v>0.99165665932121505</v>
      </c>
    </row>
    <row r="33" spans="2:7" hidden="1" x14ac:dyDescent="0.3">
      <c r="B33" s="46" t="s">
        <v>367</v>
      </c>
      <c r="C33" s="101">
        <v>46152</v>
      </c>
      <c r="D33" s="104">
        <v>574.15</v>
      </c>
      <c r="E33" s="140">
        <v>0.39975499966243905</v>
      </c>
      <c r="F33" s="153">
        <v>1</v>
      </c>
      <c r="G33" s="46">
        <f>IrradDiaria_1[[#This Row],[Geração Diária (kWh)]]/(IrradDiaria_1[[#This Row],[Irradiação]]*994)</f>
        <v>1.4449242527366508</v>
      </c>
    </row>
    <row r="34" spans="2:7" hidden="1" x14ac:dyDescent="0.3">
      <c r="B34" s="46" t="s">
        <v>29</v>
      </c>
      <c r="C34" s="101">
        <v>46196</v>
      </c>
      <c r="D34" s="104">
        <v>664.1</v>
      </c>
      <c r="E34" s="140">
        <v>0.69724173046574223</v>
      </c>
      <c r="F34" s="153">
        <v>1</v>
      </c>
      <c r="G34" s="46">
        <f>IrradDiaria_1[[#This Row],[Geração Diária (kWh)]]/(IrradDiaria_1[[#This Row],[Irradiação]]*994)</f>
        <v>0.9582166739578063</v>
      </c>
    </row>
    <row r="35" spans="2:7" hidden="1" x14ac:dyDescent="0.3">
      <c r="B35" s="46" t="s">
        <v>29</v>
      </c>
      <c r="C35" s="101">
        <v>46197</v>
      </c>
      <c r="D35" s="104">
        <v>669.9</v>
      </c>
      <c r="E35" s="140">
        <v>0.67697360972992027</v>
      </c>
      <c r="F35" s="153">
        <v>1</v>
      </c>
      <c r="G35" s="46">
        <f>IrradDiaria_1[[#This Row],[Geração Diária (kWh)]]/(IrradDiaria_1[[#This Row],[Irradiação]]*994)</f>
        <v>0.99552427492809037</v>
      </c>
    </row>
    <row r="36" spans="2:7" hidden="1" x14ac:dyDescent="0.3">
      <c r="B36" s="46" t="s">
        <v>367</v>
      </c>
      <c r="C36" s="101">
        <v>46197</v>
      </c>
      <c r="D36" s="104">
        <v>704.26</v>
      </c>
      <c r="E36" s="140">
        <v>0.47499999999999998</v>
      </c>
      <c r="F36" s="153">
        <v>1</v>
      </c>
      <c r="G36" s="46">
        <f>IrradDiaria_1[[#This Row],[Geração Diária (kWh)]]/(IrradDiaria_1[[#This Row],[Irradiação]]*994)</f>
        <v>1.4916022450492428</v>
      </c>
    </row>
    <row r="37" spans="2:7" hidden="1" x14ac:dyDescent="0.3">
      <c r="B37" s="46" t="s">
        <v>51</v>
      </c>
      <c r="C37" s="101">
        <v>46198</v>
      </c>
      <c r="D37" s="104">
        <v>710.7</v>
      </c>
      <c r="E37" s="140">
        <v>0.54610564118566618</v>
      </c>
      <c r="F37" s="153">
        <v>1</v>
      </c>
      <c r="G37" s="46">
        <f>IrradDiaria_1[[#This Row],[Geração Diária (kWh)]]/(IrradDiaria_1[[#This Row],[Irradiação]]*994)</f>
        <v>1.3092520672108259</v>
      </c>
    </row>
    <row r="38" spans="2:7" hidden="1" x14ac:dyDescent="0.3">
      <c r="B38" s="46" t="s">
        <v>277</v>
      </c>
      <c r="C38" s="101">
        <v>46151</v>
      </c>
      <c r="D38" s="104">
        <v>722.00000000000011</v>
      </c>
      <c r="E38" s="140">
        <v>5.5412691666666714</v>
      </c>
      <c r="F38" s="153">
        <v>0.01</v>
      </c>
      <c r="G38" s="46">
        <f>IrradDiaria_1[[#This Row],[Geração Diária (kWh)]]/(IrradDiaria_1[[#This Row],[Irradiação]]*994)</f>
        <v>0.13108154955957466</v>
      </c>
    </row>
    <row r="39" spans="2:7" hidden="1" x14ac:dyDescent="0.3">
      <c r="B39" s="46" t="s">
        <v>277</v>
      </c>
      <c r="C39" s="101">
        <v>46183</v>
      </c>
      <c r="D39" s="104">
        <v>757</v>
      </c>
      <c r="E39" s="140">
        <v>5.2996957337645192</v>
      </c>
      <c r="F39" s="153">
        <v>0.163888888888889</v>
      </c>
      <c r="G39" s="46">
        <f>IrradDiaria_1[[#This Row],[Geração Diária (kWh)]]/(IrradDiaria_1[[#This Row],[Irradiação]]*994)</f>
        <v>0.14370059240326052</v>
      </c>
    </row>
    <row r="40" spans="2:7" hidden="1" x14ac:dyDescent="0.3">
      <c r="B40" s="46" t="s">
        <v>367</v>
      </c>
      <c r="C40" s="101">
        <v>46196</v>
      </c>
      <c r="D40" s="104">
        <v>769.04</v>
      </c>
      <c r="E40" s="140">
        <v>0.50700000000000001</v>
      </c>
      <c r="F40" s="153">
        <v>1</v>
      </c>
      <c r="G40" s="46">
        <f>IrradDiaria_1[[#This Row],[Geração Diária (kWh)]]/(IrradDiaria_1[[#This Row],[Irradiação]]*994)</f>
        <v>1.5260001825548952</v>
      </c>
    </row>
    <row r="41" spans="2:7" hidden="1" x14ac:dyDescent="0.3">
      <c r="B41" s="46" t="s">
        <v>165</v>
      </c>
      <c r="C41" s="101">
        <v>46197</v>
      </c>
      <c r="D41" s="104">
        <v>809.74</v>
      </c>
      <c r="E41" s="140">
        <v>0.38400000000000001</v>
      </c>
      <c r="F41" s="153">
        <v>1</v>
      </c>
      <c r="G41" s="46">
        <f>IrradDiaria_1[[#This Row],[Geração Diária (kWh)]]/(IrradDiaria_1[[#This Row],[Irradiação]]*994)</f>
        <v>2.1214264755197854</v>
      </c>
    </row>
    <row r="42" spans="2:7" hidden="1" x14ac:dyDescent="0.3">
      <c r="B42" s="46" t="s">
        <v>51</v>
      </c>
      <c r="C42" s="101">
        <v>46196</v>
      </c>
      <c r="D42" s="104">
        <v>884.3</v>
      </c>
      <c r="E42" s="140">
        <v>0.69724173046574223</v>
      </c>
      <c r="F42" s="153">
        <v>1</v>
      </c>
      <c r="G42" s="46">
        <f>IrradDiaria_1[[#This Row],[Geração Diária (kWh)]]/(IrradDiaria_1[[#This Row],[Irradiação]]*994)</f>
        <v>1.2759388718278695</v>
      </c>
    </row>
    <row r="43" spans="2:7" hidden="1" x14ac:dyDescent="0.3">
      <c r="B43" s="46" t="s">
        <v>51</v>
      </c>
      <c r="C43" s="101">
        <v>46197</v>
      </c>
      <c r="D43" s="104">
        <v>899.2</v>
      </c>
      <c r="E43" s="140">
        <v>0.67697360972992027</v>
      </c>
      <c r="F43" s="153">
        <v>1</v>
      </c>
      <c r="G43" s="46">
        <f>IrradDiaria_1[[#This Row],[Geração Diária (kWh)]]/(IrradDiaria_1[[#This Row],[Irradiação]]*994)</f>
        <v>1.3362821734816226</v>
      </c>
    </row>
    <row r="44" spans="2:7" hidden="1" x14ac:dyDescent="0.3">
      <c r="B44" s="46" t="s">
        <v>459</v>
      </c>
      <c r="C44" s="101">
        <v>46197</v>
      </c>
      <c r="D44" s="104">
        <v>915.35</v>
      </c>
      <c r="E44" s="140">
        <v>0.39100000000000001</v>
      </c>
      <c r="F44" s="153">
        <v>1</v>
      </c>
      <c r="G44" s="46">
        <f>IrradDiaria_1[[#This Row],[Geração Diária (kWh)]]/(IrradDiaria_1[[#This Row],[Irradiação]]*994)</f>
        <v>2.3551796713786555</v>
      </c>
    </row>
    <row r="45" spans="2:7" hidden="1" x14ac:dyDescent="0.3">
      <c r="B45" s="46" t="s">
        <v>367</v>
      </c>
      <c r="C45" s="101">
        <v>46165</v>
      </c>
      <c r="D45" s="104">
        <v>959.72</v>
      </c>
      <c r="E45" s="140">
        <v>0.68537999999999966</v>
      </c>
      <c r="F45" s="153">
        <v>1</v>
      </c>
      <c r="G45" s="46">
        <f>IrradDiaria_1[[#This Row],[Geração Diária (kWh)]]/(IrradDiaria_1[[#This Row],[Irradiação]]*994)</f>
        <v>1.4087266603502078</v>
      </c>
    </row>
    <row r="46" spans="2:7" hidden="1" x14ac:dyDescent="0.3">
      <c r="B46" s="46" t="s">
        <v>367</v>
      </c>
      <c r="C46" s="101">
        <v>46193</v>
      </c>
      <c r="D46" s="104">
        <v>970.18</v>
      </c>
      <c r="E46" s="140">
        <v>0.67900000000000005</v>
      </c>
      <c r="F46" s="153">
        <v>1</v>
      </c>
      <c r="G46" s="46">
        <f>IrradDiaria_1[[#This Row],[Geração Diária (kWh)]]/(IrradDiaria_1[[#This Row],[Irradiação]]*994)</f>
        <v>1.4374612920527583</v>
      </c>
    </row>
    <row r="47" spans="2:7" hidden="1" x14ac:dyDescent="0.3">
      <c r="B47" s="46" t="s">
        <v>231</v>
      </c>
      <c r="C47" s="101">
        <v>46197</v>
      </c>
      <c r="D47" s="104">
        <v>1019.89</v>
      </c>
      <c r="E47" s="140">
        <v>0.438</v>
      </c>
      <c r="F47" s="153">
        <v>0.96750000000000003</v>
      </c>
      <c r="G47" s="46">
        <f>IrradDiaria_1[[#This Row],[Geração Diária (kWh)]]/(IrradDiaria_1[[#This Row],[Irradiação]]*994)</f>
        <v>2.3425714101963377</v>
      </c>
    </row>
    <row r="48" spans="2:7" hidden="1" x14ac:dyDescent="0.3">
      <c r="B48" s="46" t="s">
        <v>367</v>
      </c>
      <c r="C48" s="101">
        <v>46185</v>
      </c>
      <c r="D48" s="104">
        <v>1060.58</v>
      </c>
      <c r="E48" s="140">
        <v>0.83599999999999997</v>
      </c>
      <c r="F48" s="153">
        <v>1</v>
      </c>
      <c r="G48" s="46">
        <f>IrradDiaria_1[[#This Row],[Geração Diária (kWh)]]/(IrradDiaria_1[[#This Row],[Irradiação]]*994)</f>
        <v>1.2762941284068046</v>
      </c>
    </row>
    <row r="49" spans="2:7" hidden="1" x14ac:dyDescent="0.3">
      <c r="B49" s="46" t="s">
        <v>344</v>
      </c>
      <c r="C49" s="101">
        <v>46197</v>
      </c>
      <c r="D49" s="104">
        <v>1091.82</v>
      </c>
      <c r="E49" s="140">
        <v>0.42399999999999999</v>
      </c>
      <c r="F49" s="153">
        <v>1</v>
      </c>
      <c r="G49" s="46">
        <f>IrradDiaria_1[[#This Row],[Geração Diária (kWh)]]/(IrradDiaria_1[[#This Row],[Irradiação]]*994)</f>
        <v>2.5905907140958964</v>
      </c>
    </row>
    <row r="50" spans="2:7" hidden="1" x14ac:dyDescent="0.3">
      <c r="B50" s="46" t="s">
        <v>208</v>
      </c>
      <c r="C50" s="101">
        <v>46197</v>
      </c>
      <c r="D50" s="104">
        <v>1098.72</v>
      </c>
      <c r="E50" s="140">
        <v>0.42</v>
      </c>
      <c r="F50" s="153">
        <v>1</v>
      </c>
      <c r="G50" s="46">
        <f>IrradDiaria_1[[#This Row],[Geração Diária (kWh)]]/(IrradDiaria_1[[#This Row],[Irradiação]]*994)</f>
        <v>2.6317907444668012</v>
      </c>
    </row>
    <row r="51" spans="2:7" hidden="1" x14ac:dyDescent="0.3">
      <c r="B51" s="46" t="s">
        <v>165</v>
      </c>
      <c r="C51" s="101">
        <v>46152</v>
      </c>
      <c r="D51" s="104">
        <v>1115.4100000000001</v>
      </c>
      <c r="E51" s="140">
        <v>0.53698083261850604</v>
      </c>
      <c r="F51" s="153">
        <v>1</v>
      </c>
      <c r="G51" s="46">
        <f>IrradDiaria_1[[#This Row],[Geração Diária (kWh)]]/(IrradDiaria_1[[#This Row],[Irradiação]]*994)</f>
        <v>2.089726092588625</v>
      </c>
    </row>
    <row r="52" spans="2:7" hidden="1" x14ac:dyDescent="0.3">
      <c r="B52" s="46" t="s">
        <v>367</v>
      </c>
      <c r="C52" s="101">
        <v>46188</v>
      </c>
      <c r="D52" s="104">
        <v>1132.74</v>
      </c>
      <c r="E52" s="140">
        <v>0.92900000000000005</v>
      </c>
      <c r="F52" s="153">
        <v>1</v>
      </c>
      <c r="G52" s="46">
        <f>IrradDiaria_1[[#This Row],[Geração Diária (kWh)]]/(IrradDiaria_1[[#This Row],[Irradiação]]*994)</f>
        <v>1.22667111387377</v>
      </c>
    </row>
    <row r="53" spans="2:7" hidden="1" x14ac:dyDescent="0.3">
      <c r="B53" s="46" t="s">
        <v>367</v>
      </c>
      <c r="C53" s="101">
        <v>46159</v>
      </c>
      <c r="D53" s="104">
        <v>1147.58</v>
      </c>
      <c r="E53" s="140">
        <v>0.80711166666666889</v>
      </c>
      <c r="F53" s="153">
        <v>1</v>
      </c>
      <c r="G53" s="46">
        <f>IrradDiaria_1[[#This Row],[Geração Diária (kWh)]]/(IrradDiaria_1[[#This Row],[Irradiação]]*994)</f>
        <v>1.4304179829559123</v>
      </c>
    </row>
    <row r="54" spans="2:7" hidden="1" x14ac:dyDescent="0.3">
      <c r="B54" s="46" t="s">
        <v>367</v>
      </c>
      <c r="C54" s="101">
        <v>46187</v>
      </c>
      <c r="D54" s="104">
        <v>1154.49</v>
      </c>
      <c r="E54" s="140">
        <v>0.97099999999999997</v>
      </c>
      <c r="F54" s="153">
        <v>1</v>
      </c>
      <c r="G54" s="46">
        <f>IrradDiaria_1[[#This Row],[Geração Diária (kWh)]]/(IrradDiaria_1[[#This Row],[Irradiação]]*994)</f>
        <v>1.1961470159784662</v>
      </c>
    </row>
    <row r="55" spans="2:7" hidden="1" x14ac:dyDescent="0.3">
      <c r="B55" s="46" t="s">
        <v>29</v>
      </c>
      <c r="C55" s="101">
        <v>46152</v>
      </c>
      <c r="D55" s="104">
        <v>1170.3</v>
      </c>
      <c r="E55" s="140">
        <v>1.1938502841131278</v>
      </c>
      <c r="F55" s="153">
        <v>1</v>
      </c>
      <c r="G55" s="46">
        <f>IrradDiaria_1[[#This Row],[Geração Diária (kWh)]]/(IrradDiaria_1[[#This Row],[Irradiação]]*994)</f>
        <v>0.98619081536282349</v>
      </c>
    </row>
    <row r="56" spans="2:7" hidden="1" x14ac:dyDescent="0.3">
      <c r="B56" s="46" t="s">
        <v>142</v>
      </c>
      <c r="C56" s="101">
        <v>46197</v>
      </c>
      <c r="D56" s="104">
        <v>1227.01</v>
      </c>
      <c r="E56" s="140">
        <v>0.58299999999999996</v>
      </c>
      <c r="F56" s="153">
        <v>1</v>
      </c>
      <c r="G56" s="46">
        <f>IrradDiaria_1[[#This Row],[Geração Diária (kWh)]]/(IrradDiaria_1[[#This Row],[Irradiação]]*994)</f>
        <v>2.1173524854098864</v>
      </c>
    </row>
    <row r="57" spans="2:7" hidden="1" x14ac:dyDescent="0.3">
      <c r="B57" s="46" t="s">
        <v>367</v>
      </c>
      <c r="C57" s="101">
        <v>46160</v>
      </c>
      <c r="D57" s="104">
        <v>1266.3900000000001</v>
      </c>
      <c r="E57" s="140">
        <v>0.88566999999999685</v>
      </c>
      <c r="F57" s="153">
        <v>1</v>
      </c>
      <c r="G57" s="46">
        <f>IrradDiaria_1[[#This Row],[Geração Diária (kWh)]]/(IrradDiaria_1[[#This Row],[Irradiação]]*994)</f>
        <v>1.438497640465854</v>
      </c>
    </row>
    <row r="58" spans="2:7" hidden="1" x14ac:dyDescent="0.3">
      <c r="B58" s="46" t="s">
        <v>254</v>
      </c>
      <c r="C58" s="101">
        <v>46197</v>
      </c>
      <c r="D58" s="104">
        <v>1271.6500000000001</v>
      </c>
      <c r="E58" s="140">
        <v>0.49099999999999999</v>
      </c>
      <c r="F58" s="153">
        <v>0.97919999999999996</v>
      </c>
      <c r="G58" s="46">
        <f>IrradDiaria_1[[#This Row],[Geração Diária (kWh)]]/(IrradDiaria_1[[#This Row],[Irradiação]]*994)</f>
        <v>2.605551844672926</v>
      </c>
    </row>
    <row r="59" spans="2:7" hidden="1" x14ac:dyDescent="0.3">
      <c r="B59" s="46" t="s">
        <v>367</v>
      </c>
      <c r="C59" s="101">
        <v>46157</v>
      </c>
      <c r="D59" s="104">
        <v>1280.6400000000001</v>
      </c>
      <c r="E59" s="140">
        <v>0.88773333333333426</v>
      </c>
      <c r="F59" s="153">
        <v>1</v>
      </c>
      <c r="G59" s="46">
        <f>IrradDiaria_1[[#This Row],[Geração Diária (kWh)]]/(IrradDiaria_1[[#This Row],[Irradiação]]*994)</f>
        <v>1.4513031931450511</v>
      </c>
    </row>
    <row r="60" spans="2:7" hidden="1" x14ac:dyDescent="0.3">
      <c r="B60" s="46" t="s">
        <v>96</v>
      </c>
      <c r="C60" s="101">
        <v>46188</v>
      </c>
      <c r="D60" s="104">
        <v>1281.04</v>
      </c>
      <c r="E60" s="140">
        <v>0.40899999999999997</v>
      </c>
      <c r="F60" s="153">
        <v>0.50388888888889205</v>
      </c>
      <c r="G60" s="46">
        <f>IrradDiaria_1[[#This Row],[Geração Diária (kWh)]]/(IrradDiaria_1[[#This Row],[Irradiação]]*994)</f>
        <v>3.1510333394007075</v>
      </c>
    </row>
    <row r="61" spans="2:7" hidden="1" x14ac:dyDescent="0.3">
      <c r="B61" s="46" t="s">
        <v>321</v>
      </c>
      <c r="C61" s="101">
        <v>46197</v>
      </c>
      <c r="D61" s="104">
        <v>1284.4000000000001</v>
      </c>
      <c r="E61" s="140">
        <v>0.48399999999999999</v>
      </c>
      <c r="F61" s="153">
        <v>1</v>
      </c>
      <c r="G61" s="46">
        <f>IrradDiaria_1[[#This Row],[Geração Diária (kWh)]]/(IrradDiaria_1[[#This Row],[Irradiação]]*994)</f>
        <v>2.6697374328616328</v>
      </c>
    </row>
    <row r="62" spans="2:7" hidden="1" x14ac:dyDescent="0.3">
      <c r="B62" s="46" t="s">
        <v>6</v>
      </c>
      <c r="C62" s="101">
        <v>46197</v>
      </c>
      <c r="D62" s="104">
        <v>1358.91</v>
      </c>
      <c r="E62" s="140">
        <v>0.496</v>
      </c>
      <c r="F62" s="153">
        <v>1</v>
      </c>
      <c r="G62" s="46">
        <f>IrradDiaria_1[[#This Row],[Geração Diária (kWh)]]/(IrradDiaria_1[[#This Row],[Irradiação]]*994)</f>
        <v>2.756275556565198</v>
      </c>
    </row>
    <row r="63" spans="2:7" hidden="1" x14ac:dyDescent="0.3">
      <c r="B63" s="46" t="s">
        <v>73</v>
      </c>
      <c r="C63" s="101">
        <v>46188</v>
      </c>
      <c r="D63" s="104">
        <v>1362.33</v>
      </c>
      <c r="E63" s="140">
        <v>0.40899999999999997</v>
      </c>
      <c r="F63" s="153">
        <v>0.50388888888889205</v>
      </c>
      <c r="G63" s="46">
        <f>IrradDiaria_1[[#This Row],[Geração Diária (kWh)]]/(IrradDiaria_1[[#This Row],[Irradiação]]*994)</f>
        <v>3.3509861122726576</v>
      </c>
    </row>
    <row r="64" spans="2:7" hidden="1" x14ac:dyDescent="0.3">
      <c r="B64" s="46" t="s">
        <v>390</v>
      </c>
      <c r="C64" s="101">
        <v>46197</v>
      </c>
      <c r="D64" s="104">
        <v>1382.12</v>
      </c>
      <c r="E64" s="140">
        <v>0.56299999999999994</v>
      </c>
      <c r="F64" s="153">
        <v>1</v>
      </c>
      <c r="G64" s="46">
        <f>IrradDiaria_1[[#This Row],[Geração Diária (kWh)]]/(IrradDiaria_1[[#This Row],[Irradiação]]*994)</f>
        <v>2.4697385020603191</v>
      </c>
    </row>
    <row r="65" spans="2:7" hidden="1" x14ac:dyDescent="0.3">
      <c r="B65" s="46" t="s">
        <v>96</v>
      </c>
      <c r="C65" s="101">
        <v>46197</v>
      </c>
      <c r="D65" s="104">
        <v>1391.08</v>
      </c>
      <c r="E65" s="140">
        <v>0.47899999999999998</v>
      </c>
      <c r="F65" s="153">
        <v>1</v>
      </c>
      <c r="G65" s="46">
        <f>IrradDiaria_1[[#This Row],[Geração Diária (kWh)]]/(IrradDiaria_1[[#This Row],[Irradiação]]*994)</f>
        <v>2.9216635932505262</v>
      </c>
    </row>
    <row r="66" spans="2:7" hidden="1" x14ac:dyDescent="0.3">
      <c r="B66" s="46" t="s">
        <v>29</v>
      </c>
      <c r="C66" s="101">
        <v>46161</v>
      </c>
      <c r="D66" s="104">
        <v>1399.6</v>
      </c>
      <c r="E66" s="140">
        <v>1.426842271281682</v>
      </c>
      <c r="F66" s="153">
        <v>1</v>
      </c>
      <c r="G66" s="46">
        <f>IrradDiaria_1[[#This Row],[Geração Diária (kWh)]]/(IrradDiaria_1[[#This Row],[Irradiação]]*994)</f>
        <v>0.98682826972432658</v>
      </c>
    </row>
    <row r="67" spans="2:7" hidden="1" x14ac:dyDescent="0.3">
      <c r="B67" s="46" t="s">
        <v>482</v>
      </c>
      <c r="C67" s="101">
        <v>46166</v>
      </c>
      <c r="D67" s="104">
        <v>1421.22</v>
      </c>
      <c r="E67" s="140">
        <v>3.6566616666666594</v>
      </c>
      <c r="F67" s="153">
        <v>0.27500000000000002</v>
      </c>
      <c r="G67" s="46">
        <f>IrradDiaria_1[[#This Row],[Geração Diária (kWh)]]/(IrradDiaria_1[[#This Row],[Irradiação]]*994)</f>
        <v>0.39101205500915692</v>
      </c>
    </row>
    <row r="68" spans="2:7" hidden="1" x14ac:dyDescent="0.3">
      <c r="B68" s="46" t="s">
        <v>96</v>
      </c>
      <c r="C68" s="101">
        <v>46152</v>
      </c>
      <c r="D68" s="104">
        <v>1464.81</v>
      </c>
      <c r="E68" s="140">
        <v>0.50937083584070209</v>
      </c>
      <c r="F68" s="153">
        <v>1</v>
      </c>
      <c r="G68" s="46">
        <f>IrradDiaria_1[[#This Row],[Geração Diária (kWh)]]/(IrradDiaria_1[[#This Row],[Irradiação]]*994)</f>
        <v>2.8930826183571976</v>
      </c>
    </row>
    <row r="69" spans="2:7" hidden="1" x14ac:dyDescent="0.3">
      <c r="B69" s="46" t="s">
        <v>29</v>
      </c>
      <c r="C69" s="101">
        <v>46189</v>
      </c>
      <c r="D69" s="104">
        <v>1477</v>
      </c>
      <c r="E69" s="140">
        <v>1.6272736089821991</v>
      </c>
      <c r="F69" s="153">
        <v>1</v>
      </c>
      <c r="G69" s="46">
        <f>IrradDiaria_1[[#This Row],[Geração Diária (kWh)]]/(IrradDiaria_1[[#This Row],[Irradiação]]*994)</f>
        <v>0.91313193107527435</v>
      </c>
    </row>
    <row r="70" spans="2:7" hidden="1" x14ac:dyDescent="0.3">
      <c r="B70" s="46" t="s">
        <v>73</v>
      </c>
      <c r="C70" s="101">
        <v>46197</v>
      </c>
      <c r="D70" s="104">
        <v>1504.48</v>
      </c>
      <c r="E70" s="140">
        <v>0.47899999999999998</v>
      </c>
      <c r="F70" s="153">
        <v>1</v>
      </c>
      <c r="G70" s="46">
        <f>IrradDiaria_1[[#This Row],[Geração Diária (kWh)]]/(IrradDiaria_1[[#This Row],[Irradiação]]*994)</f>
        <v>3.1598358417729764</v>
      </c>
    </row>
    <row r="71" spans="2:7" hidden="1" x14ac:dyDescent="0.3">
      <c r="B71" s="46" t="s">
        <v>367</v>
      </c>
      <c r="C71" s="101">
        <v>46184</v>
      </c>
      <c r="D71" s="104">
        <v>1512.61</v>
      </c>
      <c r="E71" s="140">
        <v>1.0549999999999999</v>
      </c>
      <c r="F71" s="153">
        <v>1</v>
      </c>
      <c r="G71" s="46">
        <f>IrradDiaria_1[[#This Row],[Geração Diária (kWh)]]/(IrradDiaria_1[[#This Row],[Irradiação]]*994)</f>
        <v>1.4424080025174746</v>
      </c>
    </row>
    <row r="72" spans="2:7" hidden="1" x14ac:dyDescent="0.3">
      <c r="B72" s="46" t="s">
        <v>29</v>
      </c>
      <c r="C72" s="101">
        <v>46157</v>
      </c>
      <c r="D72" s="104">
        <v>1589.1</v>
      </c>
      <c r="E72" s="140">
        <v>1.7072821347039495</v>
      </c>
      <c r="F72" s="153">
        <v>1</v>
      </c>
      <c r="G72" s="46">
        <f>IrradDiaria_1[[#This Row],[Geração Diária (kWh)]]/(IrradDiaria_1[[#This Row],[Irradiação]]*994)</f>
        <v>0.93639599479246316</v>
      </c>
    </row>
    <row r="73" spans="2:7" hidden="1" x14ac:dyDescent="0.3">
      <c r="B73" s="46" t="s">
        <v>277</v>
      </c>
      <c r="C73" s="101">
        <v>46115</v>
      </c>
      <c r="D73" s="104">
        <v>1594.3</v>
      </c>
      <c r="E73" s="140">
        <v>8.4292716666666703</v>
      </c>
      <c r="F73" s="153">
        <v>0.375</v>
      </c>
      <c r="G73" s="46">
        <f>IrradDiaria_1[[#This Row],[Geração Diária (kWh)]]/(IrradDiaria_1[[#This Row],[Irradiação]]*994)</f>
        <v>0.19028020506091384</v>
      </c>
    </row>
    <row r="74" spans="2:7" hidden="1" x14ac:dyDescent="0.3">
      <c r="B74" s="46" t="s">
        <v>51</v>
      </c>
      <c r="C74" s="101">
        <v>46152</v>
      </c>
      <c r="D74" s="104">
        <v>1599.9</v>
      </c>
      <c r="E74" s="140">
        <v>1.1938502841131278</v>
      </c>
      <c r="F74" s="153">
        <v>1</v>
      </c>
      <c r="G74" s="46">
        <f>IrradDiaria_1[[#This Row],[Geração Diária (kWh)]]/(IrradDiaria_1[[#This Row],[Irradiação]]*994)</f>
        <v>1.3482070285388204</v>
      </c>
    </row>
    <row r="75" spans="2:7" hidden="1" x14ac:dyDescent="0.3">
      <c r="B75" s="46" t="s">
        <v>367</v>
      </c>
      <c r="C75" s="101">
        <v>46161</v>
      </c>
      <c r="D75" s="104">
        <v>1602.44</v>
      </c>
      <c r="E75" s="140">
        <v>1.1607916666666676</v>
      </c>
      <c r="F75" s="153">
        <v>1</v>
      </c>
      <c r="G75" s="46">
        <f>IrradDiaria_1[[#This Row],[Geração Diária (kWh)]]/(IrradDiaria_1[[#This Row],[Irradiação]]*994)</f>
        <v>1.388804487790376</v>
      </c>
    </row>
    <row r="76" spans="2:7" hidden="1" x14ac:dyDescent="0.3">
      <c r="B76" s="46" t="s">
        <v>73</v>
      </c>
      <c r="C76" s="101">
        <v>46152</v>
      </c>
      <c r="D76" s="104">
        <v>1608.44</v>
      </c>
      <c r="E76" s="140">
        <v>0.50937083584070209</v>
      </c>
      <c r="F76" s="153">
        <v>1</v>
      </c>
      <c r="G76" s="46">
        <f>IrradDiaria_1[[#This Row],[Geração Diária (kWh)]]/(IrradDiaria_1[[#This Row],[Irradiação]]*994)</f>
        <v>3.1767599939039544</v>
      </c>
    </row>
    <row r="77" spans="2:7" hidden="1" x14ac:dyDescent="0.3">
      <c r="B77" s="46" t="s">
        <v>367</v>
      </c>
      <c r="C77" s="101">
        <v>46198</v>
      </c>
      <c r="D77" s="104">
        <v>1678.57</v>
      </c>
      <c r="E77" s="140">
        <v>1.17</v>
      </c>
      <c r="F77" s="153">
        <v>1</v>
      </c>
      <c r="G77" s="46">
        <f>IrradDiaria_1[[#This Row],[Geração Diária (kWh)]]/(IrradDiaria_1[[#This Row],[Irradiação]]*994)</f>
        <v>1.4433352250253657</v>
      </c>
    </row>
    <row r="78" spans="2:7" hidden="1" x14ac:dyDescent="0.3">
      <c r="B78" s="46" t="s">
        <v>29</v>
      </c>
      <c r="C78" s="101">
        <v>46160</v>
      </c>
      <c r="D78" s="104">
        <v>1688.6</v>
      </c>
      <c r="E78" s="140">
        <v>1.7812801167505707</v>
      </c>
      <c r="F78" s="153">
        <v>1</v>
      </c>
      <c r="G78" s="46">
        <f>IrradDiaria_1[[#This Row],[Geração Diária (kWh)]]/(IrradDiaria_1[[#This Row],[Irradiação]]*994)</f>
        <v>0.95369208950593931</v>
      </c>
    </row>
    <row r="79" spans="2:7" hidden="1" x14ac:dyDescent="0.3">
      <c r="B79" s="46" t="s">
        <v>119</v>
      </c>
      <c r="C79" s="101">
        <v>46197</v>
      </c>
      <c r="D79" s="104">
        <v>1771.89</v>
      </c>
      <c r="E79" s="140">
        <v>0.58499999999999996</v>
      </c>
      <c r="F79" s="153">
        <v>1</v>
      </c>
      <c r="G79" s="46">
        <f>IrradDiaria_1[[#This Row],[Geração Diária (kWh)]]/(IrradDiaria_1[[#This Row],[Irradiação]]*994)</f>
        <v>3.0471547232110612</v>
      </c>
    </row>
    <row r="80" spans="2:7" hidden="1" x14ac:dyDescent="0.3">
      <c r="B80" s="46" t="s">
        <v>142</v>
      </c>
      <c r="C80" s="101">
        <v>46152</v>
      </c>
      <c r="D80" s="104">
        <v>1812.3</v>
      </c>
      <c r="E80" s="140">
        <v>0.78615916358275961</v>
      </c>
      <c r="F80" s="153">
        <v>1</v>
      </c>
      <c r="G80" s="46">
        <f>IrradDiaria_1[[#This Row],[Geração Diária (kWh)]]/(IrradDiaria_1[[#This Row],[Irradiação]]*994)</f>
        <v>2.3191734206985228</v>
      </c>
    </row>
    <row r="81" spans="2:7" hidden="1" x14ac:dyDescent="0.3">
      <c r="B81" s="46" t="s">
        <v>165</v>
      </c>
      <c r="C81" s="101">
        <v>46123</v>
      </c>
      <c r="D81" s="104">
        <v>1814.66</v>
      </c>
      <c r="E81" s="140">
        <v>8.711425000000002</v>
      </c>
      <c r="F81" s="153">
        <v>0.218055555555556</v>
      </c>
      <c r="G81" s="46">
        <f>IrradDiaria_1[[#This Row],[Geração Diária (kWh)]]/(IrradDiaria_1[[#This Row],[Irradiação]]*994)</f>
        <v>0.20956544791380916</v>
      </c>
    </row>
    <row r="82" spans="2:7" hidden="1" x14ac:dyDescent="0.3">
      <c r="B82" s="46" t="s">
        <v>482</v>
      </c>
      <c r="C82" s="101">
        <v>46198</v>
      </c>
      <c r="D82" s="104">
        <v>1823.56</v>
      </c>
      <c r="E82" s="140">
        <v>0.65200000000000002</v>
      </c>
      <c r="F82" s="153">
        <v>1</v>
      </c>
      <c r="G82" s="46">
        <f>IrradDiaria_1[[#This Row],[Geração Diária (kWh)]]/(IrradDiaria_1[[#This Row],[Irradiação]]*994)</f>
        <v>2.813753687770796</v>
      </c>
    </row>
    <row r="83" spans="2:7" hidden="1" x14ac:dyDescent="0.3">
      <c r="B83" s="46" t="s">
        <v>277</v>
      </c>
      <c r="C83" s="101">
        <v>46142</v>
      </c>
      <c r="D83" s="104">
        <v>1838.6</v>
      </c>
      <c r="E83" s="140">
        <v>3</v>
      </c>
      <c r="F83" s="153">
        <v>1</v>
      </c>
      <c r="G83" s="46">
        <f>IrradDiaria_1[[#This Row],[Geração Diária (kWh)]]/(IrradDiaria_1[[#This Row],[Irradiação]]*994)</f>
        <v>0.61656606304493622</v>
      </c>
    </row>
    <row r="84" spans="2:7" hidden="1" x14ac:dyDescent="0.3">
      <c r="B84" s="46" t="s">
        <v>344</v>
      </c>
      <c r="C84" s="101">
        <v>46159</v>
      </c>
      <c r="D84" s="104">
        <v>1838.89</v>
      </c>
      <c r="E84" s="140">
        <v>0.73672166666666461</v>
      </c>
      <c r="F84" s="153">
        <v>1</v>
      </c>
      <c r="G84" s="46">
        <f>IrradDiaria_1[[#This Row],[Geração Diária (kWh)]]/(IrradDiaria_1[[#This Row],[Irradiação]]*994)</f>
        <v>2.5111110794504015</v>
      </c>
    </row>
    <row r="85" spans="2:7" hidden="1" x14ac:dyDescent="0.3">
      <c r="B85" s="46" t="s">
        <v>165</v>
      </c>
      <c r="C85" s="101">
        <v>46188</v>
      </c>
      <c r="D85" s="104">
        <v>1845.44</v>
      </c>
      <c r="E85" s="140">
        <v>1.0920000000000001</v>
      </c>
      <c r="F85" s="153">
        <v>1</v>
      </c>
      <c r="G85" s="46">
        <f>IrradDiaria_1[[#This Row],[Geração Diária (kWh)]]/(IrradDiaria_1[[#This Row],[Irradiação]]*994)</f>
        <v>1.7001643560999697</v>
      </c>
    </row>
    <row r="86" spans="2:7" hidden="1" x14ac:dyDescent="0.3">
      <c r="B86" s="46" t="s">
        <v>29</v>
      </c>
      <c r="C86" s="101">
        <v>46162</v>
      </c>
      <c r="D86" s="104">
        <v>1937.1</v>
      </c>
      <c r="E86" s="140">
        <v>2.0795051478498885</v>
      </c>
      <c r="F86" s="153">
        <v>1</v>
      </c>
      <c r="G86" s="46">
        <f>IrradDiaria_1[[#This Row],[Geração Diária (kWh)]]/(IrradDiaria_1[[#This Row],[Irradiação]]*994)</f>
        <v>0.93714254978122857</v>
      </c>
    </row>
    <row r="87" spans="2:7" hidden="1" x14ac:dyDescent="0.3">
      <c r="B87" s="46" t="s">
        <v>51</v>
      </c>
      <c r="C87" s="101">
        <v>46161</v>
      </c>
      <c r="D87" s="104">
        <v>1938.4</v>
      </c>
      <c r="E87" s="140">
        <v>1.426842271281682</v>
      </c>
      <c r="F87" s="153">
        <v>1</v>
      </c>
      <c r="G87" s="46">
        <f>IrradDiaria_1[[#This Row],[Geração Diária (kWh)]]/(IrradDiaria_1[[#This Row],[Irradiação]]*994)</f>
        <v>1.3667247199440089</v>
      </c>
    </row>
    <row r="88" spans="2:7" hidden="1" x14ac:dyDescent="0.3">
      <c r="B88" s="46" t="s">
        <v>165</v>
      </c>
      <c r="C88" s="101">
        <v>46161</v>
      </c>
      <c r="D88" s="104">
        <v>1962.41</v>
      </c>
      <c r="E88" s="140">
        <v>0.95368166666666465</v>
      </c>
      <c r="F88" s="153">
        <v>1</v>
      </c>
      <c r="G88" s="46">
        <f>IrradDiaria_1[[#This Row],[Geração Diária (kWh)]]/(IrradDiaria_1[[#This Row],[Irradiação]]*994)</f>
        <v>2.0701410147682395</v>
      </c>
    </row>
    <row r="89" spans="2:7" hidden="1" x14ac:dyDescent="0.3">
      <c r="B89" s="46" t="s">
        <v>254</v>
      </c>
      <c r="C89" s="101">
        <v>46152</v>
      </c>
      <c r="D89" s="104">
        <v>1988.65</v>
      </c>
      <c r="E89" s="140">
        <v>1.0776691596360566</v>
      </c>
      <c r="F89" s="153">
        <v>0.91666666666666596</v>
      </c>
      <c r="G89" s="46">
        <f>IrradDiaria_1[[#This Row],[Geração Diária (kWh)]]/(IrradDiaria_1[[#This Row],[Irradiação]]*994)</f>
        <v>1.8564639301888302</v>
      </c>
    </row>
    <row r="90" spans="2:7" hidden="1" x14ac:dyDescent="0.3">
      <c r="B90" s="46" t="s">
        <v>51</v>
      </c>
      <c r="C90" s="101">
        <v>46189</v>
      </c>
      <c r="D90" s="104">
        <v>2029.1</v>
      </c>
      <c r="E90" s="140">
        <v>1.6272736089821991</v>
      </c>
      <c r="F90" s="153">
        <v>1</v>
      </c>
      <c r="G90" s="46">
        <f>IrradDiaria_1[[#This Row],[Geração Diária (kWh)]]/(IrradDiaria_1[[#This Row],[Irradiação]]*994)</f>
        <v>1.2544590395022608</v>
      </c>
    </row>
    <row r="91" spans="2:7" hidden="1" x14ac:dyDescent="0.3">
      <c r="B91" s="46" t="s">
        <v>142</v>
      </c>
      <c r="C91" s="101">
        <v>46188</v>
      </c>
      <c r="D91" s="104">
        <v>2048.39</v>
      </c>
      <c r="E91" s="140">
        <v>0.90400000000000003</v>
      </c>
      <c r="F91" s="153">
        <v>1</v>
      </c>
      <c r="G91" s="46">
        <f>IrradDiaria_1[[#This Row],[Geração Diária (kWh)]]/(IrradDiaria_1[[#This Row],[Irradiação]]*994)</f>
        <v>2.2795957158882496</v>
      </c>
    </row>
    <row r="92" spans="2:7" hidden="1" x14ac:dyDescent="0.3">
      <c r="B92" s="46" t="s">
        <v>96</v>
      </c>
      <c r="C92" s="101">
        <v>46193</v>
      </c>
      <c r="D92" s="104">
        <v>2065.04</v>
      </c>
      <c r="E92" s="140">
        <v>0.72799999999999998</v>
      </c>
      <c r="F92" s="153">
        <v>1</v>
      </c>
      <c r="G92" s="46">
        <f>IrradDiaria_1[[#This Row],[Geração Diária (kWh)]]/(IrradDiaria_1[[#This Row],[Irradiação]]*994)</f>
        <v>2.8537157007981961</v>
      </c>
    </row>
    <row r="93" spans="2:7" hidden="1" x14ac:dyDescent="0.3">
      <c r="B93" s="46" t="s">
        <v>165</v>
      </c>
      <c r="C93" s="101">
        <v>46157</v>
      </c>
      <c r="D93" s="104">
        <v>2066.9499999999998</v>
      </c>
      <c r="E93" s="140">
        <v>1.0077099999999988</v>
      </c>
      <c r="F93" s="153">
        <v>1</v>
      </c>
      <c r="G93" s="46">
        <f>IrradDiaria_1[[#This Row],[Geração Diária (kWh)]]/(IrradDiaria_1[[#This Row],[Irradiação]]*994)</f>
        <v>2.0635168444851586</v>
      </c>
    </row>
    <row r="94" spans="2:7" hidden="1" x14ac:dyDescent="0.3">
      <c r="B94" s="46" t="s">
        <v>344</v>
      </c>
      <c r="C94" s="101">
        <v>46157</v>
      </c>
      <c r="D94" s="104">
        <v>2128.0100000000002</v>
      </c>
      <c r="E94" s="140">
        <v>0.79717666666666698</v>
      </c>
      <c r="F94" s="153">
        <v>1</v>
      </c>
      <c r="G94" s="46">
        <f>IrradDiaria_1[[#This Row],[Geração Diária (kWh)]]/(IrradDiaria_1[[#This Row],[Irradiação]]*994)</f>
        <v>2.6855466552182587</v>
      </c>
    </row>
    <row r="95" spans="2:7" hidden="1" x14ac:dyDescent="0.3">
      <c r="B95" s="46" t="s">
        <v>231</v>
      </c>
      <c r="C95" s="101">
        <v>46152</v>
      </c>
      <c r="D95" s="104">
        <v>2144.37</v>
      </c>
      <c r="E95" s="140">
        <v>1.0776691596360566</v>
      </c>
      <c r="F95" s="153">
        <v>1</v>
      </c>
      <c r="G95" s="46">
        <f>IrradDiaria_1[[#This Row],[Geração Diária (kWh)]]/(IrradDiaria_1[[#This Row],[Irradiação]]*994)</f>
        <v>2.001833182299058</v>
      </c>
    </row>
    <row r="96" spans="2:7" hidden="1" x14ac:dyDescent="0.3">
      <c r="B96" s="46" t="s">
        <v>29</v>
      </c>
      <c r="C96" s="101">
        <v>46193</v>
      </c>
      <c r="D96" s="104">
        <v>2147.4</v>
      </c>
      <c r="E96" s="140">
        <v>2.4263966421284966</v>
      </c>
      <c r="F96" s="153">
        <v>1</v>
      </c>
      <c r="G96" s="46">
        <f>IrradDiaria_1[[#This Row],[Geração Diária (kWh)]]/(IrradDiaria_1[[#This Row],[Irradiação]]*994)</f>
        <v>0.89035821082537636</v>
      </c>
    </row>
    <row r="97" spans="2:7" hidden="1" x14ac:dyDescent="0.3">
      <c r="B97" s="46" t="s">
        <v>208</v>
      </c>
      <c r="C97" s="101">
        <v>46198</v>
      </c>
      <c r="D97" s="104">
        <v>2153.7800000000002</v>
      </c>
      <c r="E97" s="140">
        <v>0.77300000000000002</v>
      </c>
      <c r="F97" s="153">
        <v>1</v>
      </c>
      <c r="G97" s="46">
        <f>IrradDiaria_1[[#This Row],[Geração Diária (kWh)]]/(IrradDiaria_1[[#This Row],[Irradiação]]*994)</f>
        <v>2.8030797983242279</v>
      </c>
    </row>
    <row r="98" spans="2:7" hidden="1" x14ac:dyDescent="0.3">
      <c r="B98" s="46" t="s">
        <v>482</v>
      </c>
      <c r="C98" s="101">
        <v>46197</v>
      </c>
      <c r="D98" s="104">
        <v>2156.98</v>
      </c>
      <c r="E98" s="140">
        <v>0.77300000000000002</v>
      </c>
      <c r="F98" s="153">
        <v>1</v>
      </c>
      <c r="G98" s="46">
        <f>IrradDiaria_1[[#This Row],[Geração Diária (kWh)]]/(IrradDiaria_1[[#This Row],[Irradiação]]*994)</f>
        <v>2.8072445019404917</v>
      </c>
    </row>
    <row r="99" spans="2:7" hidden="1" x14ac:dyDescent="0.3">
      <c r="B99" s="46" t="s">
        <v>165</v>
      </c>
      <c r="C99" s="101">
        <v>46196</v>
      </c>
      <c r="D99" s="104">
        <v>2167.89</v>
      </c>
      <c r="E99" s="140">
        <v>1.0569999999999999</v>
      </c>
      <c r="F99" s="153">
        <v>1</v>
      </c>
      <c r="G99" s="46">
        <f>IrradDiaria_1[[#This Row],[Geração Diária (kWh)]]/(IrradDiaria_1[[#This Row],[Irradiação]]*994)</f>
        <v>2.0633641013536281</v>
      </c>
    </row>
    <row r="100" spans="2:7" hidden="1" x14ac:dyDescent="0.3">
      <c r="B100" s="46" t="s">
        <v>29</v>
      </c>
      <c r="C100" s="101">
        <v>46125</v>
      </c>
      <c r="D100" s="104">
        <v>2195.1999999999998</v>
      </c>
      <c r="E100" s="140">
        <v>2.4300000000000002</v>
      </c>
      <c r="F100" s="153">
        <v>1</v>
      </c>
      <c r="G100" s="46">
        <f>IrradDiaria_1[[#This Row],[Geração Diária (kWh)]]/(IrradDiaria_1[[#This Row],[Irradiação]]*994)</f>
        <v>0.90882745029849876</v>
      </c>
    </row>
    <row r="101" spans="2:7" hidden="1" x14ac:dyDescent="0.3">
      <c r="B101" s="46" t="s">
        <v>51</v>
      </c>
      <c r="C101" s="101">
        <v>46157</v>
      </c>
      <c r="D101" s="104">
        <v>2201.6999999999998</v>
      </c>
      <c r="E101" s="140">
        <v>1.7072821347039495</v>
      </c>
      <c r="F101" s="153">
        <v>1</v>
      </c>
      <c r="G101" s="46">
        <f>IrradDiaria_1[[#This Row],[Geração Diária (kWh)]]/(IrradDiaria_1[[#This Row],[Irradiação]]*994)</f>
        <v>1.2973777998455518</v>
      </c>
    </row>
    <row r="102" spans="2:7" hidden="1" x14ac:dyDescent="0.3">
      <c r="B102" s="46" t="s">
        <v>142</v>
      </c>
      <c r="C102" s="101">
        <v>46193</v>
      </c>
      <c r="D102" s="104">
        <v>2216.1799999999998</v>
      </c>
      <c r="E102" s="140">
        <v>1.1319999999999999</v>
      </c>
      <c r="F102" s="153">
        <v>1</v>
      </c>
      <c r="G102" s="46">
        <f>IrradDiaria_1[[#This Row],[Geração Diária (kWh)]]/(IrradDiaria_1[[#This Row],[Irradiação]]*994)</f>
        <v>1.9695736254985745</v>
      </c>
    </row>
    <row r="103" spans="2:7" hidden="1" x14ac:dyDescent="0.3">
      <c r="B103" s="46" t="s">
        <v>344</v>
      </c>
      <c r="C103" s="101">
        <v>46152</v>
      </c>
      <c r="D103" s="104">
        <v>2223.84</v>
      </c>
      <c r="E103" s="140">
        <v>0.8628683315267166</v>
      </c>
      <c r="F103" s="153">
        <v>1</v>
      </c>
      <c r="G103" s="46">
        <f>IrradDiaria_1[[#This Row],[Geração Diária (kWh)]]/(IrradDiaria_1[[#This Row],[Irradiação]]*994)</f>
        <v>2.5928215229899907</v>
      </c>
    </row>
    <row r="104" spans="2:7" hidden="1" x14ac:dyDescent="0.3">
      <c r="B104" s="46" t="s">
        <v>73</v>
      </c>
      <c r="C104" s="101">
        <v>46193</v>
      </c>
      <c r="D104" s="104">
        <v>2231.7399999999998</v>
      </c>
      <c r="E104" s="140">
        <v>0.73199999999999998</v>
      </c>
      <c r="F104" s="153">
        <v>1</v>
      </c>
      <c r="G104" s="46">
        <f>IrradDiaria_1[[#This Row],[Geração Diária (kWh)]]/(IrradDiaria_1[[#This Row],[Irradiação]]*994)</f>
        <v>3.0672285076579695</v>
      </c>
    </row>
    <row r="105" spans="2:7" hidden="1" x14ac:dyDescent="0.3">
      <c r="B105" s="46" t="s">
        <v>142</v>
      </c>
      <c r="C105" s="101">
        <v>46196</v>
      </c>
      <c r="D105" s="104">
        <v>2232.48</v>
      </c>
      <c r="E105" s="140">
        <v>1.083</v>
      </c>
      <c r="F105" s="153">
        <v>1</v>
      </c>
      <c r="G105" s="46">
        <f>IrradDiaria_1[[#This Row],[Geração Diária (kWh)]]/(IrradDiaria_1[[#This Row],[Irradiação]]*994)</f>
        <v>2.0738280096089001</v>
      </c>
    </row>
    <row r="106" spans="2:7" hidden="1" x14ac:dyDescent="0.3">
      <c r="B106" s="46" t="s">
        <v>96</v>
      </c>
      <c r="C106" s="101">
        <v>46196</v>
      </c>
      <c r="D106" s="104">
        <v>2287.09</v>
      </c>
      <c r="E106" s="140">
        <v>0.82399999999999995</v>
      </c>
      <c r="F106" s="153">
        <v>1</v>
      </c>
      <c r="G106" s="46">
        <f>IrradDiaria_1[[#This Row],[Geração Diária (kWh)]]/(IrradDiaria_1[[#This Row],[Irradiação]]*994)</f>
        <v>2.792348752710438</v>
      </c>
    </row>
    <row r="107" spans="2:7" hidden="1" x14ac:dyDescent="0.3">
      <c r="B107" s="46" t="s">
        <v>231</v>
      </c>
      <c r="C107" s="101">
        <v>46188</v>
      </c>
      <c r="D107" s="104">
        <v>2303.16</v>
      </c>
      <c r="E107" s="140">
        <v>0.9459783333333347</v>
      </c>
      <c r="F107" s="153">
        <v>1</v>
      </c>
      <c r="G107" s="46">
        <f>IrradDiaria_1[[#This Row],[Geração Diária (kWh)]]/(IrradDiaria_1[[#This Row],[Irradiação]]*994)</f>
        <v>2.4493820763112644</v>
      </c>
    </row>
    <row r="108" spans="2:7" hidden="1" x14ac:dyDescent="0.3">
      <c r="B108" s="46" t="s">
        <v>459</v>
      </c>
      <c r="C108" s="101">
        <v>46196</v>
      </c>
      <c r="D108" s="104">
        <v>2304.4299999999998</v>
      </c>
      <c r="E108" s="140">
        <v>0.76500000000000001</v>
      </c>
      <c r="F108" s="153">
        <v>1</v>
      </c>
      <c r="G108" s="46">
        <f>IrradDiaria_1[[#This Row],[Geração Diária (kWh)]]/(IrradDiaria_1[[#This Row],[Irradiação]]*994)</f>
        <v>3.0305098565247692</v>
      </c>
    </row>
    <row r="109" spans="2:7" hidden="1" x14ac:dyDescent="0.3">
      <c r="B109" s="46" t="s">
        <v>413</v>
      </c>
      <c r="C109" s="101">
        <v>46135</v>
      </c>
      <c r="D109" s="104">
        <v>2323.7199999999998</v>
      </c>
      <c r="E109" s="140">
        <v>1.1837466666666652</v>
      </c>
      <c r="F109" s="153">
        <v>0.92500000000000004</v>
      </c>
      <c r="G109" s="46">
        <f>IrradDiaria_1[[#This Row],[Geração Diária (kWh)]]/(IrradDiaria_1[[#This Row],[Irradiação]]*994)</f>
        <v>1.9748705907287949</v>
      </c>
    </row>
    <row r="110" spans="2:7" hidden="1" x14ac:dyDescent="0.3">
      <c r="B110" s="46" t="s">
        <v>165</v>
      </c>
      <c r="C110" s="101">
        <v>46198</v>
      </c>
      <c r="D110" s="104">
        <v>2354.89</v>
      </c>
      <c r="E110" s="140">
        <v>1.1160000000000001</v>
      </c>
      <c r="F110" s="153">
        <v>1</v>
      </c>
      <c r="G110" s="46">
        <f>IrradDiaria_1[[#This Row],[Geração Diária (kWh)]]/(IrradDiaria_1[[#This Row],[Irradiação]]*994)</f>
        <v>2.122853609109856</v>
      </c>
    </row>
    <row r="111" spans="2:7" hidden="1" x14ac:dyDescent="0.3">
      <c r="B111" s="46" t="s">
        <v>51</v>
      </c>
      <c r="C111" s="101">
        <v>46160</v>
      </c>
      <c r="D111" s="104">
        <v>2355.8000000000002</v>
      </c>
      <c r="E111" s="140">
        <v>1.7812801167505707</v>
      </c>
      <c r="F111" s="153">
        <v>1</v>
      </c>
      <c r="G111" s="46">
        <f>IrradDiaria_1[[#This Row],[Geração Diária (kWh)]]/(IrradDiaria_1[[#This Row],[Irradiação]]*994)</f>
        <v>1.3305151157515647</v>
      </c>
    </row>
    <row r="112" spans="2:7" hidden="1" x14ac:dyDescent="0.3">
      <c r="B112" s="46" t="s">
        <v>142</v>
      </c>
      <c r="C112" s="101">
        <v>46162</v>
      </c>
      <c r="D112" s="104">
        <v>2369.2399999999998</v>
      </c>
      <c r="E112" s="140">
        <v>2.2462917070618378</v>
      </c>
      <c r="F112" s="153">
        <v>1</v>
      </c>
      <c r="G112" s="46">
        <f>IrradDiaria_1[[#This Row],[Geração Diária (kWh)]]/(IrradDiaria_1[[#This Row],[Irradiação]]*994)</f>
        <v>1.0611004973181308</v>
      </c>
    </row>
    <row r="113" spans="2:7" hidden="1" x14ac:dyDescent="0.3">
      <c r="B113" s="46" t="s">
        <v>299</v>
      </c>
      <c r="C113" s="101">
        <v>46115</v>
      </c>
      <c r="D113" s="104">
        <v>2388.9</v>
      </c>
      <c r="E113" s="140">
        <v>8.4292716666666703</v>
      </c>
      <c r="F113" s="153">
        <v>0.375</v>
      </c>
      <c r="G113" s="46">
        <f>IrradDiaria_1[[#This Row],[Geração Diária (kWh)]]/(IrradDiaria_1[[#This Row],[Irradiação]]*994)</f>
        <v>0.28511596429154934</v>
      </c>
    </row>
    <row r="114" spans="2:7" hidden="1" x14ac:dyDescent="0.3">
      <c r="B114" s="46" t="s">
        <v>367</v>
      </c>
      <c r="C114" s="101">
        <v>46139</v>
      </c>
      <c r="D114" s="104">
        <v>2390.04</v>
      </c>
      <c r="E114" s="140">
        <v>1.840770000000008</v>
      </c>
      <c r="F114" s="153">
        <v>1</v>
      </c>
      <c r="G114" s="46">
        <f>IrradDiaria_1[[#This Row],[Geração Diária (kWh)]]/(IrradDiaria_1[[#This Row],[Irradiação]]*994)</f>
        <v>1.3062288068606172</v>
      </c>
    </row>
    <row r="115" spans="2:7" hidden="1" x14ac:dyDescent="0.3">
      <c r="B115" s="46" t="s">
        <v>367</v>
      </c>
      <c r="C115" s="101">
        <v>46186</v>
      </c>
      <c r="D115" s="104">
        <v>2395.59</v>
      </c>
      <c r="E115" s="140">
        <v>1.9</v>
      </c>
      <c r="F115" s="153">
        <v>1</v>
      </c>
      <c r="G115" s="46">
        <f>IrradDiaria_1[[#This Row],[Geração Diária (kWh)]]/(IrradDiaria_1[[#This Row],[Irradiação]]*994)</f>
        <v>1.2684475272688767</v>
      </c>
    </row>
    <row r="116" spans="2:7" hidden="1" x14ac:dyDescent="0.3">
      <c r="B116" s="46" t="s">
        <v>254</v>
      </c>
      <c r="C116" s="101">
        <v>46157</v>
      </c>
      <c r="D116" s="104">
        <v>2406.0300000000002</v>
      </c>
      <c r="E116" s="140">
        <v>1.4094850000000034</v>
      </c>
      <c r="F116" s="153">
        <v>0.88890000000000002</v>
      </c>
      <c r="G116" s="46">
        <f>IrradDiaria_1[[#This Row],[Geração Diária (kWh)]]/(IrradDiaria_1[[#This Row],[Irradiação]]*994)</f>
        <v>1.7173317345835617</v>
      </c>
    </row>
    <row r="117" spans="2:7" hidden="1" x14ac:dyDescent="0.3">
      <c r="B117" s="46" t="s">
        <v>96</v>
      </c>
      <c r="C117" s="101">
        <v>46165</v>
      </c>
      <c r="D117" s="104">
        <v>2410.0700000000002</v>
      </c>
      <c r="E117" s="140">
        <v>0.8775516666666674</v>
      </c>
      <c r="F117" s="153">
        <v>1</v>
      </c>
      <c r="G117" s="46">
        <f>IrradDiaria_1[[#This Row],[Geração Diária (kWh)]]/(IrradDiaria_1[[#This Row],[Irradiação]]*994)</f>
        <v>2.7629344212258227</v>
      </c>
    </row>
    <row r="118" spans="2:7" hidden="1" x14ac:dyDescent="0.3">
      <c r="B118" s="46" t="s">
        <v>390</v>
      </c>
      <c r="C118" s="101">
        <v>46159</v>
      </c>
      <c r="D118" s="104">
        <v>2426.1999999999998</v>
      </c>
      <c r="E118" s="140">
        <v>0.89767988130833254</v>
      </c>
      <c r="F118" s="153">
        <v>1</v>
      </c>
      <c r="G118" s="46">
        <f>IrradDiaria_1[[#This Row],[Geração Diária (kWh)]]/(IrradDiaria_1[[#This Row],[Irradiação]]*994)</f>
        <v>2.7190595681671077</v>
      </c>
    </row>
    <row r="119" spans="2:7" hidden="1" x14ac:dyDescent="0.3">
      <c r="B119" s="46" t="s">
        <v>231</v>
      </c>
      <c r="C119" s="101">
        <v>46196</v>
      </c>
      <c r="D119" s="104">
        <v>2429.25</v>
      </c>
      <c r="E119" s="140">
        <v>1.0760000000000001</v>
      </c>
      <c r="F119" s="153">
        <v>1</v>
      </c>
      <c r="G119" s="46">
        <f>IrradDiaria_1[[#This Row],[Geração Diária (kWh)]]/(IrradDiaria_1[[#This Row],[Irradiação]]*994)</f>
        <v>2.271295056584862</v>
      </c>
    </row>
    <row r="120" spans="2:7" hidden="1" x14ac:dyDescent="0.3">
      <c r="B120" s="46" t="s">
        <v>73</v>
      </c>
      <c r="C120" s="101">
        <v>46196</v>
      </c>
      <c r="D120" s="104">
        <v>2478.58</v>
      </c>
      <c r="E120" s="140">
        <v>0.82399999999999995</v>
      </c>
      <c r="F120" s="153">
        <v>1</v>
      </c>
      <c r="G120" s="46">
        <f>IrradDiaria_1[[#This Row],[Geração Diária (kWh)]]/(IrradDiaria_1[[#This Row],[Irradiação]]*994)</f>
        <v>3.0261422906370261</v>
      </c>
    </row>
    <row r="121" spans="2:7" hidden="1" x14ac:dyDescent="0.3">
      <c r="B121" s="46" t="s">
        <v>165</v>
      </c>
      <c r="C121" s="101">
        <v>46160</v>
      </c>
      <c r="D121" s="104">
        <v>2488.9299999999998</v>
      </c>
      <c r="E121" s="140">
        <v>1.2684016666666627</v>
      </c>
      <c r="F121" s="153">
        <v>1</v>
      </c>
      <c r="G121" s="46">
        <f>IrradDiaria_1[[#This Row],[Geração Diária (kWh)]]/(IrradDiaria_1[[#This Row],[Irradiação]]*994)</f>
        <v>1.9741015706123677</v>
      </c>
    </row>
    <row r="122" spans="2:7" hidden="1" x14ac:dyDescent="0.3">
      <c r="B122" s="46" t="s">
        <v>344</v>
      </c>
      <c r="C122" s="101">
        <v>46198</v>
      </c>
      <c r="D122" s="104">
        <v>2495.13</v>
      </c>
      <c r="E122" s="140">
        <v>0.98199999999999998</v>
      </c>
      <c r="F122" s="153">
        <v>1</v>
      </c>
      <c r="G122" s="46">
        <f>IrradDiaria_1[[#This Row],[Geração Diária (kWh)]]/(IrradDiaria_1[[#This Row],[Irradiação]]*994)</f>
        <v>2.556202797231454</v>
      </c>
    </row>
    <row r="123" spans="2:7" hidden="1" x14ac:dyDescent="0.3">
      <c r="B123" s="46" t="s">
        <v>367</v>
      </c>
      <c r="C123" s="101">
        <v>46151</v>
      </c>
      <c r="D123" s="104">
        <v>2512.31</v>
      </c>
      <c r="E123" s="140">
        <v>1.984564994799594</v>
      </c>
      <c r="F123" s="153">
        <v>1</v>
      </c>
      <c r="G123" s="46">
        <f>IrradDiaria_1[[#This Row],[Geração Diária (kWh)]]/(IrradDiaria_1[[#This Row],[Irradiação]]*994)</f>
        <v>1.273566174812933</v>
      </c>
    </row>
    <row r="124" spans="2:7" hidden="1" x14ac:dyDescent="0.3">
      <c r="B124" s="46" t="s">
        <v>459</v>
      </c>
      <c r="C124" s="101">
        <v>46157</v>
      </c>
      <c r="D124" s="104">
        <v>2551.0100000000002</v>
      </c>
      <c r="E124" s="140">
        <v>1.0827325002066792</v>
      </c>
      <c r="F124" s="153">
        <v>1</v>
      </c>
      <c r="G124" s="46">
        <f>IrradDiaria_1[[#This Row],[Geração Diária (kWh)]]/(IrradDiaria_1[[#This Row],[Irradiação]]*994)</f>
        <v>2.3703070243244131</v>
      </c>
    </row>
    <row r="125" spans="2:7" hidden="1" x14ac:dyDescent="0.3">
      <c r="B125" s="46" t="s">
        <v>142</v>
      </c>
      <c r="C125" s="101">
        <v>46198</v>
      </c>
      <c r="D125" s="104">
        <v>2575.59</v>
      </c>
      <c r="E125" s="140">
        <v>1.764</v>
      </c>
      <c r="F125" s="153">
        <v>1</v>
      </c>
      <c r="G125" s="46">
        <f>IrradDiaria_1[[#This Row],[Geração Diária (kWh)]]/(IrradDiaria_1[[#This Row],[Irradiação]]*994)</f>
        <v>1.4688984245609713</v>
      </c>
    </row>
    <row r="126" spans="2:7" hidden="1" x14ac:dyDescent="0.3">
      <c r="B126" s="46" t="s">
        <v>165</v>
      </c>
      <c r="C126" s="101">
        <v>46187</v>
      </c>
      <c r="D126" s="104">
        <v>2579.31</v>
      </c>
      <c r="E126" s="140">
        <v>1.4690000000000001</v>
      </c>
      <c r="F126" s="153">
        <v>1</v>
      </c>
      <c r="G126" s="46">
        <f>IrradDiaria_1[[#This Row],[Geração Diária (kWh)]]/(IrradDiaria_1[[#This Row],[Irradiação]]*994)</f>
        <v>1.7664256471435829</v>
      </c>
    </row>
    <row r="127" spans="2:7" hidden="1" x14ac:dyDescent="0.3">
      <c r="B127" s="46" t="s">
        <v>367</v>
      </c>
      <c r="C127" s="101">
        <v>46122</v>
      </c>
      <c r="D127" s="104">
        <v>2585.04</v>
      </c>
      <c r="E127" s="140">
        <v>1.912256666666666</v>
      </c>
      <c r="F127" s="153">
        <v>1</v>
      </c>
      <c r="G127" s="46">
        <f>IrradDiaria_1[[#This Row],[Geração Diária (kWh)]]/(IrradDiaria_1[[#This Row],[Irradiação]]*994)</f>
        <v>1.3599868200289058</v>
      </c>
    </row>
    <row r="128" spans="2:7" hidden="1" x14ac:dyDescent="0.3">
      <c r="B128" s="46" t="s">
        <v>142</v>
      </c>
      <c r="C128" s="101">
        <v>46187</v>
      </c>
      <c r="D128" s="104">
        <v>2602.52</v>
      </c>
      <c r="E128" s="140">
        <v>1.145</v>
      </c>
      <c r="F128" s="153">
        <v>1</v>
      </c>
      <c r="G128" s="46">
        <f>IrradDiaria_1[[#This Row],[Geração Diária (kWh)]]/(IrradDiaria_1[[#This Row],[Irradiação]]*994)</f>
        <v>2.2866632107052793</v>
      </c>
    </row>
    <row r="129" spans="2:7" hidden="1" x14ac:dyDescent="0.3">
      <c r="B129" s="46" t="s">
        <v>254</v>
      </c>
      <c r="C129" s="101">
        <v>46188</v>
      </c>
      <c r="D129" s="104">
        <v>2623.1</v>
      </c>
      <c r="E129" s="140">
        <v>0.9459783333333347</v>
      </c>
      <c r="F129" s="153">
        <v>1</v>
      </c>
      <c r="G129" s="46">
        <f>IrradDiaria_1[[#This Row],[Geração Diária (kWh)]]/(IrradDiaria_1[[#This Row],[Irradiação]]*994)</f>
        <v>2.7896342956512261</v>
      </c>
    </row>
    <row r="130" spans="2:7" hidden="1" x14ac:dyDescent="0.3">
      <c r="B130" s="46" t="s">
        <v>321</v>
      </c>
      <c r="C130" s="101">
        <v>46198</v>
      </c>
      <c r="D130" s="104">
        <v>2637.55</v>
      </c>
      <c r="E130" s="140">
        <v>0.93200000000000005</v>
      </c>
      <c r="F130" s="153">
        <v>1</v>
      </c>
      <c r="G130" s="46">
        <f>IrradDiaria_1[[#This Row],[Geração Diária (kWh)]]/(IrradDiaria_1[[#This Row],[Irradiação]]*994)</f>
        <v>2.847071700589805</v>
      </c>
    </row>
    <row r="131" spans="2:7" hidden="1" x14ac:dyDescent="0.3">
      <c r="B131" s="46" t="s">
        <v>277</v>
      </c>
      <c r="C131" s="101">
        <v>46131</v>
      </c>
      <c r="D131" s="104">
        <v>2639.2</v>
      </c>
      <c r="E131" s="140">
        <v>2.7333775000000031</v>
      </c>
      <c r="F131" s="153">
        <v>0.76217592592592598</v>
      </c>
      <c r="G131" s="46">
        <f>IrradDiaria_1[[#This Row],[Geração Diária (kWh)]]/(IrradDiaria_1[[#This Row],[Irradiação]]*994)</f>
        <v>0.97137361550252255</v>
      </c>
    </row>
    <row r="132" spans="2:7" hidden="1" x14ac:dyDescent="0.3">
      <c r="B132" s="46" t="s">
        <v>459</v>
      </c>
      <c r="C132" s="101">
        <v>46188</v>
      </c>
      <c r="D132" s="104">
        <v>2640.4</v>
      </c>
      <c r="E132" s="140">
        <v>1.1719999999999999</v>
      </c>
      <c r="F132" s="153">
        <v>1</v>
      </c>
      <c r="G132" s="46">
        <f>IrradDiaria_1[[#This Row],[Geração Diária (kWh)]]/(IrradDiaria_1[[#This Row],[Irradiação]]*994)</f>
        <v>2.2665000240349955</v>
      </c>
    </row>
    <row r="133" spans="2:7" hidden="1" x14ac:dyDescent="0.3">
      <c r="B133" s="46" t="s">
        <v>73</v>
      </c>
      <c r="C133" s="101">
        <v>46165</v>
      </c>
      <c r="D133" s="104">
        <v>2648.99</v>
      </c>
      <c r="E133" s="140">
        <v>0.8775516666666674</v>
      </c>
      <c r="F133" s="153">
        <v>1</v>
      </c>
      <c r="G133" s="46">
        <f>IrradDiaria_1[[#This Row],[Geração Diária (kWh)]]/(IrradDiaria_1[[#This Row],[Irradiação]]*994)</f>
        <v>3.0368353004199009</v>
      </c>
    </row>
    <row r="134" spans="2:7" hidden="1" x14ac:dyDescent="0.3">
      <c r="B134" s="46" t="s">
        <v>96</v>
      </c>
      <c r="C134" s="101">
        <v>46159</v>
      </c>
      <c r="D134" s="104">
        <v>2654.48</v>
      </c>
      <c r="E134" s="140">
        <v>0.91869183333333271</v>
      </c>
      <c r="F134" s="153">
        <v>1</v>
      </c>
      <c r="G134" s="46">
        <f>IrradDiaria_1[[#This Row],[Geração Diária (kWh)]]/(IrradDiaria_1[[#This Row],[Irradiação]]*994)</f>
        <v>2.9068539865203116</v>
      </c>
    </row>
    <row r="135" spans="2:7" hidden="1" x14ac:dyDescent="0.3">
      <c r="B135" s="46" t="s">
        <v>96</v>
      </c>
      <c r="C135" s="101">
        <v>46157</v>
      </c>
      <c r="D135" s="104">
        <v>2658.67</v>
      </c>
      <c r="E135" s="140">
        <v>0.89431450000000001</v>
      </c>
      <c r="F135" s="153">
        <v>1</v>
      </c>
      <c r="G135" s="46">
        <f>IrradDiaria_1[[#This Row],[Geração Diária (kWh)]]/(IrradDiaria_1[[#This Row],[Irradiação]]*994)</f>
        <v>2.9908027990814809</v>
      </c>
    </row>
    <row r="136" spans="2:7" hidden="1" x14ac:dyDescent="0.3">
      <c r="B136" s="46" t="s">
        <v>51</v>
      </c>
      <c r="C136" s="101">
        <v>46162</v>
      </c>
      <c r="D136" s="104">
        <v>2667.9</v>
      </c>
      <c r="E136" s="140">
        <v>2.0795051478498885</v>
      </c>
      <c r="F136" s="153">
        <v>1</v>
      </c>
      <c r="G136" s="46">
        <f>IrradDiaria_1[[#This Row],[Geração Diária (kWh)]]/(IrradDiaria_1[[#This Row],[Irradiação]]*994)</f>
        <v>1.2906936185851736</v>
      </c>
    </row>
    <row r="137" spans="2:7" hidden="1" x14ac:dyDescent="0.3">
      <c r="B137" s="46" t="s">
        <v>165</v>
      </c>
      <c r="C137" s="101">
        <v>46184</v>
      </c>
      <c r="D137" s="104">
        <v>2681.42</v>
      </c>
      <c r="E137" s="140">
        <v>1.4610000000000001</v>
      </c>
      <c r="F137" s="153">
        <v>1</v>
      </c>
      <c r="G137" s="46">
        <f>IrradDiaria_1[[#This Row],[Geração Diária (kWh)]]/(IrradDiaria_1[[#This Row],[Irradiação]]*994)</f>
        <v>1.8464104269697581</v>
      </c>
    </row>
    <row r="138" spans="2:7" hidden="1" x14ac:dyDescent="0.3">
      <c r="B138" s="46" t="s">
        <v>6</v>
      </c>
      <c r="C138" s="101">
        <v>46198</v>
      </c>
      <c r="D138" s="104">
        <v>2695.74</v>
      </c>
      <c r="E138" s="140">
        <v>0.93300000000000005</v>
      </c>
      <c r="F138" s="153">
        <v>1</v>
      </c>
      <c r="G138" s="46">
        <f>IrradDiaria_1[[#This Row],[Geração Diária (kWh)]]/(IrradDiaria_1[[#This Row],[Irradiação]]*994)</f>
        <v>2.9067653509481319</v>
      </c>
    </row>
    <row r="139" spans="2:7" hidden="1" x14ac:dyDescent="0.3">
      <c r="B139" s="46" t="s">
        <v>29</v>
      </c>
      <c r="C139" s="101">
        <v>46188</v>
      </c>
      <c r="D139" s="104">
        <v>2708.2</v>
      </c>
      <c r="E139" s="140">
        <v>3.081036659861121</v>
      </c>
      <c r="F139" s="153">
        <v>1</v>
      </c>
      <c r="G139" s="46">
        <f>IrradDiaria_1[[#This Row],[Geração Diária (kWh)]]/(IrradDiaria_1[[#This Row],[Irradiação]]*994)</f>
        <v>0.88429563958029089</v>
      </c>
    </row>
    <row r="140" spans="2:7" hidden="1" x14ac:dyDescent="0.3">
      <c r="B140" s="46" t="s">
        <v>390</v>
      </c>
      <c r="C140" s="101">
        <v>46157</v>
      </c>
      <c r="D140" s="104">
        <v>2717.62</v>
      </c>
      <c r="E140" s="140">
        <v>0.94986166666666738</v>
      </c>
      <c r="F140" s="153">
        <v>1</v>
      </c>
      <c r="G140" s="46">
        <f>IrradDiaria_1[[#This Row],[Geração Diária (kWh)]]/(IrradDiaria_1[[#This Row],[Irradiação]]*994)</f>
        <v>2.8783392790906883</v>
      </c>
    </row>
    <row r="141" spans="2:7" hidden="1" x14ac:dyDescent="0.3">
      <c r="B141" s="46" t="s">
        <v>165</v>
      </c>
      <c r="C141" s="101">
        <v>46159</v>
      </c>
      <c r="D141" s="104">
        <v>2724.24</v>
      </c>
      <c r="E141" s="140">
        <v>1.3413949999999988</v>
      </c>
      <c r="F141" s="153">
        <v>1</v>
      </c>
      <c r="G141" s="46">
        <f>IrradDiaria_1[[#This Row],[Geração Diária (kWh)]]/(IrradDiaria_1[[#This Row],[Irradiação]]*994)</f>
        <v>2.0431596245906452</v>
      </c>
    </row>
    <row r="142" spans="2:7" hidden="1" x14ac:dyDescent="0.3">
      <c r="B142" s="46" t="s">
        <v>390</v>
      </c>
      <c r="C142" s="101">
        <v>46188</v>
      </c>
      <c r="D142" s="104">
        <v>2761.6</v>
      </c>
      <c r="E142" s="140">
        <v>1.054</v>
      </c>
      <c r="F142" s="153">
        <v>1</v>
      </c>
      <c r="G142" s="46">
        <f>IrradDiaria_1[[#This Row],[Geração Diária (kWh)]]/(IrradDiaria_1[[#This Row],[Irradiação]]*994)</f>
        <v>2.635929428563792</v>
      </c>
    </row>
    <row r="143" spans="2:7" hidden="1" x14ac:dyDescent="0.3">
      <c r="B143" s="46" t="s">
        <v>254</v>
      </c>
      <c r="C143" s="101">
        <v>46196</v>
      </c>
      <c r="D143" s="104">
        <v>2820.81</v>
      </c>
      <c r="E143" s="140">
        <v>5.0000000000000001E-3</v>
      </c>
      <c r="F143" s="153">
        <v>1</v>
      </c>
      <c r="G143" s="46">
        <f>IrradDiaria_1[[#This Row],[Geração Diária (kWh)]]/(IrradDiaria_1[[#This Row],[Irradiação]]*994)</f>
        <v>567.56740442655939</v>
      </c>
    </row>
    <row r="144" spans="2:7" hidden="1" x14ac:dyDescent="0.3">
      <c r="B144" s="46" t="s">
        <v>119</v>
      </c>
      <c r="C144" s="101">
        <v>46152</v>
      </c>
      <c r="D144" s="104">
        <v>2821.75</v>
      </c>
      <c r="E144" s="140">
        <v>0.78615916358275961</v>
      </c>
      <c r="F144" s="153">
        <v>1</v>
      </c>
      <c r="G144" s="46">
        <f>IrradDiaria_1[[#This Row],[Geração Diária (kWh)]]/(IrradDiaria_1[[#This Row],[Irradiação]]*994)</f>
        <v>3.6109516083739215</v>
      </c>
    </row>
    <row r="145" spans="2:7" hidden="1" x14ac:dyDescent="0.3">
      <c r="B145" s="46" t="s">
        <v>73</v>
      </c>
      <c r="C145" s="101">
        <v>46159</v>
      </c>
      <c r="D145" s="104">
        <v>2885.77</v>
      </c>
      <c r="E145" s="140">
        <v>0.91869183333333271</v>
      </c>
      <c r="F145" s="153">
        <v>1</v>
      </c>
      <c r="G145" s="46">
        <f>IrradDiaria_1[[#This Row],[Geração Diária (kWh)]]/(IrradDiaria_1[[#This Row],[Irradiação]]*994)</f>
        <v>3.1601338223232873</v>
      </c>
    </row>
    <row r="146" spans="2:7" hidden="1" x14ac:dyDescent="0.3">
      <c r="B146" s="46" t="s">
        <v>459</v>
      </c>
      <c r="C146" s="101">
        <v>46198</v>
      </c>
      <c r="D146" s="104">
        <v>2900.26</v>
      </c>
      <c r="E146" s="140">
        <v>1.1659999999999999</v>
      </c>
      <c r="F146" s="153">
        <v>1</v>
      </c>
      <c r="G146" s="46">
        <f>IrradDiaria_1[[#This Row],[Geração Diária (kWh)]]/(IrradDiaria_1[[#This Row],[Irradiação]]*994)</f>
        <v>2.5023727269276037</v>
      </c>
    </row>
    <row r="147" spans="2:7" hidden="1" x14ac:dyDescent="0.3">
      <c r="B147" s="46" t="s">
        <v>231</v>
      </c>
      <c r="C147" s="101">
        <v>46187</v>
      </c>
      <c r="D147" s="104">
        <v>2904.25</v>
      </c>
      <c r="E147" s="140">
        <v>1.1573933333333353</v>
      </c>
      <c r="F147" s="153">
        <v>1</v>
      </c>
      <c r="G147" s="46">
        <f>IrradDiaria_1[[#This Row],[Geração Diária (kWh)]]/(IrradDiaria_1[[#This Row],[Irradiação]]*994)</f>
        <v>2.5244492083687677</v>
      </c>
    </row>
    <row r="148" spans="2:7" hidden="1" x14ac:dyDescent="0.3">
      <c r="B148" s="46" t="s">
        <v>73</v>
      </c>
      <c r="C148" s="101">
        <v>46157</v>
      </c>
      <c r="D148" s="104">
        <v>2904.9</v>
      </c>
      <c r="E148" s="140">
        <v>0.89431450000000001</v>
      </c>
      <c r="F148" s="153">
        <v>1</v>
      </c>
      <c r="G148" s="46">
        <f>IrradDiaria_1[[#This Row],[Geração Diária (kWh)]]/(IrradDiaria_1[[#This Row],[Irradiação]]*994)</f>
        <v>3.2677929382179034</v>
      </c>
    </row>
    <row r="149" spans="2:7" hidden="1" x14ac:dyDescent="0.3">
      <c r="B149" s="46" t="s">
        <v>299</v>
      </c>
      <c r="C149" s="101">
        <v>46142</v>
      </c>
      <c r="D149" s="104">
        <v>2917.6</v>
      </c>
      <c r="E149" s="140">
        <v>3</v>
      </c>
      <c r="F149" s="153">
        <v>1</v>
      </c>
      <c r="G149" s="46">
        <f>IrradDiaria_1[[#This Row],[Geração Diária (kWh)]]/(IrradDiaria_1[[#This Row],[Irradiação]]*994)</f>
        <v>0.97840375586854456</v>
      </c>
    </row>
    <row r="150" spans="2:7" hidden="1" x14ac:dyDescent="0.3">
      <c r="B150" s="46" t="s">
        <v>96</v>
      </c>
      <c r="C150" s="101">
        <v>46187</v>
      </c>
      <c r="D150" s="104">
        <v>2945.99</v>
      </c>
      <c r="E150" s="140">
        <v>1.052</v>
      </c>
      <c r="F150" s="153">
        <v>1</v>
      </c>
      <c r="G150" s="46">
        <f>IrradDiaria_1[[#This Row],[Geração Diária (kWh)]]/(IrradDiaria_1[[#This Row],[Irradiação]]*994)</f>
        <v>2.8172743686453314</v>
      </c>
    </row>
    <row r="151" spans="2:7" hidden="1" x14ac:dyDescent="0.3">
      <c r="B151" s="46" t="s">
        <v>185</v>
      </c>
      <c r="C151" s="101">
        <v>46153</v>
      </c>
      <c r="D151" s="104">
        <v>2967.83</v>
      </c>
      <c r="E151" s="140">
        <v>0.96570000000000167</v>
      </c>
      <c r="F151" s="153">
        <v>1</v>
      </c>
      <c r="G151" s="46">
        <f>IrradDiaria_1[[#This Row],[Geração Diária (kWh)]]/(IrradDiaria_1[[#This Row],[Irradiação]]*994)</f>
        <v>3.0917929655180694</v>
      </c>
    </row>
    <row r="152" spans="2:7" hidden="1" x14ac:dyDescent="0.3">
      <c r="B152" s="46" t="s">
        <v>165</v>
      </c>
      <c r="C152" s="101">
        <v>46185</v>
      </c>
      <c r="D152" s="104">
        <v>2970.83</v>
      </c>
      <c r="E152" s="140">
        <v>1.496</v>
      </c>
      <c r="F152" s="153">
        <v>1</v>
      </c>
      <c r="G152" s="46">
        <f>IrradDiaria_1[[#This Row],[Geração Diária (kWh)]]/(IrradDiaria_1[[#This Row],[Irradiação]]*994)</f>
        <v>1.9978359461582329</v>
      </c>
    </row>
    <row r="153" spans="2:7" hidden="1" x14ac:dyDescent="0.3">
      <c r="B153" s="46" t="s">
        <v>459</v>
      </c>
      <c r="C153" s="101">
        <v>46161</v>
      </c>
      <c r="D153" s="104">
        <v>2983.67</v>
      </c>
      <c r="E153" s="140">
        <v>1.3358333309466641</v>
      </c>
      <c r="F153" s="153">
        <v>1</v>
      </c>
      <c r="G153" s="46">
        <f>IrradDiaria_1[[#This Row],[Geração Diária (kWh)]]/(IrradDiaria_1[[#This Row],[Irradiação]]*994)</f>
        <v>2.2470468515377577</v>
      </c>
    </row>
    <row r="154" spans="2:7" hidden="1" x14ac:dyDescent="0.3">
      <c r="B154" s="46" t="s">
        <v>208</v>
      </c>
      <c r="C154" s="101">
        <v>46164</v>
      </c>
      <c r="D154" s="104">
        <v>2988.29</v>
      </c>
      <c r="E154" s="140">
        <v>1.0565049999999991</v>
      </c>
      <c r="F154" s="153">
        <v>1</v>
      </c>
      <c r="G154" s="46">
        <f>IrradDiaria_1[[#This Row],[Geração Diária (kWh)]]/(IrradDiaria_1[[#This Row],[Irradiação]]*994)</f>
        <v>2.8455406910585785</v>
      </c>
    </row>
    <row r="155" spans="2:7" hidden="1" x14ac:dyDescent="0.3">
      <c r="B155" s="46" t="s">
        <v>459</v>
      </c>
      <c r="C155" s="101">
        <v>46160</v>
      </c>
      <c r="D155" s="104">
        <v>2999.21</v>
      </c>
      <c r="E155" s="140">
        <v>1.3019133326234296</v>
      </c>
      <c r="F155" s="153">
        <v>1</v>
      </c>
      <c r="G155" s="46">
        <f>IrradDiaria_1[[#This Row],[Geração Diária (kWh)]]/(IrradDiaria_1[[#This Row],[Irradiação]]*994)</f>
        <v>2.3175996494480469</v>
      </c>
    </row>
    <row r="156" spans="2:7" hidden="1" x14ac:dyDescent="0.3">
      <c r="B156" s="46" t="s">
        <v>51</v>
      </c>
      <c r="C156" s="101">
        <v>46193</v>
      </c>
      <c r="D156" s="104">
        <v>3005.4</v>
      </c>
      <c r="E156" s="140">
        <v>2.4263966421284966</v>
      </c>
      <c r="F156" s="153">
        <v>1</v>
      </c>
      <c r="G156" s="46">
        <f>IrradDiaria_1[[#This Row],[Geração Diária (kWh)]]/(IrradDiaria_1[[#This Row],[Irradiação]]*994)</f>
        <v>1.2461034585147557</v>
      </c>
    </row>
    <row r="157" spans="2:7" hidden="1" x14ac:dyDescent="0.3">
      <c r="B157" s="46" t="s">
        <v>254</v>
      </c>
      <c r="C157" s="101">
        <v>46159</v>
      </c>
      <c r="D157" s="104">
        <v>3005.88</v>
      </c>
      <c r="E157" s="140">
        <v>1.8221483333333381</v>
      </c>
      <c r="F157" s="153">
        <v>0.88890000000000002</v>
      </c>
      <c r="G157" s="46">
        <f>IrradDiaria_1[[#This Row],[Geração Diária (kWh)]]/(IrradDiaria_1[[#This Row],[Irradiação]]*994)</f>
        <v>1.6595927398167589</v>
      </c>
    </row>
    <row r="158" spans="2:7" hidden="1" x14ac:dyDescent="0.3">
      <c r="B158" s="46" t="s">
        <v>96</v>
      </c>
      <c r="C158" s="101">
        <v>46160</v>
      </c>
      <c r="D158" s="104">
        <v>3008.45</v>
      </c>
      <c r="E158" s="140">
        <v>1.0641094999999996</v>
      </c>
      <c r="F158" s="153">
        <v>0.99722222222222201</v>
      </c>
      <c r="G158" s="46">
        <f>IrradDiaria_1[[#This Row],[Geração Diária (kWh)]]/(IrradDiaria_1[[#This Row],[Irradiação]]*994)</f>
        <v>2.8442652358123741</v>
      </c>
    </row>
    <row r="159" spans="2:7" hidden="1" x14ac:dyDescent="0.3">
      <c r="B159" s="46" t="s">
        <v>321</v>
      </c>
      <c r="C159" s="101">
        <v>46196</v>
      </c>
      <c r="D159" s="104">
        <v>3014.97</v>
      </c>
      <c r="E159" s="140">
        <v>1.0469999999999999</v>
      </c>
      <c r="F159" s="153">
        <v>1</v>
      </c>
      <c r="G159" s="46">
        <f>IrradDiaria_1[[#This Row],[Geração Diária (kWh)]]/(IrradDiaria_1[[#This Row],[Irradiação]]*994)</f>
        <v>2.8970095645506277</v>
      </c>
    </row>
    <row r="160" spans="2:7" hidden="1" x14ac:dyDescent="0.3">
      <c r="B160" s="46" t="s">
        <v>367</v>
      </c>
      <c r="C160" s="101">
        <v>46166</v>
      </c>
      <c r="D160" s="104">
        <v>3026.8</v>
      </c>
      <c r="E160" s="140">
        <v>2.459163333333326</v>
      </c>
      <c r="F160" s="153">
        <v>1</v>
      </c>
      <c r="G160" s="46">
        <f>IrradDiaria_1[[#This Row],[Geração Diária (kWh)]]/(IrradDiaria_1[[#This Row],[Irradiação]]*994)</f>
        <v>1.2382546459033712</v>
      </c>
    </row>
    <row r="161" spans="2:7" hidden="1" x14ac:dyDescent="0.3">
      <c r="B161" s="46" t="s">
        <v>231</v>
      </c>
      <c r="C161" s="101">
        <v>46157</v>
      </c>
      <c r="D161" s="104">
        <v>3046.97</v>
      </c>
      <c r="E161" s="140">
        <v>1.4094850000000034</v>
      </c>
      <c r="F161" s="153">
        <v>0.88890000000000002</v>
      </c>
      <c r="G161" s="46">
        <f>IrradDiaria_1[[#This Row],[Geração Diária (kWh)]]/(IrradDiaria_1[[#This Row],[Irradiação]]*994)</f>
        <v>2.1748100710814389</v>
      </c>
    </row>
    <row r="162" spans="2:7" hidden="1" x14ac:dyDescent="0.3">
      <c r="B162" s="46" t="s">
        <v>344</v>
      </c>
      <c r="C162" s="101">
        <v>46196</v>
      </c>
      <c r="D162" s="104">
        <v>3068.61</v>
      </c>
      <c r="E162" s="140">
        <v>1.165</v>
      </c>
      <c r="F162" s="153">
        <v>1</v>
      </c>
      <c r="G162" s="46">
        <f>IrradDiaria_1[[#This Row],[Geração Diária (kWh)]]/(IrradDiaria_1[[#This Row],[Irradiação]]*994)</f>
        <v>2.6498993963782698</v>
      </c>
    </row>
    <row r="163" spans="2:7" hidden="1" x14ac:dyDescent="0.3">
      <c r="B163" s="46" t="s">
        <v>51</v>
      </c>
      <c r="C163" s="101">
        <v>46125</v>
      </c>
      <c r="D163" s="104">
        <v>3071.1</v>
      </c>
      <c r="E163" s="140">
        <v>2.4300000000000002</v>
      </c>
      <c r="F163" s="153">
        <v>1</v>
      </c>
      <c r="G163" s="46">
        <f>IrradDiaria_1[[#This Row],[Geração Diária (kWh)]]/(IrradDiaria_1[[#This Row],[Irradiação]]*994)</f>
        <v>1.2714558958690414</v>
      </c>
    </row>
    <row r="164" spans="2:7" hidden="1" x14ac:dyDescent="0.3">
      <c r="B164" s="46" t="s">
        <v>321</v>
      </c>
      <c r="C164" s="101">
        <v>46157</v>
      </c>
      <c r="D164" s="104">
        <v>3074.73</v>
      </c>
      <c r="E164" s="140">
        <v>1.0937633333333312</v>
      </c>
      <c r="F164" s="153">
        <v>1</v>
      </c>
      <c r="G164" s="46">
        <f>IrradDiaria_1[[#This Row],[Geração Diária (kWh)]]/(IrradDiaria_1[[#This Row],[Irradiação]]*994)</f>
        <v>2.82811614191119</v>
      </c>
    </row>
    <row r="165" spans="2:7" hidden="1" x14ac:dyDescent="0.3">
      <c r="B165" s="46" t="s">
        <v>185</v>
      </c>
      <c r="C165" s="101">
        <v>46162</v>
      </c>
      <c r="D165" s="104">
        <v>3099.55</v>
      </c>
      <c r="E165" s="140">
        <v>0.70361000000000018</v>
      </c>
      <c r="F165" s="153">
        <v>1</v>
      </c>
      <c r="G165" s="46">
        <f>IrradDiaria_1[[#This Row],[Geração Diária (kWh)]]/(IrradDiaria_1[[#This Row],[Irradiação]]*994)</f>
        <v>4.4318010792115858</v>
      </c>
    </row>
    <row r="166" spans="2:7" hidden="1" x14ac:dyDescent="0.3">
      <c r="B166" s="46" t="s">
        <v>142</v>
      </c>
      <c r="C166" s="101">
        <v>46157</v>
      </c>
      <c r="D166" s="104">
        <v>3101.16</v>
      </c>
      <c r="E166" s="140">
        <v>1.5622041695235918</v>
      </c>
      <c r="F166" s="153">
        <v>1</v>
      </c>
      <c r="G166" s="46">
        <f>IrradDiaria_1[[#This Row],[Geração Diária (kWh)]]/(IrradDiaria_1[[#This Row],[Irradiação]]*994)</f>
        <v>1.9971008505279813</v>
      </c>
    </row>
    <row r="167" spans="2:7" hidden="1" x14ac:dyDescent="0.3">
      <c r="B167" s="46" t="s">
        <v>254</v>
      </c>
      <c r="C167" s="101">
        <v>46187</v>
      </c>
      <c r="D167" s="104">
        <v>3107.13</v>
      </c>
      <c r="E167" s="140">
        <v>1.1573933333333353</v>
      </c>
      <c r="F167" s="153">
        <v>1</v>
      </c>
      <c r="G167" s="46">
        <f>IrradDiaria_1[[#This Row],[Geração Diária (kWh)]]/(IrradDiaria_1[[#This Row],[Irradiação]]*994)</f>
        <v>2.7007977511573902</v>
      </c>
    </row>
    <row r="168" spans="2:7" hidden="1" x14ac:dyDescent="0.3">
      <c r="B168" s="46" t="s">
        <v>277</v>
      </c>
      <c r="C168" s="101">
        <v>46117</v>
      </c>
      <c r="D168" s="104">
        <v>3118</v>
      </c>
      <c r="E168" s="140">
        <v>6.7169591666666664</v>
      </c>
      <c r="F168" s="153">
        <v>0.88194444444444398</v>
      </c>
      <c r="G168" s="46">
        <f>IrradDiaria_1[[#This Row],[Geração Diária (kWh)]]/(IrradDiaria_1[[#This Row],[Irradiação]]*994)</f>
        <v>0.46700014809081941</v>
      </c>
    </row>
    <row r="169" spans="2:7" hidden="1" x14ac:dyDescent="0.3">
      <c r="B169" s="46" t="s">
        <v>254</v>
      </c>
      <c r="C169" s="101">
        <v>46161</v>
      </c>
      <c r="D169" s="104">
        <v>3129.59</v>
      </c>
      <c r="E169" s="140">
        <v>1.697873333333334</v>
      </c>
      <c r="F169" s="153">
        <v>0.88890000000000002</v>
      </c>
      <c r="G169" s="46">
        <f>IrradDiaria_1[[#This Row],[Geração Diária (kWh)]]/(IrradDiaria_1[[#This Row],[Irradiação]]*994)</f>
        <v>1.8543673567984285</v>
      </c>
    </row>
    <row r="170" spans="2:7" hidden="1" x14ac:dyDescent="0.3">
      <c r="B170" s="46" t="s">
        <v>367</v>
      </c>
      <c r="C170" s="101">
        <v>46150</v>
      </c>
      <c r="D170" s="104">
        <v>3146.46</v>
      </c>
      <c r="E170" s="140">
        <v>2.1683066761218943</v>
      </c>
      <c r="F170" s="153">
        <v>1</v>
      </c>
      <c r="G170" s="46">
        <f>IrradDiaria_1[[#This Row],[Geração Diária (kWh)]]/(IrradDiaria_1[[#This Row],[Irradiação]]*994)</f>
        <v>1.4598731586988096</v>
      </c>
    </row>
    <row r="171" spans="2:7" hidden="1" x14ac:dyDescent="0.3">
      <c r="B171" s="46" t="s">
        <v>459</v>
      </c>
      <c r="C171" s="101">
        <v>46185</v>
      </c>
      <c r="D171" s="104">
        <v>3156.42</v>
      </c>
      <c r="E171" s="140">
        <v>0.56000000000000005</v>
      </c>
      <c r="F171" s="153">
        <v>1</v>
      </c>
      <c r="G171" s="46">
        <f>IrradDiaria_1[[#This Row],[Geração Diária (kWh)]]/(IrradDiaria_1[[#This Row],[Irradiação]]*994)</f>
        <v>5.6704872089680931</v>
      </c>
    </row>
    <row r="172" spans="2:7" hidden="1" x14ac:dyDescent="0.3">
      <c r="B172" s="46" t="s">
        <v>482</v>
      </c>
      <c r="C172" s="101">
        <v>46184</v>
      </c>
      <c r="D172" s="104">
        <v>3185.63</v>
      </c>
      <c r="E172" s="140">
        <v>1.1279999999999999</v>
      </c>
      <c r="F172" s="153">
        <v>1</v>
      </c>
      <c r="G172" s="46">
        <f>IrradDiaria_1[[#This Row],[Geração Diária (kWh)]]/(IrradDiaria_1[[#This Row],[Irradiação]]*994)</f>
        <v>2.8411871940865052</v>
      </c>
    </row>
    <row r="173" spans="2:7" hidden="1" x14ac:dyDescent="0.3">
      <c r="B173" s="46" t="s">
        <v>73</v>
      </c>
      <c r="C173" s="101">
        <v>46187</v>
      </c>
      <c r="D173" s="104">
        <v>3216.11</v>
      </c>
      <c r="E173" s="140">
        <v>1.052</v>
      </c>
      <c r="F173" s="153">
        <v>1</v>
      </c>
      <c r="G173" s="46">
        <f>IrradDiaria_1[[#This Row],[Geração Diária (kWh)]]/(IrradDiaria_1[[#This Row],[Irradiação]]*994)</f>
        <v>3.0755923372937239</v>
      </c>
    </row>
    <row r="174" spans="2:7" hidden="1" x14ac:dyDescent="0.3">
      <c r="B174" s="46" t="s">
        <v>165</v>
      </c>
      <c r="C174" s="101">
        <v>46165</v>
      </c>
      <c r="D174" s="104">
        <v>3229.91</v>
      </c>
      <c r="E174" s="140">
        <v>1.6456316666666668</v>
      </c>
      <c r="F174" s="153">
        <v>1</v>
      </c>
      <c r="G174" s="46">
        <f>IrradDiaria_1[[#This Row],[Geração Diária (kWh)]]/(IrradDiaria_1[[#This Row],[Irradiação]]*994)</f>
        <v>1.974564846101724</v>
      </c>
    </row>
    <row r="175" spans="2:7" hidden="1" x14ac:dyDescent="0.3">
      <c r="B175" s="46" t="s">
        <v>142</v>
      </c>
      <c r="C175" s="101">
        <v>46161</v>
      </c>
      <c r="D175" s="104">
        <v>3245.52</v>
      </c>
      <c r="E175" s="140">
        <v>1.5981525069808897</v>
      </c>
      <c r="F175" s="153">
        <v>1</v>
      </c>
      <c r="G175" s="46">
        <f>IrradDiaria_1[[#This Row],[Geração Diária (kWh)]]/(IrradDiaria_1[[#This Row],[Irradiação]]*994)</f>
        <v>2.0430532441188021</v>
      </c>
    </row>
    <row r="176" spans="2:7" hidden="1" x14ac:dyDescent="0.3">
      <c r="B176" s="46" t="s">
        <v>277</v>
      </c>
      <c r="C176" s="101">
        <v>46145</v>
      </c>
      <c r="D176" s="104">
        <v>3246.2</v>
      </c>
      <c r="E176" s="140">
        <v>4.5128258333333315</v>
      </c>
      <c r="F176" s="153">
        <v>0.81863425925925903</v>
      </c>
      <c r="G176" s="46">
        <f>IrradDiaria_1[[#This Row],[Geração Diária (kWh)]]/(IrradDiaria_1[[#This Row],[Irradiação]]*994)</f>
        <v>0.72366957849100921</v>
      </c>
    </row>
    <row r="177" spans="2:7" hidden="1" x14ac:dyDescent="0.3">
      <c r="B177" s="46" t="s">
        <v>344</v>
      </c>
      <c r="C177" s="101">
        <v>46188</v>
      </c>
      <c r="D177" s="104">
        <v>3255.64</v>
      </c>
      <c r="E177" s="140">
        <v>1.2729850000000014</v>
      </c>
      <c r="F177" s="153">
        <v>1</v>
      </c>
      <c r="G177" s="46">
        <f>IrradDiaria_1[[#This Row],[Geração Diária (kWh)]]/(IrradDiaria_1[[#This Row],[Irradiação]]*994)</f>
        <v>2.5729225014458259</v>
      </c>
    </row>
    <row r="178" spans="2:7" hidden="1" x14ac:dyDescent="0.3">
      <c r="B178" s="46" t="s">
        <v>436</v>
      </c>
      <c r="C178" s="101">
        <v>46135</v>
      </c>
      <c r="D178" s="104">
        <v>3258.31</v>
      </c>
      <c r="E178" s="140">
        <v>1.1837466666666652</v>
      </c>
      <c r="F178" s="153">
        <v>0.97499999999999998</v>
      </c>
      <c r="G178" s="46">
        <f>IrradDiaria_1[[#This Row],[Geração Diária (kWh)]]/(IrradDiaria_1[[#This Row],[Irradiação]]*994)</f>
        <v>2.7691548871970548</v>
      </c>
    </row>
    <row r="179" spans="2:7" hidden="1" x14ac:dyDescent="0.3">
      <c r="B179" s="46" t="s">
        <v>390</v>
      </c>
      <c r="C179" s="101">
        <v>46152</v>
      </c>
      <c r="D179" s="104">
        <v>3275.05</v>
      </c>
      <c r="E179" s="140">
        <v>1.2720558375964561</v>
      </c>
      <c r="F179" s="153">
        <v>1</v>
      </c>
      <c r="G179" s="46">
        <f>IrradDiaria_1[[#This Row],[Geração Diária (kWh)]]/(IrradDiaria_1[[#This Row],[Irradiação]]*994)</f>
        <v>2.590152740233818</v>
      </c>
    </row>
    <row r="180" spans="2:7" hidden="1" x14ac:dyDescent="0.3">
      <c r="B180" s="46" t="s">
        <v>73</v>
      </c>
      <c r="C180" s="101">
        <v>46160</v>
      </c>
      <c r="D180" s="104">
        <v>3278.47</v>
      </c>
      <c r="E180" s="140">
        <v>1.0641094999999996</v>
      </c>
      <c r="F180" s="153">
        <v>0.99722222222222201</v>
      </c>
      <c r="G180" s="46">
        <f>IrradDiaria_1[[#This Row],[Geração Diária (kWh)]]/(IrradDiaria_1[[#This Row],[Irradiação]]*994)</f>
        <v>3.0995490194797299</v>
      </c>
    </row>
    <row r="181" spans="2:7" hidden="1" x14ac:dyDescent="0.3">
      <c r="B181" s="46" t="s">
        <v>142</v>
      </c>
      <c r="C181" s="101">
        <v>46159</v>
      </c>
      <c r="D181" s="104">
        <v>3289.98</v>
      </c>
      <c r="E181" s="140">
        <v>1.5562724911362553</v>
      </c>
      <c r="F181" s="153">
        <v>1</v>
      </c>
      <c r="G181" s="46">
        <f>IrradDiaria_1[[#This Row],[Geração Diária (kWh)]]/(IrradDiaria_1[[#This Row],[Irradiação]]*994)</f>
        <v>2.1267734622673138</v>
      </c>
    </row>
    <row r="182" spans="2:7" hidden="1" x14ac:dyDescent="0.3">
      <c r="B182" s="46" t="s">
        <v>254</v>
      </c>
      <c r="C182" s="101">
        <v>46162</v>
      </c>
      <c r="D182" s="104">
        <v>3299.07</v>
      </c>
      <c r="E182" s="140">
        <v>2.2028683333333157</v>
      </c>
      <c r="F182" s="153">
        <v>0.88890000000000002</v>
      </c>
      <c r="G182" s="46">
        <f>IrradDiaria_1[[#This Row],[Geração Diária (kWh)]]/(IrradDiaria_1[[#This Row],[Irradiação]]*994)</f>
        <v>1.5066646758675468</v>
      </c>
    </row>
    <row r="183" spans="2:7" hidden="1" x14ac:dyDescent="0.3">
      <c r="B183" s="46" t="s">
        <v>96</v>
      </c>
      <c r="C183" s="101">
        <v>46198</v>
      </c>
      <c r="D183" s="104">
        <v>3305.17</v>
      </c>
      <c r="E183" s="140">
        <v>1.083</v>
      </c>
      <c r="F183" s="153">
        <v>1</v>
      </c>
      <c r="G183" s="46">
        <f>IrradDiaria_1[[#This Row],[Geração Diária (kWh)]]/(IrradDiaria_1[[#This Row],[Irradiação]]*994)</f>
        <v>3.0702869107535333</v>
      </c>
    </row>
    <row r="184" spans="2:7" hidden="1" x14ac:dyDescent="0.3">
      <c r="B184" s="46" t="s">
        <v>277</v>
      </c>
      <c r="C184" s="101">
        <v>46189</v>
      </c>
      <c r="D184" s="104">
        <v>3307.7</v>
      </c>
      <c r="E184" s="140">
        <v>6.01</v>
      </c>
      <c r="F184" s="153">
        <v>0.63838811728395195</v>
      </c>
      <c r="G184" s="46">
        <f>IrradDiaria_1[[#This Row],[Geração Diária (kWh)]]/(IrradDiaria_1[[#This Row],[Irradiação]]*994)</f>
        <v>0.55368818568649836</v>
      </c>
    </row>
    <row r="185" spans="2:7" hidden="1" x14ac:dyDescent="0.3">
      <c r="B185" s="46" t="s">
        <v>119</v>
      </c>
      <c r="C185" s="101">
        <v>46188</v>
      </c>
      <c r="D185" s="104">
        <v>3313.38</v>
      </c>
      <c r="E185" s="140">
        <v>0.90400000000000003</v>
      </c>
      <c r="F185" s="153">
        <v>1</v>
      </c>
      <c r="G185" s="46">
        <f>IrradDiaria_1[[#This Row],[Geração Diária (kWh)]]/(IrradDiaria_1[[#This Row],[Irradiação]]*994)</f>
        <v>3.6873675682413061</v>
      </c>
    </row>
    <row r="186" spans="2:7" hidden="1" x14ac:dyDescent="0.3">
      <c r="B186" s="46" t="s">
        <v>119</v>
      </c>
      <c r="C186" s="101">
        <v>46196</v>
      </c>
      <c r="D186" s="104">
        <v>3340.96</v>
      </c>
      <c r="E186" s="140">
        <v>1.083</v>
      </c>
      <c r="F186" s="153">
        <v>1</v>
      </c>
      <c r="G186" s="46">
        <f>IrradDiaria_1[[#This Row],[Geração Diária (kWh)]]/(IrradDiaria_1[[#This Row],[Irradiação]]*994)</f>
        <v>3.1035334815913025</v>
      </c>
    </row>
    <row r="187" spans="2:7" hidden="1" x14ac:dyDescent="0.3">
      <c r="B187" s="46" t="s">
        <v>142</v>
      </c>
      <c r="C187" s="101">
        <v>46186</v>
      </c>
      <c r="D187" s="104">
        <v>3355.29</v>
      </c>
      <c r="E187" s="140">
        <v>1.5349999999999999</v>
      </c>
      <c r="F187" s="153">
        <v>1</v>
      </c>
      <c r="G187" s="46">
        <f>IrradDiaria_1[[#This Row],[Geração Diária (kWh)]]/(IrradDiaria_1[[#This Row],[Irradiação]]*994)</f>
        <v>2.1990509834249798</v>
      </c>
    </row>
    <row r="188" spans="2:7" hidden="1" x14ac:dyDescent="0.3">
      <c r="B188" s="46" t="s">
        <v>459</v>
      </c>
      <c r="C188" s="101">
        <v>46152</v>
      </c>
      <c r="D188" s="104">
        <v>3361.68</v>
      </c>
      <c r="E188" s="140">
        <v>1.3932766603473574</v>
      </c>
      <c r="F188" s="153">
        <v>1</v>
      </c>
      <c r="G188" s="46">
        <f>IrradDiaria_1[[#This Row],[Geração Diária (kWh)]]/(IrradDiaria_1[[#This Row],[Irradiação]]*994)</f>
        <v>2.4273512413125164</v>
      </c>
    </row>
    <row r="189" spans="2:7" hidden="1" x14ac:dyDescent="0.3">
      <c r="B189" s="46" t="s">
        <v>367</v>
      </c>
      <c r="C189" s="101">
        <v>46164</v>
      </c>
      <c r="D189" s="104">
        <v>3388.85</v>
      </c>
      <c r="E189" s="140">
        <v>2.7575033333333314</v>
      </c>
      <c r="F189" s="153">
        <v>1</v>
      </c>
      <c r="G189" s="46">
        <f>IrradDiaria_1[[#This Row],[Geração Diária (kWh)]]/(IrradDiaria_1[[#This Row],[Irradiação]]*994)</f>
        <v>1.2363741482367732</v>
      </c>
    </row>
    <row r="190" spans="2:7" hidden="1" x14ac:dyDescent="0.3">
      <c r="B190" s="46" t="s">
        <v>344</v>
      </c>
      <c r="C190" s="101">
        <v>46193</v>
      </c>
      <c r="D190" s="104">
        <v>3389.2</v>
      </c>
      <c r="E190" s="140">
        <v>1.4467400000000001</v>
      </c>
      <c r="F190" s="153">
        <v>1</v>
      </c>
      <c r="G190" s="46">
        <f>IrradDiaria_1[[#This Row],[Geração Diária (kWh)]]/(IrradDiaria_1[[#This Row],[Irradiação]]*994)</f>
        <v>2.3567869469884819</v>
      </c>
    </row>
    <row r="191" spans="2:7" hidden="1" x14ac:dyDescent="0.3">
      <c r="B191" s="46" t="s">
        <v>277</v>
      </c>
      <c r="C191" s="101">
        <v>46153</v>
      </c>
      <c r="D191" s="104">
        <v>3396.1000000000004</v>
      </c>
      <c r="E191" s="140">
        <v>4.5645625000000036</v>
      </c>
      <c r="F191" s="153">
        <v>0.24940000000000001</v>
      </c>
      <c r="G191" s="46">
        <f>IrradDiaria_1[[#This Row],[Geração Diária (kWh)]]/(IrradDiaria_1[[#This Row],[Irradiação]]*994)</f>
        <v>0.74850538196935867</v>
      </c>
    </row>
    <row r="192" spans="2:7" hidden="1" x14ac:dyDescent="0.3">
      <c r="B192" s="46" t="s">
        <v>390</v>
      </c>
      <c r="C192" s="101">
        <v>46196</v>
      </c>
      <c r="D192" s="104">
        <v>3396.99</v>
      </c>
      <c r="E192" s="140">
        <v>1.2889999999999999</v>
      </c>
      <c r="F192" s="153">
        <v>1</v>
      </c>
      <c r="G192" s="46">
        <f>IrradDiaria_1[[#This Row],[Geração Diária (kWh)]]/(IrradDiaria_1[[#This Row],[Irradiação]]*994)</f>
        <v>2.6512761596733232</v>
      </c>
    </row>
    <row r="193" spans="2:7" hidden="1" x14ac:dyDescent="0.3">
      <c r="B193" s="46" t="s">
        <v>482</v>
      </c>
      <c r="C193" s="101">
        <v>46162</v>
      </c>
      <c r="D193" s="104">
        <v>3417.22</v>
      </c>
      <c r="E193" s="140">
        <v>1.2726666666666615</v>
      </c>
      <c r="F193" s="153">
        <v>1</v>
      </c>
      <c r="G193" s="46">
        <f>IrradDiaria_1[[#This Row],[Geração Diária (kWh)]]/(IrradDiaria_1[[#This Row],[Irradiação]]*994)</f>
        <v>2.7012941978745286</v>
      </c>
    </row>
    <row r="194" spans="2:7" hidden="1" x14ac:dyDescent="0.3">
      <c r="B194" s="46" t="s">
        <v>367</v>
      </c>
      <c r="C194" s="101">
        <v>46162</v>
      </c>
      <c r="D194" s="104">
        <v>3426.92</v>
      </c>
      <c r="E194" s="140">
        <v>2.874959999999982</v>
      </c>
      <c r="F194" s="153">
        <v>1</v>
      </c>
      <c r="G194" s="46">
        <f>IrradDiaria_1[[#This Row],[Geração Diária (kWh)]]/(IrradDiaria_1[[#This Row],[Irradiação]]*994)</f>
        <v>1.1991838612721006</v>
      </c>
    </row>
    <row r="195" spans="2:7" hidden="1" x14ac:dyDescent="0.3">
      <c r="B195" s="46" t="s">
        <v>321</v>
      </c>
      <c r="C195" s="101">
        <v>46188</v>
      </c>
      <c r="D195" s="104">
        <v>3432.77</v>
      </c>
      <c r="E195" s="140">
        <v>1.288</v>
      </c>
      <c r="F195" s="153">
        <v>1</v>
      </c>
      <c r="G195" s="46">
        <f>IrradDiaria_1[[#This Row],[Geração Diária (kWh)]]/(IrradDiaria_1[[#This Row],[Irradiação]]*994)</f>
        <v>2.6812817901195998</v>
      </c>
    </row>
    <row r="196" spans="2:7" hidden="1" x14ac:dyDescent="0.3">
      <c r="B196" s="46" t="s">
        <v>277</v>
      </c>
      <c r="C196" s="101">
        <v>46155</v>
      </c>
      <c r="D196" s="104">
        <v>3443.1</v>
      </c>
      <c r="E196" s="140">
        <v>3.2571650000000134</v>
      </c>
      <c r="F196" s="153">
        <v>0.83207843372550006</v>
      </c>
      <c r="G196" s="46">
        <f>IrradDiaria_1[[#This Row],[Geração Diária (kWh)]]/(IrradDiaria_1[[#This Row],[Irradiação]]*994)</f>
        <v>1.0634657132195571</v>
      </c>
    </row>
    <row r="197" spans="2:7" hidden="1" x14ac:dyDescent="0.3">
      <c r="B197" s="46" t="s">
        <v>459</v>
      </c>
      <c r="C197" s="101">
        <v>46122</v>
      </c>
      <c r="D197" s="104">
        <v>3446.23</v>
      </c>
      <c r="E197" s="140">
        <v>1.3440000000000001</v>
      </c>
      <c r="F197" s="153">
        <v>1</v>
      </c>
      <c r="G197" s="46">
        <f>IrradDiaria_1[[#This Row],[Geração Diária (kWh)]]/(IrradDiaria_1[[#This Row],[Irradiação]]*994)</f>
        <v>2.5796370484813642</v>
      </c>
    </row>
    <row r="198" spans="2:7" hidden="1" x14ac:dyDescent="0.3">
      <c r="B198" s="46" t="s">
        <v>390</v>
      </c>
      <c r="C198" s="101">
        <v>46187</v>
      </c>
      <c r="D198" s="104">
        <v>3452.26</v>
      </c>
      <c r="E198" s="140">
        <v>1.302</v>
      </c>
      <c r="F198" s="153">
        <v>1</v>
      </c>
      <c r="G198" s="46">
        <f>IrradDiaria_1[[#This Row],[Geração Diária (kWh)]]/(IrradDiaria_1[[#This Row],[Irradiação]]*994)</f>
        <v>2.6675104389779536</v>
      </c>
    </row>
    <row r="199" spans="2:7" hidden="1" x14ac:dyDescent="0.3">
      <c r="B199" s="46" t="s">
        <v>254</v>
      </c>
      <c r="C199" s="101">
        <v>46160</v>
      </c>
      <c r="D199" s="104">
        <v>3457.16</v>
      </c>
      <c r="E199" s="140">
        <v>2.523163333333343</v>
      </c>
      <c r="F199" s="153">
        <v>0.88890000000000002</v>
      </c>
      <c r="G199" s="46">
        <f>IrradDiaria_1[[#This Row],[Geração Diária (kWh)]]/(IrradDiaria_1[[#This Row],[Irradiação]]*994)</f>
        <v>1.3784395655509438</v>
      </c>
    </row>
    <row r="200" spans="2:7" hidden="1" x14ac:dyDescent="0.3">
      <c r="B200" s="46" t="s">
        <v>321</v>
      </c>
      <c r="C200" s="101">
        <v>46122</v>
      </c>
      <c r="D200" s="104">
        <v>3459.88</v>
      </c>
      <c r="E200" s="140">
        <v>1.208</v>
      </c>
      <c r="F200" s="153">
        <v>1</v>
      </c>
      <c r="G200" s="46">
        <f>IrradDiaria_1[[#This Row],[Geração Diária (kWh)]]/(IrradDiaria_1[[#This Row],[Irradiação]]*994)</f>
        <v>2.881427638679761</v>
      </c>
    </row>
    <row r="201" spans="2:7" hidden="1" x14ac:dyDescent="0.3">
      <c r="B201" s="46" t="s">
        <v>119</v>
      </c>
      <c r="C201" s="101">
        <v>46193</v>
      </c>
      <c r="D201" s="104">
        <v>3487.09</v>
      </c>
      <c r="E201" s="140">
        <v>1.117</v>
      </c>
      <c r="F201" s="153">
        <v>1</v>
      </c>
      <c r="G201" s="46">
        <f>IrradDiaria_1[[#This Row],[Geração Diária (kWh)]]/(IrradDiaria_1[[#This Row],[Irradiação]]*994)</f>
        <v>3.1406793491477063</v>
      </c>
    </row>
    <row r="202" spans="2:7" hidden="1" x14ac:dyDescent="0.3">
      <c r="B202" s="46" t="s">
        <v>344</v>
      </c>
      <c r="C202" s="101">
        <v>46185</v>
      </c>
      <c r="D202" s="104">
        <v>3504.86</v>
      </c>
      <c r="E202" s="140">
        <v>1.429085000000001</v>
      </c>
      <c r="F202" s="153">
        <v>1</v>
      </c>
      <c r="G202" s="46">
        <f>IrradDiaria_1[[#This Row],[Geração Diária (kWh)]]/(IrradDiaria_1[[#This Row],[Irradiação]]*994)</f>
        <v>2.4673242645325328</v>
      </c>
    </row>
    <row r="203" spans="2:7" hidden="1" x14ac:dyDescent="0.3">
      <c r="B203" s="46" t="s">
        <v>29</v>
      </c>
      <c r="C203" s="101">
        <v>46159</v>
      </c>
      <c r="D203" s="104">
        <v>3507.8</v>
      </c>
      <c r="E203" s="140">
        <v>4.1552646738490679</v>
      </c>
      <c r="F203" s="153">
        <v>1</v>
      </c>
      <c r="G203" s="46">
        <f>IrradDiaria_1[[#This Row],[Geração Diária (kWh)]]/(IrradDiaria_1[[#This Row],[Irradiação]]*994)</f>
        <v>0.84927775245407477</v>
      </c>
    </row>
    <row r="204" spans="2:7" hidden="1" x14ac:dyDescent="0.3">
      <c r="B204" s="46" t="s">
        <v>254</v>
      </c>
      <c r="C204" s="101">
        <v>46198</v>
      </c>
      <c r="D204" s="104">
        <v>3509.24</v>
      </c>
      <c r="E204" s="140">
        <v>1.5580000000000001</v>
      </c>
      <c r="F204" s="153">
        <v>1</v>
      </c>
      <c r="G204" s="46">
        <f>IrradDiaria_1[[#This Row],[Geração Diária (kWh)]]/(IrradDiaria_1[[#This Row],[Irradiação]]*994)</f>
        <v>2.2659964924334193</v>
      </c>
    </row>
    <row r="205" spans="2:7" hidden="1" x14ac:dyDescent="0.3">
      <c r="B205" s="46" t="s">
        <v>344</v>
      </c>
      <c r="C205" s="101">
        <v>46165</v>
      </c>
      <c r="D205" s="104">
        <v>3509.76</v>
      </c>
      <c r="E205" s="140">
        <v>1.4101249999999974</v>
      </c>
      <c r="F205" s="153">
        <v>1</v>
      </c>
      <c r="G205" s="46">
        <f>IrradDiaria_1[[#This Row],[Geração Diária (kWh)]]/(IrradDiaria_1[[#This Row],[Irradiação]]*994)</f>
        <v>2.5039948047472897</v>
      </c>
    </row>
    <row r="206" spans="2:7" hidden="1" x14ac:dyDescent="0.3">
      <c r="B206" s="46" t="s">
        <v>277</v>
      </c>
      <c r="C206" s="101">
        <v>46122</v>
      </c>
      <c r="D206" s="104">
        <v>3510.7</v>
      </c>
      <c r="E206" s="140">
        <v>5.7632074999999947</v>
      </c>
      <c r="F206" s="153">
        <v>0.71527777777777801</v>
      </c>
      <c r="G206" s="46">
        <f>IrradDiaria_1[[#This Row],[Geração Diária (kWh)]]/(IrradDiaria_1[[#This Row],[Irradiação]]*994)</f>
        <v>0.6128343197930205</v>
      </c>
    </row>
    <row r="207" spans="2:7" hidden="1" x14ac:dyDescent="0.3">
      <c r="B207" s="46" t="s">
        <v>277</v>
      </c>
      <c r="C207" s="101">
        <v>46202</v>
      </c>
      <c r="D207" s="104">
        <v>3519.7</v>
      </c>
      <c r="E207" s="140">
        <v>3.7904582267389633</v>
      </c>
      <c r="F207" s="153">
        <v>1</v>
      </c>
      <c r="G207" s="46">
        <f>IrradDiaria_1[[#This Row],[Geração Diária (kWh)]]/(IrradDiaria_1[[#This Row],[Irradiação]]*994)</f>
        <v>0.93417351207445953</v>
      </c>
    </row>
    <row r="208" spans="2:7" hidden="1" x14ac:dyDescent="0.3">
      <c r="B208" s="46" t="s">
        <v>277</v>
      </c>
      <c r="C208" s="101">
        <v>46147</v>
      </c>
      <c r="D208" s="104">
        <v>3530.9</v>
      </c>
      <c r="E208" s="140">
        <v>3.8812358333333385</v>
      </c>
      <c r="F208" s="153">
        <v>1</v>
      </c>
      <c r="G208" s="46">
        <f>IrradDiaria_1[[#This Row],[Geração Diária (kWh)]]/(IrradDiaria_1[[#This Row],[Irradiação]]*994)</f>
        <v>0.91522737401589582</v>
      </c>
    </row>
    <row r="209" spans="2:7" hidden="1" x14ac:dyDescent="0.3">
      <c r="B209" s="46" t="s">
        <v>367</v>
      </c>
      <c r="C209" s="101">
        <v>46141</v>
      </c>
      <c r="D209" s="104">
        <v>3541.61</v>
      </c>
      <c r="E209" s="140">
        <v>2.8309333333333404</v>
      </c>
      <c r="F209" s="153">
        <v>1</v>
      </c>
      <c r="G209" s="46">
        <f>IrradDiaria_1[[#This Row],[Geração Diária (kWh)]]/(IrradDiaria_1[[#This Row],[Irradiação]]*994)</f>
        <v>1.2585912517304247</v>
      </c>
    </row>
    <row r="210" spans="2:7" hidden="1" x14ac:dyDescent="0.3">
      <c r="B210" s="46" t="s">
        <v>277</v>
      </c>
      <c r="C210" s="101">
        <v>46166</v>
      </c>
      <c r="D210" s="104">
        <v>3559.7</v>
      </c>
      <c r="E210" s="140">
        <v>5.3772849999999979</v>
      </c>
      <c r="F210" s="153">
        <v>0.75833333333333397</v>
      </c>
      <c r="G210" s="46">
        <f>IrradDiaria_1[[#This Row],[Geração Diária (kWh)]]/(IrradDiaria_1[[#This Row],[Irradiação]]*994)</f>
        <v>0.66598425092521962</v>
      </c>
    </row>
    <row r="211" spans="2:7" hidden="1" x14ac:dyDescent="0.3">
      <c r="B211" s="46" t="s">
        <v>73</v>
      </c>
      <c r="C211" s="101">
        <v>46198</v>
      </c>
      <c r="D211" s="104">
        <v>3571.57</v>
      </c>
      <c r="E211" s="140">
        <v>1.083</v>
      </c>
      <c r="F211" s="153">
        <v>1</v>
      </c>
      <c r="G211" s="46">
        <f>IrradDiaria_1[[#This Row],[Geração Diária (kWh)]]/(IrradDiaria_1[[#This Row],[Irradiação]]*994)</f>
        <v>3.3177550993867175</v>
      </c>
    </row>
    <row r="212" spans="2:7" hidden="1" x14ac:dyDescent="0.3">
      <c r="B212" s="46" t="s">
        <v>482</v>
      </c>
      <c r="C212" s="101">
        <v>46163</v>
      </c>
      <c r="D212" s="104">
        <v>3574.02</v>
      </c>
      <c r="E212" s="140">
        <v>1.2614749999999899</v>
      </c>
      <c r="F212" s="153">
        <v>1</v>
      </c>
      <c r="G212" s="46">
        <f>IrradDiaria_1[[#This Row],[Geração Diária (kWh)]]/(IrradDiaria_1[[#This Row],[Irradiação]]*994)</f>
        <v>2.8503090123611154</v>
      </c>
    </row>
    <row r="213" spans="2:7" hidden="1" x14ac:dyDescent="0.3">
      <c r="B213" s="46" t="s">
        <v>6</v>
      </c>
      <c r="C213" s="101">
        <v>46122</v>
      </c>
      <c r="D213" s="104">
        <v>3588.43</v>
      </c>
      <c r="E213" s="140">
        <v>1.0660000000000001</v>
      </c>
      <c r="F213" s="153">
        <v>1</v>
      </c>
      <c r="G213" s="46">
        <f>IrradDiaria_1[[#This Row],[Geração Diária (kWh)]]/(IrradDiaria_1[[#This Row],[Irradiação]]*994)</f>
        <v>3.3865764946149692</v>
      </c>
    </row>
    <row r="214" spans="2:7" hidden="1" x14ac:dyDescent="0.3">
      <c r="B214" s="46" t="s">
        <v>277</v>
      </c>
      <c r="C214" s="101">
        <v>46114</v>
      </c>
      <c r="D214" s="104">
        <v>3607</v>
      </c>
      <c r="E214" s="140">
        <v>6.2362058333333374</v>
      </c>
      <c r="F214" s="153">
        <v>1</v>
      </c>
      <c r="G214" s="46">
        <f>IrradDiaria_1[[#This Row],[Geração Diária (kWh)]]/(IrradDiaria_1[[#This Row],[Irradiação]]*994)</f>
        <v>0.58188788708971473</v>
      </c>
    </row>
    <row r="215" spans="2:7" hidden="1" x14ac:dyDescent="0.3">
      <c r="B215" s="46" t="s">
        <v>231</v>
      </c>
      <c r="C215" s="101">
        <v>46162</v>
      </c>
      <c r="D215" s="104">
        <v>3615.15</v>
      </c>
      <c r="E215" s="140">
        <v>2.2028683333333157</v>
      </c>
      <c r="F215" s="153">
        <v>1</v>
      </c>
      <c r="G215" s="46">
        <f>IrradDiaria_1[[#This Row],[Geração Diária (kWh)]]/(IrradDiaria_1[[#This Row],[Irradiação]]*994)</f>
        <v>1.6510164388638502</v>
      </c>
    </row>
    <row r="216" spans="2:7" hidden="1" x14ac:dyDescent="0.3">
      <c r="B216" s="46" t="s">
        <v>29</v>
      </c>
      <c r="C216" s="101">
        <v>46158</v>
      </c>
      <c r="D216" s="104">
        <v>3620.3</v>
      </c>
      <c r="E216" s="140">
        <v>4.149362672080005</v>
      </c>
      <c r="F216" s="153">
        <v>1</v>
      </c>
      <c r="G216" s="46">
        <f>IrradDiaria_1[[#This Row],[Geração Diária (kWh)]]/(IrradDiaria_1[[#This Row],[Irradiação]]*994)</f>
        <v>0.87776200957610706</v>
      </c>
    </row>
    <row r="217" spans="2:7" hidden="1" x14ac:dyDescent="0.3">
      <c r="B217" s="46" t="s">
        <v>277</v>
      </c>
      <c r="C217" s="101">
        <v>46196</v>
      </c>
      <c r="D217" s="104">
        <v>3645</v>
      </c>
      <c r="E217" s="140">
        <v>4.1467716666666599</v>
      </c>
      <c r="F217" s="153">
        <v>0.75349999999999995</v>
      </c>
      <c r="G217" s="46">
        <f>IrradDiaria_1[[#This Row],[Geração Diária (kWh)]]/(IrradDiaria_1[[#This Row],[Irradiação]]*994)</f>
        <v>0.88430285215585958</v>
      </c>
    </row>
    <row r="218" spans="2:7" hidden="1" x14ac:dyDescent="0.3">
      <c r="B218" s="46" t="s">
        <v>482</v>
      </c>
      <c r="C218" s="101">
        <v>46164</v>
      </c>
      <c r="D218" s="104">
        <v>3667.25</v>
      </c>
      <c r="E218" s="140">
        <v>1.3025333333333304</v>
      </c>
      <c r="F218" s="153">
        <v>1</v>
      </c>
      <c r="G218" s="46">
        <f>IrradDiaria_1[[#This Row],[Geração Diária (kWh)]]/(IrradDiaria_1[[#This Row],[Irradiação]]*994)</f>
        <v>2.832469790593295</v>
      </c>
    </row>
    <row r="219" spans="2:7" hidden="1" x14ac:dyDescent="0.3">
      <c r="B219" s="46" t="s">
        <v>367</v>
      </c>
      <c r="C219" s="101">
        <v>46145</v>
      </c>
      <c r="D219" s="104">
        <v>3683.57</v>
      </c>
      <c r="E219" s="140">
        <v>2.9429724839031697</v>
      </c>
      <c r="F219" s="153">
        <v>1</v>
      </c>
      <c r="G219" s="46">
        <f>IrradDiaria_1[[#This Row],[Geração Diária (kWh)]]/(IrradDiaria_1[[#This Row],[Irradiação]]*994)</f>
        <v>1.2592047153831876</v>
      </c>
    </row>
    <row r="220" spans="2:7" hidden="1" x14ac:dyDescent="0.3">
      <c r="B220" s="46" t="s">
        <v>367</v>
      </c>
      <c r="C220" s="101">
        <v>46140</v>
      </c>
      <c r="D220" s="104">
        <v>3720.74</v>
      </c>
      <c r="E220" s="140">
        <v>3.0101483333333361</v>
      </c>
      <c r="F220" s="153">
        <v>1</v>
      </c>
      <c r="G220" s="46">
        <f>IrradDiaria_1[[#This Row],[Geração Diária (kWh)]]/(IrradDiaria_1[[#This Row],[Irradiação]]*994)</f>
        <v>1.2435264912762403</v>
      </c>
    </row>
    <row r="221" spans="2:7" hidden="1" x14ac:dyDescent="0.3">
      <c r="B221" s="46" t="s">
        <v>277</v>
      </c>
      <c r="C221" s="101">
        <v>46172</v>
      </c>
      <c r="D221" s="104">
        <v>3726.2</v>
      </c>
      <c r="E221" s="140">
        <v>5.8050833333333332</v>
      </c>
      <c r="F221" s="153">
        <v>0.90972222222222199</v>
      </c>
      <c r="G221" s="46">
        <f>IrradDiaria_1[[#This Row],[Geração Diária (kWh)]]/(IrradDiaria_1[[#This Row],[Irradiação]]*994)</f>
        <v>0.64576026521310437</v>
      </c>
    </row>
    <row r="222" spans="2:7" hidden="1" x14ac:dyDescent="0.3">
      <c r="B222" s="46" t="s">
        <v>390</v>
      </c>
      <c r="C222" s="101">
        <v>46198</v>
      </c>
      <c r="D222" s="104">
        <v>3759.45</v>
      </c>
      <c r="E222" s="140">
        <v>1.4390000000000001</v>
      </c>
      <c r="F222" s="153">
        <v>1</v>
      </c>
      <c r="G222" s="46">
        <f>IrradDiaria_1[[#This Row],[Geração Diária (kWh)]]/(IrradDiaria_1[[#This Row],[Irradiação]]*994)</f>
        <v>2.6283133128164398</v>
      </c>
    </row>
    <row r="223" spans="2:7" hidden="1" x14ac:dyDescent="0.3">
      <c r="B223" s="46" t="s">
        <v>390</v>
      </c>
      <c r="C223" s="101">
        <v>46161</v>
      </c>
      <c r="D223" s="104">
        <v>3782.55</v>
      </c>
      <c r="E223" s="140">
        <v>1.3815193623041697</v>
      </c>
      <c r="F223" s="153">
        <v>1</v>
      </c>
      <c r="G223" s="46">
        <f>IrradDiaria_1[[#This Row],[Geração Diária (kWh)]]/(IrradDiaria_1[[#This Row],[Irradiação]]*994)</f>
        <v>2.7544907422909812</v>
      </c>
    </row>
    <row r="224" spans="2:7" hidden="1" x14ac:dyDescent="0.3">
      <c r="B224" s="46" t="s">
        <v>208</v>
      </c>
      <c r="C224" s="101">
        <v>46122</v>
      </c>
      <c r="D224" s="104">
        <v>3783.51</v>
      </c>
      <c r="E224" s="140">
        <v>1.141</v>
      </c>
      <c r="F224" s="153">
        <v>1</v>
      </c>
      <c r="G224" s="46">
        <f>IrradDiaria_1[[#This Row],[Geração Diária (kWh)]]/(IrradDiaria_1[[#This Row],[Irradiação]]*994)</f>
        <v>3.3359755377135736</v>
      </c>
    </row>
    <row r="225" spans="2:7" hidden="1" x14ac:dyDescent="0.3">
      <c r="B225" s="46" t="s">
        <v>277</v>
      </c>
      <c r="C225" s="101">
        <v>46200</v>
      </c>
      <c r="D225" s="104">
        <v>3806.2</v>
      </c>
      <c r="E225" s="140">
        <v>7.0906483208884792</v>
      </c>
      <c r="F225" s="153">
        <v>0.67206790123456805</v>
      </c>
      <c r="G225" s="46">
        <f>IrradDiaria_1[[#This Row],[Geração Diária (kWh)]]/(IrradDiaria_1[[#This Row],[Irradiação]]*994)</f>
        <v>0.54003172587496262</v>
      </c>
    </row>
    <row r="226" spans="2:7" hidden="1" x14ac:dyDescent="0.3">
      <c r="B226" s="46" t="s">
        <v>29</v>
      </c>
      <c r="C226" s="101">
        <v>46120</v>
      </c>
      <c r="D226" s="104">
        <v>3806.9</v>
      </c>
      <c r="E226" s="140">
        <v>4.2439999999999998</v>
      </c>
      <c r="F226" s="153">
        <v>1</v>
      </c>
      <c r="G226" s="46">
        <f>IrradDiaria_1[[#This Row],[Geração Diária (kWh)]]/(IrradDiaria_1[[#This Row],[Irradiação]]*994)</f>
        <v>0.90242207249149942</v>
      </c>
    </row>
    <row r="227" spans="2:7" hidden="1" x14ac:dyDescent="0.3">
      <c r="B227" s="46" t="s">
        <v>96</v>
      </c>
      <c r="C227" s="101">
        <v>46161</v>
      </c>
      <c r="D227" s="104">
        <v>3812.89</v>
      </c>
      <c r="E227" s="140">
        <v>1.3252231666666652</v>
      </c>
      <c r="F227" s="153">
        <v>1</v>
      </c>
      <c r="G227" s="46">
        <f>IrradDiaria_1[[#This Row],[Geração Diária (kWh)]]/(IrradDiaria_1[[#This Row],[Irradiação]]*994)</f>
        <v>2.8945354481268462</v>
      </c>
    </row>
    <row r="228" spans="2:7" hidden="1" x14ac:dyDescent="0.3">
      <c r="B228" s="46" t="s">
        <v>277</v>
      </c>
      <c r="C228" s="101">
        <v>46135</v>
      </c>
      <c r="D228" s="104">
        <v>3813.3</v>
      </c>
      <c r="E228" s="140">
        <v>4.6448116666666674</v>
      </c>
      <c r="F228" s="153">
        <v>1</v>
      </c>
      <c r="G228" s="46">
        <f>IrradDiaria_1[[#This Row],[Geração Diária (kWh)]]/(IrradDiaria_1[[#This Row],[Irradiação]]*994)</f>
        <v>0.82593615904297546</v>
      </c>
    </row>
    <row r="229" spans="2:7" hidden="1" x14ac:dyDescent="0.3">
      <c r="B229" s="46" t="s">
        <v>51</v>
      </c>
      <c r="C229" s="101">
        <v>46188</v>
      </c>
      <c r="D229" s="104">
        <v>3815.1</v>
      </c>
      <c r="E229" s="140">
        <v>3.081036659861121</v>
      </c>
      <c r="F229" s="153">
        <v>1</v>
      </c>
      <c r="G229" s="46">
        <f>IrradDiaria_1[[#This Row],[Geração Diária (kWh)]]/(IrradDiaria_1[[#This Row],[Irradiação]]*994)</f>
        <v>1.245726421447001</v>
      </c>
    </row>
    <row r="230" spans="2:7" hidden="1" x14ac:dyDescent="0.3">
      <c r="B230" s="46" t="s">
        <v>231</v>
      </c>
      <c r="C230" s="101">
        <v>46193</v>
      </c>
      <c r="D230" s="104">
        <v>3828.65</v>
      </c>
      <c r="E230" s="140">
        <v>1.7032066666666663</v>
      </c>
      <c r="F230" s="153">
        <v>1</v>
      </c>
      <c r="G230" s="46">
        <f>IrradDiaria_1[[#This Row],[Geração Diária (kWh)]]/(IrradDiaria_1[[#This Row],[Irradiação]]*994)</f>
        <v>2.2614757438206459</v>
      </c>
    </row>
    <row r="231" spans="2:7" hidden="1" x14ac:dyDescent="0.3">
      <c r="B231" s="46" t="s">
        <v>277</v>
      </c>
      <c r="C231" s="101">
        <v>46139</v>
      </c>
      <c r="D231" s="104">
        <v>3831</v>
      </c>
      <c r="E231" s="140">
        <v>3.9191816666666672</v>
      </c>
      <c r="F231" s="153">
        <v>0.89583333333333404</v>
      </c>
      <c r="G231" s="46">
        <f>IrradDiaria_1[[#This Row],[Geração Diária (kWh)]]/(IrradDiaria_1[[#This Row],[Irradiação]]*994)</f>
        <v>0.98340038209276126</v>
      </c>
    </row>
    <row r="232" spans="2:7" hidden="1" x14ac:dyDescent="0.3">
      <c r="B232" s="46" t="s">
        <v>482</v>
      </c>
      <c r="C232" s="101">
        <v>46199</v>
      </c>
      <c r="D232" s="104">
        <v>3843.99</v>
      </c>
      <c r="E232" s="140">
        <v>1.363</v>
      </c>
      <c r="F232" s="153">
        <v>1</v>
      </c>
      <c r="G232" s="46">
        <f>IrradDiaria_1[[#This Row],[Geração Diária (kWh)]]/(IrradDiaria_1[[#This Row],[Irradiação]]*994)</f>
        <v>2.8372657072294367</v>
      </c>
    </row>
    <row r="233" spans="2:7" hidden="1" x14ac:dyDescent="0.3">
      <c r="B233" s="46" t="s">
        <v>277</v>
      </c>
      <c r="C233" s="101">
        <v>46120</v>
      </c>
      <c r="D233" s="104">
        <v>3855.6</v>
      </c>
      <c r="E233" s="140">
        <v>6.6871249999999964</v>
      </c>
      <c r="F233" s="153">
        <v>0.91944444444444395</v>
      </c>
      <c r="G233" s="46">
        <f>IrradDiaria_1[[#This Row],[Geração Diária (kWh)]]/(IrradDiaria_1[[#This Row],[Irradiação]]*994)</f>
        <v>0.5800509545487218</v>
      </c>
    </row>
    <row r="234" spans="2:7" hidden="1" x14ac:dyDescent="0.3">
      <c r="B234" s="46" t="s">
        <v>277</v>
      </c>
      <c r="C234" s="101">
        <v>46165</v>
      </c>
      <c r="D234" s="104">
        <v>3876.4</v>
      </c>
      <c r="E234" s="140">
        <v>5.1033750000000015</v>
      </c>
      <c r="F234" s="153">
        <v>0.63194444444444398</v>
      </c>
      <c r="G234" s="46">
        <f>IrradDiaria_1[[#This Row],[Geração Diária (kWh)]]/(IrradDiaria_1[[#This Row],[Irradiação]]*994)</f>
        <v>0.7641607353479879</v>
      </c>
    </row>
    <row r="235" spans="2:7" hidden="1" x14ac:dyDescent="0.3">
      <c r="B235" s="46" t="s">
        <v>277</v>
      </c>
      <c r="C235" s="101">
        <v>46133</v>
      </c>
      <c r="D235" s="104">
        <v>3913.8</v>
      </c>
      <c r="E235" s="140">
        <v>4.2119616666666646</v>
      </c>
      <c r="F235" s="153">
        <v>1</v>
      </c>
      <c r="G235" s="46">
        <f>IrradDiaria_1[[#This Row],[Geração Diária (kWh)]]/(IrradDiaria_1[[#This Row],[Irradiação]]*994)</f>
        <v>0.93481965385496246</v>
      </c>
    </row>
    <row r="236" spans="2:7" hidden="1" x14ac:dyDescent="0.3">
      <c r="B236" s="46" t="s">
        <v>277</v>
      </c>
      <c r="C236" s="101">
        <v>46194</v>
      </c>
      <c r="D236" s="104">
        <v>3915.8</v>
      </c>
      <c r="E236" s="140">
        <v>3.2062633333333395</v>
      </c>
      <c r="F236" s="153">
        <v>0.75</v>
      </c>
      <c r="G236" s="46">
        <f>IrradDiaria_1[[#This Row],[Geração Diária (kWh)]]/(IrradDiaria_1[[#This Row],[Irradiação]]*994)</f>
        <v>1.2286690799107693</v>
      </c>
    </row>
    <row r="237" spans="2:7" hidden="1" x14ac:dyDescent="0.3">
      <c r="B237" s="46" t="s">
        <v>459</v>
      </c>
      <c r="C237" s="101">
        <v>46171</v>
      </c>
      <c r="D237" s="104">
        <v>3916.66</v>
      </c>
      <c r="E237" s="140">
        <v>1.6613</v>
      </c>
      <c r="F237" s="153">
        <v>1</v>
      </c>
      <c r="G237" s="46">
        <f>IrradDiaria_1[[#This Row],[Geração Diária (kWh)]]/(IrradDiaria_1[[#This Row],[Irradiação]]*994)</f>
        <v>2.3718183415789991</v>
      </c>
    </row>
    <row r="238" spans="2:7" hidden="1" x14ac:dyDescent="0.3">
      <c r="B238" s="46" t="s">
        <v>6</v>
      </c>
      <c r="C238" s="101">
        <v>46164</v>
      </c>
      <c r="D238" s="104">
        <v>3917.58</v>
      </c>
      <c r="E238" s="140">
        <v>1.4957716666666663</v>
      </c>
      <c r="F238" s="153">
        <v>1</v>
      </c>
      <c r="G238" s="46">
        <f>IrradDiaria_1[[#This Row],[Geração Diária (kWh)]]/(IrradDiaria_1[[#This Row],[Irradiação]]*994)</f>
        <v>2.6349124348425135</v>
      </c>
    </row>
    <row r="239" spans="2:7" hidden="1" x14ac:dyDescent="0.3">
      <c r="B239" s="46" t="s">
        <v>277</v>
      </c>
      <c r="C239" s="101">
        <v>46167</v>
      </c>
      <c r="D239" s="104">
        <v>3970.1</v>
      </c>
      <c r="E239" s="140">
        <v>4.8809166666666668</v>
      </c>
      <c r="F239" s="153">
        <v>0.82222222222222197</v>
      </c>
      <c r="G239" s="46">
        <f>IrradDiaria_1[[#This Row],[Geração Diária (kWh)]]/(IrradDiaria_1[[#This Row],[Irradiação]]*994)</f>
        <v>0.81830210574883278</v>
      </c>
    </row>
    <row r="240" spans="2:7" hidden="1" x14ac:dyDescent="0.3">
      <c r="B240" s="46" t="s">
        <v>482</v>
      </c>
      <c r="C240" s="101">
        <v>46161</v>
      </c>
      <c r="D240" s="104">
        <v>3973.05</v>
      </c>
      <c r="E240" s="140">
        <v>1.4077916666666646</v>
      </c>
      <c r="F240" s="153">
        <v>1</v>
      </c>
      <c r="G240" s="46">
        <f>IrradDiaria_1[[#This Row],[Geração Diária (kWh)]]/(IrradDiaria_1[[#This Row],[Irradiação]]*994)</f>
        <v>2.8392213761451162</v>
      </c>
    </row>
    <row r="241" spans="2:7" hidden="1" x14ac:dyDescent="0.3">
      <c r="B241" s="46" t="s">
        <v>277</v>
      </c>
      <c r="C241" s="101">
        <v>46175</v>
      </c>
      <c r="D241" s="104">
        <v>3990.3</v>
      </c>
      <c r="E241" s="140">
        <v>6.8354786128203076</v>
      </c>
      <c r="F241" s="153">
        <v>0.84722222222222199</v>
      </c>
      <c r="G241" s="46">
        <f>IrradDiaria_1[[#This Row],[Geração Diária (kWh)]]/(IrradDiaria_1[[#This Row],[Irradiação]]*994)</f>
        <v>0.58728679369696912</v>
      </c>
    </row>
    <row r="242" spans="2:7" hidden="1" x14ac:dyDescent="0.3">
      <c r="B242" s="46" t="s">
        <v>321</v>
      </c>
      <c r="C242" s="101">
        <v>46185</v>
      </c>
      <c r="D242" s="104">
        <v>3996.74</v>
      </c>
      <c r="E242" s="140">
        <v>1.488</v>
      </c>
      <c r="F242" s="153">
        <v>1</v>
      </c>
      <c r="G242" s="46">
        <f>IrradDiaria_1[[#This Row],[Geração Diária (kWh)]]/(IrradDiaria_1[[#This Row],[Irradiação]]*994)</f>
        <v>2.7021943488890332</v>
      </c>
    </row>
    <row r="243" spans="2:7" hidden="1" x14ac:dyDescent="0.3">
      <c r="B243" s="46" t="s">
        <v>231</v>
      </c>
      <c r="C243" s="101">
        <v>46186</v>
      </c>
      <c r="D243" s="104">
        <v>4016.04</v>
      </c>
      <c r="E243" s="140">
        <v>1.6844183333333276</v>
      </c>
      <c r="F243" s="153">
        <v>0.96299999999999997</v>
      </c>
      <c r="G243" s="46">
        <f>IrradDiaria_1[[#This Row],[Geração Diária (kWh)]]/(IrradDiaria_1[[#This Row],[Irradiação]]*994)</f>
        <v>2.3986212986327775</v>
      </c>
    </row>
    <row r="244" spans="2:7" hidden="1" x14ac:dyDescent="0.3">
      <c r="B244" s="46" t="s">
        <v>277</v>
      </c>
      <c r="C244" s="101">
        <v>46162</v>
      </c>
      <c r="D244" s="104">
        <v>4019.4</v>
      </c>
      <c r="E244" s="140">
        <v>4.8363941666666665</v>
      </c>
      <c r="F244" s="153">
        <v>1</v>
      </c>
      <c r="G244" s="46">
        <f>IrradDiaria_1[[#This Row],[Geração Diária (kWh)]]/(IrradDiaria_1[[#This Row],[Irradiação]]*994)</f>
        <v>0.83609024254074682</v>
      </c>
    </row>
    <row r="245" spans="2:7" hidden="1" x14ac:dyDescent="0.3">
      <c r="B245" s="46" t="s">
        <v>277</v>
      </c>
      <c r="C245" s="101">
        <v>46113</v>
      </c>
      <c r="D245" s="104">
        <v>4027.1</v>
      </c>
      <c r="E245" s="140">
        <v>5.5396550000000024</v>
      </c>
      <c r="F245" s="153">
        <v>1</v>
      </c>
      <c r="G245" s="46">
        <f>IrradDiaria_1[[#This Row],[Geração Diária (kWh)]]/(IrradDiaria_1[[#This Row],[Irradiação]]*994)</f>
        <v>0.73134670854127626</v>
      </c>
    </row>
    <row r="246" spans="2:7" hidden="1" x14ac:dyDescent="0.3">
      <c r="B246" s="46" t="s">
        <v>277</v>
      </c>
      <c r="C246" s="101">
        <v>46121</v>
      </c>
      <c r="D246" s="104">
        <v>4034.4</v>
      </c>
      <c r="E246" s="140">
        <v>7.3894324999999945</v>
      </c>
      <c r="F246" s="153">
        <v>0.70972222222222203</v>
      </c>
      <c r="G246" s="46">
        <f>IrradDiaria_1[[#This Row],[Geração Diária (kWh)]]/(IrradDiaria_1[[#This Row],[Irradiação]]*994)</f>
        <v>0.54926444149676534</v>
      </c>
    </row>
    <row r="247" spans="2:7" hidden="1" x14ac:dyDescent="0.3">
      <c r="B247" s="46" t="s">
        <v>185</v>
      </c>
      <c r="C247" s="101">
        <v>46145</v>
      </c>
      <c r="D247" s="104">
        <v>4054.13</v>
      </c>
      <c r="E247" s="140">
        <v>1.3245333333333336</v>
      </c>
      <c r="F247" s="153">
        <v>0.85972222222222205</v>
      </c>
      <c r="G247" s="46">
        <f>IrradDiaria_1[[#This Row],[Geração Diária (kWh)]]/(IrradDiaria_1[[#This Row],[Irradiação]]*994)</f>
        <v>3.0792744184049332</v>
      </c>
    </row>
    <row r="248" spans="2:7" hidden="1" x14ac:dyDescent="0.3">
      <c r="B248" s="46" t="s">
        <v>29</v>
      </c>
      <c r="C248" s="101">
        <v>46185</v>
      </c>
      <c r="D248" s="104">
        <v>4060.3</v>
      </c>
      <c r="E248" s="140">
        <v>4.8793611980075822</v>
      </c>
      <c r="F248" s="153">
        <v>1</v>
      </c>
      <c r="G248" s="46">
        <f>IrradDiaria_1[[#This Row],[Geração Diária (kWh)]]/(IrradDiaria_1[[#This Row],[Irradiação]]*994)</f>
        <v>0.83716058052572251</v>
      </c>
    </row>
    <row r="249" spans="2:7" hidden="1" x14ac:dyDescent="0.3">
      <c r="B249" s="46" t="s">
        <v>165</v>
      </c>
      <c r="C249" s="101">
        <v>46145</v>
      </c>
      <c r="D249" s="104">
        <v>4062.3</v>
      </c>
      <c r="E249" s="140">
        <v>2.040293330758034</v>
      </c>
      <c r="F249" s="153">
        <v>1</v>
      </c>
      <c r="G249" s="46">
        <f>IrradDiaria_1[[#This Row],[Geração Diária (kWh)]]/(IrradDiaria_1[[#This Row],[Irradiação]]*994)</f>
        <v>2.0030555724234689</v>
      </c>
    </row>
    <row r="250" spans="2:7" hidden="1" x14ac:dyDescent="0.3">
      <c r="B250" s="46" t="s">
        <v>119</v>
      </c>
      <c r="C250" s="101">
        <v>46198</v>
      </c>
      <c r="D250" s="104">
        <v>4063.66</v>
      </c>
      <c r="E250" s="140">
        <v>1.764</v>
      </c>
      <c r="F250" s="153">
        <v>1</v>
      </c>
      <c r="G250" s="46">
        <f>IrradDiaria_1[[#This Row],[Geração Diária (kWh)]]/(IrradDiaria_1[[#This Row],[Irradiação]]*994)</f>
        <v>2.3175675367397126</v>
      </c>
    </row>
    <row r="251" spans="2:7" hidden="1" x14ac:dyDescent="0.3">
      <c r="B251" s="46" t="s">
        <v>208</v>
      </c>
      <c r="C251" s="101">
        <v>46177</v>
      </c>
      <c r="D251" s="104">
        <v>4076.63</v>
      </c>
      <c r="E251" s="140">
        <v>2.27</v>
      </c>
      <c r="F251" s="153">
        <v>0.83333333333333404</v>
      </c>
      <c r="G251" s="46">
        <f>IrradDiaria_1[[#This Row],[Geração Diária (kWh)]]/(IrradDiaria_1[[#This Row],[Irradiação]]*994)</f>
        <v>1.8067125218269973</v>
      </c>
    </row>
    <row r="252" spans="2:7" x14ac:dyDescent="0.3">
      <c r="B252" s="46" t="s">
        <v>29</v>
      </c>
      <c r="C252" s="101">
        <v>46210</v>
      </c>
      <c r="D252" s="104">
        <v>5155.5</v>
      </c>
      <c r="E252" s="140">
        <v>6.3883720805544</v>
      </c>
      <c r="F252" s="153">
        <v>1</v>
      </c>
      <c r="G252" s="46">
        <f>IrradDiaria_1[[#This Row],[Geração Diária (kWh)]]/(IrradDiaria_1[[#This Row],[Irradiação]]*994)</f>
        <v>0.81188441326037331</v>
      </c>
    </row>
    <row r="253" spans="2:7" hidden="1" x14ac:dyDescent="0.3">
      <c r="B253" s="46" t="s">
        <v>119</v>
      </c>
      <c r="C253" s="101">
        <v>46187</v>
      </c>
      <c r="D253" s="104">
        <v>4093.98</v>
      </c>
      <c r="E253" s="140">
        <v>1.145</v>
      </c>
      <c r="F253" s="153">
        <v>1</v>
      </c>
      <c r="G253" s="46">
        <f>IrradDiaria_1[[#This Row],[Geração Diária (kWh)]]/(IrradDiaria_1[[#This Row],[Irradiação]]*994)</f>
        <v>3.5971110505829733</v>
      </c>
    </row>
    <row r="254" spans="2:7" hidden="1" x14ac:dyDescent="0.3">
      <c r="B254" s="46" t="s">
        <v>231</v>
      </c>
      <c r="C254" s="101">
        <v>46161</v>
      </c>
      <c r="D254" s="104">
        <v>4099.87</v>
      </c>
      <c r="E254" s="140">
        <v>1.697873333333334</v>
      </c>
      <c r="F254" s="153">
        <v>1</v>
      </c>
      <c r="G254" s="46">
        <f>IrradDiaria_1[[#This Row],[Geração Diária (kWh)]]/(IrradDiaria_1[[#This Row],[Irradiação]]*994)</f>
        <v>2.429284697074432</v>
      </c>
    </row>
    <row r="255" spans="2:7" hidden="1" x14ac:dyDescent="0.3">
      <c r="B255" s="46" t="s">
        <v>277</v>
      </c>
      <c r="C255" s="101">
        <v>46156</v>
      </c>
      <c r="D255" s="104">
        <v>4102</v>
      </c>
      <c r="E255" s="140">
        <v>5.1369833333333368</v>
      </c>
      <c r="F255" s="153">
        <v>1</v>
      </c>
      <c r="G255" s="46">
        <f>IrradDiaria_1[[#This Row],[Geração Diária (kWh)]]/(IrradDiaria_1[[#This Row],[Irradiação]]*994)</f>
        <v>0.80334318715853581</v>
      </c>
    </row>
    <row r="256" spans="2:7" hidden="1" x14ac:dyDescent="0.3">
      <c r="B256" s="46" t="s">
        <v>277</v>
      </c>
      <c r="C256" s="101">
        <v>46118</v>
      </c>
      <c r="D256" s="104">
        <v>4105.8999999999996</v>
      </c>
      <c r="E256" s="140">
        <v>5.55</v>
      </c>
      <c r="F256" s="153">
        <v>1</v>
      </c>
      <c r="G256" s="46">
        <f>IrradDiaria_1[[#This Row],[Geração Diária (kWh)]]/(IrradDiaria_1[[#This Row],[Irradiação]]*994)</f>
        <v>0.74426740623923715</v>
      </c>
    </row>
    <row r="257" spans="2:7" hidden="1" x14ac:dyDescent="0.3">
      <c r="B257" s="46" t="s">
        <v>277</v>
      </c>
      <c r="C257" s="101">
        <v>46197</v>
      </c>
      <c r="D257" s="104">
        <v>4129.8999999999996</v>
      </c>
      <c r="E257" s="140">
        <v>4.0924850293993948</v>
      </c>
      <c r="F257" s="153">
        <v>0.80555555556202396</v>
      </c>
      <c r="G257" s="46">
        <f>IrradDiaria_1[[#This Row],[Geração Diária (kWh)]]/(IrradDiaria_1[[#This Row],[Irradiação]]*994)</f>
        <v>1.0152337623707355</v>
      </c>
    </row>
    <row r="258" spans="2:7" hidden="1" x14ac:dyDescent="0.3">
      <c r="B258" s="46" t="s">
        <v>482</v>
      </c>
      <c r="C258" s="101">
        <v>46175</v>
      </c>
      <c r="D258" s="104">
        <v>4142.43</v>
      </c>
      <c r="E258" s="140">
        <v>1.415</v>
      </c>
      <c r="F258" s="153">
        <v>1</v>
      </c>
      <c r="G258" s="46">
        <f>IrradDiaria_1[[#This Row],[Geração Diária (kWh)]]/(IrradDiaria_1[[#This Row],[Irradiação]]*994)</f>
        <v>2.9451834683009723</v>
      </c>
    </row>
    <row r="259" spans="2:7" hidden="1" x14ac:dyDescent="0.3">
      <c r="B259" s="46" t="s">
        <v>29</v>
      </c>
      <c r="C259" s="101">
        <v>46183</v>
      </c>
      <c r="D259" s="104">
        <v>4144.7</v>
      </c>
      <c r="E259" s="140">
        <v>4.9793817590108818</v>
      </c>
      <c r="F259" s="153">
        <v>1</v>
      </c>
      <c r="G259" s="46">
        <f>IrradDiaria_1[[#This Row],[Geração Diária (kWh)]]/(IrradDiaria_1[[#This Row],[Irradiação]]*994)</f>
        <v>0.83739679174296511</v>
      </c>
    </row>
    <row r="260" spans="2:7" hidden="1" x14ac:dyDescent="0.3">
      <c r="B260" s="46" t="s">
        <v>277</v>
      </c>
      <c r="C260" s="101">
        <v>46181</v>
      </c>
      <c r="D260" s="104">
        <v>4154.8999999999996</v>
      </c>
      <c r="E260" s="140">
        <v>5.1035122862309219</v>
      </c>
      <c r="F260" s="153">
        <v>1</v>
      </c>
      <c r="G260" s="46">
        <f>IrradDiaria_1[[#This Row],[Geração Diária (kWh)]]/(IrradDiaria_1[[#This Row],[Irradiação]]*994)</f>
        <v>0.81903983861331675</v>
      </c>
    </row>
    <row r="261" spans="2:7" hidden="1" x14ac:dyDescent="0.3">
      <c r="B261" s="46" t="s">
        <v>277</v>
      </c>
      <c r="C261" s="101">
        <v>46136</v>
      </c>
      <c r="D261" s="104">
        <v>4159.8</v>
      </c>
      <c r="E261" s="140">
        <v>4.6383508333333294</v>
      </c>
      <c r="F261" s="153">
        <v>0.81944444444444398</v>
      </c>
      <c r="G261" s="46">
        <f>IrradDiaria_1[[#This Row],[Geração Diária (kWh)]]/(IrradDiaria_1[[#This Row],[Irradiação]]*994)</f>
        <v>0.90224081944508217</v>
      </c>
    </row>
    <row r="262" spans="2:7" hidden="1" x14ac:dyDescent="0.3">
      <c r="B262" s="46" t="s">
        <v>73</v>
      </c>
      <c r="C262" s="101">
        <v>46161</v>
      </c>
      <c r="D262" s="104">
        <v>4175.7</v>
      </c>
      <c r="E262" s="140">
        <v>1.3252231666666652</v>
      </c>
      <c r="F262" s="153">
        <v>1</v>
      </c>
      <c r="G262" s="46">
        <f>IrradDiaria_1[[#This Row],[Geração Diária (kWh)]]/(IrradDiaria_1[[#This Row],[Irradiação]]*994)</f>
        <v>3.1699607569962076</v>
      </c>
    </row>
    <row r="263" spans="2:7" hidden="1" x14ac:dyDescent="0.3">
      <c r="B263" s="46" t="s">
        <v>277</v>
      </c>
      <c r="C263" s="101">
        <v>46201</v>
      </c>
      <c r="D263" s="104">
        <v>4179.5</v>
      </c>
      <c r="E263" s="140">
        <v>3.8074384332100548</v>
      </c>
      <c r="F263" s="153">
        <v>1</v>
      </c>
      <c r="G263" s="46">
        <f>IrradDiaria_1[[#This Row],[Geração Diária (kWh)]]/(IrradDiaria_1[[#This Row],[Irradiação]]*994)</f>
        <v>1.1043457284945031</v>
      </c>
    </row>
    <row r="264" spans="2:7" hidden="1" x14ac:dyDescent="0.3">
      <c r="B264" s="46" t="s">
        <v>299</v>
      </c>
      <c r="C264" s="101">
        <v>46131</v>
      </c>
      <c r="D264" s="104">
        <v>4180.3</v>
      </c>
      <c r="E264" s="140">
        <v>2.7333775000000031</v>
      </c>
      <c r="F264" s="153">
        <v>0.905555555555556</v>
      </c>
      <c r="G264" s="46">
        <f>IrradDiaria_1[[#This Row],[Geração Diária (kWh)]]/(IrradDiaria_1[[#This Row],[Irradiação]]*994)</f>
        <v>1.5385848457431022</v>
      </c>
    </row>
    <row r="265" spans="2:7" hidden="1" x14ac:dyDescent="0.3">
      <c r="B265" s="46" t="s">
        <v>277</v>
      </c>
      <c r="C265" s="101">
        <v>46137</v>
      </c>
      <c r="D265" s="104">
        <v>4196.6000000000004</v>
      </c>
      <c r="E265" s="140">
        <v>4.0361475000000002</v>
      </c>
      <c r="F265" s="153">
        <v>1</v>
      </c>
      <c r="G265" s="46">
        <f>IrradDiaria_1[[#This Row],[Geração Diária (kWh)]]/(IrradDiaria_1[[#This Row],[Irradiação]]*994)</f>
        <v>1.0460300545352279</v>
      </c>
    </row>
    <row r="266" spans="2:7" hidden="1" x14ac:dyDescent="0.3">
      <c r="B266" s="46" t="s">
        <v>29</v>
      </c>
      <c r="C266" s="101">
        <v>46156</v>
      </c>
      <c r="D266" s="104">
        <v>4200.3999999999996</v>
      </c>
      <c r="E266" s="140">
        <v>5.0268488618894018</v>
      </c>
      <c r="F266" s="153">
        <v>1</v>
      </c>
      <c r="G266" s="46">
        <f>IrradDiaria_1[[#This Row],[Geração Diária (kWh)]]/(IrradDiaria_1[[#This Row],[Irradiação]]*994)</f>
        <v>0.84063687675198495</v>
      </c>
    </row>
    <row r="267" spans="2:7" hidden="1" x14ac:dyDescent="0.3">
      <c r="B267" s="46" t="s">
        <v>277</v>
      </c>
      <c r="C267" s="101">
        <v>46192</v>
      </c>
      <c r="D267" s="104">
        <v>4201.3999999999996</v>
      </c>
      <c r="E267" s="140">
        <v>4.7500799999999961</v>
      </c>
      <c r="F267" s="153">
        <v>0.689693648410034</v>
      </c>
      <c r="G267" s="46">
        <f>IrradDiaria_1[[#This Row],[Geração Diária (kWh)]]/(IrradDiaria_1[[#This Row],[Irradiação]]*994)</f>
        <v>0.88982934253323842</v>
      </c>
    </row>
    <row r="268" spans="2:7" hidden="1" x14ac:dyDescent="0.3">
      <c r="B268" s="46" t="s">
        <v>321</v>
      </c>
      <c r="C268" s="101">
        <v>46160</v>
      </c>
      <c r="D268" s="104">
        <v>4212.66</v>
      </c>
      <c r="E268" s="140">
        <v>1.5309366666666659</v>
      </c>
      <c r="F268" s="153">
        <v>1</v>
      </c>
      <c r="G268" s="46">
        <f>IrradDiaria_1[[#This Row],[Geração Diária (kWh)]]/(IrradDiaria_1[[#This Row],[Irradiação]]*994)</f>
        <v>2.7682977509545084</v>
      </c>
    </row>
    <row r="269" spans="2:7" hidden="1" x14ac:dyDescent="0.3">
      <c r="B269" s="46" t="s">
        <v>344</v>
      </c>
      <c r="C269" s="101">
        <v>46187</v>
      </c>
      <c r="D269" s="104">
        <v>4224.41</v>
      </c>
      <c r="E269" s="140">
        <v>1.712271666666664</v>
      </c>
      <c r="F269" s="153">
        <v>1</v>
      </c>
      <c r="G269" s="46">
        <f>IrradDiaria_1[[#This Row],[Geração Diária (kWh)]]/(IrradDiaria_1[[#This Row],[Irradiação]]*994)</f>
        <v>2.4820298901598261</v>
      </c>
    </row>
    <row r="270" spans="2:7" hidden="1" x14ac:dyDescent="0.3">
      <c r="B270" s="46" t="s">
        <v>165</v>
      </c>
      <c r="C270" s="101">
        <v>46186</v>
      </c>
      <c r="D270" s="104">
        <v>4224.45</v>
      </c>
      <c r="E270" s="140">
        <v>2.3519999999999999</v>
      </c>
      <c r="F270" s="153">
        <v>1</v>
      </c>
      <c r="G270" s="46">
        <f>IrradDiaria_1[[#This Row],[Geração Diária (kWh)]]/(IrradDiaria_1[[#This Row],[Irradiação]]*994)</f>
        <v>1.8069514022912987</v>
      </c>
    </row>
    <row r="271" spans="2:7" hidden="1" x14ac:dyDescent="0.3">
      <c r="B271" s="46" t="s">
        <v>277</v>
      </c>
      <c r="C271" s="101">
        <v>46171</v>
      </c>
      <c r="D271" s="104">
        <v>4227.5</v>
      </c>
      <c r="E271" s="140">
        <v>5.2282500000000001</v>
      </c>
      <c r="F271" s="153">
        <v>0.91666666666666596</v>
      </c>
      <c r="G271" s="46">
        <f>IrradDiaria_1[[#This Row],[Geração Diária (kWh)]]/(IrradDiaria_1[[#This Row],[Irradiação]]*994)</f>
        <v>0.81346877227598358</v>
      </c>
    </row>
    <row r="272" spans="2:7" hidden="1" x14ac:dyDescent="0.3">
      <c r="B272" s="46" t="s">
        <v>459</v>
      </c>
      <c r="C272" s="101">
        <v>46162</v>
      </c>
      <c r="D272" s="104">
        <v>4231.2299999999996</v>
      </c>
      <c r="E272" s="140">
        <v>1.8880166670468945</v>
      </c>
      <c r="F272" s="153">
        <v>1</v>
      </c>
      <c r="G272" s="46">
        <f>IrradDiaria_1[[#This Row],[Geração Diária (kWh)]]/(IrradDiaria_1[[#This Row],[Irradiação]]*994)</f>
        <v>2.2546255539155813</v>
      </c>
    </row>
    <row r="273" spans="2:7" hidden="1" x14ac:dyDescent="0.3">
      <c r="B273" s="46" t="s">
        <v>142</v>
      </c>
      <c r="C273" s="101">
        <v>46189</v>
      </c>
      <c r="D273" s="104">
        <v>4234.6099999999997</v>
      </c>
      <c r="E273" s="140">
        <v>2.7610000000000001</v>
      </c>
      <c r="F273" s="153">
        <v>1</v>
      </c>
      <c r="G273" s="46">
        <f>IrradDiaria_1[[#This Row],[Geração Diária (kWh)]]/(IrradDiaria_1[[#This Row],[Irradiação]]*994)</f>
        <v>1.5429811757178344</v>
      </c>
    </row>
    <row r="274" spans="2:7" hidden="1" x14ac:dyDescent="0.3">
      <c r="B274" s="46" t="s">
        <v>231</v>
      </c>
      <c r="C274" s="101">
        <v>46198</v>
      </c>
      <c r="D274" s="104">
        <v>4236.96</v>
      </c>
      <c r="E274" s="140">
        <v>1.998</v>
      </c>
      <c r="F274" s="153">
        <v>1</v>
      </c>
      <c r="G274" s="46">
        <f>IrradDiaria_1[[#This Row],[Geração Diária (kWh)]]/(IrradDiaria_1[[#This Row],[Irradiação]]*994)</f>
        <v>2.1334010066404434</v>
      </c>
    </row>
    <row r="275" spans="2:7" hidden="1" x14ac:dyDescent="0.3">
      <c r="B275" s="46" t="s">
        <v>277</v>
      </c>
      <c r="C275" s="101">
        <v>46186</v>
      </c>
      <c r="D275" s="104">
        <v>4241.6000000000004</v>
      </c>
      <c r="E275" s="140">
        <v>6.9776088494012756</v>
      </c>
      <c r="F275" s="153">
        <v>0.70833333333333404</v>
      </c>
      <c r="G275" s="46">
        <f>IrradDiaria_1[[#This Row],[Geração Diária (kWh)]]/(IrradDiaria_1[[#This Row],[Irradiação]]*994)</f>
        <v>0.61155666811017217</v>
      </c>
    </row>
    <row r="276" spans="2:7" hidden="1" x14ac:dyDescent="0.3">
      <c r="B276" s="46" t="s">
        <v>142</v>
      </c>
      <c r="C276" s="101">
        <v>46184</v>
      </c>
      <c r="D276" s="104">
        <v>4272.01</v>
      </c>
      <c r="E276" s="140">
        <v>2.431</v>
      </c>
      <c r="F276" s="153">
        <v>1</v>
      </c>
      <c r="G276" s="46">
        <f>IrradDiaria_1[[#This Row],[Geração Diária (kWh)]]/(IrradDiaria_1[[#This Row],[Irradiação]]*994)</f>
        <v>1.7679131142262874</v>
      </c>
    </row>
    <row r="277" spans="2:7" hidden="1" x14ac:dyDescent="0.3">
      <c r="B277" s="46" t="s">
        <v>29</v>
      </c>
      <c r="C277" s="101">
        <v>46190</v>
      </c>
      <c r="D277" s="104">
        <v>4280.3999999999996</v>
      </c>
      <c r="E277" s="140">
        <v>5.27429559705734</v>
      </c>
      <c r="F277" s="153">
        <v>1</v>
      </c>
      <c r="G277" s="46">
        <f>IrradDiaria_1[[#This Row],[Geração Diária (kWh)]]/(IrradDiaria_1[[#This Row],[Irradiação]]*994)</f>
        <v>0.81645735346153891</v>
      </c>
    </row>
    <row r="278" spans="2:7" hidden="1" x14ac:dyDescent="0.3">
      <c r="B278" s="46" t="s">
        <v>29</v>
      </c>
      <c r="C278" s="101">
        <v>46195</v>
      </c>
      <c r="D278" s="104">
        <v>4301.5</v>
      </c>
      <c r="E278" s="140">
        <v>5.2063782155567244</v>
      </c>
      <c r="F278" s="153">
        <v>1</v>
      </c>
      <c r="G278" s="46">
        <f>IrradDiaria_1[[#This Row],[Geração Diária (kWh)]]/(IrradDiaria_1[[#This Row],[Irradiação]]*994)</f>
        <v>0.83118525192846615</v>
      </c>
    </row>
    <row r="279" spans="2:7" hidden="1" x14ac:dyDescent="0.3">
      <c r="B279" s="46" t="s">
        <v>367</v>
      </c>
      <c r="C279" s="101">
        <v>46120</v>
      </c>
      <c r="D279" s="104">
        <v>4305.83</v>
      </c>
      <c r="E279" s="140">
        <v>3.5245399999999956</v>
      </c>
      <c r="F279" s="153">
        <v>1</v>
      </c>
      <c r="G279" s="46">
        <f>IrradDiaria_1[[#This Row],[Geração Diária (kWh)]]/(IrradDiaria_1[[#This Row],[Irradiação]]*994)</f>
        <v>1.2290457550640155</v>
      </c>
    </row>
    <row r="280" spans="2:7" hidden="1" x14ac:dyDescent="0.3">
      <c r="B280" s="46" t="s">
        <v>119</v>
      </c>
      <c r="C280" s="101">
        <v>46186</v>
      </c>
      <c r="D280" s="104">
        <v>4307.45</v>
      </c>
      <c r="E280" s="140">
        <v>1.5349999999999999</v>
      </c>
      <c r="F280" s="153">
        <v>0.69444444444444398</v>
      </c>
      <c r="G280" s="46">
        <f>IrradDiaria_1[[#This Row],[Geração Diária (kWh)]]/(IrradDiaria_1[[#This Row],[Irradiação]]*994)</f>
        <v>2.8230949213194476</v>
      </c>
    </row>
    <row r="281" spans="2:7" hidden="1" x14ac:dyDescent="0.3">
      <c r="B281" s="46" t="s">
        <v>96</v>
      </c>
      <c r="C281" s="101">
        <v>46185</v>
      </c>
      <c r="D281" s="104">
        <v>4317.25</v>
      </c>
      <c r="E281" s="140">
        <v>1.536</v>
      </c>
      <c r="F281" s="153">
        <v>1</v>
      </c>
      <c r="G281" s="46">
        <f>IrradDiaria_1[[#This Row],[Geração Diária (kWh)]]/(IrradDiaria_1[[#This Row],[Irradiação]]*994)</f>
        <v>2.8276756895539905</v>
      </c>
    </row>
    <row r="282" spans="2:7" hidden="1" x14ac:dyDescent="0.3">
      <c r="B282" s="46" t="s">
        <v>390</v>
      </c>
      <c r="C282" s="101">
        <v>46185</v>
      </c>
      <c r="D282" s="104">
        <v>4321.54</v>
      </c>
      <c r="E282" s="140">
        <v>0.13600000000000001</v>
      </c>
      <c r="F282" s="153">
        <v>1</v>
      </c>
      <c r="G282" s="46">
        <f>IrradDiaria_1[[#This Row],[Geração Diária (kWh)]]/(IrradDiaria_1[[#This Row],[Irradiação]]*994)</f>
        <v>31.967836430346786</v>
      </c>
    </row>
    <row r="283" spans="2:7" hidden="1" x14ac:dyDescent="0.3">
      <c r="B283" s="46" t="s">
        <v>321</v>
      </c>
      <c r="C283" s="101">
        <v>46171</v>
      </c>
      <c r="D283" s="104">
        <v>4342.24</v>
      </c>
      <c r="E283" s="140">
        <v>1.5277000000000001</v>
      </c>
      <c r="F283" s="153">
        <v>1</v>
      </c>
      <c r="G283" s="46">
        <f>IrradDiaria_1[[#This Row],[Geração Diária (kWh)]]/(IrradDiaria_1[[#This Row],[Irradiação]]*994)</f>
        <v>2.859495126153925</v>
      </c>
    </row>
    <row r="284" spans="2:7" hidden="1" x14ac:dyDescent="0.3">
      <c r="B284" s="46" t="s">
        <v>231</v>
      </c>
      <c r="C284" s="101">
        <v>46159</v>
      </c>
      <c r="D284" s="104">
        <v>4375.6499999999996</v>
      </c>
      <c r="E284" s="140">
        <v>1.8221483333333381</v>
      </c>
      <c r="F284" s="153">
        <v>0.88890000000000002</v>
      </c>
      <c r="G284" s="46">
        <f>IrradDiaria_1[[#This Row],[Geração Diária (kWh)]]/(IrradDiaria_1[[#This Row],[Irradiação]]*994)</f>
        <v>2.4158638974207887</v>
      </c>
    </row>
    <row r="285" spans="2:7" hidden="1" x14ac:dyDescent="0.3">
      <c r="B285" s="46" t="s">
        <v>142</v>
      </c>
      <c r="C285" s="101">
        <v>46165</v>
      </c>
      <c r="D285" s="104">
        <v>4392.8599999999997</v>
      </c>
      <c r="E285" s="140">
        <v>3.1179011301241113</v>
      </c>
      <c r="F285" s="153">
        <v>1</v>
      </c>
      <c r="G285" s="46">
        <f>IrradDiaria_1[[#This Row],[Geração Diária (kWh)]]/(IrradDiaria_1[[#This Row],[Irradiação]]*994)</f>
        <v>1.4174202686694408</v>
      </c>
    </row>
    <row r="286" spans="2:7" hidden="1" x14ac:dyDescent="0.3">
      <c r="B286" s="46" t="s">
        <v>142</v>
      </c>
      <c r="C286" s="101">
        <v>46185</v>
      </c>
      <c r="D286" s="104">
        <v>4394.68</v>
      </c>
      <c r="E286" s="140">
        <v>2.2280000000000002</v>
      </c>
      <c r="F286" s="153">
        <v>1</v>
      </c>
      <c r="G286" s="46">
        <f>IrradDiaria_1[[#This Row],[Geração Diária (kWh)]]/(IrradDiaria_1[[#This Row],[Irradiação]]*994)</f>
        <v>1.984383861517399</v>
      </c>
    </row>
    <row r="287" spans="2:7" hidden="1" x14ac:dyDescent="0.3">
      <c r="B287" s="46" t="s">
        <v>165</v>
      </c>
      <c r="C287" s="101">
        <v>46164</v>
      </c>
      <c r="D287" s="104">
        <v>4449.99</v>
      </c>
      <c r="E287" s="140">
        <v>2.1680899999999985</v>
      </c>
      <c r="F287" s="153">
        <v>1</v>
      </c>
      <c r="G287" s="46">
        <f>IrradDiaria_1[[#This Row],[Geração Diária (kWh)]]/(IrradDiaria_1[[#This Row],[Irradiação]]*994)</f>
        <v>2.0648825033277411</v>
      </c>
    </row>
    <row r="288" spans="2:7" hidden="1" x14ac:dyDescent="0.3">
      <c r="B288" s="46" t="s">
        <v>6</v>
      </c>
      <c r="C288" s="101">
        <v>46161</v>
      </c>
      <c r="D288" s="104">
        <v>4455.7</v>
      </c>
      <c r="E288" s="140">
        <v>1.6585683333333325</v>
      </c>
      <c r="F288" s="153">
        <v>1</v>
      </c>
      <c r="G288" s="46">
        <f>IrradDiaria_1[[#This Row],[Geração Diária (kWh)]]/(IrradDiaria_1[[#This Row],[Irradiação]]*994)</f>
        <v>2.7026897133817092</v>
      </c>
    </row>
    <row r="289" spans="2:7" hidden="1" x14ac:dyDescent="0.3">
      <c r="B289" s="46" t="s">
        <v>208</v>
      </c>
      <c r="C289" s="101">
        <v>46161</v>
      </c>
      <c r="D289" s="104">
        <v>4460.42</v>
      </c>
      <c r="E289" s="140">
        <v>1.5869866666666654</v>
      </c>
      <c r="F289" s="153">
        <v>1</v>
      </c>
      <c r="G289" s="46">
        <f>IrradDiaria_1[[#This Row],[Geração Diária (kWh)]]/(IrradDiaria_1[[#This Row],[Irradiação]]*994)</f>
        <v>2.8275877539737708</v>
      </c>
    </row>
    <row r="290" spans="2:7" hidden="1" x14ac:dyDescent="0.3">
      <c r="B290" s="46" t="s">
        <v>321</v>
      </c>
      <c r="C290" s="101">
        <v>46145</v>
      </c>
      <c r="D290" s="104">
        <v>4467.2700000000004</v>
      </c>
      <c r="E290" s="140">
        <v>1.5531108319461346</v>
      </c>
      <c r="F290" s="153">
        <v>1</v>
      </c>
      <c r="G290" s="46">
        <f>IrradDiaria_1[[#This Row],[Geração Diária (kWh)]]/(IrradDiaria_1[[#This Row],[Irradiação]]*994)</f>
        <v>2.8936990973421528</v>
      </c>
    </row>
    <row r="291" spans="2:7" hidden="1" x14ac:dyDescent="0.3">
      <c r="B291" s="46" t="s">
        <v>165</v>
      </c>
      <c r="C291" s="101">
        <v>46171</v>
      </c>
      <c r="D291" s="104">
        <v>4477.1099999999997</v>
      </c>
      <c r="E291" s="140">
        <v>4.0464000000000002</v>
      </c>
      <c r="F291" s="153">
        <v>0.92222222222222205</v>
      </c>
      <c r="G291" s="46">
        <f>IrradDiaria_1[[#This Row],[Geração Diária (kWh)]]/(IrradDiaria_1[[#This Row],[Irradiação]]*994)</f>
        <v>1.1131214928956894</v>
      </c>
    </row>
    <row r="292" spans="2:7" hidden="1" x14ac:dyDescent="0.3">
      <c r="B292" s="46" t="s">
        <v>277</v>
      </c>
      <c r="C292" s="101">
        <v>46190</v>
      </c>
      <c r="D292" s="104">
        <v>4484.8999999999996</v>
      </c>
      <c r="E292" s="140">
        <v>4.6807466666666713</v>
      </c>
      <c r="F292" s="153">
        <v>1</v>
      </c>
      <c r="G292" s="46">
        <f>IrradDiaria_1[[#This Row],[Geração Diária (kWh)]]/(IrradDiaria_1[[#This Row],[Irradiação]]*994)</f>
        <v>0.96394275364598048</v>
      </c>
    </row>
    <row r="293" spans="2:7" hidden="1" x14ac:dyDescent="0.3">
      <c r="B293" s="46" t="s">
        <v>482</v>
      </c>
      <c r="C293" s="101">
        <v>46122</v>
      </c>
      <c r="D293" s="104">
        <v>4507.99</v>
      </c>
      <c r="E293" s="140">
        <v>1.409</v>
      </c>
      <c r="F293" s="153">
        <v>1</v>
      </c>
      <c r="G293" s="46">
        <f>IrradDiaria_1[[#This Row],[Geração Diária (kWh)]]/(IrradDiaria_1[[#This Row],[Irradiação]]*994)</f>
        <v>3.2187375494985524</v>
      </c>
    </row>
    <row r="294" spans="2:7" hidden="1" x14ac:dyDescent="0.3">
      <c r="B294" s="46" t="s">
        <v>29</v>
      </c>
      <c r="C294" s="101">
        <v>46184</v>
      </c>
      <c r="D294" s="104">
        <v>4512.5</v>
      </c>
      <c r="E294" s="140">
        <v>5.4894761330269839</v>
      </c>
      <c r="F294" s="153">
        <v>1</v>
      </c>
      <c r="G294" s="46">
        <f>IrradDiaria_1[[#This Row],[Geração Diária (kWh)]]/(IrradDiaria_1[[#This Row],[Irradiação]]*994)</f>
        <v>0.82698937395328787</v>
      </c>
    </row>
    <row r="295" spans="2:7" hidden="1" x14ac:dyDescent="0.3">
      <c r="B295" s="46" t="s">
        <v>321</v>
      </c>
      <c r="C295" s="101">
        <v>46161</v>
      </c>
      <c r="D295" s="104">
        <v>4512.9399999999996</v>
      </c>
      <c r="E295" s="140">
        <v>1.6305249999999984</v>
      </c>
      <c r="F295" s="153">
        <v>1</v>
      </c>
      <c r="G295" s="46">
        <f>IrradDiaria_1[[#This Row],[Geração Diária (kWh)]]/(IrradDiaria_1[[#This Row],[Irradiação]]*994)</f>
        <v>2.7844903246004313</v>
      </c>
    </row>
    <row r="296" spans="2:7" hidden="1" x14ac:dyDescent="0.3">
      <c r="B296" s="46" t="s">
        <v>208</v>
      </c>
      <c r="C296" s="101">
        <v>46185</v>
      </c>
      <c r="D296" s="104">
        <v>4518.17</v>
      </c>
      <c r="E296" s="140">
        <v>1.7370000000000001</v>
      </c>
      <c r="F296" s="153">
        <v>1</v>
      </c>
      <c r="G296" s="46">
        <f>IrradDiaria_1[[#This Row],[Geração Diária (kWh)]]/(IrradDiaria_1[[#This Row],[Irradiação]]*994)</f>
        <v>2.6168351502219998</v>
      </c>
    </row>
    <row r="297" spans="2:7" hidden="1" x14ac:dyDescent="0.3">
      <c r="B297" s="46" t="s">
        <v>29</v>
      </c>
      <c r="C297" s="101">
        <v>46182</v>
      </c>
      <c r="D297" s="104">
        <v>4519</v>
      </c>
      <c r="E297" s="140">
        <v>5.5850136937651742</v>
      </c>
      <c r="F297" s="153">
        <v>1</v>
      </c>
      <c r="G297" s="46">
        <f>IrradDiaria_1[[#This Row],[Geração Diária (kWh)]]/(IrradDiaria_1[[#This Row],[Irradiação]]*994)</f>
        <v>0.81401370082068192</v>
      </c>
    </row>
    <row r="298" spans="2:7" hidden="1" x14ac:dyDescent="0.3">
      <c r="B298" s="46" t="s">
        <v>165</v>
      </c>
      <c r="C298" s="101">
        <v>46167</v>
      </c>
      <c r="D298" s="104">
        <v>4549.93</v>
      </c>
      <c r="E298" s="140">
        <v>2.2159700000000009</v>
      </c>
      <c r="F298" s="153">
        <v>1</v>
      </c>
      <c r="G298" s="46">
        <f>IrradDiaria_1[[#This Row],[Geração Diária (kWh)]]/(IrradDiaria_1[[#This Row],[Irradiação]]*994)</f>
        <v>2.0656391405105583</v>
      </c>
    </row>
    <row r="299" spans="2:7" hidden="1" x14ac:dyDescent="0.3">
      <c r="B299" s="46" t="s">
        <v>277</v>
      </c>
      <c r="C299" s="101">
        <v>46154</v>
      </c>
      <c r="D299" s="104">
        <v>4551.5</v>
      </c>
      <c r="E299" s="140">
        <v>5.8660858333333366</v>
      </c>
      <c r="F299" s="153">
        <v>1</v>
      </c>
      <c r="G299" s="46">
        <f>IrradDiaria_1[[#This Row],[Geração Diária (kWh)]]/(IrradDiaria_1[[#This Row],[Irradiação]]*994)</f>
        <v>0.78058418733644752</v>
      </c>
    </row>
    <row r="300" spans="2:7" hidden="1" x14ac:dyDescent="0.3">
      <c r="B300" s="46" t="s">
        <v>185</v>
      </c>
      <c r="C300" s="101">
        <v>46198</v>
      </c>
      <c r="D300" s="104">
        <v>4604.7700000000004</v>
      </c>
      <c r="E300" s="140">
        <v>1.5109999999999999</v>
      </c>
      <c r="F300" s="153">
        <v>1</v>
      </c>
      <c r="G300" s="46">
        <f>IrradDiaria_1[[#This Row],[Geração Diária (kWh)]]/(IrradDiaria_1[[#This Row],[Irradiação]]*994)</f>
        <v>3.0658937077128559</v>
      </c>
    </row>
    <row r="301" spans="2:7" hidden="1" x14ac:dyDescent="0.3">
      <c r="B301" s="46" t="s">
        <v>165</v>
      </c>
      <c r="C301" s="101">
        <v>46189</v>
      </c>
      <c r="D301" s="104">
        <v>4606.6099999999997</v>
      </c>
      <c r="E301" s="140">
        <v>2.2789999999999999</v>
      </c>
      <c r="F301" s="153">
        <v>1</v>
      </c>
      <c r="G301" s="46">
        <f>IrradDiaria_1[[#This Row],[Geração Diária (kWh)]]/(IrradDiaria_1[[#This Row],[Irradiação]]*994)</f>
        <v>2.0335307147845385</v>
      </c>
    </row>
    <row r="302" spans="2:7" hidden="1" x14ac:dyDescent="0.3">
      <c r="B302" s="46" t="s">
        <v>277</v>
      </c>
      <c r="C302" s="101">
        <v>46123</v>
      </c>
      <c r="D302" s="104">
        <v>4610.1000000000004</v>
      </c>
      <c r="E302" s="140">
        <v>5.8955408333333716</v>
      </c>
      <c r="F302" s="153">
        <v>0.85416666666666596</v>
      </c>
      <c r="G302" s="46">
        <f>IrradDiaria_1[[#This Row],[Geração Diária (kWh)]]/(IrradDiaria_1[[#This Row],[Irradiação]]*994)</f>
        <v>0.78668398650884164</v>
      </c>
    </row>
    <row r="303" spans="2:7" hidden="1" x14ac:dyDescent="0.3">
      <c r="B303" s="46" t="s">
        <v>185</v>
      </c>
      <c r="C303" s="101">
        <v>46122</v>
      </c>
      <c r="D303" s="104">
        <v>4615.01</v>
      </c>
      <c r="E303" s="140">
        <v>1.8657583333333358</v>
      </c>
      <c r="F303" s="153">
        <v>1</v>
      </c>
      <c r="G303" s="46">
        <f>IrradDiaria_1[[#This Row],[Geração Diária (kWh)]]/(IrradDiaria_1[[#This Row],[Irradiação]]*994)</f>
        <v>2.4884611904289016</v>
      </c>
    </row>
    <row r="304" spans="2:7" hidden="1" x14ac:dyDescent="0.3">
      <c r="B304" s="46" t="s">
        <v>482</v>
      </c>
      <c r="C304" s="101">
        <v>46153</v>
      </c>
      <c r="D304" s="104">
        <v>4623.84</v>
      </c>
      <c r="E304" s="140">
        <v>1.6083295780483311</v>
      </c>
      <c r="F304" s="153">
        <v>1</v>
      </c>
      <c r="G304" s="46">
        <f>IrradDiaria_1[[#This Row],[Geração Diária (kWh)]]/(IrradDiaria_1[[#This Row],[Irradiação]]*994)</f>
        <v>2.8922868586815986</v>
      </c>
    </row>
    <row r="305" spans="2:7" hidden="1" x14ac:dyDescent="0.3">
      <c r="B305" s="46" t="s">
        <v>321</v>
      </c>
      <c r="C305" s="101">
        <v>46184</v>
      </c>
      <c r="D305" s="104">
        <v>4630.58</v>
      </c>
      <c r="E305" s="140">
        <v>1.7110000000000001</v>
      </c>
      <c r="F305" s="153">
        <v>1</v>
      </c>
      <c r="G305" s="46">
        <f>IrradDiaria_1[[#This Row],[Geração Diária (kWh)]]/(IrradDiaria_1[[#This Row],[Irradiação]]*994)</f>
        <v>2.722695024618782</v>
      </c>
    </row>
    <row r="306" spans="2:7" hidden="1" x14ac:dyDescent="0.3">
      <c r="B306" s="46" t="s">
        <v>208</v>
      </c>
      <c r="C306" s="101">
        <v>46184</v>
      </c>
      <c r="D306" s="104">
        <v>4632.7299999999996</v>
      </c>
      <c r="E306" s="140">
        <v>1.633</v>
      </c>
      <c r="F306" s="153">
        <v>1</v>
      </c>
      <c r="G306" s="46">
        <f>IrradDiaria_1[[#This Row],[Geração Diária (kWh)]]/(IrradDiaria_1[[#This Row],[Irradiação]]*994)</f>
        <v>2.8540686864604647</v>
      </c>
    </row>
    <row r="307" spans="2:7" hidden="1" x14ac:dyDescent="0.3">
      <c r="B307" s="46" t="s">
        <v>277</v>
      </c>
      <c r="C307" s="101">
        <v>46174</v>
      </c>
      <c r="D307" s="104">
        <v>4642.1000000000004</v>
      </c>
      <c r="E307" s="140">
        <v>7.5199460322354374</v>
      </c>
      <c r="F307" s="153">
        <v>0.81666666666666698</v>
      </c>
      <c r="G307" s="46">
        <f>IrradDiaria_1[[#This Row],[Geração Diária (kWh)]]/(IrradDiaria_1[[#This Row],[Irradiação]]*994)</f>
        <v>0.62103114893735489</v>
      </c>
    </row>
    <row r="308" spans="2:7" hidden="1" x14ac:dyDescent="0.3">
      <c r="B308" s="46" t="s">
        <v>367</v>
      </c>
      <c r="C308" s="101">
        <v>46199</v>
      </c>
      <c r="D308" s="104">
        <v>4652.72</v>
      </c>
      <c r="E308" s="140">
        <v>4.0170000000000003</v>
      </c>
      <c r="F308" s="153">
        <v>1</v>
      </c>
      <c r="G308" s="46">
        <f>IrradDiaria_1[[#This Row],[Geração Diária (kWh)]]/(IrradDiaria_1[[#This Row],[Irradiação]]*994)</f>
        <v>1.1652488994209218</v>
      </c>
    </row>
    <row r="309" spans="2:7" hidden="1" x14ac:dyDescent="0.3">
      <c r="B309" s="46" t="s">
        <v>390</v>
      </c>
      <c r="C309" s="101">
        <v>46165</v>
      </c>
      <c r="D309" s="104">
        <v>4658.8</v>
      </c>
      <c r="E309" s="140">
        <v>1.7917783333333297</v>
      </c>
      <c r="F309" s="153">
        <v>1</v>
      </c>
      <c r="G309" s="46">
        <f>IrradDiaria_1[[#This Row],[Geração Diária (kWh)]]/(IrradDiaria_1[[#This Row],[Irradiação]]*994)</f>
        <v>2.6157931715000422</v>
      </c>
    </row>
    <row r="310" spans="2:7" x14ac:dyDescent="0.3">
      <c r="B310" s="46" t="s">
        <v>29</v>
      </c>
      <c r="C310" s="101">
        <v>46211</v>
      </c>
      <c r="D310" s="104">
        <v>5029.8</v>
      </c>
      <c r="E310" s="140">
        <v>6.183074234100328</v>
      </c>
      <c r="F310" s="153">
        <v>1</v>
      </c>
      <c r="G310" s="46">
        <f>IrradDiaria_1[[#This Row],[Geração Diária (kWh)]]/(IrradDiaria_1[[#This Row],[Irradiação]]*994)</f>
        <v>0.81838916600538769</v>
      </c>
    </row>
    <row r="311" spans="2:7" hidden="1" x14ac:dyDescent="0.3">
      <c r="B311" s="46" t="s">
        <v>277</v>
      </c>
      <c r="C311" s="101">
        <v>46143</v>
      </c>
      <c r="D311" s="104">
        <v>4669.5</v>
      </c>
      <c r="E311" s="140">
        <v>6.1901849999999978</v>
      </c>
      <c r="F311" s="153">
        <v>1</v>
      </c>
      <c r="G311" s="46">
        <f>IrradDiaria_1[[#This Row],[Geração Diária (kWh)]]/(IrradDiaria_1[[#This Row],[Irradiação]]*994)</f>
        <v>0.75889268522672626</v>
      </c>
    </row>
    <row r="312" spans="2:7" hidden="1" x14ac:dyDescent="0.3">
      <c r="B312" s="46" t="s">
        <v>277</v>
      </c>
      <c r="C312" s="101">
        <v>46134</v>
      </c>
      <c r="D312" s="104">
        <v>4674.3999999999996</v>
      </c>
      <c r="E312" s="140">
        <v>5.3466416666666685</v>
      </c>
      <c r="F312" s="153">
        <v>1</v>
      </c>
      <c r="G312" s="46">
        <f>IrradDiaria_1[[#This Row],[Geração Diária (kWh)]]/(IrradDiaria_1[[#This Row],[Irradiação]]*994)</f>
        <v>0.87954570127322695</v>
      </c>
    </row>
    <row r="313" spans="2:7" hidden="1" x14ac:dyDescent="0.3">
      <c r="B313" s="46" t="s">
        <v>367</v>
      </c>
      <c r="C313" s="101">
        <v>46183</v>
      </c>
      <c r="D313" s="104">
        <v>4684.55</v>
      </c>
      <c r="E313" s="140">
        <v>2.8170000000000002</v>
      </c>
      <c r="F313" s="153">
        <v>1</v>
      </c>
      <c r="G313" s="46">
        <f>IrradDiaria_1[[#This Row],[Geração Diária (kWh)]]/(IrradDiaria_1[[#This Row],[Irradiação]]*994)</f>
        <v>1.6729950166029903</v>
      </c>
    </row>
    <row r="314" spans="2:7" hidden="1" x14ac:dyDescent="0.3">
      <c r="B314" s="46" t="s">
        <v>142</v>
      </c>
      <c r="C314" s="101">
        <v>46160</v>
      </c>
      <c r="D314" s="104">
        <v>4686.13</v>
      </c>
      <c r="E314" s="140">
        <v>2.6347341721025295</v>
      </c>
      <c r="F314" s="153">
        <v>1</v>
      </c>
      <c r="G314" s="46">
        <f>IrradDiaria_1[[#This Row],[Geração Diária (kWh)]]/(IrradDiaria_1[[#This Row],[Irradiação]]*994)</f>
        <v>1.7893328856139739</v>
      </c>
    </row>
    <row r="315" spans="2:7" hidden="1" x14ac:dyDescent="0.3">
      <c r="B315" s="46" t="s">
        <v>459</v>
      </c>
      <c r="C315" s="101">
        <v>46159</v>
      </c>
      <c r="D315" s="104">
        <v>4686.8500000000004</v>
      </c>
      <c r="E315" s="140">
        <v>1.9822216707024103</v>
      </c>
      <c r="F315" s="153">
        <v>1</v>
      </c>
      <c r="G315" s="46">
        <f>IrradDiaria_1[[#This Row],[Geração Diária (kWh)]]/(IrradDiaria_1[[#This Row],[Irradiação]]*994)</f>
        <v>2.3787152137225847</v>
      </c>
    </row>
    <row r="316" spans="2:7" hidden="1" x14ac:dyDescent="0.3">
      <c r="B316" s="46" t="s">
        <v>73</v>
      </c>
      <c r="C316" s="101">
        <v>46185</v>
      </c>
      <c r="D316" s="104">
        <v>4714.82</v>
      </c>
      <c r="E316" s="140">
        <v>1.54</v>
      </c>
      <c r="F316" s="153">
        <v>1</v>
      </c>
      <c r="G316" s="46">
        <f>IrradDiaria_1[[#This Row],[Geração Diária (kWh)]]/(IrradDiaria_1[[#This Row],[Irradiação]]*994)</f>
        <v>3.0800517390054614</v>
      </c>
    </row>
    <row r="317" spans="2:7" hidden="1" x14ac:dyDescent="0.3">
      <c r="B317" s="46" t="s">
        <v>254</v>
      </c>
      <c r="C317" s="101">
        <v>46186</v>
      </c>
      <c r="D317" s="104">
        <v>4728.09</v>
      </c>
      <c r="E317" s="140">
        <v>1.6844183333333276</v>
      </c>
      <c r="F317" s="153">
        <v>0.96060000000000001</v>
      </c>
      <c r="G317" s="46">
        <f>IrradDiaria_1[[#This Row],[Geração Diária (kWh)]]/(IrradDiaria_1[[#This Row],[Irradiação]]*994)</f>
        <v>2.8239005029463478</v>
      </c>
    </row>
    <row r="318" spans="2:7" hidden="1" x14ac:dyDescent="0.3">
      <c r="B318" s="46" t="s">
        <v>277</v>
      </c>
      <c r="C318" s="101">
        <v>46160</v>
      </c>
      <c r="D318" s="104">
        <v>4733.1000000000004</v>
      </c>
      <c r="E318" s="140">
        <v>4.8128584849999996</v>
      </c>
      <c r="F318" s="153">
        <v>1</v>
      </c>
      <c r="G318" s="46">
        <f>IrradDiaria_1[[#This Row],[Geração Diária (kWh)]]/(IrradDiaria_1[[#This Row],[Irradiação]]*994)</f>
        <v>0.98936422813203173</v>
      </c>
    </row>
    <row r="319" spans="2:7" hidden="1" x14ac:dyDescent="0.3">
      <c r="B319" s="46" t="s">
        <v>6</v>
      </c>
      <c r="C319" s="101">
        <v>46184</v>
      </c>
      <c r="D319" s="104">
        <v>4735.71</v>
      </c>
      <c r="E319" s="140">
        <v>1.6459999999999999</v>
      </c>
      <c r="F319" s="153">
        <v>1</v>
      </c>
      <c r="G319" s="46">
        <f>IrradDiaria_1[[#This Row],[Geração Diária (kWh)]]/(IrradDiaria_1[[#This Row],[Irradiação]]*994)</f>
        <v>2.8944688788869306</v>
      </c>
    </row>
    <row r="320" spans="2:7" hidden="1" x14ac:dyDescent="0.3">
      <c r="B320" s="46" t="s">
        <v>390</v>
      </c>
      <c r="C320" s="101">
        <v>46193</v>
      </c>
      <c r="D320" s="104">
        <v>4740.37</v>
      </c>
      <c r="E320" s="140">
        <v>1.7869999999999999</v>
      </c>
      <c r="F320" s="153">
        <v>1</v>
      </c>
      <c r="G320" s="46">
        <f>IrradDiaria_1[[#This Row],[Geração Diária (kWh)]]/(IrradDiaria_1[[#This Row],[Irradiação]]*994)</f>
        <v>2.6687095150646463</v>
      </c>
    </row>
    <row r="321" spans="2:7" hidden="1" x14ac:dyDescent="0.3">
      <c r="B321" s="46" t="s">
        <v>277</v>
      </c>
      <c r="C321" s="101">
        <v>46130</v>
      </c>
      <c r="D321" s="104">
        <v>4741</v>
      </c>
      <c r="E321" s="140">
        <v>5.0250233333333281</v>
      </c>
      <c r="F321" s="153">
        <v>0.875</v>
      </c>
      <c r="G321" s="46">
        <f>IrradDiaria_1[[#This Row],[Geração Diária (kWh)]]/(IrradDiaria_1[[#This Row],[Irradiação]]*994)</f>
        <v>0.94917324554461691</v>
      </c>
    </row>
    <row r="322" spans="2:7" hidden="1" x14ac:dyDescent="0.3">
      <c r="B322" s="46" t="s">
        <v>413</v>
      </c>
      <c r="C322" s="101">
        <v>46166</v>
      </c>
      <c r="D322" s="104">
        <v>4744.4399999999996</v>
      </c>
      <c r="E322" s="140">
        <v>1.8573099999999998</v>
      </c>
      <c r="F322" s="153">
        <v>1</v>
      </c>
      <c r="G322" s="46">
        <f>IrradDiaria_1[[#This Row],[Geração Diária (kWh)]]/(IrradDiaria_1[[#This Row],[Irradiação]]*994)</f>
        <v>2.5698878866882477</v>
      </c>
    </row>
    <row r="323" spans="2:7" hidden="1" x14ac:dyDescent="0.3">
      <c r="B323" s="46" t="s">
        <v>367</v>
      </c>
      <c r="C323" s="101">
        <v>46173</v>
      </c>
      <c r="D323" s="104">
        <v>4747.17</v>
      </c>
      <c r="E323" s="140">
        <v>3.0720000000000001</v>
      </c>
      <c r="F323" s="153">
        <v>1</v>
      </c>
      <c r="G323" s="46">
        <f>IrradDiaria_1[[#This Row],[Geração Diária (kWh)]]/(IrradDiaria_1[[#This Row],[Irradiação]]*994)</f>
        <v>1.5546305174798791</v>
      </c>
    </row>
    <row r="324" spans="2:7" hidden="1" x14ac:dyDescent="0.3">
      <c r="B324" s="46" t="s">
        <v>254</v>
      </c>
      <c r="C324" s="101">
        <v>46193</v>
      </c>
      <c r="D324" s="104">
        <v>4747.18</v>
      </c>
      <c r="E324" s="140">
        <v>1.7032066666666663</v>
      </c>
      <c r="F324" s="153">
        <v>1</v>
      </c>
      <c r="G324" s="46">
        <f>IrradDiaria_1[[#This Row],[Geração Diária (kWh)]]/(IrradDiaria_1[[#This Row],[Irradiação]]*994)</f>
        <v>2.804025549880635</v>
      </c>
    </row>
    <row r="325" spans="2:7" hidden="1" x14ac:dyDescent="0.3">
      <c r="B325" s="46" t="s">
        <v>277</v>
      </c>
      <c r="C325" s="101">
        <v>46170</v>
      </c>
      <c r="D325" s="104">
        <v>4753.8999999999996</v>
      </c>
      <c r="E325" s="140">
        <v>5.4138333333333337</v>
      </c>
      <c r="F325" s="153">
        <v>1</v>
      </c>
      <c r="G325" s="46">
        <f>IrradDiaria_1[[#This Row],[Geração Diária (kWh)]]/(IrradDiaria_1[[#This Row],[Irradiação]]*994)</f>
        <v>0.88340280887368339</v>
      </c>
    </row>
    <row r="326" spans="2:7" hidden="1" x14ac:dyDescent="0.3">
      <c r="B326" s="46" t="s">
        <v>208</v>
      </c>
      <c r="C326" s="101">
        <v>46175</v>
      </c>
      <c r="D326" s="104">
        <v>4771.66</v>
      </c>
      <c r="E326" s="140">
        <v>1.7829999999999999</v>
      </c>
      <c r="F326" s="153">
        <v>0.65277777777777801</v>
      </c>
      <c r="G326" s="46">
        <f>IrradDiaria_1[[#This Row],[Geração Diária (kWh)]]/(IrradDiaria_1[[#This Row],[Irradiação]]*994)</f>
        <v>2.6923515292540436</v>
      </c>
    </row>
    <row r="327" spans="2:7" hidden="1" x14ac:dyDescent="0.3">
      <c r="B327" s="46" t="s">
        <v>29</v>
      </c>
      <c r="C327" s="101">
        <v>46181</v>
      </c>
      <c r="D327" s="104">
        <v>4781.6000000000004</v>
      </c>
      <c r="E327" s="140">
        <v>5.9698525883080684</v>
      </c>
      <c r="F327" s="153">
        <v>1</v>
      </c>
      <c r="G327" s="46">
        <f>IrradDiaria_1[[#This Row],[Geração Diária (kWh)]]/(IrradDiaria_1[[#This Row],[Irradiação]]*994)</f>
        <v>0.80579255609782252</v>
      </c>
    </row>
    <row r="328" spans="2:7" hidden="1" x14ac:dyDescent="0.3">
      <c r="B328" s="46" t="s">
        <v>277</v>
      </c>
      <c r="C328" s="101">
        <v>46124</v>
      </c>
      <c r="D328" s="104">
        <v>4784.2</v>
      </c>
      <c r="E328" s="140">
        <v>5.5194541666666685</v>
      </c>
      <c r="F328" s="153">
        <v>0.78472222222222199</v>
      </c>
      <c r="G328" s="46">
        <f>IrradDiaria_1[[#This Row],[Geração Diária (kWh)]]/(IrradDiaria_1[[#This Row],[Irradiação]]*994)</f>
        <v>0.87202073347982589</v>
      </c>
    </row>
    <row r="329" spans="2:7" hidden="1" x14ac:dyDescent="0.3">
      <c r="B329" s="46" t="s">
        <v>29</v>
      </c>
      <c r="C329" s="101">
        <v>46142</v>
      </c>
      <c r="D329" s="104">
        <v>4792.3</v>
      </c>
      <c r="E329" s="140">
        <v>4.968</v>
      </c>
      <c r="F329" s="153">
        <v>1</v>
      </c>
      <c r="G329" s="46">
        <f>IrradDiaria_1[[#This Row],[Geração Diária (kWh)]]/(IrradDiaria_1[[#This Row],[Irradiação]]*994)</f>
        <v>0.97045639375706738</v>
      </c>
    </row>
    <row r="330" spans="2:7" hidden="1" x14ac:dyDescent="0.3">
      <c r="B330" s="46" t="s">
        <v>6</v>
      </c>
      <c r="C330" s="101">
        <v>46145</v>
      </c>
      <c r="D330" s="104">
        <v>4793.7</v>
      </c>
      <c r="E330" s="140">
        <v>1.8173116360406081</v>
      </c>
      <c r="F330" s="153">
        <v>1</v>
      </c>
      <c r="G330" s="46">
        <f>IrradDiaria_1[[#This Row],[Geração Diária (kWh)]]/(IrradDiaria_1[[#This Row],[Irradiação]]*994)</f>
        <v>2.6537197689420249</v>
      </c>
    </row>
    <row r="331" spans="2:7" hidden="1" x14ac:dyDescent="0.3">
      <c r="B331" s="46" t="s">
        <v>321</v>
      </c>
      <c r="C331" s="101">
        <v>46174</v>
      </c>
      <c r="D331" s="104">
        <v>4798.22</v>
      </c>
      <c r="E331" s="140">
        <v>1.7530049999999988</v>
      </c>
      <c r="F331" s="153">
        <v>1</v>
      </c>
      <c r="G331" s="46">
        <f>IrradDiaria_1[[#This Row],[Geração Diária (kWh)]]/(IrradDiaria_1[[#This Row],[Irradiação]]*994)</f>
        <v>2.7536619111705631</v>
      </c>
    </row>
    <row r="332" spans="2:7" hidden="1" x14ac:dyDescent="0.3">
      <c r="B332" s="46" t="s">
        <v>299</v>
      </c>
      <c r="C332" s="101">
        <v>46117</v>
      </c>
      <c r="D332" s="104">
        <v>4808</v>
      </c>
      <c r="E332" s="140">
        <v>6.7169591666666664</v>
      </c>
      <c r="F332" s="153">
        <v>0.88194444444444398</v>
      </c>
      <c r="G332" s="46">
        <f>IrradDiaria_1[[#This Row],[Geração Diária (kWh)]]/(IrradDiaria_1[[#This Row],[Irradiação]]*994)</f>
        <v>0.72012081848000631</v>
      </c>
    </row>
    <row r="333" spans="2:7" hidden="1" x14ac:dyDescent="0.3">
      <c r="B333" s="46" t="s">
        <v>6</v>
      </c>
      <c r="C333" s="101">
        <v>46160</v>
      </c>
      <c r="D333" s="104">
        <v>4809.51</v>
      </c>
      <c r="E333" s="140">
        <v>1.8998300000000043</v>
      </c>
      <c r="F333" s="153">
        <v>1</v>
      </c>
      <c r="G333" s="46">
        <f>IrradDiaria_1[[#This Row],[Geração Diária (kWh)]]/(IrradDiaria_1[[#This Row],[Irradiação]]*994)</f>
        <v>2.5468285307026939</v>
      </c>
    </row>
    <row r="334" spans="2:7" hidden="1" x14ac:dyDescent="0.3">
      <c r="B334" s="46" t="s">
        <v>436</v>
      </c>
      <c r="C334" s="101">
        <v>46166</v>
      </c>
      <c r="D334" s="104">
        <v>4812.5600000000004</v>
      </c>
      <c r="E334" s="140">
        <v>1.8573099999999998</v>
      </c>
      <c r="F334" s="153">
        <v>1</v>
      </c>
      <c r="G334" s="46">
        <f>IrradDiaria_1[[#This Row],[Geração Diária (kWh)]]/(IrradDiaria_1[[#This Row],[Irradiação]]*994)</f>
        <v>2.6067859743110664</v>
      </c>
    </row>
    <row r="335" spans="2:7" hidden="1" x14ac:dyDescent="0.3">
      <c r="B335" s="46" t="s">
        <v>459</v>
      </c>
      <c r="C335" s="101">
        <v>46184</v>
      </c>
      <c r="D335" s="104">
        <v>4819.37</v>
      </c>
      <c r="E335" s="140">
        <v>1.9910000000000001</v>
      </c>
      <c r="F335" s="153">
        <v>1</v>
      </c>
      <c r="G335" s="46">
        <f>IrradDiaria_1[[#This Row],[Geração Diária (kWh)]]/(IrradDiaria_1[[#This Row],[Irradiação]]*994)</f>
        <v>2.4351887315858991</v>
      </c>
    </row>
    <row r="336" spans="2:7" hidden="1" x14ac:dyDescent="0.3">
      <c r="B336" s="46" t="s">
        <v>277</v>
      </c>
      <c r="C336" s="101">
        <v>46193</v>
      </c>
      <c r="D336" s="104">
        <v>4829</v>
      </c>
      <c r="E336" s="140">
        <v>3.4108650000000003</v>
      </c>
      <c r="F336" s="153">
        <v>0.75</v>
      </c>
      <c r="G336" s="46">
        <f>IrradDiaria_1[[#This Row],[Geração Diária (kWh)]]/(IrradDiaria_1[[#This Row],[Irradiação]]*994)</f>
        <v>1.4243157947793772</v>
      </c>
    </row>
    <row r="337" spans="2:7" hidden="1" x14ac:dyDescent="0.3">
      <c r="B337" s="46" t="s">
        <v>277</v>
      </c>
      <c r="C337" s="101">
        <v>46180</v>
      </c>
      <c r="D337" s="104">
        <v>4831.6000000000004</v>
      </c>
      <c r="E337" s="140">
        <v>5.9218624110097684</v>
      </c>
      <c r="F337" s="153">
        <v>0.76388888888888895</v>
      </c>
      <c r="G337" s="46">
        <f>IrradDiaria_1[[#This Row],[Geração Diária (kWh)]]/(IrradDiaria_1[[#This Row],[Irradiação]]*994)</f>
        <v>0.82081687316614238</v>
      </c>
    </row>
    <row r="338" spans="2:7" hidden="1" x14ac:dyDescent="0.3">
      <c r="B338" s="46" t="s">
        <v>51</v>
      </c>
      <c r="C338" s="101">
        <v>46159</v>
      </c>
      <c r="D338" s="104">
        <v>4835</v>
      </c>
      <c r="E338" s="140">
        <v>4.1552646738490679</v>
      </c>
      <c r="F338" s="153">
        <v>1</v>
      </c>
      <c r="G338" s="46">
        <f>IrradDiaria_1[[#This Row],[Geração Diária (kWh)]]/(IrradDiaria_1[[#This Row],[Irradiação]]*994)</f>
        <v>1.170607769289997</v>
      </c>
    </row>
    <row r="339" spans="2:7" hidden="1" x14ac:dyDescent="0.3">
      <c r="B339" s="46" t="s">
        <v>277</v>
      </c>
      <c r="C339" s="101">
        <v>46125</v>
      </c>
      <c r="D339" s="104">
        <v>4836.8</v>
      </c>
      <c r="E339" s="140">
        <v>5.0718558333333323</v>
      </c>
      <c r="F339" s="153">
        <v>1</v>
      </c>
      <c r="G339" s="46">
        <f>IrradDiaria_1[[#This Row],[Geração Diária (kWh)]]/(IrradDiaria_1[[#This Row],[Irradiação]]*994)</f>
        <v>0.95941133497422271</v>
      </c>
    </row>
    <row r="340" spans="2:7" hidden="1" x14ac:dyDescent="0.3">
      <c r="B340" s="46" t="s">
        <v>96</v>
      </c>
      <c r="C340" s="101">
        <v>46184</v>
      </c>
      <c r="D340" s="104">
        <v>4842.82</v>
      </c>
      <c r="E340" s="140">
        <v>1.7450000000000001</v>
      </c>
      <c r="F340" s="153">
        <v>1</v>
      </c>
      <c r="G340" s="46">
        <f>IrradDiaria_1[[#This Row],[Geração Diária (kWh)]]/(IrradDiaria_1[[#This Row],[Irradiação]]*994)</f>
        <v>2.7920070566666468</v>
      </c>
    </row>
    <row r="341" spans="2:7" x14ac:dyDescent="0.3">
      <c r="B341" s="46" t="s">
        <v>51</v>
      </c>
      <c r="C341" s="101">
        <v>46204</v>
      </c>
      <c r="D341" s="104">
        <v>7460.7</v>
      </c>
      <c r="E341" s="140">
        <v>6.6478900991698273</v>
      </c>
      <c r="F341" s="153">
        <v>1</v>
      </c>
      <c r="G341" s="46">
        <f>IrradDiaria_1[[#This Row],[Geração Diária (kWh)]]/(IrradDiaria_1[[#This Row],[Irradiação]]*994)</f>
        <v>1.1290400855718012</v>
      </c>
    </row>
    <row r="342" spans="2:7" x14ac:dyDescent="0.3">
      <c r="B342" s="46" t="s">
        <v>51</v>
      </c>
      <c r="C342" s="101">
        <v>46205</v>
      </c>
      <c r="D342" s="104">
        <v>7506.5</v>
      </c>
      <c r="E342" s="140">
        <v>6.7545233614925495</v>
      </c>
      <c r="F342" s="153">
        <v>1</v>
      </c>
      <c r="G342" s="46">
        <f>IrradDiaria_1[[#This Row],[Geração Diária (kWh)]]/(IrradDiaria_1[[#This Row],[Irradiação]]*994)</f>
        <v>1.11803756697977</v>
      </c>
    </row>
    <row r="343" spans="2:7" x14ac:dyDescent="0.3">
      <c r="B343" s="46" t="s">
        <v>51</v>
      </c>
      <c r="C343" s="101">
        <v>46206</v>
      </c>
      <c r="D343" s="104">
        <v>6707.4</v>
      </c>
      <c r="E343" s="140">
        <v>6.0465356794343394</v>
      </c>
      <c r="F343" s="153">
        <v>1</v>
      </c>
      <c r="G343" s="46">
        <f>IrradDiaria_1[[#This Row],[Geração Diária (kWh)]]/(IrradDiaria_1[[#This Row],[Irradiação]]*994)</f>
        <v>1.1159923105878264</v>
      </c>
    </row>
    <row r="344" spans="2:7" hidden="1" x14ac:dyDescent="0.3">
      <c r="B344" s="46" t="s">
        <v>459</v>
      </c>
      <c r="C344" s="101">
        <v>46145</v>
      </c>
      <c r="D344" s="104">
        <v>4900.79</v>
      </c>
      <c r="E344" s="140">
        <v>2.0174724884211708</v>
      </c>
      <c r="F344" s="153">
        <v>1</v>
      </c>
      <c r="G344" s="46">
        <f>IrradDiaria_1[[#This Row],[Geração Diária (kWh)]]/(IrradDiaria_1[[#This Row],[Irradiação]]*994)</f>
        <v>2.4438361671334623</v>
      </c>
    </row>
    <row r="345" spans="2:7" hidden="1" x14ac:dyDescent="0.3">
      <c r="B345" s="46" t="s">
        <v>390</v>
      </c>
      <c r="C345" s="101">
        <v>46160</v>
      </c>
      <c r="D345" s="104">
        <v>4901.6099999999997</v>
      </c>
      <c r="E345" s="140">
        <v>1.8490202232631707</v>
      </c>
      <c r="F345" s="153">
        <v>1</v>
      </c>
      <c r="G345" s="46">
        <f>IrradDiaria_1[[#This Row],[Geração Diária (kWh)]]/(IrradDiaria_1[[#This Row],[Irradiação]]*994)</f>
        <v>2.6669244181634539</v>
      </c>
    </row>
    <row r="346" spans="2:7" hidden="1" x14ac:dyDescent="0.3">
      <c r="B346" s="46" t="s">
        <v>277</v>
      </c>
      <c r="C346" s="101">
        <v>46169</v>
      </c>
      <c r="D346" s="104">
        <v>4903.3</v>
      </c>
      <c r="E346" s="140">
        <v>6.5460833333333337</v>
      </c>
      <c r="F346" s="153">
        <v>1</v>
      </c>
      <c r="G346" s="46">
        <f>IrradDiaria_1[[#This Row],[Geração Diária (kWh)]]/(IrradDiaria_1[[#This Row],[Irradiação]]*994)</f>
        <v>0.75356470932580566</v>
      </c>
    </row>
    <row r="347" spans="2:7" hidden="1" x14ac:dyDescent="0.3">
      <c r="B347" s="46" t="s">
        <v>277</v>
      </c>
      <c r="C347" s="101">
        <v>46126</v>
      </c>
      <c r="D347" s="104">
        <v>4930.5</v>
      </c>
      <c r="E347" s="140">
        <v>5.2926591666666685</v>
      </c>
      <c r="F347" s="153">
        <v>1</v>
      </c>
      <c r="G347" s="46">
        <f>IrradDiaria_1[[#This Row],[Geração Diária (kWh)]]/(IrradDiaria_1[[#This Row],[Irradiação]]*994)</f>
        <v>0.93719648539932066</v>
      </c>
    </row>
    <row r="348" spans="2:7" hidden="1" x14ac:dyDescent="0.3">
      <c r="B348" s="46" t="s">
        <v>6</v>
      </c>
      <c r="C348" s="101">
        <v>46188</v>
      </c>
      <c r="D348" s="104">
        <v>4931.04</v>
      </c>
      <c r="E348" s="140">
        <v>1.7050000000000001</v>
      </c>
      <c r="F348" s="153">
        <v>1</v>
      </c>
      <c r="G348" s="46">
        <f>IrradDiaria_1[[#This Row],[Geração Diária (kWh)]]/(IrradDiaria_1[[#This Row],[Irradiação]]*994)</f>
        <v>2.9095629495447759</v>
      </c>
    </row>
    <row r="349" spans="2:7" hidden="1" x14ac:dyDescent="0.3">
      <c r="B349" s="46" t="s">
        <v>277</v>
      </c>
      <c r="C349" s="101">
        <v>46179</v>
      </c>
      <c r="D349" s="104">
        <v>4933.5</v>
      </c>
      <c r="E349" s="140">
        <v>5.8497118311263625</v>
      </c>
      <c r="F349" s="153">
        <v>0.64583333333333304</v>
      </c>
      <c r="G349" s="46">
        <f>IrradDiaria_1[[#This Row],[Geração Diária (kWh)]]/(IrradDiaria_1[[#This Row],[Irradiação]]*994)</f>
        <v>0.84846567170347786</v>
      </c>
    </row>
    <row r="350" spans="2:7" hidden="1" x14ac:dyDescent="0.3">
      <c r="B350" s="46" t="s">
        <v>367</v>
      </c>
      <c r="C350" s="101">
        <v>46172</v>
      </c>
      <c r="D350" s="104">
        <v>4934.75</v>
      </c>
      <c r="E350" s="140">
        <v>3.4897999999999998</v>
      </c>
      <c r="F350" s="153">
        <v>1</v>
      </c>
      <c r="G350" s="46">
        <f>IrradDiaria_1[[#This Row],[Geração Diária (kWh)]]/(IrradDiaria_1[[#This Row],[Irradiação]]*994)</f>
        <v>1.422585025886882</v>
      </c>
    </row>
    <row r="351" spans="2:7" hidden="1" x14ac:dyDescent="0.3">
      <c r="B351" s="46" t="s">
        <v>29</v>
      </c>
      <c r="C351" s="101">
        <v>46137</v>
      </c>
      <c r="D351" s="104">
        <v>4939.3999999999996</v>
      </c>
      <c r="E351" s="140">
        <v>5.7190000000000003</v>
      </c>
      <c r="F351" s="153">
        <v>1</v>
      </c>
      <c r="G351" s="46">
        <f>IrradDiaria_1[[#This Row],[Geração Diária (kWh)]]/(IrradDiaria_1[[#This Row],[Irradiação]]*994)</f>
        <v>0.8688958369908204</v>
      </c>
    </row>
    <row r="352" spans="2:7" hidden="1" x14ac:dyDescent="0.3">
      <c r="B352" s="46" t="s">
        <v>119</v>
      </c>
      <c r="C352" s="101">
        <v>46162</v>
      </c>
      <c r="D352" s="104">
        <v>4944.17</v>
      </c>
      <c r="E352" s="140">
        <v>2.2462917070618378</v>
      </c>
      <c r="F352" s="153">
        <v>0.67916666666666703</v>
      </c>
      <c r="G352" s="46">
        <f>IrradDiaria_1[[#This Row],[Geração Diária (kWh)]]/(IrradDiaria_1[[#This Row],[Irradiação]]*994)</f>
        <v>2.214322418085708</v>
      </c>
    </row>
    <row r="353" spans="2:7" hidden="1" x14ac:dyDescent="0.3">
      <c r="B353" s="46" t="s">
        <v>277</v>
      </c>
      <c r="C353" s="101">
        <v>46173</v>
      </c>
      <c r="D353" s="104">
        <v>4947.2</v>
      </c>
      <c r="E353" s="140">
        <v>4.4047499999999999</v>
      </c>
      <c r="F353" s="153">
        <v>1</v>
      </c>
      <c r="G353" s="46">
        <f>IrradDiaria_1[[#This Row],[Geração Diária (kWh)]]/(IrradDiaria_1[[#This Row],[Irradiação]]*994)</f>
        <v>1.1299307280198587</v>
      </c>
    </row>
    <row r="354" spans="2:7" hidden="1" x14ac:dyDescent="0.3">
      <c r="B354" s="46" t="s">
        <v>436</v>
      </c>
      <c r="C354" s="101">
        <v>46154</v>
      </c>
      <c r="D354" s="104">
        <v>4949.07</v>
      </c>
      <c r="E354" s="140">
        <v>1.7611950688731546</v>
      </c>
      <c r="F354" s="153">
        <v>1</v>
      </c>
      <c r="G354" s="46">
        <f>IrradDiaria_1[[#This Row],[Geração Diária (kWh)]]/(IrradDiaria_1[[#This Row],[Irradiação]]*994)</f>
        <v>2.8270256656790731</v>
      </c>
    </row>
    <row r="355" spans="2:7" hidden="1" x14ac:dyDescent="0.3">
      <c r="B355" s="46" t="s">
        <v>413</v>
      </c>
      <c r="C355" s="101">
        <v>46154</v>
      </c>
      <c r="D355" s="104">
        <v>4955.37</v>
      </c>
      <c r="E355" s="140">
        <v>1.7611950688731546</v>
      </c>
      <c r="F355" s="153">
        <v>1</v>
      </c>
      <c r="G355" s="46">
        <f>IrradDiaria_1[[#This Row],[Geração Diária (kWh)]]/(IrradDiaria_1[[#This Row],[Irradiação]]*994)</f>
        <v>2.8306243744655273</v>
      </c>
    </row>
    <row r="356" spans="2:7" hidden="1" x14ac:dyDescent="0.3">
      <c r="B356" s="46" t="s">
        <v>277</v>
      </c>
      <c r="C356" s="101">
        <v>46149</v>
      </c>
      <c r="D356" s="104">
        <v>4959.8</v>
      </c>
      <c r="E356" s="140">
        <v>6.8833525000000098</v>
      </c>
      <c r="F356" s="153">
        <v>0.79674943638164797</v>
      </c>
      <c r="G356" s="46">
        <f>IrradDiaria_1[[#This Row],[Geração Diária (kWh)]]/(IrradDiaria_1[[#This Row],[Irradiação]]*994)</f>
        <v>0.72489944842770926</v>
      </c>
    </row>
    <row r="357" spans="2:7" hidden="1" x14ac:dyDescent="0.3">
      <c r="B357" s="46" t="s">
        <v>51</v>
      </c>
      <c r="C357" s="101">
        <v>46120</v>
      </c>
      <c r="D357" s="104">
        <v>4961.3</v>
      </c>
      <c r="E357" s="140">
        <v>4.2439999999999998</v>
      </c>
      <c r="F357" s="153">
        <v>1</v>
      </c>
      <c r="G357" s="46">
        <f>IrradDiaria_1[[#This Row],[Geração Diária (kWh)]]/(IrradDiaria_1[[#This Row],[Irradiação]]*994)</f>
        <v>1.1760715091681095</v>
      </c>
    </row>
    <row r="358" spans="2:7" hidden="1" x14ac:dyDescent="0.3">
      <c r="B358" s="46" t="s">
        <v>277</v>
      </c>
      <c r="C358" s="101">
        <v>46144</v>
      </c>
      <c r="D358" s="104">
        <v>4964.3999999999996</v>
      </c>
      <c r="E358" s="140">
        <v>4.9380575000000011</v>
      </c>
      <c r="F358" s="153">
        <v>1</v>
      </c>
      <c r="G358" s="46">
        <f>IrradDiaria_1[[#This Row],[Geração Diária (kWh)]]/(IrradDiaria_1[[#This Row],[Irradiação]]*994)</f>
        <v>1.0114030055711376</v>
      </c>
    </row>
    <row r="359" spans="2:7" hidden="1" x14ac:dyDescent="0.3">
      <c r="B359" s="46" t="s">
        <v>390</v>
      </c>
      <c r="C359" s="101">
        <v>46184</v>
      </c>
      <c r="D359" s="104">
        <v>4972</v>
      </c>
      <c r="E359" s="140">
        <v>1.887</v>
      </c>
      <c r="F359" s="153">
        <v>1</v>
      </c>
      <c r="G359" s="46">
        <f>IrradDiaria_1[[#This Row],[Geração Diária (kWh)]]/(IrradDiaria_1[[#This Row],[Irradiação]]*994)</f>
        <v>2.6507748131608944</v>
      </c>
    </row>
    <row r="360" spans="2:7" hidden="1" x14ac:dyDescent="0.3">
      <c r="B360" s="46" t="s">
        <v>29</v>
      </c>
      <c r="C360" s="101">
        <v>46139</v>
      </c>
      <c r="D360" s="104">
        <v>4984.6000000000004</v>
      </c>
      <c r="E360" s="140">
        <v>5.0990000000000002</v>
      </c>
      <c r="F360" s="153">
        <v>1</v>
      </c>
      <c r="G360" s="46">
        <f>IrradDiaria_1[[#This Row],[Geração Diária (kWh)]]/(IrradDiaria_1[[#This Row],[Irradiação]]*994)</f>
        <v>0.98346501839039735</v>
      </c>
    </row>
    <row r="361" spans="2:7" hidden="1" x14ac:dyDescent="0.3">
      <c r="B361" s="46" t="s">
        <v>29</v>
      </c>
      <c r="C361" s="101">
        <v>46122</v>
      </c>
      <c r="D361" s="104">
        <v>5018.8</v>
      </c>
      <c r="E361" s="140">
        <v>3.8929999999999998</v>
      </c>
      <c r="F361" s="153">
        <v>1</v>
      </c>
      <c r="G361" s="46">
        <f>IrradDiaria_1[[#This Row],[Geração Diária (kWh)]]/(IrradDiaria_1[[#This Row],[Irradiação]]*994)</f>
        <v>1.2969675230938678</v>
      </c>
    </row>
    <row r="362" spans="2:7" hidden="1" x14ac:dyDescent="0.3">
      <c r="B362" s="46" t="s">
        <v>299</v>
      </c>
      <c r="C362" s="101">
        <v>46145</v>
      </c>
      <c r="D362" s="104">
        <v>5028.8999999999996</v>
      </c>
      <c r="E362" s="140">
        <v>4.5128258333333315</v>
      </c>
      <c r="F362" s="153">
        <v>0.89305555555555605</v>
      </c>
      <c r="G362" s="46">
        <f>IrradDiaria_1[[#This Row],[Geração Diária (kWh)]]/(IrradDiaria_1[[#This Row],[Irradiação]]*994)</f>
        <v>1.1210837111926055</v>
      </c>
    </row>
    <row r="363" spans="2:7" x14ac:dyDescent="0.3">
      <c r="B363" s="46" t="s">
        <v>51</v>
      </c>
      <c r="C363" s="101">
        <v>46207</v>
      </c>
      <c r="D363" s="104">
        <v>5793.1</v>
      </c>
      <c r="E363" s="140">
        <v>5.0363592747179071</v>
      </c>
      <c r="F363" s="153">
        <v>1</v>
      </c>
      <c r="G363" s="46">
        <f>IrradDiaria_1[[#This Row],[Geração Diária (kWh)]]/(IrradDiaria_1[[#This Row],[Irradiação]]*994)</f>
        <v>1.1571987009979972</v>
      </c>
    </row>
    <row r="364" spans="2:7" hidden="1" x14ac:dyDescent="0.3">
      <c r="B364" s="46" t="s">
        <v>208</v>
      </c>
      <c r="C364" s="101">
        <v>46188</v>
      </c>
      <c r="D364" s="104">
        <v>5036.24</v>
      </c>
      <c r="E364" s="140">
        <v>1.8680000000000001</v>
      </c>
      <c r="F364" s="153">
        <v>1</v>
      </c>
      <c r="G364" s="46">
        <f>IrradDiaria_1[[#This Row],[Geração Diária (kWh)]]/(IrradDiaria_1[[#This Row],[Irradiação]]*994)</f>
        <v>2.7123339609390817</v>
      </c>
    </row>
    <row r="365" spans="2:7" hidden="1" x14ac:dyDescent="0.3">
      <c r="B365" s="46" t="s">
        <v>29</v>
      </c>
      <c r="C365" s="101">
        <v>46171</v>
      </c>
      <c r="D365" s="104">
        <v>5045.3999999999996</v>
      </c>
      <c r="E365" s="140">
        <v>4.7946999999999997</v>
      </c>
      <c r="F365" s="153">
        <v>1</v>
      </c>
      <c r="G365" s="46">
        <f>IrradDiaria_1[[#This Row],[Geração Diária (kWh)]]/(IrradDiaria_1[[#This Row],[Irradiação]]*994)</f>
        <v>1.058638732513965</v>
      </c>
    </row>
    <row r="366" spans="2:7" hidden="1" x14ac:dyDescent="0.3">
      <c r="B366" s="46" t="s">
        <v>29</v>
      </c>
      <c r="C366" s="101">
        <v>46177</v>
      </c>
      <c r="D366" s="104">
        <v>5077.8999999999996</v>
      </c>
      <c r="E366" s="140">
        <v>6.264459135537833</v>
      </c>
      <c r="F366" s="153">
        <v>1</v>
      </c>
      <c r="G366" s="46">
        <f>IrradDiaria_1[[#This Row],[Geração Diária (kWh)]]/(IrradDiaria_1[[#This Row],[Irradiação]]*994)</f>
        <v>0.81548162376327626</v>
      </c>
    </row>
    <row r="367" spans="2:7" hidden="1" x14ac:dyDescent="0.3">
      <c r="B367" s="46" t="s">
        <v>459</v>
      </c>
      <c r="C367" s="101">
        <v>46174</v>
      </c>
      <c r="D367" s="104">
        <v>5082.6499999999996</v>
      </c>
      <c r="E367" s="140">
        <v>1.02</v>
      </c>
      <c r="F367" s="153">
        <v>1</v>
      </c>
      <c r="G367" s="46">
        <f>IrradDiaria_1[[#This Row],[Geração Diária (kWh)]]/(IrradDiaria_1[[#This Row],[Irradiação]]*994)</f>
        <v>5.0130686077247795</v>
      </c>
    </row>
    <row r="368" spans="2:7" hidden="1" x14ac:dyDescent="0.3">
      <c r="B368" s="46" t="s">
        <v>277</v>
      </c>
      <c r="C368" s="101">
        <v>46141</v>
      </c>
      <c r="D368" s="104">
        <v>5101</v>
      </c>
      <c r="E368" s="140">
        <v>7.1372625000000065</v>
      </c>
      <c r="F368" s="153">
        <v>0.89027777777777795</v>
      </c>
      <c r="G368" s="46">
        <f>IrradDiaria_1[[#This Row],[Geração Diária (kWh)]]/(IrradDiaria_1[[#This Row],[Irradiação]]*994)</f>
        <v>0.7190138718404705</v>
      </c>
    </row>
    <row r="369" spans="2:7" hidden="1" x14ac:dyDescent="0.3">
      <c r="B369" s="46" t="s">
        <v>51</v>
      </c>
      <c r="C369" s="101">
        <v>46158</v>
      </c>
      <c r="D369" s="104">
        <v>5114.1000000000004</v>
      </c>
      <c r="E369" s="140">
        <v>4.149362672080005</v>
      </c>
      <c r="F369" s="153">
        <v>1</v>
      </c>
      <c r="G369" s="46">
        <f>IrradDiaria_1[[#This Row],[Geração Diária (kWh)]]/(IrradDiaria_1[[#This Row],[Irradiação]]*994)</f>
        <v>1.2399421852258568</v>
      </c>
    </row>
    <row r="370" spans="2:7" hidden="1" x14ac:dyDescent="0.3">
      <c r="B370" s="46" t="s">
        <v>29</v>
      </c>
      <c r="C370" s="101">
        <v>46138</v>
      </c>
      <c r="D370" s="104">
        <v>5119.8</v>
      </c>
      <c r="E370" s="140">
        <v>5.2110000000000003</v>
      </c>
      <c r="F370" s="153">
        <v>1</v>
      </c>
      <c r="G370" s="46">
        <f>IrradDiaria_1[[#This Row],[Geração Diária (kWh)]]/(IrradDiaria_1[[#This Row],[Irradiação]]*994)</f>
        <v>0.98842913555020384</v>
      </c>
    </row>
    <row r="371" spans="2:7" hidden="1" x14ac:dyDescent="0.3">
      <c r="B371" s="46" t="s">
        <v>367</v>
      </c>
      <c r="C371" s="101">
        <v>46169</v>
      </c>
      <c r="D371" s="104">
        <v>5121.21</v>
      </c>
      <c r="E371" s="140">
        <v>5.1301116666666715</v>
      </c>
      <c r="F371" s="153">
        <v>0.97062937062937105</v>
      </c>
      <c r="G371" s="46">
        <f>IrradDiaria_1[[#This Row],[Geração Diária (kWh)]]/(IrradDiaria_1[[#This Row],[Irradiação]]*994)</f>
        <v>1.004290563477372</v>
      </c>
    </row>
    <row r="372" spans="2:7" hidden="1" x14ac:dyDescent="0.3">
      <c r="B372" s="46" t="s">
        <v>29</v>
      </c>
      <c r="C372" s="101">
        <v>46202</v>
      </c>
      <c r="D372" s="104">
        <v>5131.3</v>
      </c>
      <c r="E372" s="140">
        <v>6.4108606556268537</v>
      </c>
      <c r="F372" s="153">
        <v>1</v>
      </c>
      <c r="G372" s="46">
        <f>IrradDiaria_1[[#This Row],[Geração Diária (kWh)]]/(IrradDiaria_1[[#This Row],[Irradiação]]*994)</f>
        <v>0.80523878448678277</v>
      </c>
    </row>
    <row r="373" spans="2:7" hidden="1" x14ac:dyDescent="0.3">
      <c r="B373" s="46" t="s">
        <v>6</v>
      </c>
      <c r="C373" s="101">
        <v>46185</v>
      </c>
      <c r="D373" s="104">
        <v>5134.76</v>
      </c>
      <c r="E373" s="140">
        <v>1.8779999999999999</v>
      </c>
      <c r="F373" s="153">
        <v>1</v>
      </c>
      <c r="G373" s="46">
        <f>IrradDiaria_1[[#This Row],[Geração Diária (kWh)]]/(IrradDiaria_1[[#This Row],[Irradiação]]*994)</f>
        <v>2.7506680123338541</v>
      </c>
    </row>
    <row r="374" spans="2:7" x14ac:dyDescent="0.3">
      <c r="B374" s="46" t="s">
        <v>51</v>
      </c>
      <c r="C374" s="101">
        <v>46208</v>
      </c>
      <c r="D374" s="104">
        <v>7414.2</v>
      </c>
      <c r="E374" s="140">
        <v>6.5885526208609697</v>
      </c>
      <c r="F374" s="153">
        <v>1</v>
      </c>
      <c r="G374" s="46">
        <f>IrradDiaria_1[[#This Row],[Geração Diária (kWh)]]/(IrradDiaria_1[[#This Row],[Irradiação]]*994)</f>
        <v>1.1321080898279738</v>
      </c>
    </row>
    <row r="375" spans="2:7" hidden="1" x14ac:dyDescent="0.3">
      <c r="B375" s="46" t="s">
        <v>231</v>
      </c>
      <c r="C375" s="101">
        <v>46184</v>
      </c>
      <c r="D375" s="104">
        <v>5145.38</v>
      </c>
      <c r="E375" s="140">
        <v>2.3933766666666672</v>
      </c>
      <c r="F375" s="153">
        <v>0.96</v>
      </c>
      <c r="G375" s="46">
        <f>IrradDiaria_1[[#This Row],[Geração Diária (kWh)]]/(IrradDiaria_1[[#This Row],[Irradiação]]*994)</f>
        <v>2.1628182073823496</v>
      </c>
    </row>
    <row r="376" spans="2:7" hidden="1" x14ac:dyDescent="0.3">
      <c r="B376" s="46" t="s">
        <v>367</v>
      </c>
      <c r="C376" s="101">
        <v>46182</v>
      </c>
      <c r="D376" s="104">
        <v>5150.8599999999997</v>
      </c>
      <c r="E376" s="140">
        <v>2.89</v>
      </c>
      <c r="F376" s="153">
        <v>1</v>
      </c>
      <c r="G376" s="46">
        <f>IrradDiaria_1[[#This Row],[Geração Diária (kWh)]]/(IrradDiaria_1[[#This Row],[Irradiação]]*994)</f>
        <v>1.793062875523034</v>
      </c>
    </row>
    <row r="377" spans="2:7" hidden="1" x14ac:dyDescent="0.3">
      <c r="B377" s="46" t="s">
        <v>367</v>
      </c>
      <c r="C377" s="101">
        <v>46113</v>
      </c>
      <c r="D377" s="104">
        <v>5152.42</v>
      </c>
      <c r="E377" s="140">
        <v>4.4170200000000106</v>
      </c>
      <c r="F377" s="153">
        <v>1</v>
      </c>
      <c r="G377" s="46">
        <f>IrradDiaria_1[[#This Row],[Geração Diária (kWh)]]/(IrradDiaria_1[[#This Row],[Irradiação]]*994)</f>
        <v>1.1735335422435378</v>
      </c>
    </row>
    <row r="378" spans="2:7" x14ac:dyDescent="0.3">
      <c r="B378" s="46" t="s">
        <v>51</v>
      </c>
      <c r="C378" s="101">
        <v>46209</v>
      </c>
      <c r="D378" s="104">
        <v>6828.6</v>
      </c>
      <c r="E378" s="140">
        <v>6.0270959963970459</v>
      </c>
      <c r="F378" s="153">
        <v>1</v>
      </c>
      <c r="G378" s="46">
        <f>IrradDiaria_1[[#This Row],[Geração Diária (kWh)]]/(IrradDiaria_1[[#This Row],[Irradiação]]*994)</f>
        <v>1.1398223817220787</v>
      </c>
    </row>
    <row r="379" spans="2:7" hidden="1" x14ac:dyDescent="0.3">
      <c r="B379" s="46" t="s">
        <v>29</v>
      </c>
      <c r="C379" s="101">
        <v>46151</v>
      </c>
      <c r="D379" s="104">
        <v>5162.7</v>
      </c>
      <c r="E379" s="140">
        <v>6.3651938825791117</v>
      </c>
      <c r="F379" s="153">
        <v>1</v>
      </c>
      <c r="G379" s="46">
        <f>IrradDiaria_1[[#This Row],[Geração Diária (kWh)]]/(IrradDiaria_1[[#This Row],[Irradiação]]*994)</f>
        <v>0.81597878633194854</v>
      </c>
    </row>
    <row r="380" spans="2:7" hidden="1" x14ac:dyDescent="0.3">
      <c r="B380" s="46" t="s">
        <v>119</v>
      </c>
      <c r="C380" s="101">
        <v>46157</v>
      </c>
      <c r="D380" s="104">
        <v>5166.37</v>
      </c>
      <c r="E380" s="140">
        <v>1.5622041695235918</v>
      </c>
      <c r="F380" s="153">
        <v>1</v>
      </c>
      <c r="G380" s="46">
        <f>IrradDiaria_1[[#This Row],[Geração Diária (kWh)]]/(IrradDiaria_1[[#This Row],[Irradiação]]*994)</f>
        <v>3.3270653307608269</v>
      </c>
    </row>
    <row r="381" spans="2:7" hidden="1" x14ac:dyDescent="0.3">
      <c r="B381" s="46" t="s">
        <v>29</v>
      </c>
      <c r="C381" s="101">
        <v>46116</v>
      </c>
      <c r="D381" s="104">
        <v>5168.7</v>
      </c>
      <c r="E381" s="140">
        <v>6.7990000000000004</v>
      </c>
      <c r="F381" s="153">
        <v>1</v>
      </c>
      <c r="G381" s="46">
        <f>IrradDiaria_1[[#This Row],[Geração Diária (kWh)]]/(IrradDiaria_1[[#This Row],[Irradiação]]*994)</f>
        <v>0.76480355881427697</v>
      </c>
    </row>
    <row r="382" spans="2:7" hidden="1" x14ac:dyDescent="0.3">
      <c r="B382" s="46" t="s">
        <v>29</v>
      </c>
      <c r="C382" s="101">
        <v>46203</v>
      </c>
      <c r="D382" s="104">
        <v>5171.1000000000004</v>
      </c>
      <c r="E382" s="140">
        <v>6.4622093512048524</v>
      </c>
      <c r="F382" s="153">
        <v>1</v>
      </c>
      <c r="G382" s="46">
        <f>IrradDiaria_1[[#This Row],[Geração Diária (kWh)]]/(IrradDiaria_1[[#This Row],[Irradiação]]*994)</f>
        <v>0.80503642029638811</v>
      </c>
    </row>
    <row r="383" spans="2:7" hidden="1" x14ac:dyDescent="0.3">
      <c r="B383" s="46" t="s">
        <v>185</v>
      </c>
      <c r="C383" s="101">
        <v>46165</v>
      </c>
      <c r="D383" s="104">
        <v>5180.9399999999996</v>
      </c>
      <c r="E383" s="140">
        <v>1.7196933333333337</v>
      </c>
      <c r="F383" s="153">
        <v>1</v>
      </c>
      <c r="G383" s="46">
        <f>IrradDiaria_1[[#This Row],[Geração Diária (kWh)]]/(IrradDiaria_1[[#This Row],[Irradiação]]*994)</f>
        <v>3.0308969504318988</v>
      </c>
    </row>
    <row r="384" spans="2:7" hidden="1" x14ac:dyDescent="0.3">
      <c r="B384" s="46" t="s">
        <v>29</v>
      </c>
      <c r="C384" s="101">
        <v>46150</v>
      </c>
      <c r="D384" s="104">
        <v>5191.8999999999996</v>
      </c>
      <c r="E384" s="140">
        <v>6.427913224279612</v>
      </c>
      <c r="F384" s="153">
        <v>1</v>
      </c>
      <c r="G384" s="46">
        <f>IrradDiaria_1[[#This Row],[Geração Diária (kWh)]]/(IrradDiaria_1[[#This Row],[Irradiação]]*994)</f>
        <v>0.81258711099123404</v>
      </c>
    </row>
    <row r="385" spans="2:7" hidden="1" x14ac:dyDescent="0.3">
      <c r="B385" s="46" t="s">
        <v>413</v>
      </c>
      <c r="C385" s="101">
        <v>46130</v>
      </c>
      <c r="D385" s="104">
        <v>5194.9799999999996</v>
      </c>
      <c r="E385" s="140">
        <v>1.9277799999999947</v>
      </c>
      <c r="F385" s="153">
        <v>1</v>
      </c>
      <c r="G385" s="46">
        <f>IrradDiaria_1[[#This Row],[Geração Diária (kWh)]]/(IrradDiaria_1[[#This Row],[Irradiação]]*994)</f>
        <v>2.7110655926345473</v>
      </c>
    </row>
    <row r="386" spans="2:7" hidden="1" x14ac:dyDescent="0.3">
      <c r="B386" s="46" t="s">
        <v>299</v>
      </c>
      <c r="C386" s="101">
        <v>46194</v>
      </c>
      <c r="D386" s="104">
        <v>5209.1000000000004</v>
      </c>
      <c r="E386" s="140">
        <v>3.2062633333333395</v>
      </c>
      <c r="F386" s="153">
        <v>0.75</v>
      </c>
      <c r="G386" s="46">
        <f>IrradDiaria_1[[#This Row],[Geração Diária (kWh)]]/(IrradDiaria_1[[#This Row],[Irradiação]]*994)</f>
        <v>1.6344706328625538</v>
      </c>
    </row>
    <row r="387" spans="2:7" hidden="1" x14ac:dyDescent="0.3">
      <c r="B387" s="46" t="s">
        <v>299</v>
      </c>
      <c r="C387" s="101">
        <v>46182</v>
      </c>
      <c r="D387" s="104">
        <v>5211.7</v>
      </c>
      <c r="E387" s="140">
        <v>0.62529051762819288</v>
      </c>
      <c r="F387" s="153">
        <v>0.74583333333333302</v>
      </c>
      <c r="G387" s="46">
        <f>IrradDiaria_1[[#This Row],[Geração Diária (kWh)]]/(IrradDiaria_1[[#This Row],[Irradiação]]*994)</f>
        <v>8.3851566686318986</v>
      </c>
    </row>
    <row r="388" spans="2:7" hidden="1" x14ac:dyDescent="0.3">
      <c r="B388" s="46" t="s">
        <v>277</v>
      </c>
      <c r="C388" s="101">
        <v>46128</v>
      </c>
      <c r="D388" s="104">
        <v>5212.8999999999996</v>
      </c>
      <c r="E388" s="140">
        <v>6.2167783333333331</v>
      </c>
      <c r="F388" s="153">
        <v>1</v>
      </c>
      <c r="G388" s="46">
        <f>IrradDiaria_1[[#This Row],[Geração Diária (kWh)]]/(IrradDiaria_1[[#This Row],[Irradiação]]*994)</f>
        <v>0.84358262688307184</v>
      </c>
    </row>
    <row r="389" spans="2:7" hidden="1" x14ac:dyDescent="0.3">
      <c r="B389" s="46" t="s">
        <v>254</v>
      </c>
      <c r="C389" s="101">
        <v>46167</v>
      </c>
      <c r="D389" s="104">
        <v>5213.7</v>
      </c>
      <c r="E389" s="140">
        <v>0</v>
      </c>
      <c r="F389" s="153">
        <v>1</v>
      </c>
      <c r="G389" s="46" t="e">
        <f>IrradDiaria_1[[#This Row],[Geração Diária (kWh)]]/(IrradDiaria_1[[#This Row],[Irradiação]]*994)</f>
        <v>#DIV/0!</v>
      </c>
    </row>
    <row r="390" spans="2:7" hidden="1" x14ac:dyDescent="0.3">
      <c r="B390" s="46" t="s">
        <v>231</v>
      </c>
      <c r="C390" s="101">
        <v>46185</v>
      </c>
      <c r="D390" s="104">
        <v>5213.87</v>
      </c>
      <c r="E390" s="140">
        <v>2.1794900000000026</v>
      </c>
      <c r="F390" s="153">
        <v>0.97140000000000004</v>
      </c>
      <c r="G390" s="46">
        <f>IrradDiaria_1[[#This Row],[Geração Diária (kWh)]]/(IrradDiaria_1[[#This Row],[Irradiação]]*994)</f>
        <v>2.4066832388833519</v>
      </c>
    </row>
    <row r="391" spans="2:7" hidden="1" x14ac:dyDescent="0.3">
      <c r="B391" s="46" t="s">
        <v>277</v>
      </c>
      <c r="C391" s="101">
        <v>46203</v>
      </c>
      <c r="D391" s="104">
        <v>5216.7</v>
      </c>
      <c r="E391" s="140">
        <v>5.8467295105010271</v>
      </c>
      <c r="F391" s="153">
        <v>1</v>
      </c>
      <c r="G391" s="46">
        <f>IrradDiaria_1[[#This Row],[Geração Diária (kWh)]]/(IrradDiaria_1[[#This Row],[Irradiação]]*994)</f>
        <v>0.89762817407284456</v>
      </c>
    </row>
    <row r="392" spans="2:7" hidden="1" x14ac:dyDescent="0.3">
      <c r="B392" s="46" t="s">
        <v>29</v>
      </c>
      <c r="C392" s="101">
        <v>46170</v>
      </c>
      <c r="D392" s="104">
        <v>5217.1000000000004</v>
      </c>
      <c r="E392" s="140">
        <v>4.8764000000000003</v>
      </c>
      <c r="F392" s="153">
        <v>1</v>
      </c>
      <c r="G392" s="46">
        <f>IrradDiaria_1[[#This Row],[Geração Diária (kWh)]]/(IrradDiaria_1[[#This Row],[Irradiação]]*994)</f>
        <v>1.0763250654777654</v>
      </c>
    </row>
    <row r="393" spans="2:7" hidden="1" x14ac:dyDescent="0.3">
      <c r="B393" s="46" t="s">
        <v>142</v>
      </c>
      <c r="C393" s="101">
        <v>46139</v>
      </c>
      <c r="D393" s="104">
        <v>5217.8100000000004</v>
      </c>
      <c r="E393" s="140">
        <v>1.0049999999999999</v>
      </c>
      <c r="F393" s="153">
        <v>1</v>
      </c>
      <c r="G393" s="46">
        <f>IrradDiaria_1[[#This Row],[Geração Diária (kWh)]]/(IrradDiaria_1[[#This Row],[Irradiação]]*994)</f>
        <v>5.2231898855821504</v>
      </c>
    </row>
    <row r="394" spans="2:7" hidden="1" x14ac:dyDescent="0.3">
      <c r="B394" s="46" t="s">
        <v>142</v>
      </c>
      <c r="C394" s="101">
        <v>46120</v>
      </c>
      <c r="D394" s="104">
        <v>5218.95</v>
      </c>
      <c r="E394" s="140">
        <v>4.6347216666666622</v>
      </c>
      <c r="F394" s="153">
        <v>1</v>
      </c>
      <c r="G394" s="46">
        <f>IrradDiaria_1[[#This Row],[Geração Diária (kWh)]]/(IrradDiaria_1[[#This Row],[Irradiação]]*994)</f>
        <v>1.1328517856982692</v>
      </c>
    </row>
    <row r="395" spans="2:7" hidden="1" x14ac:dyDescent="0.3">
      <c r="B395" s="46" t="s">
        <v>367</v>
      </c>
      <c r="C395" s="101">
        <v>46163</v>
      </c>
      <c r="D395" s="104">
        <v>5223.76</v>
      </c>
      <c r="E395" s="140">
        <v>4.5364016666666984</v>
      </c>
      <c r="F395" s="153">
        <v>1</v>
      </c>
      <c r="G395" s="46">
        <f>IrradDiaria_1[[#This Row],[Geração Diária (kWh)]]/(IrradDiaria_1[[#This Row],[Irradiação]]*994)</f>
        <v>1.1584714354371872</v>
      </c>
    </row>
    <row r="396" spans="2:7" hidden="1" x14ac:dyDescent="0.3">
      <c r="B396" s="46" t="s">
        <v>436</v>
      </c>
      <c r="C396" s="101">
        <v>46130</v>
      </c>
      <c r="D396" s="104">
        <v>5227.68</v>
      </c>
      <c r="E396" s="140">
        <v>1.9277799999999947</v>
      </c>
      <c r="F396" s="153">
        <v>1</v>
      </c>
      <c r="G396" s="46">
        <f>IrradDiaria_1[[#This Row],[Geração Diária (kWh)]]/(IrradDiaria_1[[#This Row],[Irradiação]]*994)</f>
        <v>2.7281304985397004</v>
      </c>
    </row>
    <row r="397" spans="2:7" hidden="1" x14ac:dyDescent="0.3">
      <c r="B397" s="46" t="s">
        <v>367</v>
      </c>
      <c r="C397" s="101">
        <v>46121</v>
      </c>
      <c r="D397" s="104">
        <v>5234.5600000000004</v>
      </c>
      <c r="E397" s="140">
        <v>4.8052016666666741</v>
      </c>
      <c r="F397" s="153">
        <v>1</v>
      </c>
      <c r="G397" s="46">
        <f>IrradDiaria_1[[#This Row],[Geração Diária (kWh)]]/(IrradDiaria_1[[#This Row],[Irradiação]]*994)</f>
        <v>1.09592839322038</v>
      </c>
    </row>
    <row r="398" spans="2:7" hidden="1" x14ac:dyDescent="0.3">
      <c r="B398" s="46" t="s">
        <v>29</v>
      </c>
      <c r="C398" s="101">
        <v>46201</v>
      </c>
      <c r="D398" s="104">
        <v>5236.8999999999996</v>
      </c>
      <c r="E398" s="140">
        <v>6.557881929552785</v>
      </c>
      <c r="F398" s="153">
        <v>1</v>
      </c>
      <c r="G398" s="46">
        <f>IrradDiaria_1[[#This Row],[Geração Diária (kWh)]]/(IrradDiaria_1[[#This Row],[Irradiação]]*994)</f>
        <v>0.80338608151148527</v>
      </c>
    </row>
    <row r="399" spans="2:7" hidden="1" x14ac:dyDescent="0.3">
      <c r="B399" s="46" t="s">
        <v>29</v>
      </c>
      <c r="C399" s="101">
        <v>46131</v>
      </c>
      <c r="D399" s="104">
        <v>5240.7</v>
      </c>
      <c r="E399" s="140">
        <v>6.633</v>
      </c>
      <c r="F399" s="153">
        <v>1</v>
      </c>
      <c r="G399" s="46">
        <f>IrradDiaria_1[[#This Row],[Geração Diária (kWh)]]/(IrradDiaria_1[[#This Row],[Irradiação]]*994)</f>
        <v>0.79486416463502862</v>
      </c>
    </row>
    <row r="400" spans="2:7" hidden="1" x14ac:dyDescent="0.3">
      <c r="B400" s="46" t="s">
        <v>231</v>
      </c>
      <c r="C400" s="101">
        <v>46189</v>
      </c>
      <c r="D400" s="104">
        <v>5250.36</v>
      </c>
      <c r="E400" s="140">
        <v>2.1853633333333318</v>
      </c>
      <c r="F400" s="153">
        <v>1</v>
      </c>
      <c r="G400" s="46">
        <f>IrradDiaria_1[[#This Row],[Geração Diária (kWh)]]/(IrradDiaria_1[[#This Row],[Irradiação]]*994)</f>
        <v>2.417013332893525</v>
      </c>
    </row>
    <row r="401" spans="2:7" hidden="1" x14ac:dyDescent="0.3">
      <c r="B401" s="46" t="s">
        <v>208</v>
      </c>
      <c r="C401" s="101">
        <v>46174</v>
      </c>
      <c r="D401" s="104">
        <v>5269.25</v>
      </c>
      <c r="E401" s="140">
        <v>2.1080000000000001</v>
      </c>
      <c r="F401" s="153">
        <v>1</v>
      </c>
      <c r="G401" s="46">
        <f>IrradDiaria_1[[#This Row],[Geração Diária (kWh)]]/(IrradDiaria_1[[#This Row],[Irradiação]]*994)</f>
        <v>2.5147326081727552</v>
      </c>
    </row>
    <row r="402" spans="2:7" hidden="1" x14ac:dyDescent="0.3">
      <c r="B402" s="46" t="s">
        <v>165</v>
      </c>
      <c r="C402" s="101">
        <v>46193</v>
      </c>
      <c r="D402" s="104">
        <v>5273.34</v>
      </c>
      <c r="E402" s="140">
        <v>2.9009999999999998</v>
      </c>
      <c r="F402" s="153">
        <v>1</v>
      </c>
      <c r="G402" s="46">
        <f>IrradDiaria_1[[#This Row],[Geração Diária (kWh)]]/(IrradDiaria_1[[#This Row],[Irradiação]]*994)</f>
        <v>1.8287387198059091</v>
      </c>
    </row>
    <row r="403" spans="2:7" hidden="1" x14ac:dyDescent="0.3">
      <c r="B403" s="46" t="s">
        <v>142</v>
      </c>
      <c r="C403" s="101">
        <v>46167</v>
      </c>
      <c r="D403" s="104">
        <v>5281.26</v>
      </c>
      <c r="E403" s="140">
        <v>3.9218240432470921</v>
      </c>
      <c r="F403" s="153">
        <v>1</v>
      </c>
      <c r="G403" s="46">
        <f>IrradDiaria_1[[#This Row],[Geração Diária (kWh)]]/(IrradDiaria_1[[#This Row],[Irradiação]]*994)</f>
        <v>1.3547621653619499</v>
      </c>
    </row>
    <row r="404" spans="2:7" hidden="1" x14ac:dyDescent="0.3">
      <c r="B404" s="46" t="s">
        <v>277</v>
      </c>
      <c r="C404" s="101">
        <v>46199</v>
      </c>
      <c r="D404" s="104">
        <v>5289.1</v>
      </c>
      <c r="E404" s="140">
        <v>5.9612860650929314</v>
      </c>
      <c r="F404" s="153">
        <v>1</v>
      </c>
      <c r="G404" s="46">
        <f>IrradDiaria_1[[#This Row],[Geração Diária (kWh)]]/(IrradDiaria_1[[#This Row],[Irradiação]]*994)</f>
        <v>0.89259701662357649</v>
      </c>
    </row>
    <row r="405" spans="2:7" x14ac:dyDescent="0.3">
      <c r="B405" s="46" t="s">
        <v>51</v>
      </c>
      <c r="C405" s="101">
        <v>46210</v>
      </c>
      <c r="D405" s="104">
        <v>7241.2</v>
      </c>
      <c r="E405" s="140">
        <v>6.3883720805544</v>
      </c>
      <c r="F405" s="153">
        <v>1</v>
      </c>
      <c r="G405" s="46">
        <f>IrradDiaria_1[[#This Row],[Geração Diária (kWh)]]/(IrradDiaria_1[[#This Row],[Irradiação]]*994)</f>
        <v>1.1403389415771537</v>
      </c>
    </row>
    <row r="406" spans="2:7" hidden="1" x14ac:dyDescent="0.3">
      <c r="B406" s="46" t="s">
        <v>29</v>
      </c>
      <c r="C406" s="101">
        <v>46200</v>
      </c>
      <c r="D406" s="104">
        <v>5303.7</v>
      </c>
      <c r="E406" s="140">
        <v>6.6162370953657446</v>
      </c>
      <c r="F406" s="153">
        <v>1</v>
      </c>
      <c r="G406" s="46">
        <f>IrradDiaria_1[[#This Row],[Geração Diária (kWh)]]/(IrradDiaria_1[[#This Row],[Irradiação]]*994)</f>
        <v>0.80645753905216233</v>
      </c>
    </row>
    <row r="407" spans="2:7" x14ac:dyDescent="0.3">
      <c r="B407" s="46" t="s">
        <v>51</v>
      </c>
      <c r="C407" s="101">
        <v>46211</v>
      </c>
      <c r="D407" s="104">
        <v>7108.7</v>
      </c>
      <c r="E407" s="140">
        <v>6.183074234100328</v>
      </c>
      <c r="F407" s="153">
        <v>1</v>
      </c>
      <c r="G407" s="46">
        <f>IrradDiaria_1[[#This Row],[Geração Diária (kWh)]]/(IrradDiaria_1[[#This Row],[Irradiação]]*994)</f>
        <v>1.156643020474472</v>
      </c>
    </row>
    <row r="408" spans="2:7" hidden="1" x14ac:dyDescent="0.3">
      <c r="B408" s="46" t="s">
        <v>254</v>
      </c>
      <c r="C408" s="101">
        <v>46185</v>
      </c>
      <c r="D408" s="104">
        <v>5309.99</v>
      </c>
      <c r="E408" s="140">
        <v>2.1794900000000026</v>
      </c>
      <c r="F408" s="153">
        <v>1</v>
      </c>
      <c r="G408" s="46">
        <f>IrradDiaria_1[[#This Row],[Geração Diária (kWh)]]/(IrradDiaria_1[[#This Row],[Irradiação]]*994)</f>
        <v>2.4510515090783258</v>
      </c>
    </row>
    <row r="409" spans="2:7" hidden="1" x14ac:dyDescent="0.3">
      <c r="B409" s="46" t="s">
        <v>299</v>
      </c>
      <c r="C409" s="101">
        <v>46202</v>
      </c>
      <c r="D409" s="104">
        <v>5311.8</v>
      </c>
      <c r="E409" s="140">
        <v>3.7904582267389633</v>
      </c>
      <c r="F409" s="153">
        <v>1</v>
      </c>
      <c r="G409" s="46">
        <f>IrradDiaria_1[[#This Row],[Geração Diária (kWh)]]/(IrradDiaria_1[[#This Row],[Irradiação]]*994)</f>
        <v>1.4098198316439225</v>
      </c>
    </row>
    <row r="410" spans="2:7" hidden="1" x14ac:dyDescent="0.3">
      <c r="B410" s="46" t="s">
        <v>165</v>
      </c>
      <c r="C410" s="101">
        <v>46163</v>
      </c>
      <c r="D410" s="104">
        <v>5315.86</v>
      </c>
      <c r="E410" s="140">
        <v>2.6649133333333324</v>
      </c>
      <c r="F410" s="153">
        <v>1</v>
      </c>
      <c r="G410" s="46">
        <f>IrradDiaria_1[[#This Row],[Geração Diária (kWh)]]/(IrradDiaria_1[[#This Row],[Irradiação]]*994)</f>
        <v>2.0067998531972404</v>
      </c>
    </row>
    <row r="411" spans="2:7" hidden="1" x14ac:dyDescent="0.3">
      <c r="B411" s="46" t="s">
        <v>277</v>
      </c>
      <c r="C411" s="101">
        <v>46158</v>
      </c>
      <c r="D411" s="104">
        <v>5321.4</v>
      </c>
      <c r="E411" s="140">
        <v>6.1949091666666654</v>
      </c>
      <c r="F411" s="153">
        <v>0.80555555555555602</v>
      </c>
      <c r="G411" s="46">
        <f>IrradDiaria_1[[#This Row],[Geração Diária (kWh)]]/(IrradDiaria_1[[#This Row],[Irradiação]]*994)</f>
        <v>0.86418073013347618</v>
      </c>
    </row>
    <row r="412" spans="2:7" hidden="1" x14ac:dyDescent="0.3">
      <c r="B412" s="46" t="s">
        <v>73</v>
      </c>
      <c r="C412" s="101">
        <v>46184</v>
      </c>
      <c r="D412" s="104">
        <v>5330.73</v>
      </c>
      <c r="E412" s="140">
        <v>1.724</v>
      </c>
      <c r="F412" s="153">
        <v>1</v>
      </c>
      <c r="G412" s="46">
        <f>IrradDiaria_1[[#This Row],[Geração Diária (kWh)]]/(IrradDiaria_1[[#This Row],[Irradiação]]*994)</f>
        <v>3.1107351767215823</v>
      </c>
    </row>
    <row r="413" spans="2:7" hidden="1" x14ac:dyDescent="0.3">
      <c r="B413" s="46" t="s">
        <v>29</v>
      </c>
      <c r="C413" s="101">
        <v>46194</v>
      </c>
      <c r="D413" s="104">
        <v>5330.9</v>
      </c>
      <c r="E413" s="140">
        <v>6.6000468194491084</v>
      </c>
      <c r="F413" s="153">
        <v>1</v>
      </c>
      <c r="G413" s="46">
        <f>IrradDiaria_1[[#This Row],[Geração Diária (kWh)]]/(IrradDiaria_1[[#This Row],[Irradiação]]*994)</f>
        <v>0.81258188275588539</v>
      </c>
    </row>
    <row r="414" spans="2:7" hidden="1" x14ac:dyDescent="0.3">
      <c r="B414" s="46" t="s">
        <v>119</v>
      </c>
      <c r="C414" s="101">
        <v>46159</v>
      </c>
      <c r="D414" s="104">
        <v>5338.42</v>
      </c>
      <c r="E414" s="140">
        <v>1.5562724911362553</v>
      </c>
      <c r="F414" s="153">
        <v>1</v>
      </c>
      <c r="G414" s="46">
        <f>IrradDiaria_1[[#This Row],[Geração Diária (kWh)]]/(IrradDiaria_1[[#This Row],[Irradiação]]*994)</f>
        <v>3.4509662631496467</v>
      </c>
    </row>
    <row r="415" spans="2:7" hidden="1" x14ac:dyDescent="0.3">
      <c r="B415" s="46" t="s">
        <v>277</v>
      </c>
      <c r="C415" s="101">
        <v>46129</v>
      </c>
      <c r="D415" s="104">
        <v>5353.9</v>
      </c>
      <c r="E415" s="140">
        <v>5.8420241666666666</v>
      </c>
      <c r="F415" s="153">
        <v>0.77500000000000002</v>
      </c>
      <c r="G415" s="46">
        <f>IrradDiaria_1[[#This Row],[Geração Diária (kWh)]]/(IrradDiaria_1[[#This Row],[Irradiação]]*994)</f>
        <v>0.92197792240496623</v>
      </c>
    </row>
    <row r="416" spans="2:7" hidden="1" x14ac:dyDescent="0.3">
      <c r="B416" s="46" t="s">
        <v>165</v>
      </c>
      <c r="C416" s="101">
        <v>46122</v>
      </c>
      <c r="D416" s="104">
        <v>5356.37</v>
      </c>
      <c r="E416" s="140">
        <v>2.8519766666666637</v>
      </c>
      <c r="F416" s="153">
        <v>1</v>
      </c>
      <c r="G416" s="46">
        <f>IrradDiaria_1[[#This Row],[Geração Diária (kWh)]]/(IrradDiaria_1[[#This Row],[Irradiação]]*994)</f>
        <v>1.8894622372832703</v>
      </c>
    </row>
    <row r="417" spans="2:7" hidden="1" x14ac:dyDescent="0.3">
      <c r="B417" s="46" t="s">
        <v>29</v>
      </c>
      <c r="C417" s="101">
        <v>46192</v>
      </c>
      <c r="D417" s="104">
        <v>5357.5</v>
      </c>
      <c r="E417" s="140">
        <v>6.6154062883870566</v>
      </c>
      <c r="F417" s="153">
        <v>1</v>
      </c>
      <c r="G417" s="46">
        <f>IrradDiaria_1[[#This Row],[Geração Diária (kWh)]]/(IrradDiaria_1[[#This Row],[Irradiação]]*994)</f>
        <v>0.81474044060857853</v>
      </c>
    </row>
    <row r="418" spans="2:7" hidden="1" x14ac:dyDescent="0.3">
      <c r="B418" s="46" t="s">
        <v>29</v>
      </c>
      <c r="C418" s="101">
        <v>46144</v>
      </c>
      <c r="D418" s="104">
        <v>5358.4</v>
      </c>
      <c r="E418" s="140">
        <v>6.577724369625038</v>
      </c>
      <c r="F418" s="153">
        <v>1</v>
      </c>
      <c r="G418" s="46">
        <f>IrradDiaria_1[[#This Row],[Geração Diária (kWh)]]/(IrradDiaria_1[[#This Row],[Irradiação]]*994)</f>
        <v>0.81954550903568846</v>
      </c>
    </row>
    <row r="419" spans="2:7" hidden="1" x14ac:dyDescent="0.3">
      <c r="B419" s="46" t="s">
        <v>482</v>
      </c>
      <c r="C419" s="101">
        <v>46145</v>
      </c>
      <c r="D419" s="104">
        <v>5359.91</v>
      </c>
      <c r="E419" s="140">
        <v>1.8844766666666675</v>
      </c>
      <c r="F419" s="153">
        <v>1</v>
      </c>
      <c r="G419" s="46">
        <f>IrradDiaria_1[[#This Row],[Geração Diária (kWh)]]/(IrradDiaria_1[[#This Row],[Irradiação]]*994)</f>
        <v>2.8614116995287451</v>
      </c>
    </row>
    <row r="420" spans="2:7" x14ac:dyDescent="0.3">
      <c r="B420" s="46" t="s">
        <v>6</v>
      </c>
      <c r="C420" s="101">
        <v>46204</v>
      </c>
      <c r="D420" s="104">
        <v>15206.96</v>
      </c>
      <c r="E420" s="140">
        <v>6.0890000000000004</v>
      </c>
      <c r="F420" s="153">
        <v>1</v>
      </c>
      <c r="G420" s="46">
        <f>IrradDiaria_1[[#This Row],[Geração Diária (kWh)]]/(IrradDiaria_1[[#This Row],[Irradiação]]*994)</f>
        <v>2.5125229947594909</v>
      </c>
    </row>
    <row r="421" spans="2:7" hidden="1" x14ac:dyDescent="0.3">
      <c r="B421" s="46" t="s">
        <v>367</v>
      </c>
      <c r="C421" s="101">
        <v>46115</v>
      </c>
      <c r="D421" s="104">
        <v>5377.06</v>
      </c>
      <c r="E421" s="140">
        <v>4.711993333333325</v>
      </c>
      <c r="F421" s="153">
        <v>1</v>
      </c>
      <c r="G421" s="46">
        <f>IrradDiaria_1[[#This Row],[Geração Diária (kWh)]]/(IrradDiaria_1[[#This Row],[Irradiação]]*994)</f>
        <v>1.1480315696433578</v>
      </c>
    </row>
    <row r="422" spans="2:7" hidden="1" x14ac:dyDescent="0.3">
      <c r="B422" s="46" t="s">
        <v>142</v>
      </c>
      <c r="C422" s="101">
        <v>46168</v>
      </c>
      <c r="D422" s="104">
        <v>5386.82</v>
      </c>
      <c r="E422" s="140">
        <v>5.0515803512106707</v>
      </c>
      <c r="F422" s="153">
        <v>1</v>
      </c>
      <c r="G422" s="46">
        <f>IrradDiaria_1[[#This Row],[Geração Diária (kWh)]]/(IrradDiaria_1[[#This Row],[Irradiação]]*994)</f>
        <v>1.0728001218069849</v>
      </c>
    </row>
    <row r="423" spans="2:7" hidden="1" x14ac:dyDescent="0.3">
      <c r="B423" s="46" t="s">
        <v>299</v>
      </c>
      <c r="C423" s="101">
        <v>46155</v>
      </c>
      <c r="D423" s="104">
        <v>5394.7</v>
      </c>
      <c r="E423" s="140">
        <v>3.2571650000000134</v>
      </c>
      <c r="F423" s="153">
        <v>0.83207843372550006</v>
      </c>
      <c r="G423" s="46">
        <f>IrradDiaria_1[[#This Row],[Geração Diária (kWh)]]/(IrradDiaria_1[[#This Row],[Irradiação]]*994)</f>
        <v>1.6662538070650124</v>
      </c>
    </row>
    <row r="424" spans="2:7" hidden="1" x14ac:dyDescent="0.3">
      <c r="B424" s="46" t="s">
        <v>277</v>
      </c>
      <c r="C424" s="101">
        <v>46157</v>
      </c>
      <c r="D424" s="104">
        <v>5396.9</v>
      </c>
      <c r="E424" s="140">
        <v>7.2302216666666705</v>
      </c>
      <c r="F424" s="153">
        <v>0.93055555555555602</v>
      </c>
      <c r="G424" s="46">
        <f>IrradDiaria_1[[#This Row],[Geração Diária (kWh)]]/(IrradDiaria_1[[#This Row],[Irradiação]]*994)</f>
        <v>0.75094196436582261</v>
      </c>
    </row>
    <row r="425" spans="2:7" hidden="1" x14ac:dyDescent="0.3">
      <c r="B425" s="46" t="s">
        <v>119</v>
      </c>
      <c r="C425" s="101">
        <v>46161</v>
      </c>
      <c r="D425" s="104">
        <v>5402.67</v>
      </c>
      <c r="E425" s="140">
        <v>1.5981525069808897</v>
      </c>
      <c r="F425" s="153">
        <v>1</v>
      </c>
      <c r="G425" s="46">
        <f>IrradDiaria_1[[#This Row],[Geração Diária (kWh)]]/(IrradDiaria_1[[#This Row],[Irradiação]]*994)</f>
        <v>3.4009781084089235</v>
      </c>
    </row>
    <row r="426" spans="2:7" hidden="1" x14ac:dyDescent="0.3">
      <c r="B426" s="46" t="s">
        <v>29</v>
      </c>
      <c r="C426" s="101">
        <v>46172</v>
      </c>
      <c r="D426" s="104">
        <v>5408.1</v>
      </c>
      <c r="E426" s="140">
        <v>4.9909999999999997</v>
      </c>
      <c r="F426" s="153">
        <v>1</v>
      </c>
      <c r="G426" s="46">
        <f>IrradDiaria_1[[#This Row],[Geração Diária (kWh)]]/(IrradDiaria_1[[#This Row],[Irradiação]]*994)</f>
        <v>1.0901110933281517</v>
      </c>
    </row>
    <row r="427" spans="2:7" hidden="1" x14ac:dyDescent="0.3">
      <c r="B427" s="46" t="s">
        <v>208</v>
      </c>
      <c r="C427" s="101">
        <v>46167</v>
      </c>
      <c r="D427" s="104">
        <v>5409.45</v>
      </c>
      <c r="E427" s="140">
        <v>2.0183350000000009</v>
      </c>
      <c r="F427" s="153">
        <v>1</v>
      </c>
      <c r="G427" s="46">
        <f>IrradDiaria_1[[#This Row],[Geração Diária (kWh)]]/(IrradDiaria_1[[#This Row],[Irradiação]]*994)</f>
        <v>2.6963326780213208</v>
      </c>
    </row>
    <row r="428" spans="2:7" hidden="1" x14ac:dyDescent="0.3">
      <c r="B428" s="46" t="s">
        <v>277</v>
      </c>
      <c r="C428" s="101">
        <v>46161</v>
      </c>
      <c r="D428" s="104">
        <v>5410.6</v>
      </c>
      <c r="E428" s="140">
        <v>7.1529200000000053</v>
      </c>
      <c r="F428" s="153">
        <v>1</v>
      </c>
      <c r="G428" s="46">
        <f>IrradDiaria_1[[#This Row],[Geração Diária (kWh)]]/(IrradDiaria_1[[#This Row],[Irradiação]]*994)</f>
        <v>0.76098426339789349</v>
      </c>
    </row>
    <row r="429" spans="2:7" hidden="1" x14ac:dyDescent="0.3">
      <c r="B429" s="46" t="s">
        <v>367</v>
      </c>
      <c r="C429" s="101">
        <v>46158</v>
      </c>
      <c r="D429" s="104">
        <v>5424.4</v>
      </c>
      <c r="E429" s="140">
        <v>4.8594666666666573</v>
      </c>
      <c r="F429" s="153">
        <v>1</v>
      </c>
      <c r="G429" s="46">
        <f>IrradDiaria_1[[#This Row],[Geração Diária (kWh)]]/(IrradDiaria_1[[#This Row],[Irradiação]]*994)</f>
        <v>1.1229921370951959</v>
      </c>
    </row>
    <row r="430" spans="2:7" hidden="1" x14ac:dyDescent="0.3">
      <c r="B430" s="46" t="s">
        <v>277</v>
      </c>
      <c r="C430" s="101">
        <v>46163</v>
      </c>
      <c r="D430" s="104">
        <v>5455.3</v>
      </c>
      <c r="E430" s="140">
        <v>7.7988716666666669</v>
      </c>
      <c r="F430" s="153">
        <v>1</v>
      </c>
      <c r="G430" s="46">
        <f>IrradDiaria_1[[#This Row],[Geração Diária (kWh)]]/(IrradDiaria_1[[#This Row],[Irradiação]]*994)</f>
        <v>0.70372094975160449</v>
      </c>
    </row>
    <row r="431" spans="2:7" hidden="1" x14ac:dyDescent="0.3">
      <c r="B431" s="46" t="s">
        <v>29</v>
      </c>
      <c r="C431" s="101">
        <v>46141</v>
      </c>
      <c r="D431" s="104">
        <v>5464.1</v>
      </c>
      <c r="E431" s="140">
        <v>1.913</v>
      </c>
      <c r="F431" s="153">
        <v>1</v>
      </c>
      <c r="G431" s="46">
        <f>IrradDiaria_1[[#This Row],[Geração Diária (kWh)]]/(IrradDiaria_1[[#This Row],[Irradiação]]*994)</f>
        <v>2.8735402482853214</v>
      </c>
    </row>
    <row r="432" spans="2:7" hidden="1" x14ac:dyDescent="0.3">
      <c r="B432" s="46" t="s">
        <v>367</v>
      </c>
      <c r="C432" s="101">
        <v>46119</v>
      </c>
      <c r="D432" s="104">
        <v>5469.78</v>
      </c>
      <c r="E432" s="140">
        <v>5.0858666666666226</v>
      </c>
      <c r="F432" s="153">
        <v>1</v>
      </c>
      <c r="G432" s="46">
        <f>IrradDiaria_1[[#This Row],[Geração Diária (kWh)]]/(IrradDiaria_1[[#This Row],[Irradiação]]*994)</f>
        <v>1.081978184121517</v>
      </c>
    </row>
    <row r="433" spans="2:7" hidden="1" x14ac:dyDescent="0.3">
      <c r="B433" s="46" t="s">
        <v>254</v>
      </c>
      <c r="C433" s="101">
        <v>46139</v>
      </c>
      <c r="D433" s="104">
        <v>5470.47</v>
      </c>
      <c r="E433" s="140">
        <v>3.6794833333333337</v>
      </c>
      <c r="F433" s="153">
        <v>0.91666666666666596</v>
      </c>
      <c r="G433" s="46">
        <f>IrradDiaria_1[[#This Row],[Geração Diária (kWh)]]/(IrradDiaria_1[[#This Row],[Irradiação]]*994)</f>
        <v>1.49572384139278</v>
      </c>
    </row>
    <row r="434" spans="2:7" hidden="1" x14ac:dyDescent="0.3">
      <c r="B434" s="46" t="s">
        <v>29</v>
      </c>
      <c r="C434" s="101">
        <v>46178</v>
      </c>
      <c r="D434" s="104">
        <v>5488.7</v>
      </c>
      <c r="E434" s="140">
        <v>6.812136011162865</v>
      </c>
      <c r="F434" s="153">
        <v>1</v>
      </c>
      <c r="G434" s="46">
        <f>IrradDiaria_1[[#This Row],[Geração Diária (kWh)]]/(IrradDiaria_1[[#This Row],[Irradiação]]*994)</f>
        <v>0.81058730725091455</v>
      </c>
    </row>
    <row r="435" spans="2:7" hidden="1" x14ac:dyDescent="0.3">
      <c r="B435" s="46" t="s">
        <v>277</v>
      </c>
      <c r="C435" s="101">
        <v>46146</v>
      </c>
      <c r="D435" s="104">
        <v>5489.4</v>
      </c>
      <c r="E435" s="140">
        <v>5.4291241666666661</v>
      </c>
      <c r="F435" s="153">
        <v>0.89305555555555605</v>
      </c>
      <c r="G435" s="46">
        <f>IrradDiaria_1[[#This Row],[Geração Diária (kWh)]]/(IrradDiaria_1[[#This Row],[Irradiação]]*994)</f>
        <v>1.017205545817953</v>
      </c>
    </row>
    <row r="436" spans="2:7" hidden="1" x14ac:dyDescent="0.3">
      <c r="B436" s="46" t="s">
        <v>29</v>
      </c>
      <c r="C436" s="101">
        <v>46153</v>
      </c>
      <c r="D436" s="104">
        <v>5498</v>
      </c>
      <c r="E436" s="140">
        <v>6.7724907771193843</v>
      </c>
      <c r="F436" s="153">
        <v>1</v>
      </c>
      <c r="G436" s="46">
        <f>IrradDiaria_1[[#This Row],[Geração Diária (kWh)]]/(IrradDiaria_1[[#This Row],[Irradiação]]*994)</f>
        <v>0.81671386566126225</v>
      </c>
    </row>
    <row r="437" spans="2:7" x14ac:dyDescent="0.3">
      <c r="B437" s="46" t="s">
        <v>6</v>
      </c>
      <c r="C437" s="101">
        <v>46205</v>
      </c>
      <c r="D437" s="104">
        <v>15154.86</v>
      </c>
      <c r="E437" s="140">
        <v>6.0650000000000004</v>
      </c>
      <c r="F437" s="153">
        <v>1</v>
      </c>
      <c r="G437" s="46">
        <f>IrradDiaria_1[[#This Row],[Geração Diária (kWh)]]/(IrradDiaria_1[[#This Row],[Irradiação]]*994)</f>
        <v>2.5138232527896145</v>
      </c>
    </row>
    <row r="438" spans="2:7" hidden="1" x14ac:dyDescent="0.3">
      <c r="B438" s="46" t="s">
        <v>299</v>
      </c>
      <c r="C438" s="101">
        <v>46147</v>
      </c>
      <c r="D438" s="104">
        <v>5510.3</v>
      </c>
      <c r="E438" s="140">
        <v>3.8812358333333385</v>
      </c>
      <c r="F438" s="153">
        <v>1</v>
      </c>
      <c r="G438" s="46">
        <f>IrradDiaria_1[[#This Row],[Geração Diária (kWh)]]/(IrradDiaria_1[[#This Row],[Irradiação]]*994)</f>
        <v>1.4282979974057013</v>
      </c>
    </row>
    <row r="439" spans="2:7" hidden="1" x14ac:dyDescent="0.3">
      <c r="B439" s="46" t="s">
        <v>165</v>
      </c>
      <c r="C439" s="101">
        <v>46166</v>
      </c>
      <c r="D439" s="104">
        <v>5514.13</v>
      </c>
      <c r="E439" s="140">
        <v>2.8574583333333319</v>
      </c>
      <c r="F439" s="153">
        <v>1</v>
      </c>
      <c r="G439" s="46">
        <f>IrradDiaria_1[[#This Row],[Geração Diária (kWh)]]/(IrradDiaria_1[[#This Row],[Irradiação]]*994)</f>
        <v>1.9413807096358473</v>
      </c>
    </row>
    <row r="440" spans="2:7" hidden="1" x14ac:dyDescent="0.3">
      <c r="B440" s="46" t="s">
        <v>367</v>
      </c>
      <c r="C440" s="101">
        <v>46144</v>
      </c>
      <c r="D440" s="104">
        <v>5525.02</v>
      </c>
      <c r="E440" s="140">
        <v>4.8561524873781021</v>
      </c>
      <c r="F440" s="153">
        <v>1</v>
      </c>
      <c r="G440" s="46">
        <f>IrradDiaria_1[[#This Row],[Geração Diária (kWh)]]/(IrradDiaria_1[[#This Row],[Irradiação]]*994)</f>
        <v>1.1446037239924074</v>
      </c>
    </row>
    <row r="441" spans="2:7" hidden="1" x14ac:dyDescent="0.3">
      <c r="B441" s="46" t="s">
        <v>29</v>
      </c>
      <c r="C441" s="101">
        <v>46173</v>
      </c>
      <c r="D441" s="104">
        <v>5536</v>
      </c>
      <c r="E441" s="140">
        <v>5.0994000000000002</v>
      </c>
      <c r="F441" s="153">
        <v>1</v>
      </c>
      <c r="G441" s="46">
        <f>IrradDiaria_1[[#This Row],[Geração Diária (kWh)]]/(IrradDiaria_1[[#This Row],[Irradiação]]*994)</f>
        <v>1.0921709414821281</v>
      </c>
    </row>
    <row r="442" spans="2:7" hidden="1" x14ac:dyDescent="0.3">
      <c r="B442" s="46" t="s">
        <v>29</v>
      </c>
      <c r="C442" s="101">
        <v>46176</v>
      </c>
      <c r="D442" s="104">
        <v>5543.7</v>
      </c>
      <c r="E442" s="140">
        <v>6.8565077570846471</v>
      </c>
      <c r="F442" s="153">
        <v>1</v>
      </c>
      <c r="G442" s="46">
        <f>IrradDiaria_1[[#This Row],[Geração Diária (kWh)]]/(IrradDiaria_1[[#This Row],[Irradiação]]*994)</f>
        <v>0.81341160477860885</v>
      </c>
    </row>
    <row r="443" spans="2:7" hidden="1" x14ac:dyDescent="0.3">
      <c r="B443" s="46" t="s">
        <v>29</v>
      </c>
      <c r="C443" s="101">
        <v>46179</v>
      </c>
      <c r="D443" s="104">
        <v>5546</v>
      </c>
      <c r="E443" s="140">
        <v>6.9006436803837579</v>
      </c>
      <c r="F443" s="153">
        <v>1</v>
      </c>
      <c r="G443" s="46">
        <f>IrradDiaria_1[[#This Row],[Geração Diária (kWh)]]/(IrradDiaria_1[[#This Row],[Irradiação]]*994)</f>
        <v>0.8085444082597113</v>
      </c>
    </row>
    <row r="444" spans="2:7" hidden="1" x14ac:dyDescent="0.3">
      <c r="B444" s="46" t="s">
        <v>29</v>
      </c>
      <c r="C444" s="101">
        <v>46191</v>
      </c>
      <c r="D444" s="104">
        <v>5546.3</v>
      </c>
      <c r="E444" s="140">
        <v>6.8040129577816852</v>
      </c>
      <c r="F444" s="153">
        <v>1</v>
      </c>
      <c r="G444" s="46">
        <f>IrradDiaria_1[[#This Row],[Geração Diária (kWh)]]/(IrradDiaria_1[[#This Row],[Irradiação]]*994)</f>
        <v>0.82007172923600224</v>
      </c>
    </row>
    <row r="445" spans="2:7" hidden="1" x14ac:dyDescent="0.3">
      <c r="B445" s="46" t="s">
        <v>299</v>
      </c>
      <c r="C445" s="101">
        <v>46114</v>
      </c>
      <c r="D445" s="104">
        <v>5551.7</v>
      </c>
      <c r="E445" s="140">
        <v>6.2362058333333374</v>
      </c>
      <c r="F445" s="153">
        <v>1</v>
      </c>
      <c r="G445" s="46">
        <f>IrradDiaria_1[[#This Row],[Geração Diária (kWh)]]/(IrradDiaria_1[[#This Row],[Irradiação]]*994)</f>
        <v>0.89561047484224265</v>
      </c>
    </row>
    <row r="446" spans="2:7" hidden="1" x14ac:dyDescent="0.3">
      <c r="B446" s="46" t="s">
        <v>29</v>
      </c>
      <c r="C446" s="101">
        <v>46180</v>
      </c>
      <c r="D446" s="104">
        <v>5555.2</v>
      </c>
      <c r="E446" s="140">
        <v>6.9158576027718652</v>
      </c>
      <c r="F446" s="153">
        <v>1</v>
      </c>
      <c r="G446" s="46">
        <f>IrradDiaria_1[[#This Row],[Geração Diária (kWh)]]/(IrradDiaria_1[[#This Row],[Irradiação]]*994)</f>
        <v>0.80810402922787794</v>
      </c>
    </row>
    <row r="447" spans="2:7" hidden="1" x14ac:dyDescent="0.3">
      <c r="B447" s="46" t="s">
        <v>29</v>
      </c>
      <c r="C447" s="101">
        <v>46174</v>
      </c>
      <c r="D447" s="104">
        <v>5557.2</v>
      </c>
      <c r="E447" s="140">
        <v>6.8794825129336656</v>
      </c>
      <c r="F447" s="153">
        <v>1</v>
      </c>
      <c r="G447" s="46">
        <f>IrradDiaria_1[[#This Row],[Geração Diária (kWh)]]/(IrradDiaria_1[[#This Row],[Irradiação]]*994)</f>
        <v>0.81266933323691304</v>
      </c>
    </row>
    <row r="448" spans="2:7" hidden="1" x14ac:dyDescent="0.3">
      <c r="B448" s="46" t="s">
        <v>344</v>
      </c>
      <c r="C448" s="101">
        <v>46166</v>
      </c>
      <c r="D448" s="104">
        <v>5557.3</v>
      </c>
      <c r="E448" s="140">
        <v>2.3195033333333401</v>
      </c>
      <c r="F448" s="153">
        <v>1</v>
      </c>
      <c r="G448" s="46">
        <f>IrradDiaria_1[[#This Row],[Geração Diária (kWh)]]/(IrradDiaria_1[[#This Row],[Irradiação]]*994)</f>
        <v>2.4103630247377037</v>
      </c>
    </row>
    <row r="449" spans="2:7" hidden="1" x14ac:dyDescent="0.3">
      <c r="B449" s="46" t="s">
        <v>344</v>
      </c>
      <c r="C449" s="101">
        <v>46184</v>
      </c>
      <c r="D449" s="104">
        <v>5563.68</v>
      </c>
      <c r="E449" s="140">
        <v>2.4568599999999972</v>
      </c>
      <c r="F449" s="153">
        <v>1</v>
      </c>
      <c r="G449" s="46">
        <f>IrradDiaria_1[[#This Row],[Geração Diária (kWh)]]/(IrradDiaria_1[[#This Row],[Irradiação]]*994)</f>
        <v>2.2782183687670199</v>
      </c>
    </row>
    <row r="450" spans="2:7" hidden="1" x14ac:dyDescent="0.3">
      <c r="B450" s="46" t="s">
        <v>29</v>
      </c>
      <c r="C450" s="101">
        <v>46117</v>
      </c>
      <c r="D450" s="104">
        <v>5571.2</v>
      </c>
      <c r="E450" s="140">
        <v>4.6879999999999997</v>
      </c>
      <c r="F450" s="153">
        <v>1</v>
      </c>
      <c r="G450" s="46">
        <f>IrradDiaria_1[[#This Row],[Geração Diária (kWh)]]/(IrradDiaria_1[[#This Row],[Irradiação]]*994)</f>
        <v>1.1955693203590143</v>
      </c>
    </row>
    <row r="451" spans="2:7" hidden="1" x14ac:dyDescent="0.3">
      <c r="B451" s="46" t="s">
        <v>29</v>
      </c>
      <c r="C451" s="101">
        <v>46145</v>
      </c>
      <c r="D451" s="104">
        <v>5582</v>
      </c>
      <c r="E451" s="140">
        <v>7.0323860963443297</v>
      </c>
      <c r="F451" s="153">
        <v>1</v>
      </c>
      <c r="G451" s="46">
        <f>IrradDiaria_1[[#This Row],[Geração Diária (kWh)]]/(IrradDiaria_1[[#This Row],[Irradiação]]*994)</f>
        <v>0.79854747564403017</v>
      </c>
    </row>
    <row r="452" spans="2:7" hidden="1" x14ac:dyDescent="0.3">
      <c r="B452" s="46" t="s">
        <v>299</v>
      </c>
      <c r="C452" s="101">
        <v>46166</v>
      </c>
      <c r="D452" s="104">
        <v>5600.1</v>
      </c>
      <c r="E452" s="140">
        <v>5.3772849999999979</v>
      </c>
      <c r="F452" s="153">
        <v>0.75833333333333397</v>
      </c>
      <c r="G452" s="46">
        <f>IrradDiaria_1[[#This Row],[Geração Diária (kWh)]]/(IrradDiaria_1[[#This Row],[Irradiação]]*994)</f>
        <v>1.04772267427208</v>
      </c>
    </row>
    <row r="453" spans="2:7" hidden="1" x14ac:dyDescent="0.3">
      <c r="B453" s="46" t="s">
        <v>254</v>
      </c>
      <c r="C453" s="101">
        <v>46189</v>
      </c>
      <c r="D453" s="104">
        <v>5607.22</v>
      </c>
      <c r="E453" s="140">
        <v>2.1853633333333318</v>
      </c>
      <c r="F453" s="153">
        <v>0.97109999999999996</v>
      </c>
      <c r="G453" s="46">
        <f>IrradDiaria_1[[#This Row],[Geração Diária (kWh)]]/(IrradDiaria_1[[#This Row],[Irradiação]]*994)</f>
        <v>2.5812945208456624</v>
      </c>
    </row>
    <row r="454" spans="2:7" x14ac:dyDescent="0.3">
      <c r="B454" s="46" t="s">
        <v>6</v>
      </c>
      <c r="C454" s="101">
        <v>46206</v>
      </c>
      <c r="D454" s="104">
        <v>13297.29</v>
      </c>
      <c r="E454" s="140">
        <v>5.282</v>
      </c>
      <c r="F454" s="153">
        <v>1</v>
      </c>
      <c r="G454" s="46">
        <f>IrradDiaria_1[[#This Row],[Geração Diária (kWh)]]/(IrradDiaria_1[[#This Row],[Irradiação]]*994)</f>
        <v>2.5326685596349776</v>
      </c>
    </row>
    <row r="455" spans="2:7" x14ac:dyDescent="0.3">
      <c r="B455" s="46" t="s">
        <v>6</v>
      </c>
      <c r="C455" s="101">
        <v>46207</v>
      </c>
      <c r="D455" s="104">
        <v>6973.25</v>
      </c>
      <c r="E455" s="140">
        <v>2.9620000000000002</v>
      </c>
      <c r="F455" s="153">
        <v>0.95138888888888895</v>
      </c>
      <c r="G455" s="46">
        <f>IrradDiaria_1[[#This Row],[Geração Diária (kWh)]]/(IrradDiaria_1[[#This Row],[Irradiação]]*994)</f>
        <v>2.368447688154586</v>
      </c>
    </row>
    <row r="456" spans="2:7" hidden="1" x14ac:dyDescent="0.3">
      <c r="B456" s="46" t="s">
        <v>29</v>
      </c>
      <c r="C456" s="101">
        <v>46155</v>
      </c>
      <c r="D456" s="104">
        <v>5615.4</v>
      </c>
      <c r="E456" s="140">
        <v>6.9615540820752857</v>
      </c>
      <c r="F456" s="153">
        <v>1</v>
      </c>
      <c r="G456" s="46">
        <f>IrradDiaria_1[[#This Row],[Geração Diária (kWh)]]/(IrradDiaria_1[[#This Row],[Irradiação]]*994)</f>
        <v>0.81149922963232868</v>
      </c>
    </row>
    <row r="457" spans="2:7" hidden="1" x14ac:dyDescent="0.3">
      <c r="B457" s="46" t="s">
        <v>299</v>
      </c>
      <c r="C457" s="101">
        <v>46193</v>
      </c>
      <c r="D457" s="104">
        <v>5631.2</v>
      </c>
      <c r="E457" s="140">
        <v>3.4108650000000003</v>
      </c>
      <c r="F457" s="153">
        <v>0.75</v>
      </c>
      <c r="G457" s="46">
        <f>IrradDiaria_1[[#This Row],[Geração Diária (kWh)]]/(IrradDiaria_1[[#This Row],[Irradiação]]*994)</f>
        <v>1.6609250576851582</v>
      </c>
    </row>
    <row r="458" spans="2:7" hidden="1" x14ac:dyDescent="0.3">
      <c r="B458" s="46" t="s">
        <v>277</v>
      </c>
      <c r="C458" s="101">
        <v>46176</v>
      </c>
      <c r="D458" s="104">
        <v>5634.1</v>
      </c>
      <c r="E458" s="140">
        <v>6.4133088027884559</v>
      </c>
      <c r="F458" s="153">
        <v>0.88333333333333297</v>
      </c>
      <c r="G458" s="46">
        <f>IrradDiaria_1[[#This Row],[Geração Diária (kWh)]]/(IrradDiaria_1[[#This Row],[Irradiação]]*994)</f>
        <v>0.88380410583800684</v>
      </c>
    </row>
    <row r="459" spans="2:7" hidden="1" x14ac:dyDescent="0.3">
      <c r="B459" s="46" t="s">
        <v>277</v>
      </c>
      <c r="C459" s="101">
        <v>46119</v>
      </c>
      <c r="D459" s="104">
        <v>5655.7</v>
      </c>
      <c r="E459" s="140">
        <v>7.0378324999999968</v>
      </c>
      <c r="F459" s="153">
        <v>1</v>
      </c>
      <c r="G459" s="46">
        <f>IrradDiaria_1[[#This Row],[Geração Diária (kWh)]]/(IrradDiaria_1[[#This Row],[Irradiação]]*994)</f>
        <v>0.80846468485932765</v>
      </c>
    </row>
    <row r="460" spans="2:7" hidden="1" x14ac:dyDescent="0.3">
      <c r="B460" s="46" t="s">
        <v>482</v>
      </c>
      <c r="C460" s="101">
        <v>46152</v>
      </c>
      <c r="D460" s="104">
        <v>5661.51</v>
      </c>
      <c r="E460" s="140">
        <v>4.4933871796749933</v>
      </c>
      <c r="F460" s="153">
        <v>0.82802287586993994</v>
      </c>
      <c r="G460" s="46">
        <f>IrradDiaria_1[[#This Row],[Geração Diária (kWh)]]/(IrradDiaria_1[[#This Row],[Irradiação]]*994)</f>
        <v>1.2675702931612798</v>
      </c>
    </row>
    <row r="461" spans="2:7" hidden="1" x14ac:dyDescent="0.3">
      <c r="B461" s="46" t="s">
        <v>277</v>
      </c>
      <c r="C461" s="101">
        <v>46177</v>
      </c>
      <c r="D461" s="104">
        <v>5674.8</v>
      </c>
      <c r="E461" s="140">
        <v>6.8907150680880687</v>
      </c>
      <c r="F461" s="153">
        <v>1</v>
      </c>
      <c r="G461" s="46">
        <f>IrradDiaria_1[[#This Row],[Geração Diária (kWh)]]/(IrradDiaria_1[[#This Row],[Irradiação]]*994)</f>
        <v>0.82851406124673743</v>
      </c>
    </row>
    <row r="462" spans="2:7" hidden="1" x14ac:dyDescent="0.3">
      <c r="B462" s="46" t="s">
        <v>51</v>
      </c>
      <c r="C462" s="101">
        <v>46185</v>
      </c>
      <c r="D462" s="104">
        <v>5676.7</v>
      </c>
      <c r="E462" s="140">
        <v>4.8793611980075822</v>
      </c>
      <c r="F462" s="153">
        <v>1</v>
      </c>
      <c r="G462" s="46">
        <f>IrradDiaria_1[[#This Row],[Geração Diária (kWh)]]/(IrradDiaria_1[[#This Row],[Irradiação]]*994)</f>
        <v>1.170433088065012</v>
      </c>
    </row>
    <row r="463" spans="2:7" hidden="1" x14ac:dyDescent="0.3">
      <c r="B463" s="46" t="s">
        <v>367</v>
      </c>
      <c r="C463" s="101">
        <v>46200</v>
      </c>
      <c r="D463" s="104">
        <v>5684.84</v>
      </c>
      <c r="E463" s="140">
        <v>5.0890000000000004</v>
      </c>
      <c r="F463" s="153">
        <v>1</v>
      </c>
      <c r="G463" s="46">
        <f>IrradDiaria_1[[#This Row],[Geração Diária (kWh)]]/(IrradDiaria_1[[#This Row],[Irradiação]]*994)</f>
        <v>1.12382686767095</v>
      </c>
    </row>
    <row r="464" spans="2:7" x14ac:dyDescent="0.3">
      <c r="B464" s="46" t="s">
        <v>6</v>
      </c>
      <c r="C464" s="101">
        <v>46208</v>
      </c>
      <c r="D464" s="104">
        <v>8432.07</v>
      </c>
      <c r="E464" s="140">
        <v>3.278</v>
      </c>
      <c r="F464" s="153">
        <v>1</v>
      </c>
      <c r="G464" s="46">
        <f>IrradDiaria_1[[#This Row],[Geração Diária (kWh)]]/(IrradDiaria_1[[#This Row],[Irradiação]]*994)</f>
        <v>2.587848629298672</v>
      </c>
    </row>
    <row r="465" spans="2:7" hidden="1" x14ac:dyDescent="0.3">
      <c r="B465" s="46" t="s">
        <v>165</v>
      </c>
      <c r="C465" s="101">
        <v>46199</v>
      </c>
      <c r="D465" s="104">
        <v>5688.09</v>
      </c>
      <c r="E465" s="140">
        <v>2.637</v>
      </c>
      <c r="F465" s="153">
        <v>1</v>
      </c>
      <c r="G465" s="46">
        <f>IrradDiaria_1[[#This Row],[Geração Diária (kWh)]]/(IrradDiaria_1[[#This Row],[Irradiação]]*994)</f>
        <v>2.1700510228607137</v>
      </c>
    </row>
    <row r="466" spans="2:7" hidden="1" x14ac:dyDescent="0.3">
      <c r="B466" s="46" t="s">
        <v>29</v>
      </c>
      <c r="C466" s="101">
        <v>46118</v>
      </c>
      <c r="D466" s="104">
        <v>5691.7</v>
      </c>
      <c r="E466" s="140">
        <v>5.2240000000000002</v>
      </c>
      <c r="F466" s="153">
        <v>1</v>
      </c>
      <c r="G466" s="46">
        <f>IrradDiaria_1[[#This Row],[Geração Diária (kWh)]]/(IrradDiaria_1[[#This Row],[Irradiação]]*994)</f>
        <v>1.0961057308629727</v>
      </c>
    </row>
    <row r="467" spans="2:7" hidden="1" x14ac:dyDescent="0.3">
      <c r="B467" s="46" t="s">
        <v>344</v>
      </c>
      <c r="C467" s="101">
        <v>46199</v>
      </c>
      <c r="D467" s="104">
        <v>5707.83</v>
      </c>
      <c r="E467" s="140">
        <v>2.5960000000000001</v>
      </c>
      <c r="F467" s="153">
        <v>1</v>
      </c>
      <c r="G467" s="46">
        <f>IrradDiaria_1[[#This Row],[Geração Diária (kWh)]]/(IrradDiaria_1[[#This Row],[Irradiação]]*994)</f>
        <v>2.2119736911453312</v>
      </c>
    </row>
    <row r="468" spans="2:7" hidden="1" x14ac:dyDescent="0.3">
      <c r="B468" s="46" t="s">
        <v>29</v>
      </c>
      <c r="C468" s="101">
        <v>46129</v>
      </c>
      <c r="D468" s="104">
        <v>5709.4</v>
      </c>
      <c r="E468" s="140">
        <v>4.5599999999999996</v>
      </c>
      <c r="F468" s="153">
        <v>1</v>
      </c>
      <c r="G468" s="46">
        <f>IrradDiaria_1[[#This Row],[Geração Diária (kWh)]]/(IrradDiaria_1[[#This Row],[Irradiação]]*994)</f>
        <v>1.2596191182180805</v>
      </c>
    </row>
    <row r="469" spans="2:7" hidden="1" x14ac:dyDescent="0.3">
      <c r="B469" s="46" t="s">
        <v>6</v>
      </c>
      <c r="C469" s="101">
        <v>46162</v>
      </c>
      <c r="D469" s="104">
        <v>5713.65</v>
      </c>
      <c r="E469" s="140">
        <v>2.3038500000000055</v>
      </c>
      <c r="F469" s="153">
        <v>1</v>
      </c>
      <c r="G469" s="46">
        <f>IrradDiaria_1[[#This Row],[Geração Diária (kWh)]]/(IrradDiaria_1[[#This Row],[Irradiação]]*994)</f>
        <v>2.4950143598749808</v>
      </c>
    </row>
    <row r="470" spans="2:7" hidden="1" x14ac:dyDescent="0.3">
      <c r="B470" s="46" t="s">
        <v>165</v>
      </c>
      <c r="C470" s="101">
        <v>46139</v>
      </c>
      <c r="D470" s="104">
        <v>5714.79</v>
      </c>
      <c r="E470" s="140">
        <v>2.2053083333333343</v>
      </c>
      <c r="F470" s="153">
        <v>1</v>
      </c>
      <c r="G470" s="46">
        <f>IrradDiaria_1[[#This Row],[Geração Diária (kWh)]]/(IrradDiaria_1[[#This Row],[Irradiação]]*994)</f>
        <v>2.6070212620090367</v>
      </c>
    </row>
    <row r="471" spans="2:7" hidden="1" x14ac:dyDescent="0.3">
      <c r="B471" s="46" t="s">
        <v>29</v>
      </c>
      <c r="C471" s="101">
        <v>46175</v>
      </c>
      <c r="D471" s="104">
        <v>5719.8</v>
      </c>
      <c r="E471" s="140">
        <v>7.0709157400519995</v>
      </c>
      <c r="F471" s="153">
        <v>1</v>
      </c>
      <c r="G471" s="46">
        <f>IrradDiaria_1[[#This Row],[Geração Diária (kWh)]]/(IrradDiaria_1[[#This Row],[Irradiação]]*994)</f>
        <v>0.81380208268357745</v>
      </c>
    </row>
    <row r="472" spans="2:7" hidden="1" x14ac:dyDescent="0.3">
      <c r="B472" s="46" t="s">
        <v>185</v>
      </c>
      <c r="C472" s="101">
        <v>46164</v>
      </c>
      <c r="D472" s="104">
        <v>5726.35</v>
      </c>
      <c r="E472" s="140">
        <v>1.9173999999999916</v>
      </c>
      <c r="F472" s="153">
        <v>1</v>
      </c>
      <c r="G472" s="46">
        <f>IrradDiaria_1[[#This Row],[Geração Diária (kWh)]]/(IrradDiaria_1[[#This Row],[Irradiação]]*994)</f>
        <v>3.0045454745789986</v>
      </c>
    </row>
    <row r="473" spans="2:7" hidden="1" x14ac:dyDescent="0.3">
      <c r="B473" s="46" t="s">
        <v>254</v>
      </c>
      <c r="C473" s="101">
        <v>46158</v>
      </c>
      <c r="D473" s="104">
        <v>5734.56</v>
      </c>
      <c r="E473" s="140">
        <v>4.9510883333333462</v>
      </c>
      <c r="F473" s="153">
        <v>0.88890000000000002</v>
      </c>
      <c r="G473" s="46">
        <f>IrradDiaria_1[[#This Row],[Geração Diária (kWh)]]/(IrradDiaria_1[[#This Row],[Irradiação]]*994)</f>
        <v>1.1652337146684846</v>
      </c>
    </row>
    <row r="474" spans="2:7" hidden="1" x14ac:dyDescent="0.3">
      <c r="B474" s="46" t="s">
        <v>299</v>
      </c>
      <c r="C474" s="101">
        <v>46200</v>
      </c>
      <c r="D474" s="104">
        <v>5739.4</v>
      </c>
      <c r="E474" s="140">
        <v>7.0906483208884792</v>
      </c>
      <c r="F474" s="153">
        <v>0.67206790123456805</v>
      </c>
      <c r="G474" s="46">
        <f>IrradDiaria_1[[#This Row],[Geração Diária (kWh)]]/(IrradDiaria_1[[#This Row],[Irradiação]]*994)</f>
        <v>0.8143182406302244</v>
      </c>
    </row>
    <row r="475" spans="2:7" hidden="1" x14ac:dyDescent="0.3">
      <c r="B475" s="46" t="s">
        <v>277</v>
      </c>
      <c r="C475" s="101">
        <v>46127</v>
      </c>
      <c r="D475" s="104">
        <v>5740.9</v>
      </c>
      <c r="E475" s="140">
        <v>7.2778933333333278</v>
      </c>
      <c r="F475" s="153">
        <v>1</v>
      </c>
      <c r="G475" s="46">
        <f>IrradDiaria_1[[#This Row],[Geração Diária (kWh)]]/(IrradDiaria_1[[#This Row],[Irradiação]]*994)</f>
        <v>0.79357487880002653</v>
      </c>
    </row>
    <row r="476" spans="2:7" hidden="1" x14ac:dyDescent="0.3">
      <c r="B476" s="46" t="s">
        <v>299</v>
      </c>
      <c r="C476" s="101">
        <v>46135</v>
      </c>
      <c r="D476" s="104">
        <v>5757</v>
      </c>
      <c r="E476" s="140">
        <v>4.6448116666666674</v>
      </c>
      <c r="F476" s="153">
        <v>1</v>
      </c>
      <c r="G476" s="46">
        <f>IrradDiaria_1[[#This Row],[Geração Diária (kWh)]]/(IrradDiaria_1[[#This Row],[Irradiação]]*994)</f>
        <v>1.2469290293473918</v>
      </c>
    </row>
    <row r="477" spans="2:7" hidden="1" x14ac:dyDescent="0.3">
      <c r="B477" s="46" t="s">
        <v>367</v>
      </c>
      <c r="C477" s="101">
        <v>46116</v>
      </c>
      <c r="D477" s="104">
        <v>5759.21</v>
      </c>
      <c r="E477" s="140">
        <v>5.2727566666666457</v>
      </c>
      <c r="F477" s="153">
        <v>1</v>
      </c>
      <c r="G477" s="46">
        <f>IrradDiaria_1[[#This Row],[Geração Diária (kWh)]]/(IrradDiaria_1[[#This Row],[Irradiação]]*994)</f>
        <v>1.0988509823877781</v>
      </c>
    </row>
    <row r="478" spans="2:7" hidden="1" x14ac:dyDescent="0.3">
      <c r="B478" s="46" t="s">
        <v>254</v>
      </c>
      <c r="C478" s="101">
        <v>46184</v>
      </c>
      <c r="D478" s="104">
        <v>5778.35</v>
      </c>
      <c r="E478" s="140">
        <v>2.3933766666666672</v>
      </c>
      <c r="F478" s="153">
        <v>0.96</v>
      </c>
      <c r="G478" s="46">
        <f>IrradDiaria_1[[#This Row],[Geração Diária (kWh)]]/(IrradDiaria_1[[#This Row],[Irradiação]]*994)</f>
        <v>2.4288819462562148</v>
      </c>
    </row>
    <row r="479" spans="2:7" hidden="1" x14ac:dyDescent="0.3">
      <c r="B479" s="46" t="s">
        <v>96</v>
      </c>
      <c r="C479" s="101">
        <v>46151</v>
      </c>
      <c r="D479" s="104">
        <v>5780.02</v>
      </c>
      <c r="E479" s="140">
        <v>2.1022716314494612</v>
      </c>
      <c r="F479" s="153">
        <v>1</v>
      </c>
      <c r="G479" s="46">
        <f>IrradDiaria_1[[#This Row],[Geração Diária (kWh)]]/(IrradDiaria_1[[#This Row],[Irradiação]]*994)</f>
        <v>2.766012426629767</v>
      </c>
    </row>
    <row r="480" spans="2:7" hidden="1" x14ac:dyDescent="0.3">
      <c r="B480" s="46" t="s">
        <v>367</v>
      </c>
      <c r="C480" s="101">
        <v>46189</v>
      </c>
      <c r="D480" s="104">
        <v>5780.68</v>
      </c>
      <c r="E480" s="140">
        <v>3.9590000000000001</v>
      </c>
      <c r="F480" s="153">
        <v>1</v>
      </c>
      <c r="G480" s="46">
        <f>IrradDiaria_1[[#This Row],[Geração Diária (kWh)]]/(IrradDiaria_1[[#This Row],[Irradiação]]*994)</f>
        <v>1.4689500986723576</v>
      </c>
    </row>
    <row r="481" spans="2:7" x14ac:dyDescent="0.3">
      <c r="B481" s="46" t="s">
        <v>6</v>
      </c>
      <c r="C481" s="101">
        <v>46209</v>
      </c>
      <c r="D481" s="104">
        <v>11401.03</v>
      </c>
      <c r="E481" s="140">
        <v>4.5209999999999999</v>
      </c>
      <c r="F481" s="153">
        <v>1</v>
      </c>
      <c r="G481" s="46">
        <f>IrradDiaria_1[[#This Row],[Geração Diária (kWh)]]/(IrradDiaria_1[[#This Row],[Irradiação]]*994)</f>
        <v>2.5370159465975237</v>
      </c>
    </row>
    <row r="482" spans="2:7" hidden="1" x14ac:dyDescent="0.3">
      <c r="B482" s="46" t="s">
        <v>277</v>
      </c>
      <c r="C482" s="101">
        <v>46148</v>
      </c>
      <c r="D482" s="104">
        <v>5797.3</v>
      </c>
      <c r="E482" s="140">
        <v>5.7380349999999982</v>
      </c>
      <c r="F482" s="153">
        <v>1</v>
      </c>
      <c r="G482" s="46">
        <f>IrradDiaria_1[[#This Row],[Geração Diária (kWh)]]/(IrradDiaria_1[[#This Row],[Irradiação]]*994)</f>
        <v>1.0164270107406899</v>
      </c>
    </row>
    <row r="483" spans="2:7" x14ac:dyDescent="0.3">
      <c r="B483" s="46" t="s">
        <v>6</v>
      </c>
      <c r="C483" s="101">
        <v>46210</v>
      </c>
      <c r="D483" s="104">
        <v>7924.13</v>
      </c>
      <c r="E483" s="140">
        <v>2.9430000000000001</v>
      </c>
      <c r="F483" s="153">
        <v>1</v>
      </c>
      <c r="G483" s="46">
        <f>IrradDiaria_1[[#This Row],[Geração Diária (kWh)]]/(IrradDiaria_1[[#This Row],[Irradiação]]*994)</f>
        <v>2.7087875537287607</v>
      </c>
    </row>
    <row r="484" spans="2:7" hidden="1" x14ac:dyDescent="0.3">
      <c r="B484" s="46" t="s">
        <v>96</v>
      </c>
      <c r="C484" s="101">
        <v>46139</v>
      </c>
      <c r="D484" s="104">
        <v>5829.49</v>
      </c>
      <c r="E484" s="140">
        <v>5.1100000000000003</v>
      </c>
      <c r="F484" s="153">
        <v>1</v>
      </c>
      <c r="G484" s="46">
        <f>IrradDiaria_1[[#This Row],[Geração Diária (kWh)]]/(IrradDiaria_1[[#This Row],[Irradiação]]*994)</f>
        <v>1.1476865104521452</v>
      </c>
    </row>
    <row r="485" spans="2:7" hidden="1" x14ac:dyDescent="0.3">
      <c r="B485" s="46" t="s">
        <v>299</v>
      </c>
      <c r="C485" s="101">
        <v>46139</v>
      </c>
      <c r="D485" s="104">
        <v>5866.1</v>
      </c>
      <c r="E485" s="140">
        <v>3.9191816666666672</v>
      </c>
      <c r="F485" s="153">
        <v>0.89583333333333404</v>
      </c>
      <c r="G485" s="46">
        <f>IrradDiaria_1[[#This Row],[Geração Diária (kWh)]]/(IrradDiaria_1[[#This Row],[Irradiação]]*994)</f>
        <v>1.5058013524913463</v>
      </c>
    </row>
    <row r="486" spans="2:7" hidden="1" x14ac:dyDescent="0.3">
      <c r="B486" s="46" t="s">
        <v>277</v>
      </c>
      <c r="C486" s="101">
        <v>46132</v>
      </c>
      <c r="D486" s="104">
        <v>5871.7</v>
      </c>
      <c r="E486" s="140">
        <v>7.1938024999999994</v>
      </c>
      <c r="F486" s="153">
        <v>0.89027777777777795</v>
      </c>
      <c r="G486" s="46">
        <f>IrradDiaria_1[[#This Row],[Geração Diária (kWh)]]/(IrradDiaria_1[[#This Row],[Irradiação]]*994)</f>
        <v>0.82114331845263444</v>
      </c>
    </row>
    <row r="487" spans="2:7" hidden="1" x14ac:dyDescent="0.3">
      <c r="B487" s="46" t="s">
        <v>29</v>
      </c>
      <c r="C487" s="101">
        <v>46149</v>
      </c>
      <c r="D487" s="104">
        <v>5874.4</v>
      </c>
      <c r="E487" s="140">
        <v>7.2689337690737075</v>
      </c>
      <c r="F487" s="153">
        <v>1</v>
      </c>
      <c r="G487" s="46">
        <f>IrradDiaria_1[[#This Row],[Geração Diária (kWh)]]/(IrradDiaria_1[[#This Row],[Irradiação]]*994)</f>
        <v>0.81302971559234338</v>
      </c>
    </row>
    <row r="488" spans="2:7" hidden="1" x14ac:dyDescent="0.3">
      <c r="B488" s="46" t="s">
        <v>208</v>
      </c>
      <c r="C488" s="101">
        <v>46171</v>
      </c>
      <c r="D488" s="104">
        <v>5879</v>
      </c>
      <c r="E488" s="140">
        <v>2.1240000000000001</v>
      </c>
      <c r="F488" s="153">
        <v>1</v>
      </c>
      <c r="G488" s="46">
        <f>IrradDiaria_1[[#This Row],[Geração Diária (kWh)]]/(IrradDiaria_1[[#This Row],[Irradiação]]*994)</f>
        <v>2.7845983623018711</v>
      </c>
    </row>
    <row r="489" spans="2:7" hidden="1" x14ac:dyDescent="0.3">
      <c r="B489" s="46" t="s">
        <v>231</v>
      </c>
      <c r="C489" s="101">
        <v>46167</v>
      </c>
      <c r="D489" s="104">
        <v>5882.17</v>
      </c>
      <c r="E489" s="140">
        <v>0</v>
      </c>
      <c r="F489" s="153">
        <v>1</v>
      </c>
      <c r="G489" s="46" t="e">
        <f>IrradDiaria_1[[#This Row],[Geração Diária (kWh)]]/(IrradDiaria_1[[#This Row],[Irradiação]]*994)</f>
        <v>#DIV/0!</v>
      </c>
    </row>
    <row r="490" spans="2:7" x14ac:dyDescent="0.3">
      <c r="B490" s="46" t="s">
        <v>6</v>
      </c>
      <c r="C490" s="101">
        <v>46211</v>
      </c>
      <c r="D490" s="104">
        <v>14692.59</v>
      </c>
      <c r="E490" s="140">
        <v>5.8209999999999997</v>
      </c>
      <c r="F490" s="153">
        <v>1</v>
      </c>
      <c r="G490" s="46">
        <f>IrradDiaria_1[[#This Row],[Geração Diária (kWh)]]/(IrradDiaria_1[[#This Row],[Irradiação]]*994)</f>
        <v>2.5393021243765634</v>
      </c>
    </row>
    <row r="491" spans="2:7" hidden="1" x14ac:dyDescent="0.3">
      <c r="B491" s="46" t="s">
        <v>142</v>
      </c>
      <c r="C491" s="101">
        <v>46166</v>
      </c>
      <c r="D491" s="104">
        <v>5885.44</v>
      </c>
      <c r="E491" s="140">
        <v>3.3808598592961721</v>
      </c>
      <c r="F491" s="153">
        <v>1</v>
      </c>
      <c r="G491" s="46">
        <f>IrradDiaria_1[[#This Row],[Geração Diária (kWh)]]/(IrradDiaria_1[[#This Row],[Irradiação]]*994)</f>
        <v>1.7513194989399055</v>
      </c>
    </row>
    <row r="492" spans="2:7" hidden="1" x14ac:dyDescent="0.3">
      <c r="B492" s="46" t="s">
        <v>277</v>
      </c>
      <c r="C492" s="101">
        <v>46138</v>
      </c>
      <c r="D492" s="104">
        <v>5886.1</v>
      </c>
      <c r="E492" s="140">
        <v>5.5778224999999981</v>
      </c>
      <c r="F492" s="153">
        <v>1</v>
      </c>
      <c r="G492" s="46">
        <f>IrradDiaria_1[[#This Row],[Geração Diária (kWh)]]/(IrradDiaria_1[[#This Row],[Irradiação]]*994)</f>
        <v>1.0616382609292487</v>
      </c>
    </row>
    <row r="493" spans="2:7" hidden="1" x14ac:dyDescent="0.3">
      <c r="B493" s="46" t="s">
        <v>321</v>
      </c>
      <c r="C493" s="101">
        <v>46162</v>
      </c>
      <c r="D493" s="104">
        <v>5891.07</v>
      </c>
      <c r="E493" s="140">
        <v>2.1551050000000012</v>
      </c>
      <c r="F493" s="153">
        <v>1</v>
      </c>
      <c r="G493" s="46">
        <f>IrradDiaria_1[[#This Row],[Geração Diária (kWh)]]/(IrradDiaria_1[[#This Row],[Irradiação]]*994)</f>
        <v>2.7500422386250456</v>
      </c>
    </row>
    <row r="494" spans="2:7" hidden="1" x14ac:dyDescent="0.3">
      <c r="B494" s="46" t="s">
        <v>29</v>
      </c>
      <c r="C494" s="101">
        <v>46140</v>
      </c>
      <c r="D494" s="104">
        <v>5897.7</v>
      </c>
      <c r="E494" s="140">
        <v>7.2309999999999999</v>
      </c>
      <c r="F494" s="153">
        <v>1</v>
      </c>
      <c r="G494" s="46">
        <f>IrradDiaria_1[[#This Row],[Geração Diária (kWh)]]/(IrradDiaria_1[[#This Row],[Irradiação]]*994)</f>
        <v>0.82053655079418564</v>
      </c>
    </row>
    <row r="495" spans="2:7" hidden="1" x14ac:dyDescent="0.3">
      <c r="B495" s="46" t="s">
        <v>277</v>
      </c>
      <c r="C495" s="101">
        <v>46159</v>
      </c>
      <c r="D495" s="104">
        <v>5909.7</v>
      </c>
      <c r="E495" s="140">
        <v>7.2213954899999999</v>
      </c>
      <c r="F495" s="153">
        <v>1</v>
      </c>
      <c r="G495" s="46">
        <f>IrradDiaria_1[[#This Row],[Geração Diária (kWh)]]/(IrradDiaria_1[[#This Row],[Irradiação]]*994)</f>
        <v>0.82329962977839932</v>
      </c>
    </row>
    <row r="496" spans="2:7" hidden="1" x14ac:dyDescent="0.3">
      <c r="B496" s="46" t="s">
        <v>29</v>
      </c>
      <c r="C496" s="101">
        <v>46121</v>
      </c>
      <c r="D496" s="104">
        <v>5910.8</v>
      </c>
      <c r="E496" s="140">
        <v>5.984</v>
      </c>
      <c r="F496" s="153">
        <v>1</v>
      </c>
      <c r="G496" s="46">
        <f>IrradDiaria_1[[#This Row],[Geração Diária (kWh)]]/(IrradDiaria_1[[#This Row],[Irradiação]]*994)</f>
        <v>0.99372975822851561</v>
      </c>
    </row>
    <row r="497" spans="2:7" hidden="1" x14ac:dyDescent="0.3">
      <c r="B497" s="46" t="s">
        <v>6</v>
      </c>
      <c r="C497" s="101">
        <v>46174</v>
      </c>
      <c r="D497" s="104">
        <v>5912.2</v>
      </c>
      <c r="E497" s="140">
        <v>2.3158116666666633</v>
      </c>
      <c r="F497" s="153">
        <v>1</v>
      </c>
      <c r="G497" s="46">
        <f>IrradDiaria_1[[#This Row],[Geração Diária (kWh)]]/(IrradDiaria_1[[#This Row],[Irradiação]]*994)</f>
        <v>2.5683812762308698</v>
      </c>
    </row>
    <row r="498" spans="2:7" x14ac:dyDescent="0.3">
      <c r="B498" s="46" t="s">
        <v>73</v>
      </c>
      <c r="C498" s="101">
        <v>46204</v>
      </c>
      <c r="D498" s="104">
        <v>15403.89</v>
      </c>
      <c r="E498" s="140">
        <v>5.6369999999999996</v>
      </c>
      <c r="F498" s="153">
        <v>1</v>
      </c>
      <c r="G498" s="46">
        <f>IrradDiaria_1[[#This Row],[Geração Diária (kWh)]]/(IrradDiaria_1[[#This Row],[Irradiação]]*994)</f>
        <v>2.7491345090232722</v>
      </c>
    </row>
    <row r="499" spans="2:7" hidden="1" x14ac:dyDescent="0.3">
      <c r="B499" s="46" t="s">
        <v>51</v>
      </c>
      <c r="C499" s="101">
        <v>46183</v>
      </c>
      <c r="D499" s="104">
        <v>5916.6</v>
      </c>
      <c r="E499" s="140">
        <v>4.9793817590108818</v>
      </c>
      <c r="F499" s="153">
        <v>1</v>
      </c>
      <c r="G499" s="46">
        <f>IrradDiaria_1[[#This Row],[Geração Diária (kWh)]]/(IrradDiaria_1[[#This Row],[Irradiação]]*994)</f>
        <v>1.1953921533588505</v>
      </c>
    </row>
    <row r="500" spans="2:7" hidden="1" x14ac:dyDescent="0.3">
      <c r="B500" s="46" t="s">
        <v>6</v>
      </c>
      <c r="C500" s="101">
        <v>46157</v>
      </c>
      <c r="D500" s="104">
        <v>5922.82</v>
      </c>
      <c r="E500" s="140">
        <v>2.3137033333333319</v>
      </c>
      <c r="F500" s="153">
        <v>1</v>
      </c>
      <c r="G500" s="46">
        <f>IrradDiaria_1[[#This Row],[Geração Diária (kWh)]]/(IrradDiaria_1[[#This Row],[Irradiação]]*994)</f>
        <v>2.5753394321245873</v>
      </c>
    </row>
    <row r="501" spans="2:7" hidden="1" x14ac:dyDescent="0.3">
      <c r="B501" s="46" t="s">
        <v>367</v>
      </c>
      <c r="C501" s="101">
        <v>46202</v>
      </c>
      <c r="D501" s="104">
        <v>5926.15</v>
      </c>
      <c r="E501" s="140">
        <v>5.3150000000000004</v>
      </c>
      <c r="F501" s="153">
        <v>1</v>
      </c>
      <c r="G501" s="46">
        <f>IrradDiaria_1[[#This Row],[Geração Diária (kWh)]]/(IrradDiaria_1[[#This Row],[Irradiação]]*994)</f>
        <v>1.1217161861100751</v>
      </c>
    </row>
    <row r="502" spans="2:7" hidden="1" x14ac:dyDescent="0.3">
      <c r="B502" s="46" t="s">
        <v>344</v>
      </c>
      <c r="C502" s="101">
        <v>46160</v>
      </c>
      <c r="D502" s="104">
        <v>5931.29</v>
      </c>
      <c r="E502" s="140">
        <v>2.4820316666666615</v>
      </c>
      <c r="F502" s="153">
        <v>1</v>
      </c>
      <c r="G502" s="46">
        <f>IrradDiaria_1[[#This Row],[Geração Diária (kWh)]]/(IrradDiaria_1[[#This Row],[Irradiação]]*994)</f>
        <v>2.4041162066822963</v>
      </c>
    </row>
    <row r="503" spans="2:7" hidden="1" x14ac:dyDescent="0.3">
      <c r="B503" s="46" t="s">
        <v>29</v>
      </c>
      <c r="C503" s="101">
        <v>46130</v>
      </c>
      <c r="D503" s="104">
        <v>5935.5</v>
      </c>
      <c r="E503" s="140">
        <v>7.1440000000000001</v>
      </c>
      <c r="F503" s="153">
        <v>1</v>
      </c>
      <c r="G503" s="46">
        <f>IrradDiaria_1[[#This Row],[Geração Diária (kWh)]]/(IrradDiaria_1[[#This Row],[Irradiação]]*994)</f>
        <v>0.83585217914429466</v>
      </c>
    </row>
    <row r="504" spans="2:7" hidden="1" x14ac:dyDescent="0.3">
      <c r="B504" s="46" t="s">
        <v>51</v>
      </c>
      <c r="C504" s="101">
        <v>46156</v>
      </c>
      <c r="D504" s="104">
        <v>5943.1</v>
      </c>
      <c r="E504" s="140">
        <v>5.0268488618894018</v>
      </c>
      <c r="F504" s="153">
        <v>1</v>
      </c>
      <c r="G504" s="46">
        <f>IrradDiaria_1[[#This Row],[Geração Diária (kWh)]]/(IrradDiaria_1[[#This Row],[Irradiação]]*994)</f>
        <v>1.1894079188231412</v>
      </c>
    </row>
    <row r="505" spans="2:7" hidden="1" x14ac:dyDescent="0.3">
      <c r="B505" s="46" t="s">
        <v>208</v>
      </c>
      <c r="C505" s="101">
        <v>46189</v>
      </c>
      <c r="D505" s="104">
        <v>5945.9</v>
      </c>
      <c r="E505" s="140">
        <v>2.2669999999999999</v>
      </c>
      <c r="F505" s="153">
        <v>1</v>
      </c>
      <c r="G505" s="46">
        <f>IrradDiaria_1[[#This Row],[Geração Diária (kWh)]]/(IrradDiaria_1[[#This Row],[Irradiação]]*994)</f>
        <v>2.6386372935451261</v>
      </c>
    </row>
    <row r="506" spans="2:7" hidden="1" x14ac:dyDescent="0.3">
      <c r="B506" s="46" t="s">
        <v>277</v>
      </c>
      <c r="C506" s="101">
        <v>46195</v>
      </c>
      <c r="D506" s="104">
        <v>5949.5</v>
      </c>
      <c r="E506" s="140">
        <v>8.4384000000000032</v>
      </c>
      <c r="F506" s="153">
        <v>0.94999999999708995</v>
      </c>
      <c r="G506" s="46">
        <f>IrradDiaria_1[[#This Row],[Geração Diária (kWh)]]/(IrradDiaria_1[[#This Row],[Irradiação]]*994)</f>
        <v>0.70930655987498725</v>
      </c>
    </row>
    <row r="507" spans="2:7" hidden="1" x14ac:dyDescent="0.3">
      <c r="B507" s="46" t="s">
        <v>231</v>
      </c>
      <c r="C507" s="101">
        <v>46160</v>
      </c>
      <c r="D507" s="104">
        <v>5957.89</v>
      </c>
      <c r="E507" s="140">
        <v>2.523163333333343</v>
      </c>
      <c r="F507" s="153">
        <v>0.98150000000000004</v>
      </c>
      <c r="G507" s="46">
        <f>IrradDiaria_1[[#This Row],[Geração Diária (kWh)]]/(IrradDiaria_1[[#This Row],[Irradiação]]*994)</f>
        <v>2.3755311594488866</v>
      </c>
    </row>
    <row r="508" spans="2:7" hidden="1" x14ac:dyDescent="0.3">
      <c r="B508" s="46" t="s">
        <v>367</v>
      </c>
      <c r="C508" s="101">
        <v>46168</v>
      </c>
      <c r="D508" s="104">
        <v>5958.37</v>
      </c>
      <c r="E508" s="140">
        <v>5.188661666666655</v>
      </c>
      <c r="F508" s="153">
        <v>1</v>
      </c>
      <c r="G508" s="46">
        <f>IrradDiaria_1[[#This Row],[Geração Diária (kWh)]]/(IrradDiaria_1[[#This Row],[Irradiação]]*994)</f>
        <v>1.1552759461280337</v>
      </c>
    </row>
    <row r="509" spans="2:7" hidden="1" x14ac:dyDescent="0.3">
      <c r="B509" s="46" t="s">
        <v>367</v>
      </c>
      <c r="C509" s="101">
        <v>46176</v>
      </c>
      <c r="D509" s="104">
        <v>5964.06</v>
      </c>
      <c r="E509" s="140">
        <v>1.7729999999999999</v>
      </c>
      <c r="F509" s="153">
        <v>1</v>
      </c>
      <c r="G509" s="46">
        <f>IrradDiaria_1[[#This Row],[Geração Diária (kWh)]]/(IrradDiaria_1[[#This Row],[Irradiação]]*994)</f>
        <v>3.3841287998719904</v>
      </c>
    </row>
    <row r="510" spans="2:7" hidden="1" x14ac:dyDescent="0.3">
      <c r="B510" s="46" t="s">
        <v>29</v>
      </c>
      <c r="C510" s="101">
        <v>46146</v>
      </c>
      <c r="D510" s="104">
        <v>5968</v>
      </c>
      <c r="E510" s="140">
        <v>7.3935355552033242</v>
      </c>
      <c r="F510" s="153">
        <v>1</v>
      </c>
      <c r="G510" s="46">
        <f>IrradDiaria_1[[#This Row],[Geração Diária (kWh)]]/(IrradDiaria_1[[#This Row],[Irradiação]]*994)</f>
        <v>0.81206401187098953</v>
      </c>
    </row>
    <row r="511" spans="2:7" hidden="1" x14ac:dyDescent="0.3">
      <c r="B511" s="46" t="s">
        <v>96</v>
      </c>
      <c r="C511" s="101">
        <v>46145</v>
      </c>
      <c r="D511" s="104">
        <v>5971.98</v>
      </c>
      <c r="E511" s="140">
        <v>2.1136349815924964</v>
      </c>
      <c r="F511" s="153">
        <v>1</v>
      </c>
      <c r="G511" s="46">
        <f>IrradDiaria_1[[#This Row],[Geração Diária (kWh)]]/(IrradDiaria_1[[#This Row],[Irradiação]]*994)</f>
        <v>2.8425098095639001</v>
      </c>
    </row>
    <row r="512" spans="2:7" x14ac:dyDescent="0.3">
      <c r="B512" s="46" t="s">
        <v>73</v>
      </c>
      <c r="C512" s="101">
        <v>46205</v>
      </c>
      <c r="D512" s="104">
        <v>16237.2</v>
      </c>
      <c r="E512" s="140">
        <v>5.9950000000000001</v>
      </c>
      <c r="F512" s="153">
        <v>1</v>
      </c>
      <c r="G512" s="46">
        <f>IrradDiaria_1[[#This Row],[Geração Diária (kWh)]]/(IrradDiaria_1[[#This Row],[Irradiação]]*994)</f>
        <v>2.7248058828366366</v>
      </c>
    </row>
    <row r="513" spans="2:7" hidden="1" x14ac:dyDescent="0.3">
      <c r="B513" s="46" t="s">
        <v>51</v>
      </c>
      <c r="C513" s="101">
        <v>46190</v>
      </c>
      <c r="D513" s="104">
        <v>6006.6</v>
      </c>
      <c r="E513" s="140">
        <v>5.27429559705734</v>
      </c>
      <c r="F513" s="153">
        <v>1</v>
      </c>
      <c r="G513" s="46">
        <f>IrradDiaria_1[[#This Row],[Geração Diária (kWh)]]/(IrradDiaria_1[[#This Row],[Irradiação]]*994)</f>
        <v>1.145718329899561</v>
      </c>
    </row>
    <row r="514" spans="2:7" hidden="1" x14ac:dyDescent="0.3">
      <c r="B514" s="46" t="s">
        <v>299</v>
      </c>
      <c r="C514" s="101">
        <v>46167</v>
      </c>
      <c r="D514" s="104">
        <v>6019.6</v>
      </c>
      <c r="E514" s="140">
        <v>4.8809166666666668</v>
      </c>
      <c r="F514" s="153">
        <v>0.82222222222222197</v>
      </c>
      <c r="G514" s="46">
        <f>IrradDiaria_1[[#This Row],[Geração Diária (kWh)]]/(IrradDiaria_1[[#This Row],[Irradiação]]*994)</f>
        <v>1.2407373506374333</v>
      </c>
    </row>
    <row r="515" spans="2:7" hidden="1" x14ac:dyDescent="0.3">
      <c r="B515" s="46" t="s">
        <v>29</v>
      </c>
      <c r="C515" s="101">
        <v>46126</v>
      </c>
      <c r="D515" s="104">
        <v>6021.4</v>
      </c>
      <c r="E515" s="140">
        <v>5.9480000000000004</v>
      </c>
      <c r="F515" s="153">
        <v>1</v>
      </c>
      <c r="G515" s="46">
        <f>IrradDiaria_1[[#This Row],[Geração Diária (kWh)]]/(IrradDiaria_1[[#This Row],[Irradiação]]*994)</f>
        <v>1.0184509883781503</v>
      </c>
    </row>
    <row r="516" spans="2:7" hidden="1" x14ac:dyDescent="0.3">
      <c r="B516" s="46" t="s">
        <v>165</v>
      </c>
      <c r="C516" s="101">
        <v>46162</v>
      </c>
      <c r="D516" s="104">
        <v>6027.42</v>
      </c>
      <c r="E516" s="140">
        <v>3.0481833333333301</v>
      </c>
      <c r="F516" s="153">
        <v>1</v>
      </c>
      <c r="G516" s="46">
        <f>IrradDiaria_1[[#This Row],[Geração Diária (kWh)]]/(IrradDiaria_1[[#This Row],[Irradiação]]*994)</f>
        <v>1.9893169648265081</v>
      </c>
    </row>
    <row r="517" spans="2:7" x14ac:dyDescent="0.3">
      <c r="B517" s="46" t="s">
        <v>73</v>
      </c>
      <c r="C517" s="101">
        <v>46206</v>
      </c>
      <c r="D517" s="104">
        <v>15787.11</v>
      </c>
      <c r="E517" s="140">
        <v>5.8319999999999999</v>
      </c>
      <c r="F517" s="153">
        <v>1</v>
      </c>
      <c r="G517" s="46">
        <f>IrradDiaria_1[[#This Row],[Geração Diária (kWh)]]/(IrradDiaria_1[[#This Row],[Irradiação]]*994)</f>
        <v>2.7233203749244441</v>
      </c>
    </row>
    <row r="518" spans="2:7" hidden="1" x14ac:dyDescent="0.3">
      <c r="B518" s="46" t="s">
        <v>299</v>
      </c>
      <c r="C518" s="101">
        <v>46196</v>
      </c>
      <c r="D518" s="104">
        <v>6054.6</v>
      </c>
      <c r="E518" s="140">
        <v>4.1467716666666599</v>
      </c>
      <c r="F518" s="153">
        <v>0.75349999999999995</v>
      </c>
      <c r="G518" s="46">
        <f>IrradDiaria_1[[#This Row],[Geração Diária (kWh)]]/(IrradDiaria_1[[#This Row],[Irradiação]]*994)</f>
        <v>1.46888890223947</v>
      </c>
    </row>
    <row r="519" spans="2:7" hidden="1" x14ac:dyDescent="0.3">
      <c r="B519" s="46" t="s">
        <v>29</v>
      </c>
      <c r="C519" s="101">
        <v>46154</v>
      </c>
      <c r="D519" s="104">
        <v>6062.1</v>
      </c>
      <c r="E519" s="140">
        <v>7.4301891670324842</v>
      </c>
      <c r="F519" s="153">
        <v>1</v>
      </c>
      <c r="G519" s="46">
        <f>IrradDiaria_1[[#This Row],[Geração Diária (kWh)]]/(IrradDiaria_1[[#This Row],[Irradiação]]*994)</f>
        <v>0.82079904236855916</v>
      </c>
    </row>
    <row r="520" spans="2:7" hidden="1" x14ac:dyDescent="0.3">
      <c r="B520" s="46" t="s">
        <v>208</v>
      </c>
      <c r="C520" s="101">
        <v>46145</v>
      </c>
      <c r="D520" s="104">
        <v>6068.45</v>
      </c>
      <c r="E520" s="140">
        <v>2.1087683092107374</v>
      </c>
      <c r="F520" s="153">
        <v>1</v>
      </c>
      <c r="G520" s="46">
        <f>IrradDiaria_1[[#This Row],[Geração Diária (kWh)]]/(IrradDiaria_1[[#This Row],[Irradiação]]*994)</f>
        <v>2.8950930532441337</v>
      </c>
    </row>
    <row r="521" spans="2:7" hidden="1" x14ac:dyDescent="0.3">
      <c r="B521" s="46" t="s">
        <v>165</v>
      </c>
      <c r="C521" s="101">
        <v>46169</v>
      </c>
      <c r="D521" s="104">
        <v>6068.87</v>
      </c>
      <c r="E521" s="140">
        <v>3.6365283333333287</v>
      </c>
      <c r="F521" s="153">
        <v>1</v>
      </c>
      <c r="G521" s="46">
        <f>IrradDiaria_1[[#This Row],[Geração Diária (kWh)]]/(IrradDiaria_1[[#This Row],[Irradiação]]*994)</f>
        <v>1.6789372881118738</v>
      </c>
    </row>
    <row r="522" spans="2:7" hidden="1" x14ac:dyDescent="0.3">
      <c r="B522" s="46" t="s">
        <v>367</v>
      </c>
      <c r="C522" s="101">
        <v>46138</v>
      </c>
      <c r="D522" s="104">
        <v>6076.28</v>
      </c>
      <c r="E522" s="140">
        <v>5.4331266666666442</v>
      </c>
      <c r="F522" s="153">
        <v>1</v>
      </c>
      <c r="G522" s="46">
        <f>IrradDiaria_1[[#This Row],[Geração Diária (kWh)]]/(IrradDiaria_1[[#This Row],[Irradiação]]*994)</f>
        <v>1.1251270440615959</v>
      </c>
    </row>
    <row r="523" spans="2:7" hidden="1" x14ac:dyDescent="0.3">
      <c r="B523" s="46" t="s">
        <v>367</v>
      </c>
      <c r="C523" s="101">
        <v>46153</v>
      </c>
      <c r="D523" s="104">
        <v>6084.23</v>
      </c>
      <c r="E523" s="140">
        <v>5.5461324930979563</v>
      </c>
      <c r="F523" s="153">
        <v>1</v>
      </c>
      <c r="G523" s="46">
        <f>IrradDiaria_1[[#This Row],[Geração Diária (kWh)]]/(IrradDiaria_1[[#This Row],[Irradiação]]*994)</f>
        <v>1.1036439792997801</v>
      </c>
    </row>
    <row r="524" spans="2:7" hidden="1" x14ac:dyDescent="0.3">
      <c r="B524" s="46" t="s">
        <v>208</v>
      </c>
      <c r="C524" s="101">
        <v>46160</v>
      </c>
      <c r="D524" s="104">
        <v>6088.45</v>
      </c>
      <c r="E524" s="140">
        <v>2.2628083333333353</v>
      </c>
      <c r="F524" s="153">
        <v>1</v>
      </c>
      <c r="G524" s="46">
        <f>IrradDiaria_1[[#This Row],[Geração Diária (kWh)]]/(IrradDiaria_1[[#This Row],[Irradiação]]*994)</f>
        <v>2.7069023553667257</v>
      </c>
    </row>
    <row r="525" spans="2:7" hidden="1" x14ac:dyDescent="0.3">
      <c r="B525" s="46" t="s">
        <v>321</v>
      </c>
      <c r="C525" s="101">
        <v>46164</v>
      </c>
      <c r="D525" s="104">
        <v>6089.68</v>
      </c>
      <c r="E525" s="140">
        <v>2.2525750000000078</v>
      </c>
      <c r="F525" s="153">
        <v>1</v>
      </c>
      <c r="G525" s="46">
        <f>IrradDiaria_1[[#This Row],[Geração Diária (kWh)]]/(IrradDiaria_1[[#This Row],[Irradiação]]*994)</f>
        <v>2.7197490124815928</v>
      </c>
    </row>
    <row r="526" spans="2:7" hidden="1" x14ac:dyDescent="0.3">
      <c r="B526" s="46" t="s">
        <v>277</v>
      </c>
      <c r="C526" s="101">
        <v>46198</v>
      </c>
      <c r="D526" s="104">
        <v>6089.7</v>
      </c>
      <c r="E526" s="140">
        <v>7.2361273756114146</v>
      </c>
      <c r="F526" s="153">
        <v>0.95555555555555605</v>
      </c>
      <c r="G526" s="46">
        <f>IrradDiaria_1[[#This Row],[Geração Diária (kWh)]]/(IrradDiaria_1[[#This Row],[Irradiação]]*994)</f>
        <v>0.84664882671408703</v>
      </c>
    </row>
    <row r="527" spans="2:7" hidden="1" x14ac:dyDescent="0.3">
      <c r="B527" s="46" t="s">
        <v>29</v>
      </c>
      <c r="C527" s="101">
        <v>46148</v>
      </c>
      <c r="D527" s="104">
        <v>6094.6</v>
      </c>
      <c r="E527" s="140">
        <v>7.6090376740717831</v>
      </c>
      <c r="F527" s="153">
        <v>1</v>
      </c>
      <c r="G527" s="46">
        <f>IrradDiaria_1[[#This Row],[Geração Diária (kWh)]]/(IrradDiaria_1[[#This Row],[Irradiação]]*994)</f>
        <v>0.8058033870528627</v>
      </c>
    </row>
    <row r="528" spans="2:7" hidden="1" x14ac:dyDescent="0.3">
      <c r="B528" s="46" t="s">
        <v>51</v>
      </c>
      <c r="C528" s="101">
        <v>46195</v>
      </c>
      <c r="D528" s="104">
        <v>6098.2</v>
      </c>
      <c r="E528" s="140">
        <v>5.2063782155567244</v>
      </c>
      <c r="F528" s="153">
        <v>1</v>
      </c>
      <c r="G528" s="46">
        <f>IrradDiaria_1[[#This Row],[Geração Diária (kWh)]]/(IrradDiaria_1[[#This Row],[Irradiação]]*994)</f>
        <v>1.1783642690480465</v>
      </c>
    </row>
    <row r="529" spans="2:7" hidden="1" x14ac:dyDescent="0.3">
      <c r="B529" s="46" t="s">
        <v>142</v>
      </c>
      <c r="C529" s="101">
        <v>46163</v>
      </c>
      <c r="D529" s="104">
        <v>6110.97</v>
      </c>
      <c r="E529" s="140">
        <v>3.6877224354876015</v>
      </c>
      <c r="F529" s="153">
        <v>1</v>
      </c>
      <c r="G529" s="46">
        <f>IrradDiaria_1[[#This Row],[Geração Diária (kWh)]]/(IrradDiaria_1[[#This Row],[Irradiação]]*994)</f>
        <v>1.6671149335143103</v>
      </c>
    </row>
    <row r="530" spans="2:7" hidden="1" x14ac:dyDescent="0.3">
      <c r="B530" s="46" t="s">
        <v>29</v>
      </c>
      <c r="C530" s="101">
        <v>46147</v>
      </c>
      <c r="D530" s="104">
        <v>6116.6</v>
      </c>
      <c r="E530" s="140">
        <v>7.6171303546383475</v>
      </c>
      <c r="F530" s="153">
        <v>1</v>
      </c>
      <c r="G530" s="46">
        <f>IrradDiaria_1[[#This Row],[Geração Diária (kWh)]]/(IrradDiaria_1[[#This Row],[Irradiação]]*994)</f>
        <v>0.80785293677079606</v>
      </c>
    </row>
    <row r="531" spans="2:7" hidden="1" x14ac:dyDescent="0.3">
      <c r="B531" s="46" t="s">
        <v>413</v>
      </c>
      <c r="C531" s="101">
        <v>46183</v>
      </c>
      <c r="D531" s="104">
        <v>6117.58</v>
      </c>
      <c r="E531" s="140">
        <v>2.2904133333333356</v>
      </c>
      <c r="F531" s="153">
        <v>1</v>
      </c>
      <c r="G531" s="46">
        <f>IrradDiaria_1[[#This Row],[Geração Diária (kWh)]]/(IrradDiaria_1[[#This Row],[Irradiação]]*994)</f>
        <v>2.6870726574476431</v>
      </c>
    </row>
    <row r="532" spans="2:7" hidden="1" x14ac:dyDescent="0.3">
      <c r="B532" s="46" t="s">
        <v>321</v>
      </c>
      <c r="C532" s="101">
        <v>46163</v>
      </c>
      <c r="D532" s="104">
        <v>6117.64</v>
      </c>
      <c r="E532" s="140">
        <v>2.2648599999999992</v>
      </c>
      <c r="F532" s="153">
        <v>1</v>
      </c>
      <c r="G532" s="46">
        <f>IrradDiaria_1[[#This Row],[Geração Diária (kWh)]]/(IrradDiaria_1[[#This Row],[Irradiação]]*994)</f>
        <v>2.7174162660943995</v>
      </c>
    </row>
    <row r="533" spans="2:7" x14ac:dyDescent="0.3">
      <c r="B533" s="46" t="s">
        <v>73</v>
      </c>
      <c r="C533" s="101">
        <v>46207</v>
      </c>
      <c r="D533" s="104">
        <v>12479.15</v>
      </c>
      <c r="E533" s="140">
        <v>4.431</v>
      </c>
      <c r="F533" s="153">
        <v>1</v>
      </c>
      <c r="G533" s="46">
        <f>IrradDiaria_1[[#This Row],[Geração Diária (kWh)]]/(IrradDiaria_1[[#This Row],[Irradiação]]*994)</f>
        <v>2.8333281112992559</v>
      </c>
    </row>
    <row r="534" spans="2:7" hidden="1" x14ac:dyDescent="0.3">
      <c r="B534" s="46" t="s">
        <v>299</v>
      </c>
      <c r="C534" s="101">
        <v>46172</v>
      </c>
      <c r="D534" s="104">
        <v>6119.2</v>
      </c>
      <c r="E534" s="140">
        <v>5.8050833333333332</v>
      </c>
      <c r="F534" s="153">
        <v>0.90972222222222199</v>
      </c>
      <c r="G534" s="46">
        <f>IrradDiaria_1[[#This Row],[Geração Diária (kWh)]]/(IrradDiaria_1[[#This Row],[Irradiação]]*994)</f>
        <v>1.0604734622113756</v>
      </c>
    </row>
    <row r="535" spans="2:7" hidden="1" x14ac:dyDescent="0.3">
      <c r="B535" s="46" t="s">
        <v>185</v>
      </c>
      <c r="C535" s="101">
        <v>46163</v>
      </c>
      <c r="D535" s="104">
        <v>6121.53</v>
      </c>
      <c r="E535" s="140">
        <v>1.8473233333333372</v>
      </c>
      <c r="F535" s="153">
        <v>1</v>
      </c>
      <c r="G535" s="46">
        <f>IrradDiaria_1[[#This Row],[Geração Diária (kWh)]]/(IrradDiaria_1[[#This Row],[Irradiação]]*994)</f>
        <v>3.3337319862676225</v>
      </c>
    </row>
    <row r="536" spans="2:7" hidden="1" x14ac:dyDescent="0.3">
      <c r="B536" s="46" t="s">
        <v>142</v>
      </c>
      <c r="C536" s="101">
        <v>46169</v>
      </c>
      <c r="D536" s="104">
        <v>6123.24</v>
      </c>
      <c r="E536" s="140">
        <v>5.5109521492491593</v>
      </c>
      <c r="F536" s="153">
        <v>1</v>
      </c>
      <c r="G536" s="46">
        <f>IrradDiaria_1[[#This Row],[Geração Diária (kWh)]]/(IrradDiaria_1[[#This Row],[Irradiação]]*994)</f>
        <v>1.1178106868670159</v>
      </c>
    </row>
    <row r="537" spans="2:7" hidden="1" x14ac:dyDescent="0.3">
      <c r="B537" s="46" t="s">
        <v>165</v>
      </c>
      <c r="C537" s="101">
        <v>46172</v>
      </c>
      <c r="D537" s="104">
        <v>6128.22</v>
      </c>
      <c r="E537" s="140">
        <v>3.0366</v>
      </c>
      <c r="F537" s="153">
        <v>1</v>
      </c>
      <c r="G537" s="46">
        <f>IrradDiaria_1[[#This Row],[Geração Diária (kWh)]]/(IrradDiaria_1[[#This Row],[Irradiação]]*994)</f>
        <v>2.0303007533444095</v>
      </c>
    </row>
    <row r="538" spans="2:7" hidden="1" x14ac:dyDescent="0.3">
      <c r="B538" s="46" t="s">
        <v>299</v>
      </c>
      <c r="C538" s="101">
        <v>46162</v>
      </c>
      <c r="D538" s="104">
        <v>6136.1</v>
      </c>
      <c r="E538" s="140">
        <v>4.8363941666666665</v>
      </c>
      <c r="F538" s="153">
        <v>1</v>
      </c>
      <c r="G538" s="46">
        <f>IrradDiaria_1[[#This Row],[Geração Diária (kWh)]]/(IrradDiaria_1[[#This Row],[Irradiação]]*994)</f>
        <v>1.2763928290924706</v>
      </c>
    </row>
    <row r="539" spans="2:7" hidden="1" x14ac:dyDescent="0.3">
      <c r="B539" s="46" t="s">
        <v>299</v>
      </c>
      <c r="C539" s="101">
        <v>46165</v>
      </c>
      <c r="D539" s="104">
        <v>6150.1</v>
      </c>
      <c r="E539" s="140">
        <v>5.1033750000000015</v>
      </c>
      <c r="F539" s="153">
        <v>0.63194444444444398</v>
      </c>
      <c r="G539" s="46">
        <f>IrradDiaria_1[[#This Row],[Geração Diária (kWh)]]/(IrradDiaria_1[[#This Row],[Irradiação]]*994)</f>
        <v>1.2123787376080024</v>
      </c>
    </row>
    <row r="540" spans="2:7" hidden="1" x14ac:dyDescent="0.3">
      <c r="B540" s="46" t="s">
        <v>277</v>
      </c>
      <c r="C540" s="101">
        <v>46140</v>
      </c>
      <c r="D540" s="104">
        <v>6154.1</v>
      </c>
      <c r="E540" s="140">
        <v>8.1161349999999963</v>
      </c>
      <c r="F540" s="153">
        <v>1</v>
      </c>
      <c r="G540" s="46">
        <f>IrradDiaria_1[[#This Row],[Geração Diária (kWh)]]/(IrradDiaria_1[[#This Row],[Irradiação]]*994)</f>
        <v>0.76283199884051456</v>
      </c>
    </row>
    <row r="541" spans="2:7" hidden="1" x14ac:dyDescent="0.3">
      <c r="B541" s="46" t="s">
        <v>367</v>
      </c>
      <c r="C541" s="101">
        <v>46171</v>
      </c>
      <c r="D541" s="104">
        <v>6155.05</v>
      </c>
      <c r="E541" s="140">
        <v>4.2077</v>
      </c>
      <c r="F541" s="153">
        <v>0.98888888888888904</v>
      </c>
      <c r="G541" s="46">
        <f>IrradDiaria_1[[#This Row],[Geração Diária (kWh)]]/(IrradDiaria_1[[#This Row],[Irradiação]]*994)</f>
        <v>1.4716361003198648</v>
      </c>
    </row>
    <row r="542" spans="2:7" hidden="1" x14ac:dyDescent="0.3">
      <c r="B542" s="46" t="s">
        <v>299</v>
      </c>
      <c r="C542" s="101">
        <v>46133</v>
      </c>
      <c r="D542" s="104">
        <v>6162.9</v>
      </c>
      <c r="E542" s="140">
        <v>4.2119616666666646</v>
      </c>
      <c r="F542" s="153">
        <v>1</v>
      </c>
      <c r="G542" s="46">
        <f>IrradDiaria_1[[#This Row],[Geração Diária (kWh)]]/(IrradDiaria_1[[#This Row],[Irradiação]]*994)</f>
        <v>1.4720220871640726</v>
      </c>
    </row>
    <row r="543" spans="2:7" hidden="1" x14ac:dyDescent="0.3">
      <c r="B543" s="46" t="s">
        <v>367</v>
      </c>
      <c r="C543" s="101">
        <v>46194</v>
      </c>
      <c r="D543" s="104">
        <v>6169.44</v>
      </c>
      <c r="E543" s="140">
        <v>5.4740000000000002</v>
      </c>
      <c r="F543" s="153">
        <v>1</v>
      </c>
      <c r="G543" s="46">
        <f>IrradDiaria_1[[#This Row],[Geração Diária (kWh)]]/(IrradDiaria_1[[#This Row],[Irradiação]]*994)</f>
        <v>1.1338472927444094</v>
      </c>
    </row>
    <row r="544" spans="2:7" hidden="1" x14ac:dyDescent="0.3">
      <c r="B544" s="46" t="s">
        <v>367</v>
      </c>
      <c r="C544" s="101">
        <v>46114</v>
      </c>
      <c r="D544" s="104">
        <v>6173.3</v>
      </c>
      <c r="E544" s="140">
        <v>5.5012116666666735</v>
      </c>
      <c r="F544" s="153">
        <v>1</v>
      </c>
      <c r="G544" s="46">
        <f>IrradDiaria_1[[#This Row],[Geração Diária (kWh)]]/(IrradDiaria_1[[#This Row],[Irradiação]]*994)</f>
        <v>1.1289446319459349</v>
      </c>
    </row>
    <row r="545" spans="2:7" hidden="1" x14ac:dyDescent="0.3">
      <c r="B545" s="46" t="s">
        <v>299</v>
      </c>
      <c r="C545" s="101">
        <v>46120</v>
      </c>
      <c r="D545" s="104">
        <v>6183.1</v>
      </c>
      <c r="E545" s="140">
        <v>6.6871249999999964</v>
      </c>
      <c r="F545" s="153">
        <v>0.91944444444444395</v>
      </c>
      <c r="G545" s="46">
        <f>IrradDiaria_1[[#This Row],[Geração Diária (kWh)]]/(IrradDiaria_1[[#This Row],[Irradiação]]*994)</f>
        <v>0.93020880202049028</v>
      </c>
    </row>
    <row r="546" spans="2:7" hidden="1" x14ac:dyDescent="0.3">
      <c r="B546" s="46" t="s">
        <v>277</v>
      </c>
      <c r="C546" s="101">
        <v>46178</v>
      </c>
      <c r="D546" s="104">
        <v>6186.5</v>
      </c>
      <c r="E546" s="140">
        <v>6.9517676107846205</v>
      </c>
      <c r="F546" s="153">
        <v>0.88194444444444398</v>
      </c>
      <c r="G546" s="46">
        <f>IrradDiaria_1[[#This Row],[Geração Diária (kWh)]]/(IrradDiaria_1[[#This Row],[Irradiação]]*994)</f>
        <v>0.89528928566236099</v>
      </c>
    </row>
    <row r="547" spans="2:7" hidden="1" x14ac:dyDescent="0.3">
      <c r="B547" s="46" t="s">
        <v>299</v>
      </c>
      <c r="C547" s="101">
        <v>46113</v>
      </c>
      <c r="D547" s="104">
        <v>6199.7</v>
      </c>
      <c r="E547" s="140">
        <v>5.5396550000000024</v>
      </c>
      <c r="F547" s="153">
        <v>1</v>
      </c>
      <c r="G547" s="46">
        <f>IrradDiaria_1[[#This Row],[Geração Diária (kWh)]]/(IrradDiaria_1[[#This Row],[Irradiação]]*994)</f>
        <v>1.1259045439505724</v>
      </c>
    </row>
    <row r="548" spans="2:7" hidden="1" x14ac:dyDescent="0.3">
      <c r="B548" s="46" t="s">
        <v>436</v>
      </c>
      <c r="C548" s="101">
        <v>46183</v>
      </c>
      <c r="D548" s="104">
        <v>6202.39</v>
      </c>
      <c r="E548" s="140">
        <v>2.2904133333333356</v>
      </c>
      <c r="F548" s="153">
        <v>1</v>
      </c>
      <c r="G548" s="46">
        <f>IrradDiaria_1[[#This Row],[Geração Diária (kWh)]]/(IrradDiaria_1[[#This Row],[Irradiação]]*994)</f>
        <v>2.7243244191047258</v>
      </c>
    </row>
    <row r="549" spans="2:7" hidden="1" x14ac:dyDescent="0.3">
      <c r="B549" s="46" t="s">
        <v>299</v>
      </c>
      <c r="C549" s="101">
        <v>46156</v>
      </c>
      <c r="D549" s="104">
        <v>6204.8</v>
      </c>
      <c r="E549" s="140">
        <v>5.1369833333333368</v>
      </c>
      <c r="F549" s="153">
        <v>1</v>
      </c>
      <c r="G549" s="46">
        <f>IrradDiaria_1[[#This Row],[Geração Diária (kWh)]]/(IrradDiaria_1[[#This Row],[Irradiação]]*994)</f>
        <v>1.2151593875380993</v>
      </c>
    </row>
    <row r="550" spans="2:7" hidden="1" x14ac:dyDescent="0.3">
      <c r="B550" s="46" t="s">
        <v>459</v>
      </c>
      <c r="C550" s="101">
        <v>46189</v>
      </c>
      <c r="D550" s="104">
        <v>6206.39</v>
      </c>
      <c r="E550" s="140">
        <v>2.637</v>
      </c>
      <c r="F550" s="153">
        <v>1</v>
      </c>
      <c r="G550" s="46">
        <f>IrradDiaria_1[[#This Row],[Geração Diária (kWh)]]/(IrradDiaria_1[[#This Row],[Irradiação]]*994)</f>
        <v>2.3677865448283177</v>
      </c>
    </row>
    <row r="551" spans="2:7" hidden="1" x14ac:dyDescent="0.3">
      <c r="B551" s="46" t="s">
        <v>208</v>
      </c>
      <c r="C551" s="101">
        <v>46162</v>
      </c>
      <c r="D551" s="104">
        <v>6230.91</v>
      </c>
      <c r="E551" s="140">
        <v>2.3071433333333351</v>
      </c>
      <c r="F551" s="153">
        <v>1</v>
      </c>
      <c r="G551" s="46">
        <f>IrradDiaria_1[[#This Row],[Geração Diária (kWh)]]/(IrradDiaria_1[[#This Row],[Irradiação]]*994)</f>
        <v>2.7170055003491584</v>
      </c>
    </row>
    <row r="552" spans="2:7" hidden="1" x14ac:dyDescent="0.3">
      <c r="B552" s="46" t="s">
        <v>29</v>
      </c>
      <c r="C552" s="101">
        <v>46143</v>
      </c>
      <c r="D552" s="104">
        <v>6237.3</v>
      </c>
      <c r="E552" s="140">
        <v>7.7518073978871493</v>
      </c>
      <c r="F552" s="153">
        <v>1</v>
      </c>
      <c r="G552" s="46">
        <f>IrradDiaria_1[[#This Row],[Geração Diária (kWh)]]/(IrradDiaria_1[[#This Row],[Irradiação]]*994)</f>
        <v>0.80948214733759383</v>
      </c>
    </row>
    <row r="553" spans="2:7" hidden="1" x14ac:dyDescent="0.3">
      <c r="B553" s="46" t="s">
        <v>29</v>
      </c>
      <c r="C553" s="101">
        <v>46133</v>
      </c>
      <c r="D553" s="104">
        <v>6238</v>
      </c>
      <c r="E553" s="140">
        <v>7.5759999999999996</v>
      </c>
      <c r="F553" s="153">
        <v>1</v>
      </c>
      <c r="G553" s="46">
        <f>IrradDiaria_1[[#This Row],[Geração Diária (kWh)]]/(IrradDiaria_1[[#This Row],[Irradiação]]*994)</f>
        <v>0.82835981039351214</v>
      </c>
    </row>
    <row r="554" spans="2:7" hidden="1" x14ac:dyDescent="0.3">
      <c r="B554" s="46" t="s">
        <v>185</v>
      </c>
      <c r="C554" s="101">
        <v>46175</v>
      </c>
      <c r="D554" s="104">
        <v>6246.58</v>
      </c>
      <c r="E554" s="140">
        <v>0.8268000000000002</v>
      </c>
      <c r="F554" s="153">
        <v>0.88888888888888895</v>
      </c>
      <c r="G554" s="46">
        <f>IrradDiaria_1[[#This Row],[Geração Diária (kWh)]]/(IrradDiaria_1[[#This Row],[Irradiação]]*994)</f>
        <v>7.6007326007325986</v>
      </c>
    </row>
    <row r="555" spans="2:7" hidden="1" x14ac:dyDescent="0.3">
      <c r="B555" s="46" t="s">
        <v>6</v>
      </c>
      <c r="C555" s="101">
        <v>46159</v>
      </c>
      <c r="D555" s="104">
        <v>6249.18</v>
      </c>
      <c r="E555" s="140">
        <v>2.4668150000000031</v>
      </c>
      <c r="F555" s="153">
        <v>1</v>
      </c>
      <c r="G555" s="46">
        <f>IrradDiaria_1[[#This Row],[Geração Diária (kWh)]]/(IrradDiaria_1[[#This Row],[Irradiação]]*994)</f>
        <v>2.5485905543993757</v>
      </c>
    </row>
    <row r="556" spans="2:7" hidden="1" x14ac:dyDescent="0.3">
      <c r="B556" s="46" t="s">
        <v>6</v>
      </c>
      <c r="C556" s="101">
        <v>46196</v>
      </c>
      <c r="D556" s="104">
        <v>6254.03</v>
      </c>
      <c r="E556" s="140">
        <v>2.2389999999999999</v>
      </c>
      <c r="F556" s="153">
        <v>1</v>
      </c>
      <c r="G556" s="46">
        <f>IrradDiaria_1[[#This Row],[Geração Diária (kWh)]]/(IrradDiaria_1[[#This Row],[Irradiação]]*994)</f>
        <v>2.8100851648524467</v>
      </c>
    </row>
    <row r="557" spans="2:7" hidden="1" x14ac:dyDescent="0.3">
      <c r="B557" s="46" t="s">
        <v>367</v>
      </c>
      <c r="C557" s="101">
        <v>46203</v>
      </c>
      <c r="D557" s="104">
        <v>6260.55</v>
      </c>
      <c r="E557" s="140">
        <v>5.7409999999999997</v>
      </c>
      <c r="F557" s="153">
        <v>1</v>
      </c>
      <c r="G557" s="46">
        <f>IrradDiaria_1[[#This Row],[Geração Diária (kWh)]]/(IrradDiaria_1[[#This Row],[Irradiação]]*994)</f>
        <v>1.097080654980221</v>
      </c>
    </row>
    <row r="558" spans="2:7" hidden="1" x14ac:dyDescent="0.3">
      <c r="B558" s="46" t="s">
        <v>142</v>
      </c>
      <c r="C558" s="101">
        <v>46170</v>
      </c>
      <c r="D558" s="104">
        <v>6261.99</v>
      </c>
      <c r="E558" s="140">
        <v>6.0880999999999998</v>
      </c>
      <c r="F558" s="153">
        <v>1</v>
      </c>
      <c r="G558" s="46">
        <f>IrradDiaria_1[[#This Row],[Geração Diária (kWh)]]/(IrradDiaria_1[[#This Row],[Irradiação]]*994)</f>
        <v>1.0347709026452203</v>
      </c>
    </row>
    <row r="559" spans="2:7" hidden="1" x14ac:dyDescent="0.3">
      <c r="B559" s="46" t="s">
        <v>299</v>
      </c>
      <c r="C559" s="101">
        <v>46136</v>
      </c>
      <c r="D559" s="104">
        <v>6277.4</v>
      </c>
      <c r="E559" s="140">
        <v>4.6383508333333294</v>
      </c>
      <c r="F559" s="153">
        <v>0.81944444444444398</v>
      </c>
      <c r="G559" s="46">
        <f>IrradDiaria_1[[#This Row],[Geração Diária (kWh)]]/(IrradDiaria_1[[#This Row],[Irradiação]]*994)</f>
        <v>1.3615381797164667</v>
      </c>
    </row>
    <row r="560" spans="2:7" hidden="1" x14ac:dyDescent="0.3">
      <c r="B560" s="46" t="s">
        <v>73</v>
      </c>
      <c r="C560" s="101">
        <v>46151</v>
      </c>
      <c r="D560" s="104">
        <v>6293.42</v>
      </c>
      <c r="E560" s="140">
        <v>2.1022716314494612</v>
      </c>
      <c r="F560" s="153">
        <v>1</v>
      </c>
      <c r="G560" s="46">
        <f>IrradDiaria_1[[#This Row],[Geração Diária (kWh)]]/(IrradDiaria_1[[#This Row],[Irradiação]]*994)</f>
        <v>3.0116985626347841</v>
      </c>
    </row>
    <row r="561" spans="2:7" hidden="1" x14ac:dyDescent="0.3">
      <c r="B561" s="46" t="s">
        <v>142</v>
      </c>
      <c r="C561" s="101">
        <v>46119</v>
      </c>
      <c r="D561" s="104">
        <v>6295.44</v>
      </c>
      <c r="E561" s="140">
        <v>3.7118483333333243</v>
      </c>
      <c r="F561" s="153">
        <v>1</v>
      </c>
      <c r="G561" s="46">
        <f>IrradDiaria_1[[#This Row],[Geração Diária (kWh)]]/(IrradDiaria_1[[#This Row],[Irradiação]]*994)</f>
        <v>1.7062767858770793</v>
      </c>
    </row>
    <row r="562" spans="2:7" hidden="1" x14ac:dyDescent="0.3">
      <c r="B562" s="46" t="s">
        <v>29</v>
      </c>
      <c r="C562" s="101">
        <v>46132</v>
      </c>
      <c r="D562" s="104">
        <v>6311.7</v>
      </c>
      <c r="E562" s="140">
        <v>5.8769999999999998</v>
      </c>
      <c r="F562" s="153">
        <v>1</v>
      </c>
      <c r="G562" s="46">
        <f>IrradDiaria_1[[#This Row],[Geração Diária (kWh)]]/(IrradDiaria_1[[#This Row],[Irradiação]]*994)</f>
        <v>1.0804490033616709</v>
      </c>
    </row>
    <row r="563" spans="2:7" x14ac:dyDescent="0.3">
      <c r="B563" s="46" t="s">
        <v>73</v>
      </c>
      <c r="C563" s="101">
        <v>46208</v>
      </c>
      <c r="D563" s="104">
        <v>13639.08</v>
      </c>
      <c r="E563" s="140">
        <v>4.8739999999999997</v>
      </c>
      <c r="F563" s="153">
        <v>1</v>
      </c>
      <c r="G563" s="46">
        <f>IrradDiaria_1[[#This Row],[Geração Diária (kWh)]]/(IrradDiaria_1[[#This Row],[Irradiação]]*994)</f>
        <v>2.815225369451011</v>
      </c>
    </row>
    <row r="564" spans="2:7" hidden="1" x14ac:dyDescent="0.3">
      <c r="B564" s="46" t="s">
        <v>51</v>
      </c>
      <c r="C564" s="101">
        <v>46184</v>
      </c>
      <c r="D564" s="104">
        <v>6315.8</v>
      </c>
      <c r="E564" s="140">
        <v>5.4894761330269839</v>
      </c>
      <c r="F564" s="153">
        <v>1</v>
      </c>
      <c r="G564" s="46">
        <f>IrradDiaria_1[[#This Row],[Geração Diária (kWh)]]/(IrradDiaria_1[[#This Row],[Irradiação]]*994)</f>
        <v>1.1574735707510639</v>
      </c>
    </row>
    <row r="565" spans="2:7" x14ac:dyDescent="0.3">
      <c r="B565" s="46" t="s">
        <v>73</v>
      </c>
      <c r="C565" s="101">
        <v>46209</v>
      </c>
      <c r="D565" s="104">
        <v>16115.07</v>
      </c>
      <c r="E565" s="140">
        <v>5.8339999999999996</v>
      </c>
      <c r="F565" s="153">
        <v>1</v>
      </c>
      <c r="G565" s="46">
        <f>IrradDiaria_1[[#This Row],[Geração Diária (kWh)]]/(IrradDiaria_1[[#This Row],[Irradiação]]*994)</f>
        <v>2.7789413891646073</v>
      </c>
    </row>
    <row r="566" spans="2:7" hidden="1" x14ac:dyDescent="0.3">
      <c r="B566" s="46" t="s">
        <v>208</v>
      </c>
      <c r="C566" s="101">
        <v>46176</v>
      </c>
      <c r="D566" s="104">
        <v>6324.81</v>
      </c>
      <c r="E566" s="140">
        <v>4.1870000000000003</v>
      </c>
      <c r="F566" s="153">
        <v>1</v>
      </c>
      <c r="G566" s="46">
        <f>IrradDiaria_1[[#This Row],[Geração Diária (kWh)]]/(IrradDiaria_1[[#This Row],[Irradiação]]*994)</f>
        <v>1.5197009619215169</v>
      </c>
    </row>
    <row r="567" spans="2:7" hidden="1" x14ac:dyDescent="0.3">
      <c r="B567" s="46" t="s">
        <v>73</v>
      </c>
      <c r="C567" s="101">
        <v>46139</v>
      </c>
      <c r="D567" s="104">
        <v>6326.46</v>
      </c>
      <c r="E567" s="140">
        <v>5.0990000000000002</v>
      </c>
      <c r="F567" s="153">
        <v>1</v>
      </c>
      <c r="G567" s="46">
        <f>IrradDiaria_1[[#This Row],[Geração Diária (kWh)]]/(IrradDiaria_1[[#This Row],[Irradiação]]*994)</f>
        <v>1.2482149220090104</v>
      </c>
    </row>
    <row r="568" spans="2:7" hidden="1" x14ac:dyDescent="0.3">
      <c r="B568" s="46" t="s">
        <v>29</v>
      </c>
      <c r="C568" s="101">
        <v>46136</v>
      </c>
      <c r="D568" s="104">
        <v>6340</v>
      </c>
      <c r="E568" s="140">
        <v>5.9909999999999997</v>
      </c>
      <c r="F568" s="153">
        <v>1</v>
      </c>
      <c r="G568" s="46">
        <f>IrradDiaria_1[[#This Row],[Geração Diária (kWh)]]/(IrradDiaria_1[[#This Row],[Irradiação]]*994)</f>
        <v>1.0646418991330724</v>
      </c>
    </row>
    <row r="569" spans="2:7" hidden="1" x14ac:dyDescent="0.3">
      <c r="B569" s="46" t="s">
        <v>299</v>
      </c>
      <c r="C569" s="101">
        <v>46118</v>
      </c>
      <c r="D569" s="104">
        <v>6345</v>
      </c>
      <c r="E569" s="140">
        <v>5.55</v>
      </c>
      <c r="F569" s="153">
        <v>1</v>
      </c>
      <c r="G569" s="46">
        <f>IrradDiaria_1[[#This Row],[Geração Diária (kWh)]]/(IrradDiaria_1[[#This Row],[Irradiação]]*994)</f>
        <v>1.1501441078905867</v>
      </c>
    </row>
    <row r="570" spans="2:7" hidden="1" x14ac:dyDescent="0.3">
      <c r="B570" s="46" t="s">
        <v>277</v>
      </c>
      <c r="C570" s="101">
        <v>46191</v>
      </c>
      <c r="D570" s="104">
        <v>6349.5</v>
      </c>
      <c r="E570" s="140">
        <v>7.4265333333333334</v>
      </c>
      <c r="F570" s="153">
        <v>1</v>
      </c>
      <c r="G570" s="46">
        <f>IrradDiaria_1[[#This Row],[Geração Diária (kWh)]]/(IrradDiaria_1[[#This Row],[Irradiação]]*994)</f>
        <v>0.86013576928274615</v>
      </c>
    </row>
    <row r="571" spans="2:7" hidden="1" x14ac:dyDescent="0.3">
      <c r="B571" s="46" t="s">
        <v>482</v>
      </c>
      <c r="C571" s="101">
        <v>46167</v>
      </c>
      <c r="D571" s="104">
        <v>6370.39</v>
      </c>
      <c r="E571" s="140">
        <v>2.276923333333345</v>
      </c>
      <c r="F571" s="153">
        <v>0.80555555555555602</v>
      </c>
      <c r="G571" s="46">
        <f>IrradDiaria_1[[#This Row],[Geração Diária (kWh)]]/(IrradDiaria_1[[#This Row],[Irradiação]]*994)</f>
        <v>2.8146942694674544</v>
      </c>
    </row>
    <row r="572" spans="2:7" hidden="1" x14ac:dyDescent="0.3">
      <c r="B572" s="46" t="s">
        <v>51</v>
      </c>
      <c r="C572" s="101">
        <v>46182</v>
      </c>
      <c r="D572" s="104">
        <v>6390</v>
      </c>
      <c r="E572" s="140">
        <v>5.5850136937651742</v>
      </c>
      <c r="F572" s="153">
        <v>1</v>
      </c>
      <c r="G572" s="46">
        <f>IrradDiaria_1[[#This Row],[Geração Diária (kWh)]]/(IrradDiaria_1[[#This Row],[Irradiação]]*994)</f>
        <v>1.151039510565204</v>
      </c>
    </row>
    <row r="573" spans="2:7" hidden="1" x14ac:dyDescent="0.3">
      <c r="B573" s="46" t="s">
        <v>367</v>
      </c>
      <c r="C573" s="101">
        <v>46167</v>
      </c>
      <c r="D573" s="104">
        <v>6402.2</v>
      </c>
      <c r="E573" s="140">
        <v>5.6723783333333131</v>
      </c>
      <c r="F573" s="153">
        <v>1</v>
      </c>
      <c r="G573" s="46">
        <f>IrradDiaria_1[[#This Row],[Geração Diária (kWh)]]/(IrradDiaria_1[[#This Row],[Irradiação]]*994)</f>
        <v>1.1354752260746404</v>
      </c>
    </row>
    <row r="574" spans="2:7" hidden="1" x14ac:dyDescent="0.3">
      <c r="B574" s="46" t="s">
        <v>254</v>
      </c>
      <c r="C574" s="101">
        <v>46151</v>
      </c>
      <c r="D574" s="104">
        <v>6405.37</v>
      </c>
      <c r="E574" s="140">
        <v>4.4812583417595988</v>
      </c>
      <c r="F574" s="153">
        <v>0.91666666666666596</v>
      </c>
      <c r="G574" s="46">
        <f>IrradDiaria_1[[#This Row],[Geração Diária (kWh)]]/(IrradDiaria_1[[#This Row],[Irradiação]]*994)</f>
        <v>1.4379965879630789</v>
      </c>
    </row>
    <row r="575" spans="2:7" hidden="1" x14ac:dyDescent="0.3">
      <c r="B575" s="46" t="s">
        <v>185</v>
      </c>
      <c r="C575" s="101">
        <v>46187</v>
      </c>
      <c r="D575" s="104">
        <v>6420.36</v>
      </c>
      <c r="E575" s="140">
        <v>2.1770600000000009</v>
      </c>
      <c r="F575" s="153">
        <v>1</v>
      </c>
      <c r="G575" s="46">
        <f>IrradDiaria_1[[#This Row],[Geração Diária (kWh)]]/(IrradDiaria_1[[#This Row],[Irradiação]]*994)</f>
        <v>2.9668978751751305</v>
      </c>
    </row>
    <row r="576" spans="2:7" hidden="1" x14ac:dyDescent="0.3">
      <c r="B576" s="46" t="s">
        <v>96</v>
      </c>
      <c r="C576" s="101">
        <v>46186</v>
      </c>
      <c r="D576" s="104">
        <v>6428.48</v>
      </c>
      <c r="E576" s="140">
        <v>2.4729999999999999</v>
      </c>
      <c r="F576" s="153">
        <v>1</v>
      </c>
      <c r="G576" s="46">
        <f>IrradDiaria_1[[#This Row],[Geração Diária (kWh)]]/(IrradDiaria_1[[#This Row],[Irradiação]]*994)</f>
        <v>2.6151571784121632</v>
      </c>
    </row>
    <row r="577" spans="2:7" hidden="1" x14ac:dyDescent="0.3">
      <c r="B577" s="46" t="s">
        <v>299</v>
      </c>
      <c r="C577" s="101">
        <v>46175</v>
      </c>
      <c r="D577" s="104">
        <v>6430</v>
      </c>
      <c r="E577" s="140">
        <v>6.8354786128203076</v>
      </c>
      <c r="F577" s="153">
        <v>0.84722222222222199</v>
      </c>
      <c r="G577" s="46">
        <f>IrradDiaria_1[[#This Row],[Geração Diária (kWh)]]/(IrradDiaria_1[[#This Row],[Irradiação]]*994)</f>
        <v>0.94635844008508418</v>
      </c>
    </row>
    <row r="578" spans="2:7" hidden="1" x14ac:dyDescent="0.3">
      <c r="B578" s="46" t="s">
        <v>142</v>
      </c>
      <c r="C578" s="101">
        <v>46172</v>
      </c>
      <c r="D578" s="104">
        <v>6431.59</v>
      </c>
      <c r="E578" s="140">
        <v>5.9107000000000003</v>
      </c>
      <c r="F578" s="153">
        <v>1</v>
      </c>
      <c r="G578" s="46">
        <f>IrradDiaria_1[[#This Row],[Geração Diária (kWh)]]/(IrradDiaria_1[[#This Row],[Irradiação]]*994)</f>
        <v>1.0946947865479713</v>
      </c>
    </row>
    <row r="579" spans="2:7" hidden="1" x14ac:dyDescent="0.3">
      <c r="B579" s="46" t="s">
        <v>277</v>
      </c>
      <c r="C579" s="101">
        <v>46164</v>
      </c>
      <c r="D579" s="104">
        <v>6437.5</v>
      </c>
      <c r="E579" s="140">
        <v>8.2185508333333175</v>
      </c>
      <c r="F579" s="153">
        <v>1</v>
      </c>
      <c r="G579" s="46">
        <f>IrradDiaria_1[[#This Row],[Geração Diária (kWh)]]/(IrradDiaria_1[[#This Row],[Irradiação]]*994)</f>
        <v>0.78801704585510846</v>
      </c>
    </row>
    <row r="580" spans="2:7" hidden="1" x14ac:dyDescent="0.3">
      <c r="B580" s="46" t="s">
        <v>299</v>
      </c>
      <c r="C580" s="101">
        <v>46181</v>
      </c>
      <c r="D580" s="104">
        <v>6443.1</v>
      </c>
      <c r="E580" s="140">
        <v>5.1035122862309219</v>
      </c>
      <c r="F580" s="153">
        <v>1</v>
      </c>
      <c r="G580" s="46">
        <f>IrradDiaria_1[[#This Row],[Geração Diária (kWh)]]/(IrradDiaria_1[[#This Row],[Irradiação]]*994)</f>
        <v>1.270104114219226</v>
      </c>
    </row>
    <row r="581" spans="2:7" hidden="1" x14ac:dyDescent="0.3">
      <c r="B581" s="46" t="s">
        <v>6</v>
      </c>
      <c r="C581" s="101">
        <v>46167</v>
      </c>
      <c r="D581" s="104">
        <v>6448.31</v>
      </c>
      <c r="E581" s="140">
        <v>2.6002933333333349</v>
      </c>
      <c r="F581" s="153">
        <v>1</v>
      </c>
      <c r="G581" s="46">
        <f>IrradDiaria_1[[#This Row],[Geração Diária (kWh)]]/(IrradDiaria_1[[#This Row],[Irradiação]]*994)</f>
        <v>2.4948083038333153</v>
      </c>
    </row>
    <row r="582" spans="2:7" hidden="1" x14ac:dyDescent="0.3">
      <c r="B582" s="46" t="s">
        <v>165</v>
      </c>
      <c r="C582" s="101">
        <v>46150</v>
      </c>
      <c r="D582" s="104">
        <v>6448.78</v>
      </c>
      <c r="E582" s="140">
        <v>3.6307716666193057</v>
      </c>
      <c r="F582" s="153">
        <v>1</v>
      </c>
      <c r="G582" s="46">
        <f>IrradDiaria_1[[#This Row],[Geração Diária (kWh)]]/(IrradDiaria_1[[#This Row],[Irradiação]]*994)</f>
        <v>1.7868670445655972</v>
      </c>
    </row>
    <row r="583" spans="2:7" hidden="1" x14ac:dyDescent="0.3">
      <c r="B583" s="46" t="s">
        <v>51</v>
      </c>
      <c r="C583" s="101">
        <v>46122</v>
      </c>
      <c r="D583" s="104">
        <v>6467.3</v>
      </c>
      <c r="E583" s="140">
        <v>3.8929999999999998</v>
      </c>
      <c r="F583" s="153">
        <v>1</v>
      </c>
      <c r="G583" s="46">
        <f>IrradDiaria_1[[#This Row],[Geração Diária (kWh)]]/(IrradDiaria_1[[#This Row],[Irradiação]]*994)</f>
        <v>1.6712915561697956</v>
      </c>
    </row>
    <row r="584" spans="2:7" hidden="1" x14ac:dyDescent="0.3">
      <c r="B584" s="46" t="s">
        <v>142</v>
      </c>
      <c r="C584" s="101">
        <v>46174</v>
      </c>
      <c r="D584" s="104">
        <v>6472.72</v>
      </c>
      <c r="E584" s="140">
        <v>4.008</v>
      </c>
      <c r="F584" s="153">
        <v>1</v>
      </c>
      <c r="G584" s="46">
        <f>IrradDiaria_1[[#This Row],[Geração Diária (kWh)]]/(IrradDiaria_1[[#This Row],[Irradiação]]*994)</f>
        <v>1.624698289537625</v>
      </c>
    </row>
    <row r="585" spans="2:7" hidden="1" x14ac:dyDescent="0.3">
      <c r="B585" s="46" t="s">
        <v>299</v>
      </c>
      <c r="C585" s="101">
        <v>46197</v>
      </c>
      <c r="D585" s="104">
        <v>6478</v>
      </c>
      <c r="E585" s="140">
        <v>4.0924850293993948</v>
      </c>
      <c r="F585" s="153">
        <v>0.80555555556202396</v>
      </c>
      <c r="G585" s="46">
        <f>IrradDiaria_1[[#This Row],[Geração Diária (kWh)]]/(IrradDiaria_1[[#This Row],[Irradiação]]*994)</f>
        <v>1.5924560673715162</v>
      </c>
    </row>
    <row r="586" spans="2:7" hidden="1" x14ac:dyDescent="0.3">
      <c r="B586" s="46" t="s">
        <v>299</v>
      </c>
      <c r="C586" s="101">
        <v>46171</v>
      </c>
      <c r="D586" s="104">
        <v>6484.1</v>
      </c>
      <c r="E586" s="140">
        <v>5.2282500000000001</v>
      </c>
      <c r="F586" s="153">
        <v>0.91666666666666596</v>
      </c>
      <c r="G586" s="46">
        <f>IrradDiaria_1[[#This Row],[Geração Diária (kWh)]]/(IrradDiaria_1[[#This Row],[Irradiação]]*994)</f>
        <v>1.2476908022033604</v>
      </c>
    </row>
    <row r="587" spans="2:7" x14ac:dyDescent="0.3">
      <c r="B587" s="46" t="s">
        <v>73</v>
      </c>
      <c r="C587" s="101">
        <v>46210</v>
      </c>
      <c r="D587" s="104">
        <v>11521.24</v>
      </c>
      <c r="E587" s="140">
        <v>4.1829999999999998</v>
      </c>
      <c r="F587" s="153">
        <v>1</v>
      </c>
      <c r="G587" s="46">
        <f>IrradDiaria_1[[#This Row],[Geração Diária (kWh)]]/(IrradDiaria_1[[#This Row],[Irradiação]]*994)</f>
        <v>2.7709262988882375</v>
      </c>
    </row>
    <row r="588" spans="2:7" hidden="1" x14ac:dyDescent="0.3">
      <c r="B588" s="46" t="s">
        <v>344</v>
      </c>
      <c r="C588" s="101">
        <v>46162</v>
      </c>
      <c r="D588" s="104">
        <v>6496.11</v>
      </c>
      <c r="E588" s="140">
        <v>2.916348333333326</v>
      </c>
      <c r="F588" s="153">
        <v>1</v>
      </c>
      <c r="G588" s="46">
        <f>IrradDiaria_1[[#This Row],[Geração Diária (kWh)]]/(IrradDiaria_1[[#This Row],[Irradiação]]*994)</f>
        <v>2.2409263862248578</v>
      </c>
    </row>
    <row r="589" spans="2:7" hidden="1" x14ac:dyDescent="0.3">
      <c r="B589" s="46" t="s">
        <v>277</v>
      </c>
      <c r="C589" s="101">
        <v>46168</v>
      </c>
      <c r="D589" s="104">
        <v>6506.5</v>
      </c>
      <c r="E589" s="140">
        <v>7.7690000000000001</v>
      </c>
      <c r="F589" s="153">
        <v>1</v>
      </c>
      <c r="G589" s="46">
        <f>IrradDiaria_1[[#This Row],[Geração Diária (kWh)]]/(IrradDiaria_1[[#This Row],[Irradiação]]*994)</f>
        <v>0.84255047597983312</v>
      </c>
    </row>
    <row r="590" spans="2:7" hidden="1" x14ac:dyDescent="0.3">
      <c r="B590" s="46" t="s">
        <v>254</v>
      </c>
      <c r="C590" s="101">
        <v>46150</v>
      </c>
      <c r="D590" s="104">
        <v>6507.58</v>
      </c>
      <c r="E590" s="140">
        <v>4.6699591683739179</v>
      </c>
      <c r="F590" s="153">
        <v>0.91666666666666596</v>
      </c>
      <c r="G590" s="46">
        <f>IrradDiaria_1[[#This Row],[Geração Diária (kWh)]]/(IrradDiaria_1[[#This Row],[Irradiação]]*994)</f>
        <v>1.4019097236093463</v>
      </c>
    </row>
    <row r="591" spans="2:7" x14ac:dyDescent="0.3">
      <c r="B591" s="46" t="s">
        <v>73</v>
      </c>
      <c r="C591" s="101">
        <v>46211</v>
      </c>
      <c r="D591" s="104">
        <v>16731.88</v>
      </c>
      <c r="E591" s="140">
        <v>5.9450000000000003</v>
      </c>
      <c r="F591" s="153">
        <v>1</v>
      </c>
      <c r="G591" s="46">
        <f>IrradDiaria_1[[#This Row],[Geração Diária (kWh)]]/(IrradDiaria_1[[#This Row],[Irradiação]]*994)</f>
        <v>2.8314343588867099</v>
      </c>
    </row>
    <row r="592" spans="2:7" hidden="1" x14ac:dyDescent="0.3">
      <c r="B592" s="46" t="s">
        <v>29</v>
      </c>
      <c r="C592" s="101">
        <v>46135</v>
      </c>
      <c r="D592" s="104">
        <v>6532.3</v>
      </c>
      <c r="E592" s="140">
        <v>6.133</v>
      </c>
      <c r="F592" s="153">
        <v>1</v>
      </c>
      <c r="G592" s="46">
        <f>IrradDiaria_1[[#This Row],[Geração Diária (kWh)]]/(IrradDiaria_1[[#This Row],[Irradiação]]*994)</f>
        <v>1.0715360153748186</v>
      </c>
    </row>
    <row r="593" spans="2:7" hidden="1" x14ac:dyDescent="0.3">
      <c r="B593" s="46" t="s">
        <v>208</v>
      </c>
      <c r="C593" s="101">
        <v>46157</v>
      </c>
      <c r="D593" s="104">
        <v>6534.26</v>
      </c>
      <c r="E593" s="140">
        <v>2.3719983333333454</v>
      </c>
      <c r="F593" s="153">
        <v>1</v>
      </c>
      <c r="G593" s="46">
        <f>IrradDiaria_1[[#This Row],[Geração Diária (kWh)]]/(IrradDiaria_1[[#This Row],[Irradiação]]*994)</f>
        <v>2.7713772479939816</v>
      </c>
    </row>
    <row r="594" spans="2:7" hidden="1" x14ac:dyDescent="0.3">
      <c r="B594" s="46" t="s">
        <v>51</v>
      </c>
      <c r="C594" s="101">
        <v>46142</v>
      </c>
      <c r="D594" s="104">
        <v>6540.2</v>
      </c>
      <c r="E594" s="140">
        <v>4.9550000000000001</v>
      </c>
      <c r="F594" s="153">
        <v>1</v>
      </c>
      <c r="G594" s="46">
        <f>IrradDiaria_1[[#This Row],[Geração Diária (kWh)]]/(IrradDiaria_1[[#This Row],[Irradiação]]*994)</f>
        <v>1.3278865930192658</v>
      </c>
    </row>
    <row r="595" spans="2:7" hidden="1" x14ac:dyDescent="0.3">
      <c r="B595" s="46" t="s">
        <v>142</v>
      </c>
      <c r="C595" s="101">
        <v>46151</v>
      </c>
      <c r="D595" s="104">
        <v>6555.48</v>
      </c>
      <c r="E595" s="140">
        <v>3.3200633392985912</v>
      </c>
      <c r="F595" s="153">
        <v>1</v>
      </c>
      <c r="G595" s="46">
        <f>IrradDiaria_1[[#This Row],[Geração Diária (kWh)]]/(IrradDiaria_1[[#This Row],[Irradiação]]*994)</f>
        <v>1.9864230370990932</v>
      </c>
    </row>
    <row r="596" spans="2:7" hidden="1" x14ac:dyDescent="0.3">
      <c r="B596" s="46" t="s">
        <v>73</v>
      </c>
      <c r="C596" s="101">
        <v>46145</v>
      </c>
      <c r="D596" s="104">
        <v>6558.62</v>
      </c>
      <c r="E596" s="140">
        <v>2.1136349815924964</v>
      </c>
      <c r="F596" s="153">
        <v>1</v>
      </c>
      <c r="G596" s="46">
        <f>IrradDiaria_1[[#This Row],[Geração Diária (kWh)]]/(IrradDiaria_1[[#This Row],[Irradiação]]*994)</f>
        <v>3.1217354524298453</v>
      </c>
    </row>
    <row r="597" spans="2:7" hidden="1" x14ac:dyDescent="0.3">
      <c r="B597" s="46" t="s">
        <v>165</v>
      </c>
      <c r="C597" s="101">
        <v>46174</v>
      </c>
      <c r="D597" s="104">
        <v>6584.44</v>
      </c>
      <c r="E597" s="140">
        <v>3.133</v>
      </c>
      <c r="F597" s="153">
        <v>1</v>
      </c>
      <c r="G597" s="46">
        <f>IrradDiaria_1[[#This Row],[Geração Diária (kWh)]]/(IrradDiaria_1[[#This Row],[Irradiação]]*994)</f>
        <v>2.1143265594203586</v>
      </c>
    </row>
    <row r="598" spans="2:7" hidden="1" x14ac:dyDescent="0.3">
      <c r="B598" s="46" t="s">
        <v>299</v>
      </c>
      <c r="C598" s="101">
        <v>46201</v>
      </c>
      <c r="D598" s="104">
        <v>6611</v>
      </c>
      <c r="E598" s="140">
        <v>3.8074384332100548</v>
      </c>
      <c r="F598" s="153">
        <v>1</v>
      </c>
      <c r="G598" s="46">
        <f>IrradDiaria_1[[#This Row],[Geração Diária (kWh)]]/(IrradDiaria_1[[#This Row],[Irradiação]]*994)</f>
        <v>1.7468189044328652</v>
      </c>
    </row>
    <row r="599" spans="2:7" hidden="1" x14ac:dyDescent="0.3">
      <c r="B599" s="46" t="s">
        <v>482</v>
      </c>
      <c r="C599" s="101">
        <v>46143</v>
      </c>
      <c r="D599" s="104">
        <v>6626.54</v>
      </c>
      <c r="E599" s="140">
        <v>2.4072383333333258</v>
      </c>
      <c r="F599" s="153">
        <v>1</v>
      </c>
      <c r="G599" s="46">
        <f>IrradDiaria_1[[#This Row],[Geração Diária (kWh)]]/(IrradDiaria_1[[#This Row],[Irradiação]]*994)</f>
        <v>2.7693723313973879</v>
      </c>
    </row>
    <row r="600" spans="2:7" hidden="1" x14ac:dyDescent="0.3">
      <c r="B600" s="46" t="s">
        <v>367</v>
      </c>
      <c r="C600" s="101">
        <v>46192</v>
      </c>
      <c r="D600" s="104">
        <v>6661.65</v>
      </c>
      <c r="E600" s="140">
        <v>4.8719999999999999</v>
      </c>
      <c r="F600" s="153">
        <v>1</v>
      </c>
      <c r="G600" s="46">
        <f>IrradDiaria_1[[#This Row],[Geração Diária (kWh)]]/(IrradDiaria_1[[#This Row],[Irradiação]]*994)</f>
        <v>1.3755872674470466</v>
      </c>
    </row>
    <row r="601" spans="2:7" hidden="1" x14ac:dyDescent="0.3">
      <c r="B601" s="46" t="s">
        <v>299</v>
      </c>
      <c r="C601" s="101">
        <v>46137</v>
      </c>
      <c r="D601" s="104">
        <v>6673</v>
      </c>
      <c r="E601" s="140">
        <v>4.0361475000000002</v>
      </c>
      <c r="F601" s="153">
        <v>1</v>
      </c>
      <c r="G601" s="46">
        <f>IrradDiaria_1[[#This Row],[Geração Diária (kWh)]]/(IrradDiaria_1[[#This Row],[Irradiação]]*994)</f>
        <v>1.6632889848719379</v>
      </c>
    </row>
    <row r="602" spans="2:7" hidden="1" x14ac:dyDescent="0.3">
      <c r="B602" s="46" t="s">
        <v>142</v>
      </c>
      <c r="C602" s="101">
        <v>46173</v>
      </c>
      <c r="D602" s="104">
        <v>6676.6</v>
      </c>
      <c r="E602" s="140">
        <v>6.3887</v>
      </c>
      <c r="F602" s="153">
        <v>1</v>
      </c>
      <c r="G602" s="46">
        <f>IrradDiaria_1[[#This Row],[Geração Diária (kWh)]]/(IrradDiaria_1[[#This Row],[Irradiação]]*994)</f>
        <v>1.0513721740652566</v>
      </c>
    </row>
    <row r="603" spans="2:7" hidden="1" x14ac:dyDescent="0.3">
      <c r="B603" s="46" t="s">
        <v>51</v>
      </c>
      <c r="C603" s="101">
        <v>46181</v>
      </c>
      <c r="D603" s="104">
        <v>6679.7</v>
      </c>
      <c r="E603" s="140">
        <v>5.9698525883080684</v>
      </c>
      <c r="F603" s="153">
        <v>1</v>
      </c>
      <c r="G603" s="46">
        <f>IrradDiaria_1[[#This Row],[Geração Diária (kWh)]]/(IrradDiaria_1[[#This Row],[Irradiação]]*994)</f>
        <v>1.1256593058738966</v>
      </c>
    </row>
    <row r="604" spans="2:7" hidden="1" x14ac:dyDescent="0.3">
      <c r="B604" s="46" t="s">
        <v>142</v>
      </c>
      <c r="C604" s="101">
        <v>46171</v>
      </c>
      <c r="D604" s="104">
        <v>6679.96</v>
      </c>
      <c r="E604" s="140">
        <v>6.7026000000000003</v>
      </c>
      <c r="F604" s="153">
        <v>1</v>
      </c>
      <c r="G604" s="46">
        <f>IrradDiaria_1[[#This Row],[Geração Diária (kWh)]]/(IrradDiaria_1[[#This Row],[Irradiação]]*994)</f>
        <v>1.0026380345150905</v>
      </c>
    </row>
    <row r="605" spans="2:7" x14ac:dyDescent="0.3">
      <c r="B605" s="46" t="s">
        <v>96</v>
      </c>
      <c r="C605" s="101">
        <v>46204</v>
      </c>
      <c r="D605" s="104">
        <v>14398.3</v>
      </c>
      <c r="E605" s="140">
        <v>5.6369999999999996</v>
      </c>
      <c r="F605" s="153">
        <v>1</v>
      </c>
      <c r="G605" s="46">
        <f>IrradDiaria_1[[#This Row],[Geração Diária (kWh)]]/(IrradDiaria_1[[#This Row],[Irradiação]]*994)</f>
        <v>2.5696667141397258</v>
      </c>
    </row>
    <row r="606" spans="2:7" hidden="1" x14ac:dyDescent="0.3">
      <c r="B606" s="46" t="s">
        <v>51</v>
      </c>
      <c r="C606" s="101">
        <v>46137</v>
      </c>
      <c r="D606" s="104">
        <v>6684</v>
      </c>
      <c r="E606" s="140">
        <v>5.8239999999999998</v>
      </c>
      <c r="F606" s="153">
        <v>1</v>
      </c>
      <c r="G606" s="46">
        <f>IrradDiaria_1[[#This Row],[Geração Diária (kWh)]]/(IrradDiaria_1[[#This Row],[Irradiação]]*994)</f>
        <v>1.1545923895018464</v>
      </c>
    </row>
    <row r="607" spans="2:7" hidden="1" x14ac:dyDescent="0.3">
      <c r="B607" s="46" t="s">
        <v>344</v>
      </c>
      <c r="C607" s="101">
        <v>46186</v>
      </c>
      <c r="D607" s="104">
        <v>6685.01</v>
      </c>
      <c r="E607" s="140">
        <v>3.0387333333333375</v>
      </c>
      <c r="F607" s="153">
        <v>1</v>
      </c>
      <c r="G607" s="46">
        <f>IrradDiaria_1[[#This Row],[Geração Diária (kWh)]]/(IrradDiaria_1[[#This Row],[Irradiação]]*994)</f>
        <v>2.2132123603162133</v>
      </c>
    </row>
    <row r="608" spans="2:7" x14ac:dyDescent="0.3">
      <c r="B608" s="46" t="s">
        <v>96</v>
      </c>
      <c r="C608" s="101">
        <v>46205</v>
      </c>
      <c r="D608" s="104">
        <v>15109.63</v>
      </c>
      <c r="E608" s="140">
        <v>5.9950000000000001</v>
      </c>
      <c r="F608" s="153">
        <v>1</v>
      </c>
      <c r="G608" s="46">
        <f>IrradDiaria_1[[#This Row],[Geração Diária (kWh)]]/(IrradDiaria_1[[#This Row],[Irradiação]]*994)</f>
        <v>2.5355854895847143</v>
      </c>
    </row>
    <row r="609" spans="2:7" hidden="1" x14ac:dyDescent="0.3">
      <c r="B609" s="46" t="s">
        <v>51</v>
      </c>
      <c r="C609" s="101">
        <v>46139</v>
      </c>
      <c r="D609" s="104">
        <v>6703.6</v>
      </c>
      <c r="E609" s="140">
        <v>5.1100000000000003</v>
      </c>
      <c r="F609" s="153">
        <v>1</v>
      </c>
      <c r="G609" s="46">
        <f>IrradDiaria_1[[#This Row],[Geração Diária (kWh)]]/(IrradDiaria_1[[#This Row],[Irradiação]]*994)</f>
        <v>1.3197777664027217</v>
      </c>
    </row>
    <row r="610" spans="2:7" x14ac:dyDescent="0.3">
      <c r="B610" s="46" t="s">
        <v>96</v>
      </c>
      <c r="C610" s="101">
        <v>46206</v>
      </c>
      <c r="D610" s="104">
        <v>14736.31</v>
      </c>
      <c r="E610" s="140">
        <v>5.8319999999999999</v>
      </c>
      <c r="F610" s="153">
        <v>1</v>
      </c>
      <c r="G610" s="46">
        <f>IrradDiaria_1[[#This Row],[Geração Diária (kWh)]]/(IrradDiaria_1[[#This Row],[Irradiação]]*994)</f>
        <v>2.5420544529177809</v>
      </c>
    </row>
    <row r="611" spans="2:7" hidden="1" x14ac:dyDescent="0.3">
      <c r="B611" s="46" t="s">
        <v>29</v>
      </c>
      <c r="C611" s="101">
        <v>46128</v>
      </c>
      <c r="D611" s="104">
        <v>6713.6</v>
      </c>
      <c r="E611" s="140">
        <v>5.37</v>
      </c>
      <c r="F611" s="153">
        <v>1</v>
      </c>
      <c r="G611" s="46">
        <f>IrradDiaria_1[[#This Row],[Geração Diária (kWh)]]/(IrradDiaria_1[[#This Row],[Irradiação]]*994)</f>
        <v>1.2577513498120942</v>
      </c>
    </row>
    <row r="612" spans="2:7" hidden="1" x14ac:dyDescent="0.3">
      <c r="B612" s="46" t="s">
        <v>6</v>
      </c>
      <c r="C612" s="101">
        <v>46163</v>
      </c>
      <c r="D612" s="104">
        <v>6722.14</v>
      </c>
      <c r="E612" s="140">
        <v>2.7434500000000033</v>
      </c>
      <c r="F612" s="153">
        <v>1</v>
      </c>
      <c r="G612" s="46">
        <f>IrradDiaria_1[[#This Row],[Geração Diária (kWh)]]/(IrradDiaria_1[[#This Row],[Irradiação]]*994)</f>
        <v>2.4650408419277596</v>
      </c>
    </row>
    <row r="613" spans="2:7" hidden="1" x14ac:dyDescent="0.3">
      <c r="B613" s="46" t="s">
        <v>367</v>
      </c>
      <c r="C613" s="101">
        <v>46174</v>
      </c>
      <c r="D613" s="104">
        <v>6725.29</v>
      </c>
      <c r="E613" s="140">
        <v>3.1669999999999998</v>
      </c>
      <c r="F613" s="153">
        <v>1</v>
      </c>
      <c r="G613" s="46">
        <f>IrradDiaria_1[[#This Row],[Geração Diária (kWh)]]/(IrradDiaria_1[[#This Row],[Irradiação]]*994)</f>
        <v>2.136370480540331</v>
      </c>
    </row>
    <row r="614" spans="2:7" x14ac:dyDescent="0.3">
      <c r="B614" s="46" t="s">
        <v>96</v>
      </c>
      <c r="C614" s="101">
        <v>46207</v>
      </c>
      <c r="D614" s="104">
        <v>11588.32</v>
      </c>
      <c r="E614" s="140">
        <v>4.431</v>
      </c>
      <c r="F614" s="153">
        <v>1</v>
      </c>
      <c r="G614" s="46">
        <f>IrradDiaria_1[[#This Row],[Geração Diária (kWh)]]/(IrradDiaria_1[[#This Row],[Irradiação]]*994)</f>
        <v>2.6310696496741679</v>
      </c>
    </row>
    <row r="615" spans="2:7" hidden="1" x14ac:dyDescent="0.3">
      <c r="B615" s="46" t="s">
        <v>482</v>
      </c>
      <c r="C615" s="101">
        <v>46172</v>
      </c>
      <c r="D615" s="104">
        <v>6742.27</v>
      </c>
      <c r="E615" s="140">
        <v>2.3580000000000001</v>
      </c>
      <c r="F615" s="153">
        <v>1</v>
      </c>
      <c r="G615" s="46">
        <f>IrradDiaria_1[[#This Row],[Geração Diária (kWh)]]/(IrradDiaria_1[[#This Row],[Irradiação]]*994)</f>
        <v>2.8765766780496378</v>
      </c>
    </row>
    <row r="616" spans="2:7" hidden="1" x14ac:dyDescent="0.3">
      <c r="B616" s="46" t="s">
        <v>367</v>
      </c>
      <c r="C616" s="101">
        <v>46130</v>
      </c>
      <c r="D616" s="104">
        <v>6744</v>
      </c>
      <c r="E616" s="140">
        <v>6.1470000000000002</v>
      </c>
      <c r="F616" s="153">
        <v>1</v>
      </c>
      <c r="G616" s="46">
        <f>IrradDiaria_1[[#This Row],[Geração Diária (kWh)]]/(IrradDiaria_1[[#This Row],[Irradiação]]*994)</f>
        <v>1.1037430046359169</v>
      </c>
    </row>
    <row r="617" spans="2:7" hidden="1" x14ac:dyDescent="0.3">
      <c r="B617" s="46" t="s">
        <v>29</v>
      </c>
      <c r="C617" s="101">
        <v>46134</v>
      </c>
      <c r="D617" s="104">
        <v>6744.7</v>
      </c>
      <c r="E617" s="140">
        <v>7.8330000000000002</v>
      </c>
      <c r="F617" s="153">
        <v>1</v>
      </c>
      <c r="G617" s="46">
        <f>IrradDiaria_1[[#This Row],[Geração Diária (kWh)]]/(IrradDiaria_1[[#This Row],[Irradiação]]*994)</f>
        <v>0.86625973124589484</v>
      </c>
    </row>
    <row r="618" spans="2:7" hidden="1" x14ac:dyDescent="0.3">
      <c r="B618" s="46" t="s">
        <v>73</v>
      </c>
      <c r="C618" s="101">
        <v>46186</v>
      </c>
      <c r="D618" s="104">
        <v>6748.26</v>
      </c>
      <c r="E618" s="140">
        <v>2.4729999999999999</v>
      </c>
      <c r="F618" s="153">
        <v>1</v>
      </c>
      <c r="G618" s="46">
        <f>IrradDiaria_1[[#This Row],[Geração Diária (kWh)]]/(IrradDiaria_1[[#This Row],[Irradiação]]*994)</f>
        <v>2.7452462449586319</v>
      </c>
    </row>
    <row r="619" spans="2:7" hidden="1" x14ac:dyDescent="0.3">
      <c r="B619" s="46" t="s">
        <v>29</v>
      </c>
      <c r="C619" s="101">
        <v>46127</v>
      </c>
      <c r="D619" s="104">
        <v>6749</v>
      </c>
      <c r="E619" s="140">
        <v>6.1420000000000003</v>
      </c>
      <c r="F619" s="153">
        <v>1</v>
      </c>
      <c r="G619" s="46">
        <f>IrradDiaria_1[[#This Row],[Geração Diária (kWh)]]/(IrradDiaria_1[[#This Row],[Irradiação]]*994)</f>
        <v>1.1054605064447249</v>
      </c>
    </row>
    <row r="620" spans="2:7" hidden="1" x14ac:dyDescent="0.3">
      <c r="B620" s="46" t="s">
        <v>367</v>
      </c>
      <c r="C620" s="101">
        <v>46177</v>
      </c>
      <c r="D620" s="104">
        <v>6751.1</v>
      </c>
      <c r="E620" s="140">
        <v>2.0649999999999999</v>
      </c>
      <c r="F620" s="153">
        <v>1</v>
      </c>
      <c r="G620" s="46">
        <f>IrradDiaria_1[[#This Row],[Geração Diária (kWh)]]/(IrradDiaria_1[[#This Row],[Irradiação]]*994)</f>
        <v>3.2890320129006483</v>
      </c>
    </row>
    <row r="621" spans="2:7" hidden="1" x14ac:dyDescent="0.3">
      <c r="B621" s="46" t="s">
        <v>482</v>
      </c>
      <c r="C621" s="101">
        <v>46177</v>
      </c>
      <c r="D621" s="104">
        <v>6768.1</v>
      </c>
      <c r="E621" s="140">
        <v>2.2480000000000002</v>
      </c>
      <c r="F621" s="153">
        <v>1</v>
      </c>
      <c r="G621" s="46">
        <f>IrradDiaria_1[[#This Row],[Geração Diária (kWh)]]/(IrradDiaria_1[[#This Row],[Irradiação]]*994)</f>
        <v>3.0288940045969768</v>
      </c>
    </row>
    <row r="622" spans="2:7" x14ac:dyDescent="0.3">
      <c r="B622" s="46" t="s">
        <v>96</v>
      </c>
      <c r="C622" s="101">
        <v>46208</v>
      </c>
      <c r="D622" s="104">
        <v>12962.74</v>
      </c>
      <c r="E622" s="140">
        <v>4.8739999999999997</v>
      </c>
      <c r="F622" s="153">
        <v>1</v>
      </c>
      <c r="G622" s="46">
        <f>IrradDiaria_1[[#This Row],[Geração Diária (kWh)]]/(IrradDiaria_1[[#This Row],[Irradiação]]*994)</f>
        <v>2.6756228796661796</v>
      </c>
    </row>
    <row r="623" spans="2:7" hidden="1" x14ac:dyDescent="0.3">
      <c r="B623" s="46" t="s">
        <v>208</v>
      </c>
      <c r="C623" s="101">
        <v>46159</v>
      </c>
      <c r="D623" s="104">
        <v>6781.43</v>
      </c>
      <c r="E623" s="140">
        <v>2.4600149999999972</v>
      </c>
      <c r="F623" s="153">
        <v>1</v>
      </c>
      <c r="G623" s="46">
        <f>IrradDiaria_1[[#This Row],[Geração Diária (kWh)]]/(IrradDiaria_1[[#This Row],[Irradiação]]*994)</f>
        <v>2.7733018640580123</v>
      </c>
    </row>
    <row r="624" spans="2:7" hidden="1" x14ac:dyDescent="0.3">
      <c r="B624" s="46" t="s">
        <v>29</v>
      </c>
      <c r="C624" s="101">
        <v>46123</v>
      </c>
      <c r="D624" s="104">
        <v>6799.5</v>
      </c>
      <c r="E624" s="140">
        <v>5.4589999999999996</v>
      </c>
      <c r="F624" s="153">
        <v>1</v>
      </c>
      <c r="G624" s="46">
        <f>IrradDiaria_1[[#This Row],[Geração Diária (kWh)]]/(IrradDiaria_1[[#This Row],[Irradiação]]*994)</f>
        <v>1.2530762519797298</v>
      </c>
    </row>
    <row r="625" spans="2:7" hidden="1" x14ac:dyDescent="0.3">
      <c r="B625" s="46" t="s">
        <v>231</v>
      </c>
      <c r="C625" s="101">
        <v>46139</v>
      </c>
      <c r="D625" s="104">
        <v>6800.64</v>
      </c>
      <c r="E625" s="140">
        <v>3.6794833333333337</v>
      </c>
      <c r="F625" s="153">
        <v>0.91666666666666596</v>
      </c>
      <c r="G625" s="46">
        <f>IrradDiaria_1[[#This Row],[Geração Diária (kWh)]]/(IrradDiaria_1[[#This Row],[Irradiação]]*994)</f>
        <v>1.8594159888874988</v>
      </c>
    </row>
    <row r="626" spans="2:7" hidden="1" x14ac:dyDescent="0.3">
      <c r="B626" s="46" t="s">
        <v>413</v>
      </c>
      <c r="C626" s="101">
        <v>46171</v>
      </c>
      <c r="D626" s="104">
        <v>6801.6</v>
      </c>
      <c r="E626" s="140">
        <v>2.5562</v>
      </c>
      <c r="F626" s="153">
        <v>1</v>
      </c>
      <c r="G626" s="46">
        <f>IrradDiaria_1[[#This Row],[Geração Diária (kWh)]]/(IrradDiaria_1[[#This Row],[Irradiação]]*994)</f>
        <v>2.6768859774719047</v>
      </c>
    </row>
    <row r="627" spans="2:7" x14ac:dyDescent="0.3">
      <c r="B627" s="46" t="s">
        <v>96</v>
      </c>
      <c r="C627" s="101">
        <v>46209</v>
      </c>
      <c r="D627" s="104">
        <v>14016.98</v>
      </c>
      <c r="E627" s="140">
        <v>5.8339999999999996</v>
      </c>
      <c r="F627" s="153">
        <v>0.83333333333333404</v>
      </c>
      <c r="G627" s="46">
        <f>IrradDiaria_1[[#This Row],[Geração Diária (kWh)]]/(IrradDiaria_1[[#This Row],[Irradiação]]*994)</f>
        <v>2.4171391047691708</v>
      </c>
    </row>
    <row r="628" spans="2:7" hidden="1" x14ac:dyDescent="0.3">
      <c r="B628" s="46" t="s">
        <v>482</v>
      </c>
      <c r="C628" s="101">
        <v>46165</v>
      </c>
      <c r="D628" s="104">
        <v>6816.75</v>
      </c>
      <c r="E628" s="140">
        <v>2.4754699999999921</v>
      </c>
      <c r="F628" s="153">
        <v>1</v>
      </c>
      <c r="G628" s="46">
        <f>IrradDiaria_1[[#This Row],[Geração Diária (kWh)]]/(IrradDiaria_1[[#This Row],[Irradiação]]*994)</f>
        <v>2.7703415449615054</v>
      </c>
    </row>
    <row r="629" spans="2:7" hidden="1" x14ac:dyDescent="0.3">
      <c r="B629" s="46" t="s">
        <v>390</v>
      </c>
      <c r="C629" s="101">
        <v>46162</v>
      </c>
      <c r="D629" s="104">
        <v>6821.29</v>
      </c>
      <c r="E629" s="140">
        <v>2.7633999999999981</v>
      </c>
      <c r="F629" s="153">
        <v>1</v>
      </c>
      <c r="G629" s="46">
        <f>IrradDiaria_1[[#This Row],[Geração Diária (kWh)]]/(IrradDiaria_1[[#This Row],[Irradiação]]*994)</f>
        <v>2.4833410974641383</v>
      </c>
    </row>
    <row r="630" spans="2:7" hidden="1" x14ac:dyDescent="0.3">
      <c r="B630" s="46" t="s">
        <v>254</v>
      </c>
      <c r="C630" s="101">
        <v>46156</v>
      </c>
      <c r="D630" s="104">
        <v>6821.31</v>
      </c>
      <c r="E630" s="140">
        <v>5.22187</v>
      </c>
      <c r="F630" s="153">
        <v>0.88890000000000002</v>
      </c>
      <c r="G630" s="46">
        <f>IrradDiaria_1[[#This Row],[Geração Diária (kWh)]]/(IrradDiaria_1[[#This Row],[Irradiação]]*994)</f>
        <v>1.3141814923498174</v>
      </c>
    </row>
    <row r="631" spans="2:7" hidden="1" x14ac:dyDescent="0.3">
      <c r="B631" s="46" t="s">
        <v>51</v>
      </c>
      <c r="C631" s="101">
        <v>46116</v>
      </c>
      <c r="D631" s="104">
        <v>6825.1</v>
      </c>
      <c r="E631" s="140">
        <v>6.7990000000000004</v>
      </c>
      <c r="F631" s="153">
        <v>1</v>
      </c>
      <c r="G631" s="46">
        <f>IrradDiaria_1[[#This Row],[Geração Diária (kWh)]]/(IrradDiaria_1[[#This Row],[Irradiação]]*994)</f>
        <v>1.0098981889572469</v>
      </c>
    </row>
    <row r="632" spans="2:7" x14ac:dyDescent="0.3">
      <c r="B632" s="46" t="s">
        <v>96</v>
      </c>
      <c r="C632" s="101">
        <v>46210</v>
      </c>
      <c r="D632" s="104">
        <v>10672.5</v>
      </c>
      <c r="E632" s="140">
        <v>4.1829999999999998</v>
      </c>
      <c r="F632" s="153">
        <v>1</v>
      </c>
      <c r="G632" s="46">
        <f>IrradDiaria_1[[#This Row],[Geração Diária (kWh)]]/(IrradDiaria_1[[#This Row],[Irradiação]]*994)</f>
        <v>2.5667993136923379</v>
      </c>
    </row>
    <row r="633" spans="2:7" hidden="1" x14ac:dyDescent="0.3">
      <c r="B633" s="46" t="s">
        <v>367</v>
      </c>
      <c r="C633" s="101">
        <v>46137</v>
      </c>
      <c r="D633" s="104">
        <v>6833.41</v>
      </c>
      <c r="E633" s="140">
        <v>6.1630649999999463</v>
      </c>
      <c r="F633" s="153">
        <v>1</v>
      </c>
      <c r="G633" s="46">
        <f>IrradDiaria_1[[#This Row],[Geração Diária (kWh)]]/(IrradDiaria_1[[#This Row],[Irradiação]]*994)</f>
        <v>1.1154608863749087</v>
      </c>
    </row>
    <row r="634" spans="2:7" hidden="1" x14ac:dyDescent="0.3">
      <c r="B634" s="46" t="s">
        <v>29</v>
      </c>
      <c r="C634" s="101">
        <v>46119</v>
      </c>
      <c r="D634" s="104">
        <v>6839.6</v>
      </c>
      <c r="E634" s="140">
        <v>5.4960000000000004</v>
      </c>
      <c r="F634" s="153">
        <v>1</v>
      </c>
      <c r="G634" s="46">
        <f>IrradDiaria_1[[#This Row],[Geração Diária (kWh)]]/(IrradDiaria_1[[#This Row],[Irradiação]]*994)</f>
        <v>1.2519805880406163</v>
      </c>
    </row>
    <row r="635" spans="2:7" hidden="1" x14ac:dyDescent="0.3">
      <c r="B635" s="46" t="s">
        <v>367</v>
      </c>
      <c r="C635" s="101">
        <v>46175</v>
      </c>
      <c r="D635" s="104">
        <v>6839.71</v>
      </c>
      <c r="E635" s="140">
        <v>1.8220000000000001</v>
      </c>
      <c r="F635" s="153">
        <v>1</v>
      </c>
      <c r="G635" s="46">
        <f>IrradDiaria_1[[#This Row],[Geração Diária (kWh)]]/(IrradDiaria_1[[#This Row],[Irradiação]]*994)</f>
        <v>3.7766168912486999</v>
      </c>
    </row>
    <row r="636" spans="2:7" hidden="1" x14ac:dyDescent="0.3">
      <c r="B636" s="46" t="s">
        <v>436</v>
      </c>
      <c r="C636" s="101">
        <v>46171</v>
      </c>
      <c r="D636" s="104">
        <v>6839.84</v>
      </c>
      <c r="E636" s="140">
        <v>2.5272000000000001</v>
      </c>
      <c r="F636" s="153">
        <v>1</v>
      </c>
      <c r="G636" s="46">
        <f>IrradDiaria_1[[#This Row],[Geração Diária (kWh)]]/(IrradDiaria_1[[#This Row],[Irradiação]]*994)</f>
        <v>2.7228263534992796</v>
      </c>
    </row>
    <row r="637" spans="2:7" hidden="1" x14ac:dyDescent="0.3">
      <c r="B637" s="46" t="s">
        <v>367</v>
      </c>
      <c r="C637" s="101">
        <v>46118</v>
      </c>
      <c r="D637" s="104">
        <v>6842.02</v>
      </c>
      <c r="E637" s="140">
        <v>6.4224499999999844</v>
      </c>
      <c r="F637" s="153">
        <v>1</v>
      </c>
      <c r="G637" s="46">
        <f>IrradDiaria_1[[#This Row],[Geração Diária (kWh)]]/(IrradDiaria_1[[#This Row],[Irradiação]]*994)</f>
        <v>1.0717592070809614</v>
      </c>
    </row>
    <row r="638" spans="2:7" hidden="1" x14ac:dyDescent="0.3">
      <c r="B638" s="46" t="s">
        <v>185</v>
      </c>
      <c r="C638" s="101">
        <v>46161</v>
      </c>
      <c r="D638" s="104">
        <v>6843.32</v>
      </c>
      <c r="E638" s="140">
        <v>2.3633283333333339</v>
      </c>
      <c r="F638" s="153">
        <v>1</v>
      </c>
      <c r="G638" s="46">
        <f>IrradDiaria_1[[#This Row],[Geração Diária (kWh)]]/(IrradDiaria_1[[#This Row],[Irradiação]]*994)</f>
        <v>2.9131067695910202</v>
      </c>
    </row>
    <row r="639" spans="2:7" hidden="1" x14ac:dyDescent="0.3">
      <c r="B639" s="46" t="s">
        <v>142</v>
      </c>
      <c r="C639" s="101">
        <v>46183</v>
      </c>
      <c r="D639" s="104">
        <v>6851.4</v>
      </c>
      <c r="E639" s="140">
        <v>4.2089999999999996</v>
      </c>
      <c r="F639" s="153">
        <v>1</v>
      </c>
      <c r="G639" s="46">
        <f>IrradDiaria_1[[#This Row],[Geração Diária (kWh)]]/(IrradDiaria_1[[#This Row],[Irradiação]]*994)</f>
        <v>1.6376233165206495</v>
      </c>
    </row>
    <row r="640" spans="2:7" hidden="1" x14ac:dyDescent="0.3">
      <c r="B640" s="46" t="s">
        <v>29</v>
      </c>
      <c r="C640" s="101">
        <v>46114</v>
      </c>
      <c r="D640" s="104">
        <v>6851.7</v>
      </c>
      <c r="E640" s="140">
        <v>6.899</v>
      </c>
      <c r="F640" s="153">
        <v>1</v>
      </c>
      <c r="G640" s="46">
        <f>IrradDiaria_1[[#This Row],[Geração Diária (kWh)]]/(IrradDiaria_1[[#This Row],[Irradiação]]*994)</f>
        <v>0.99913876650247913</v>
      </c>
    </row>
    <row r="641" spans="2:7" hidden="1" x14ac:dyDescent="0.3">
      <c r="B641" s="46" t="s">
        <v>367</v>
      </c>
      <c r="C641" s="101">
        <v>46155</v>
      </c>
      <c r="D641" s="104">
        <v>6864.47</v>
      </c>
      <c r="E641" s="140">
        <v>6.0018100000000025</v>
      </c>
      <c r="F641" s="153">
        <v>1</v>
      </c>
      <c r="G641" s="46">
        <f>IrradDiaria_1[[#This Row],[Geração Diária (kWh)]]/(IrradDiaria_1[[#This Row],[Irradiação]]*994)</f>
        <v>1.1506371298984091</v>
      </c>
    </row>
    <row r="642" spans="2:7" hidden="1" x14ac:dyDescent="0.3">
      <c r="B642" s="46" t="s">
        <v>142</v>
      </c>
      <c r="C642" s="101">
        <v>46164</v>
      </c>
      <c r="D642" s="104">
        <v>6865.08</v>
      </c>
      <c r="E642" s="140">
        <v>4.4861239384709988</v>
      </c>
      <c r="F642" s="153">
        <v>1</v>
      </c>
      <c r="G642" s="46">
        <f>IrradDiaria_1[[#This Row],[Geração Diária (kWh)]]/(IrradDiaria_1[[#This Row],[Irradiação]]*994)</f>
        <v>1.5395292705716175</v>
      </c>
    </row>
    <row r="643" spans="2:7" hidden="1" x14ac:dyDescent="0.3">
      <c r="B643" s="46" t="s">
        <v>299</v>
      </c>
      <c r="C643" s="101">
        <v>46154</v>
      </c>
      <c r="D643" s="104">
        <v>6866.7</v>
      </c>
      <c r="E643" s="140">
        <v>5.8660858333333366</v>
      </c>
      <c r="F643" s="153">
        <v>1</v>
      </c>
      <c r="G643" s="46">
        <f>IrradDiaria_1[[#This Row],[Geração Diária (kWh)]]/(IrradDiaria_1[[#This Row],[Irradiação]]*994)</f>
        <v>1.1776419727964811</v>
      </c>
    </row>
    <row r="644" spans="2:7" hidden="1" x14ac:dyDescent="0.3">
      <c r="B644" s="46" t="s">
        <v>142</v>
      </c>
      <c r="C644" s="101">
        <v>46182</v>
      </c>
      <c r="D644" s="104">
        <v>6868.93</v>
      </c>
      <c r="E644" s="140">
        <v>5.2389999999999999</v>
      </c>
      <c r="F644" s="153">
        <v>1</v>
      </c>
      <c r="G644" s="46">
        <f>IrradDiaria_1[[#This Row],[Geração Diária (kWh)]]/(IrradDiaria_1[[#This Row],[Irradiação]]*994)</f>
        <v>1.3190288898882896</v>
      </c>
    </row>
    <row r="645" spans="2:7" hidden="1" x14ac:dyDescent="0.3">
      <c r="B645" s="46" t="s">
        <v>367</v>
      </c>
      <c r="C645" s="101">
        <v>46201</v>
      </c>
      <c r="D645" s="104">
        <v>6869.73</v>
      </c>
      <c r="E645" s="140">
        <v>6.1689999999999996</v>
      </c>
      <c r="F645" s="153">
        <v>1</v>
      </c>
      <c r="G645" s="46">
        <f>IrradDiaria_1[[#This Row],[Geração Diária (kWh)]]/(IrradDiaria_1[[#This Row],[Irradiação]]*994)</f>
        <v>1.1203107769652441</v>
      </c>
    </row>
    <row r="646" spans="2:7" hidden="1" x14ac:dyDescent="0.3">
      <c r="B646" s="46" t="s">
        <v>142</v>
      </c>
      <c r="C646" s="101">
        <v>46121</v>
      </c>
      <c r="D646" s="104">
        <v>6878.3</v>
      </c>
      <c r="E646" s="140">
        <v>5.1672733333333349</v>
      </c>
      <c r="F646" s="153">
        <v>1</v>
      </c>
      <c r="G646" s="46">
        <f>IrradDiaria_1[[#This Row],[Geração Diária (kWh)]]/(IrradDiaria_1[[#This Row],[Irradiação]]*994)</f>
        <v>1.3391625461037899</v>
      </c>
    </row>
    <row r="647" spans="2:7" hidden="1" x14ac:dyDescent="0.3">
      <c r="B647" s="46" t="s">
        <v>51</v>
      </c>
      <c r="C647" s="101">
        <v>46171</v>
      </c>
      <c r="D647" s="104">
        <v>6882.2</v>
      </c>
      <c r="E647" s="140">
        <v>4.7946999999999997</v>
      </c>
      <c r="F647" s="153">
        <v>1</v>
      </c>
      <c r="G647" s="46">
        <f>IrradDiaria_1[[#This Row],[Geração Diária (kWh)]]/(IrradDiaria_1[[#This Row],[Irradiação]]*994)</f>
        <v>1.4440408064588757</v>
      </c>
    </row>
    <row r="648" spans="2:7" hidden="1" x14ac:dyDescent="0.3">
      <c r="B648" s="46" t="s">
        <v>29</v>
      </c>
      <c r="C648" s="101">
        <v>46124</v>
      </c>
      <c r="D648" s="104">
        <v>6900.9</v>
      </c>
      <c r="E648" s="140">
        <v>4.6719999999999997</v>
      </c>
      <c r="F648" s="153">
        <v>1</v>
      </c>
      <c r="G648" s="46">
        <f>IrradDiaria_1[[#This Row],[Geração Diária (kWh)]]/(IrradDiaria_1[[#This Row],[Irradiação]]*994)</f>
        <v>1.4859921515393733</v>
      </c>
    </row>
    <row r="649" spans="2:7" hidden="1" x14ac:dyDescent="0.3">
      <c r="B649" s="46" t="s">
        <v>51</v>
      </c>
      <c r="C649" s="101">
        <v>46138</v>
      </c>
      <c r="D649" s="104">
        <v>6916</v>
      </c>
      <c r="E649" s="140">
        <v>5.2110000000000003</v>
      </c>
      <c r="F649" s="153">
        <v>1</v>
      </c>
      <c r="G649" s="46">
        <f>IrradDiaria_1[[#This Row],[Geração Diária (kWh)]]/(IrradDiaria_1[[#This Row],[Irradiação]]*994)</f>
        <v>1.3352036996494414</v>
      </c>
    </row>
    <row r="650" spans="2:7" hidden="1" x14ac:dyDescent="0.3">
      <c r="B650" s="46" t="s">
        <v>436</v>
      </c>
      <c r="C650" s="101">
        <v>46133</v>
      </c>
      <c r="D650" s="104">
        <v>6918.7</v>
      </c>
      <c r="E650" s="140">
        <v>2.6202833333333251</v>
      </c>
      <c r="F650" s="153">
        <v>1</v>
      </c>
      <c r="G650" s="46">
        <f>IrradDiaria_1[[#This Row],[Geração Diária (kWh)]]/(IrradDiaria_1[[#This Row],[Irradiação]]*994)</f>
        <v>2.6563779145995592</v>
      </c>
    </row>
    <row r="651" spans="2:7" hidden="1" x14ac:dyDescent="0.3">
      <c r="B651" s="46" t="s">
        <v>119</v>
      </c>
      <c r="C651" s="101">
        <v>46185</v>
      </c>
      <c r="D651" s="104">
        <v>6927.77</v>
      </c>
      <c r="E651" s="140">
        <v>2.234</v>
      </c>
      <c r="F651" s="153">
        <v>1</v>
      </c>
      <c r="G651" s="46">
        <f>IrradDiaria_1[[#This Row],[Geração Diária (kWh)]]/(IrradDiaria_1[[#This Row],[Irradiação]]*994)</f>
        <v>3.1197795546781135</v>
      </c>
    </row>
    <row r="652" spans="2:7" hidden="1" x14ac:dyDescent="0.3">
      <c r="B652" s="46" t="s">
        <v>413</v>
      </c>
      <c r="C652" s="101">
        <v>46133</v>
      </c>
      <c r="D652" s="104">
        <v>6932.95</v>
      </c>
      <c r="E652" s="140">
        <v>2.6202833333333251</v>
      </c>
      <c r="F652" s="153">
        <v>1</v>
      </c>
      <c r="G652" s="46">
        <f>IrradDiaria_1[[#This Row],[Geração Diária (kWh)]]/(IrradDiaria_1[[#This Row],[Irradiação]]*994)</f>
        <v>2.661849084802494</v>
      </c>
    </row>
    <row r="653" spans="2:7" hidden="1" x14ac:dyDescent="0.3">
      <c r="B653" s="46" t="s">
        <v>367</v>
      </c>
      <c r="C653" s="101">
        <v>46143</v>
      </c>
      <c r="D653" s="104">
        <v>6938.28</v>
      </c>
      <c r="E653" s="140">
        <v>6.3878683363509676</v>
      </c>
      <c r="F653" s="153">
        <v>1</v>
      </c>
      <c r="G653" s="46">
        <f>IrradDiaria_1[[#This Row],[Geração Diária (kWh)]]/(IrradDiaria_1[[#This Row],[Irradiação]]*994)</f>
        <v>1.0927214836400565</v>
      </c>
    </row>
    <row r="654" spans="2:7" hidden="1" x14ac:dyDescent="0.3">
      <c r="B654" s="46" t="s">
        <v>321</v>
      </c>
      <c r="C654" s="101">
        <v>46159</v>
      </c>
      <c r="D654" s="104">
        <v>6941</v>
      </c>
      <c r="E654" s="140">
        <v>2.5349499999999949</v>
      </c>
      <c r="F654" s="153">
        <v>1</v>
      </c>
      <c r="G654" s="46">
        <f>IrradDiaria_1[[#This Row],[Geração Diária (kWh)]]/(IrradDiaria_1[[#This Row],[Irradiação]]*994)</f>
        <v>2.7546489612441465</v>
      </c>
    </row>
    <row r="655" spans="2:7" hidden="1" x14ac:dyDescent="0.3">
      <c r="B655" s="46" t="s">
        <v>459</v>
      </c>
      <c r="C655" s="101">
        <v>46114</v>
      </c>
      <c r="D655" s="104">
        <v>6945.95</v>
      </c>
      <c r="E655" s="140">
        <v>4.7539999999999996</v>
      </c>
      <c r="F655" s="153">
        <v>0.8</v>
      </c>
      <c r="G655" s="46">
        <f>IrradDiaria_1[[#This Row],[Geração Diária (kWh)]]/(IrradDiaria_1[[#This Row],[Irradiação]]*994)</f>
        <v>1.469894249806792</v>
      </c>
    </row>
    <row r="656" spans="2:7" hidden="1" x14ac:dyDescent="0.3">
      <c r="B656" s="46" t="s">
        <v>29</v>
      </c>
      <c r="C656" s="101">
        <v>46115</v>
      </c>
      <c r="D656" s="104">
        <v>6953.2</v>
      </c>
      <c r="E656" s="140">
        <v>6.6790000000000003</v>
      </c>
      <c r="F656" s="153">
        <v>1</v>
      </c>
      <c r="G656" s="46">
        <f>IrradDiaria_1[[#This Row],[Geração Diária (kWh)]]/(IrradDiaria_1[[#This Row],[Irradiação]]*994)</f>
        <v>1.0473380784783561</v>
      </c>
    </row>
    <row r="657" spans="2:7" hidden="1" x14ac:dyDescent="0.3">
      <c r="B657" s="46" t="s">
        <v>299</v>
      </c>
      <c r="C657" s="101">
        <v>46158</v>
      </c>
      <c r="D657" s="104">
        <v>6961.9</v>
      </c>
      <c r="E657" s="140">
        <v>6.1949091666666654</v>
      </c>
      <c r="F657" s="153">
        <v>0.80555555555555602</v>
      </c>
      <c r="G657" s="46">
        <f>IrradDiaria_1[[#This Row],[Geração Diária (kWh)]]/(IrradDiaria_1[[#This Row],[Irradiação]]*994)</f>
        <v>1.1305934199865162</v>
      </c>
    </row>
    <row r="658" spans="2:7" hidden="1" x14ac:dyDescent="0.3">
      <c r="B658" s="46" t="s">
        <v>367</v>
      </c>
      <c r="C658" s="101">
        <v>46195</v>
      </c>
      <c r="D658" s="104">
        <v>6965.68</v>
      </c>
      <c r="E658" s="140">
        <v>6.2050000000000001</v>
      </c>
      <c r="F658" s="153">
        <v>1</v>
      </c>
      <c r="G658" s="46">
        <f>IrradDiaria_1[[#This Row],[Geração Diária (kWh)]]/(IrradDiaria_1[[#This Row],[Irradiação]]*994)</f>
        <v>1.1293676644881374</v>
      </c>
    </row>
    <row r="659" spans="2:7" x14ac:dyDescent="0.3">
      <c r="B659" s="46" t="s">
        <v>96</v>
      </c>
      <c r="C659" s="101">
        <v>46211</v>
      </c>
      <c r="D659" s="104">
        <v>15441.11</v>
      </c>
      <c r="E659" s="140">
        <v>5.9450000000000003</v>
      </c>
      <c r="F659" s="153">
        <v>1</v>
      </c>
      <c r="G659" s="46">
        <f>IrradDiaria_1[[#This Row],[Geração Diária (kWh)]]/(IrradDiaria_1[[#This Row],[Irradiação]]*994)</f>
        <v>2.6130051968666499</v>
      </c>
    </row>
    <row r="660" spans="2:7" hidden="1" x14ac:dyDescent="0.3">
      <c r="B660" s="46" t="s">
        <v>367</v>
      </c>
      <c r="C660" s="101">
        <v>46123</v>
      </c>
      <c r="D660" s="104">
        <v>6995.42</v>
      </c>
      <c r="E660" s="140">
        <v>8.4897566666667128</v>
      </c>
      <c r="F660" s="153">
        <v>0.843055555555556</v>
      </c>
      <c r="G660" s="46">
        <f>IrradDiaria_1[[#This Row],[Geração Diária (kWh)]]/(IrradDiaria_1[[#This Row],[Irradiação]]*994)</f>
        <v>0.82895731309748621</v>
      </c>
    </row>
    <row r="661" spans="2:7" hidden="1" x14ac:dyDescent="0.3">
      <c r="B661" s="46" t="s">
        <v>321</v>
      </c>
      <c r="C661" s="101">
        <v>46152</v>
      </c>
      <c r="D661" s="104">
        <v>7006.02</v>
      </c>
      <c r="E661" s="140">
        <v>2.5712133024285238</v>
      </c>
      <c r="F661" s="153">
        <v>1</v>
      </c>
      <c r="G661" s="46">
        <f>IrradDiaria_1[[#This Row],[Geração Diária (kWh)]]/(IrradDiaria_1[[#This Row],[Irradiação]]*994)</f>
        <v>2.7412388744635718</v>
      </c>
    </row>
    <row r="662" spans="2:7" hidden="1" x14ac:dyDescent="0.3">
      <c r="B662" s="46" t="s">
        <v>459</v>
      </c>
      <c r="C662" s="101">
        <v>46175</v>
      </c>
      <c r="D662" s="104">
        <v>7009.34</v>
      </c>
      <c r="E662" s="140">
        <v>1.077</v>
      </c>
      <c r="F662" s="153">
        <v>1</v>
      </c>
      <c r="G662" s="46">
        <f>IrradDiaria_1[[#This Row],[Geração Diária (kWh)]]/(IrradDiaria_1[[#This Row],[Irradiação]]*994)</f>
        <v>6.5474929428007229</v>
      </c>
    </row>
    <row r="663" spans="2:7" hidden="1" x14ac:dyDescent="0.3">
      <c r="B663" s="46" t="s">
        <v>96</v>
      </c>
      <c r="C663" s="101">
        <v>46164</v>
      </c>
      <c r="D663" s="104">
        <v>7010.07</v>
      </c>
      <c r="E663" s="140">
        <v>2.4965001666666651</v>
      </c>
      <c r="F663" s="153">
        <v>1</v>
      </c>
      <c r="G663" s="46">
        <f>IrradDiaria_1[[#This Row],[Geração Diária (kWh)]]/(IrradDiaria_1[[#This Row],[Irradiação]]*994)</f>
        <v>2.8249084057748632</v>
      </c>
    </row>
    <row r="664" spans="2:7" x14ac:dyDescent="0.3">
      <c r="B664" s="46" t="s">
        <v>119</v>
      </c>
      <c r="C664" s="101">
        <v>46204</v>
      </c>
      <c r="D664" s="104">
        <v>16495.8</v>
      </c>
      <c r="E664" s="140">
        <v>4.4640000000000004</v>
      </c>
      <c r="F664" s="153">
        <v>1</v>
      </c>
      <c r="G664" s="46">
        <f>IrradDiaria_1[[#This Row],[Geração Diária (kWh)]]/(IrradDiaria_1[[#This Row],[Irradiação]]*994)</f>
        <v>3.7176013067653226</v>
      </c>
    </row>
    <row r="665" spans="2:7" hidden="1" x14ac:dyDescent="0.3">
      <c r="B665" s="46" t="s">
        <v>185</v>
      </c>
      <c r="C665" s="101">
        <v>46184</v>
      </c>
      <c r="D665" s="104">
        <v>7015.07</v>
      </c>
      <c r="E665" s="140">
        <v>2.4325349999999961</v>
      </c>
      <c r="F665" s="153">
        <v>1</v>
      </c>
      <c r="G665" s="46">
        <f>IrradDiaria_1[[#This Row],[Geração Diária (kWh)]]/(IrradDiaria_1[[#This Row],[Irradiação]]*994)</f>
        <v>2.9012591748614263</v>
      </c>
    </row>
    <row r="666" spans="2:7" hidden="1" x14ac:dyDescent="0.3">
      <c r="B666" s="46" t="s">
        <v>254</v>
      </c>
      <c r="C666" s="101">
        <v>46166</v>
      </c>
      <c r="D666" s="104">
        <v>7017.01</v>
      </c>
      <c r="E666" s="140">
        <v>0.63742166666669509</v>
      </c>
      <c r="F666" s="153">
        <v>1</v>
      </c>
      <c r="G666" s="46">
        <f>IrradDiaria_1[[#This Row],[Geração Diária (kWh)]]/(IrradDiaria_1[[#This Row],[Irradiação]]*994)</f>
        <v>11.074876437914385</v>
      </c>
    </row>
    <row r="667" spans="2:7" hidden="1" x14ac:dyDescent="0.3">
      <c r="B667" s="46" t="s">
        <v>321</v>
      </c>
      <c r="C667" s="101">
        <v>46167</v>
      </c>
      <c r="D667" s="104">
        <v>7067.82</v>
      </c>
      <c r="E667" s="140">
        <v>2.6295049999999973</v>
      </c>
      <c r="F667" s="153">
        <v>1</v>
      </c>
      <c r="G667" s="46">
        <f>IrradDiaria_1[[#This Row],[Geração Diária (kWh)]]/(IrradDiaria_1[[#This Row],[Irradiação]]*994)</f>
        <v>2.7041146137331222</v>
      </c>
    </row>
    <row r="668" spans="2:7" hidden="1" x14ac:dyDescent="0.3">
      <c r="B668" s="46" t="s">
        <v>367</v>
      </c>
      <c r="C668" s="101">
        <v>46181</v>
      </c>
      <c r="D668" s="104">
        <v>7074.23</v>
      </c>
      <c r="E668" s="140">
        <v>4.1020000000000003</v>
      </c>
      <c r="F668" s="153">
        <v>1</v>
      </c>
      <c r="G668" s="46">
        <f>IrradDiaria_1[[#This Row],[Geração Diária (kWh)]]/(IrradDiaria_1[[#This Row],[Irradiação]]*994)</f>
        <v>1.7349906361621703</v>
      </c>
    </row>
    <row r="669" spans="2:7" hidden="1" x14ac:dyDescent="0.3">
      <c r="B669" s="46" t="s">
        <v>51</v>
      </c>
      <c r="C669" s="101">
        <v>46151</v>
      </c>
      <c r="D669" s="104">
        <v>7085.6</v>
      </c>
      <c r="E669" s="140">
        <v>6.3651938825791117</v>
      </c>
      <c r="F669" s="153">
        <v>1</v>
      </c>
      <c r="G669" s="46">
        <f>IrradDiaria_1[[#This Row],[Geração Diária (kWh)]]/(IrradDiaria_1[[#This Row],[Irradiação]]*994)</f>
        <v>1.1198983648931091</v>
      </c>
    </row>
    <row r="670" spans="2:7" hidden="1" x14ac:dyDescent="0.3">
      <c r="B670" s="46" t="s">
        <v>344</v>
      </c>
      <c r="C670" s="101">
        <v>46189</v>
      </c>
      <c r="D670" s="104">
        <v>7093.96</v>
      </c>
      <c r="E670" s="140">
        <v>3.3222416666666645</v>
      </c>
      <c r="F670" s="153">
        <v>1</v>
      </c>
      <c r="G670" s="46">
        <f>IrradDiaria_1[[#This Row],[Geração Diária (kWh)]]/(IrradDiaria_1[[#This Row],[Irradiação]]*994)</f>
        <v>2.1481822817739928</v>
      </c>
    </row>
    <row r="671" spans="2:7" x14ac:dyDescent="0.3">
      <c r="B671" s="46" t="s">
        <v>119</v>
      </c>
      <c r="C671" s="101">
        <v>46205</v>
      </c>
      <c r="D671" s="104">
        <v>16740.650000000001</v>
      </c>
      <c r="E671" s="140">
        <v>4.5419999999999998</v>
      </c>
      <c r="F671" s="153">
        <v>1</v>
      </c>
      <c r="G671" s="46">
        <f>IrradDiaria_1[[#This Row],[Geração Diária (kWh)]]/(IrradDiaria_1[[#This Row],[Irradiação]]*994)</f>
        <v>3.7079921182754836</v>
      </c>
    </row>
    <row r="672" spans="2:7" hidden="1" x14ac:dyDescent="0.3">
      <c r="B672" s="46" t="s">
        <v>6</v>
      </c>
      <c r="C672" s="101">
        <v>46152</v>
      </c>
      <c r="D672" s="104">
        <v>7116.05</v>
      </c>
      <c r="E672" s="140">
        <v>2.9488974658449489</v>
      </c>
      <c r="F672" s="153">
        <v>1</v>
      </c>
      <c r="G672" s="46">
        <f>IrradDiaria_1[[#This Row],[Geração Diária (kWh)]]/(IrradDiaria_1[[#This Row],[Irradiação]]*994)</f>
        <v>2.4276883503284497</v>
      </c>
    </row>
    <row r="673" spans="2:7" hidden="1" x14ac:dyDescent="0.3">
      <c r="B673" s="46" t="s">
        <v>165</v>
      </c>
      <c r="C673" s="101">
        <v>46151</v>
      </c>
      <c r="D673" s="104">
        <v>7130.53</v>
      </c>
      <c r="E673" s="140">
        <v>3.8663708342403793</v>
      </c>
      <c r="F673" s="153">
        <v>1</v>
      </c>
      <c r="G673" s="46">
        <f>IrradDiaria_1[[#This Row],[Geração Diária (kWh)]]/(IrradDiaria_1[[#This Row],[Irradiação]]*994)</f>
        <v>1.8553759419667282</v>
      </c>
    </row>
    <row r="674" spans="2:7" hidden="1" x14ac:dyDescent="0.3">
      <c r="B674" s="46" t="s">
        <v>51</v>
      </c>
      <c r="C674" s="101">
        <v>46150</v>
      </c>
      <c r="D674" s="104">
        <v>7142.2</v>
      </c>
      <c r="E674" s="140">
        <v>6.427913224279612</v>
      </c>
      <c r="F674" s="153">
        <v>1</v>
      </c>
      <c r="G674" s="46">
        <f>IrradDiaria_1[[#This Row],[Geração Diária (kWh)]]/(IrradDiaria_1[[#This Row],[Irradiação]]*994)</f>
        <v>1.117829631564859</v>
      </c>
    </row>
    <row r="675" spans="2:7" hidden="1" x14ac:dyDescent="0.3">
      <c r="B675" s="46" t="s">
        <v>208</v>
      </c>
      <c r="C675" s="101">
        <v>46163</v>
      </c>
      <c r="D675" s="104">
        <v>7142.95</v>
      </c>
      <c r="E675" s="140">
        <v>2.709964999999992</v>
      </c>
      <c r="F675" s="153">
        <v>1</v>
      </c>
      <c r="G675" s="46">
        <f>IrradDiaria_1[[#This Row],[Geração Diária (kWh)]]/(IrradDiaria_1[[#This Row],[Irradiação]]*994)</f>
        <v>2.6517192651530053</v>
      </c>
    </row>
    <row r="676" spans="2:7" hidden="1" x14ac:dyDescent="0.3">
      <c r="B676" s="46" t="s">
        <v>51</v>
      </c>
      <c r="C676" s="101">
        <v>46177</v>
      </c>
      <c r="D676" s="104">
        <v>7156.6</v>
      </c>
      <c r="E676" s="140">
        <v>6.264459135537833</v>
      </c>
      <c r="F676" s="153">
        <v>1</v>
      </c>
      <c r="G676" s="46">
        <f>IrradDiaria_1[[#This Row],[Geração Diária (kWh)]]/(IrradDiaria_1[[#This Row],[Irradiação]]*994)</f>
        <v>1.1493089246783639</v>
      </c>
    </row>
    <row r="677" spans="2:7" hidden="1" x14ac:dyDescent="0.3">
      <c r="B677" s="46" t="s">
        <v>96</v>
      </c>
      <c r="C677" s="101">
        <v>46140</v>
      </c>
      <c r="D677" s="104">
        <v>7158.58</v>
      </c>
      <c r="E677" s="140">
        <v>7.2309999999999999</v>
      </c>
      <c r="F677" s="153">
        <v>0.780555555555556</v>
      </c>
      <c r="G677" s="46">
        <f>IrradDiaria_1[[#This Row],[Geração Diária (kWh)]]/(IrradDiaria_1[[#This Row],[Irradiação]]*994)</f>
        <v>0.99596055102569503</v>
      </c>
    </row>
    <row r="678" spans="2:7" hidden="1" x14ac:dyDescent="0.3">
      <c r="B678" s="46" t="s">
        <v>299</v>
      </c>
      <c r="C678" s="101">
        <v>46174</v>
      </c>
      <c r="D678" s="104">
        <v>7168.5</v>
      </c>
      <c r="E678" s="140">
        <v>7.5199460322354374</v>
      </c>
      <c r="F678" s="153">
        <v>0.81666666666666698</v>
      </c>
      <c r="G678" s="46">
        <f>IrradDiaria_1[[#This Row],[Geração Diária (kWh)]]/(IrradDiaria_1[[#This Row],[Irradiação]]*994)</f>
        <v>0.95901893349075384</v>
      </c>
    </row>
    <row r="679" spans="2:7" hidden="1" x14ac:dyDescent="0.3">
      <c r="B679" s="46" t="s">
        <v>6</v>
      </c>
      <c r="C679" s="101">
        <v>46153</v>
      </c>
      <c r="D679" s="104">
        <v>7187.04</v>
      </c>
      <c r="E679" s="140">
        <v>2.7539524330993492</v>
      </c>
      <c r="F679" s="153">
        <v>1</v>
      </c>
      <c r="G679" s="46">
        <f>IrradDiaria_1[[#This Row],[Geração Diária (kWh)]]/(IrradDiaria_1[[#This Row],[Irradiação]]*994)</f>
        <v>2.6254711041156273</v>
      </c>
    </row>
    <row r="680" spans="2:7" x14ac:dyDescent="0.3">
      <c r="B680" s="46" t="s">
        <v>119</v>
      </c>
      <c r="C680" s="101">
        <v>46206</v>
      </c>
      <c r="D680" s="104">
        <v>16319.43</v>
      </c>
      <c r="E680" s="140">
        <v>4.4809999999999999</v>
      </c>
      <c r="F680" s="153">
        <v>1</v>
      </c>
      <c r="G680" s="46">
        <f>IrradDiaria_1[[#This Row],[Geração Diária (kWh)]]/(IrradDiaria_1[[#This Row],[Irradiação]]*994)</f>
        <v>3.6639003851270986</v>
      </c>
    </row>
    <row r="681" spans="2:7" hidden="1" x14ac:dyDescent="0.3">
      <c r="B681" s="46" t="s">
        <v>299</v>
      </c>
      <c r="C681" s="101">
        <v>46125</v>
      </c>
      <c r="D681" s="104">
        <v>7189.3</v>
      </c>
      <c r="E681" s="140">
        <v>5.0718558333333323</v>
      </c>
      <c r="F681" s="153">
        <v>0.96701388888888895</v>
      </c>
      <c r="G681" s="46">
        <f>IrradDiaria_1[[#This Row],[Geração Diária (kWh)]]/(IrradDiaria_1[[#This Row],[Irradiação]]*994)</f>
        <v>1.4260453007215885</v>
      </c>
    </row>
    <row r="682" spans="2:7" hidden="1" x14ac:dyDescent="0.3">
      <c r="B682" s="46" t="s">
        <v>208</v>
      </c>
      <c r="C682" s="101">
        <v>46153</v>
      </c>
      <c r="D682" s="104">
        <v>7190.18</v>
      </c>
      <c r="E682" s="140">
        <v>2.5061407759785652</v>
      </c>
      <c r="F682" s="153">
        <v>1</v>
      </c>
      <c r="G682" s="46">
        <f>IrradDiaria_1[[#This Row],[Geração Diária (kWh)]]/(IrradDiaria_1[[#This Row],[Irradiação]]*994)</f>
        <v>2.8863428416582573</v>
      </c>
    </row>
    <row r="683" spans="2:7" x14ac:dyDescent="0.3">
      <c r="B683" s="46" t="s">
        <v>119</v>
      </c>
      <c r="C683" s="101">
        <v>46207</v>
      </c>
      <c r="D683" s="104">
        <v>15842.31</v>
      </c>
      <c r="E683" s="140">
        <v>4.3419999999999996</v>
      </c>
      <c r="F683" s="153">
        <v>1</v>
      </c>
      <c r="G683" s="46">
        <f>IrradDiaria_1[[#This Row],[Geração Diária (kWh)]]/(IrradDiaria_1[[#This Row],[Irradiação]]*994)</f>
        <v>3.6706443173087355</v>
      </c>
    </row>
    <row r="684" spans="2:7" hidden="1" x14ac:dyDescent="0.3">
      <c r="B684" s="46" t="s">
        <v>367</v>
      </c>
      <c r="C684" s="101">
        <v>46156</v>
      </c>
      <c r="D684" s="104">
        <v>7203.84</v>
      </c>
      <c r="E684" s="140">
        <v>6.4152833333333339</v>
      </c>
      <c r="F684" s="153">
        <v>1</v>
      </c>
      <c r="G684" s="46">
        <f>IrradDiaria_1[[#This Row],[Geração Diária (kWh)]]/(IrradDiaria_1[[#This Row],[Irradiação]]*994)</f>
        <v>1.1296966271162829</v>
      </c>
    </row>
    <row r="685" spans="2:7" x14ac:dyDescent="0.3">
      <c r="B685" s="46" t="s">
        <v>119</v>
      </c>
      <c r="C685" s="101">
        <v>46208</v>
      </c>
      <c r="D685" s="104">
        <v>13698.6</v>
      </c>
      <c r="E685" s="140">
        <v>3.9710000000000001</v>
      </c>
      <c r="F685" s="153">
        <v>1</v>
      </c>
      <c r="G685" s="46">
        <f>IrradDiaria_1[[#This Row],[Geração Diária (kWh)]]/(IrradDiaria_1[[#This Row],[Irradiação]]*994)</f>
        <v>3.4704829328527196</v>
      </c>
    </row>
    <row r="686" spans="2:7" hidden="1" x14ac:dyDescent="0.3">
      <c r="B686" s="46" t="s">
        <v>185</v>
      </c>
      <c r="C686" s="101">
        <v>46168</v>
      </c>
      <c r="D686" s="104">
        <v>7206.48</v>
      </c>
      <c r="E686" s="140">
        <v>2.4509616666666605</v>
      </c>
      <c r="F686" s="153">
        <v>1</v>
      </c>
      <c r="G686" s="46">
        <f>IrradDiaria_1[[#This Row],[Geração Diária (kWh)]]/(IrradDiaria_1[[#This Row],[Irradiação]]*994)</f>
        <v>2.9580143899744131</v>
      </c>
    </row>
    <row r="687" spans="2:7" hidden="1" x14ac:dyDescent="0.3">
      <c r="B687" s="46" t="s">
        <v>231</v>
      </c>
      <c r="C687" s="101">
        <v>46165</v>
      </c>
      <c r="D687" s="104">
        <v>7208.19</v>
      </c>
      <c r="E687" s="140">
        <v>2.9577333333333335</v>
      </c>
      <c r="F687" s="153">
        <v>1</v>
      </c>
      <c r="G687" s="46">
        <f>IrradDiaria_1[[#This Row],[Geração Diária (kWh)]]/(IrradDiaria_1[[#This Row],[Irradiação]]*994)</f>
        <v>2.4517762029055725</v>
      </c>
    </row>
    <row r="688" spans="2:7" hidden="1" x14ac:dyDescent="0.3">
      <c r="B688" s="46" t="s">
        <v>299</v>
      </c>
      <c r="C688" s="101">
        <v>46121</v>
      </c>
      <c r="D688" s="104">
        <v>7214.7</v>
      </c>
      <c r="E688" s="140">
        <v>7.3894324999999945</v>
      </c>
      <c r="F688" s="153">
        <v>1</v>
      </c>
      <c r="G688" s="46">
        <f>IrradDiaria_1[[#This Row],[Geração Diária (kWh)]]/(IrradDiaria_1[[#This Row],[Irradiação]]*994)</f>
        <v>0.98224721546369043</v>
      </c>
    </row>
    <row r="689" spans="2:7" hidden="1" x14ac:dyDescent="0.3">
      <c r="B689" s="46" t="s">
        <v>51</v>
      </c>
      <c r="C689" s="101">
        <v>46117</v>
      </c>
      <c r="D689" s="104">
        <v>7215.5</v>
      </c>
      <c r="E689" s="140">
        <v>4.6879999999999997</v>
      </c>
      <c r="F689" s="153">
        <v>1</v>
      </c>
      <c r="G689" s="46">
        <f>IrradDiaria_1[[#This Row],[Geração Diária (kWh)]]/(IrradDiaria_1[[#This Row],[Irradiação]]*994)</f>
        <v>1.5484330900076226</v>
      </c>
    </row>
    <row r="690" spans="2:7" hidden="1" x14ac:dyDescent="0.3">
      <c r="B690" s="46" t="s">
        <v>51</v>
      </c>
      <c r="C690" s="101">
        <v>46202</v>
      </c>
      <c r="D690" s="104">
        <v>7228.9</v>
      </c>
      <c r="E690" s="140">
        <v>6.4108606556268537</v>
      </c>
      <c r="F690" s="153">
        <v>1</v>
      </c>
      <c r="G690" s="46">
        <f>IrradDiaria_1[[#This Row],[Geração Diária (kWh)]]/(IrradDiaria_1[[#This Row],[Irradiação]]*994)</f>
        <v>1.1344085610228409</v>
      </c>
    </row>
    <row r="691" spans="2:7" hidden="1" x14ac:dyDescent="0.3">
      <c r="B691" s="46" t="s">
        <v>299</v>
      </c>
      <c r="C691" s="101">
        <v>46123</v>
      </c>
      <c r="D691" s="104">
        <v>7238.3</v>
      </c>
      <c r="E691" s="140">
        <v>5.8955408333333716</v>
      </c>
      <c r="F691" s="153">
        <v>0.85416666666666596</v>
      </c>
      <c r="G691" s="46">
        <f>IrradDiaria_1[[#This Row],[Geração Diária (kWh)]]/(IrradDiaria_1[[#This Row],[Irradiação]]*994)</f>
        <v>1.2351694539265847</v>
      </c>
    </row>
    <row r="692" spans="2:7" hidden="1" x14ac:dyDescent="0.3">
      <c r="B692" s="46" t="s">
        <v>29</v>
      </c>
      <c r="C692" s="101">
        <v>46113</v>
      </c>
      <c r="D692" s="104">
        <v>7239.1</v>
      </c>
      <c r="E692" s="140">
        <v>6.9</v>
      </c>
      <c r="F692" s="153">
        <v>1</v>
      </c>
      <c r="G692" s="46">
        <f>IrradDiaria_1[[#This Row],[Geração Diária (kWh)]]/(IrradDiaria_1[[#This Row],[Irradiação]]*994)</f>
        <v>1.0554777943020441</v>
      </c>
    </row>
    <row r="693" spans="2:7" hidden="1" x14ac:dyDescent="0.3">
      <c r="B693" s="46" t="s">
        <v>165</v>
      </c>
      <c r="C693" s="101">
        <v>46141</v>
      </c>
      <c r="D693" s="104">
        <v>7239.13</v>
      </c>
      <c r="E693" s="140">
        <v>3.953156666666664</v>
      </c>
      <c r="F693" s="153">
        <v>1</v>
      </c>
      <c r="G693" s="46">
        <f>IrradDiaria_1[[#This Row],[Geração Diária (kWh)]]/(IrradDiaria_1[[#This Row],[Irradiação]]*994)</f>
        <v>1.842281390762984</v>
      </c>
    </row>
    <row r="694" spans="2:7" x14ac:dyDescent="0.3">
      <c r="B694" s="46" t="s">
        <v>119</v>
      </c>
      <c r="C694" s="101">
        <v>46209</v>
      </c>
      <c r="D694" s="104">
        <v>14743.24</v>
      </c>
      <c r="E694" s="140">
        <v>4.1890000000000001</v>
      </c>
      <c r="F694" s="153">
        <v>1</v>
      </c>
      <c r="G694" s="46">
        <f>IrradDiaria_1[[#This Row],[Geração Diária (kWh)]]/(IrradDiaria_1[[#This Row],[Irradiação]]*994)</f>
        <v>3.5407575555985713</v>
      </c>
    </row>
    <row r="695" spans="2:7" hidden="1" x14ac:dyDescent="0.3">
      <c r="B695" s="46" t="s">
        <v>165</v>
      </c>
      <c r="C695" s="101">
        <v>46140</v>
      </c>
      <c r="D695" s="104">
        <v>7244.81</v>
      </c>
      <c r="E695" s="140">
        <v>4.0174966666666707</v>
      </c>
      <c r="F695" s="153">
        <v>1</v>
      </c>
      <c r="G695" s="46">
        <f>IrradDiaria_1[[#This Row],[Geração Diária (kWh)]]/(IrradDiaria_1[[#This Row],[Irradiação]]*994)</f>
        <v>1.8141997000167358</v>
      </c>
    </row>
    <row r="696" spans="2:7" hidden="1" x14ac:dyDescent="0.3">
      <c r="B696" s="46" t="s">
        <v>254</v>
      </c>
      <c r="C696" s="101">
        <v>46165</v>
      </c>
      <c r="D696" s="104">
        <v>7247.43</v>
      </c>
      <c r="E696" s="140">
        <v>2.9577333333333335</v>
      </c>
      <c r="F696" s="153">
        <v>1</v>
      </c>
      <c r="G696" s="46">
        <f>IrradDiaria_1[[#This Row],[Geração Diária (kWh)]]/(IrradDiaria_1[[#This Row],[Irradiação]]*994)</f>
        <v>2.4651232010010746</v>
      </c>
    </row>
    <row r="697" spans="2:7" hidden="1" x14ac:dyDescent="0.3">
      <c r="B697" s="46" t="s">
        <v>367</v>
      </c>
      <c r="C697" s="101">
        <v>46178</v>
      </c>
      <c r="D697" s="104">
        <v>7248.32</v>
      </c>
      <c r="E697" s="140">
        <v>3.7320000000000002</v>
      </c>
      <c r="F697" s="153">
        <v>1</v>
      </c>
      <c r="G697" s="46">
        <f>IrradDiaria_1[[#This Row],[Geração Diária (kWh)]]/(IrradDiaria_1[[#This Row],[Irradiação]]*994)</f>
        <v>1.9539315205272361</v>
      </c>
    </row>
    <row r="698" spans="2:7" hidden="1" x14ac:dyDescent="0.3">
      <c r="B698" s="46" t="s">
        <v>51</v>
      </c>
      <c r="C698" s="101">
        <v>46203</v>
      </c>
      <c r="D698" s="104">
        <v>7268.8</v>
      </c>
      <c r="E698" s="140">
        <v>6.4622093512048524</v>
      </c>
      <c r="F698" s="153">
        <v>1</v>
      </c>
      <c r="G698" s="46">
        <f>IrradDiaria_1[[#This Row],[Geração Diária (kWh)]]/(IrradDiaria_1[[#This Row],[Irradiação]]*994)</f>
        <v>1.1316061827948378</v>
      </c>
    </row>
    <row r="699" spans="2:7" hidden="1" x14ac:dyDescent="0.3">
      <c r="B699" s="46" t="s">
        <v>367</v>
      </c>
      <c r="C699" s="101">
        <v>46180</v>
      </c>
      <c r="D699" s="104">
        <v>7271.2</v>
      </c>
      <c r="E699" s="140">
        <v>3.78</v>
      </c>
      <c r="F699" s="153">
        <v>1</v>
      </c>
      <c r="G699" s="46">
        <f>IrradDiaria_1[[#This Row],[Geração Diária (kWh)]]/(IrradDiaria_1[[#This Row],[Irradiação]]*994)</f>
        <v>1.9352091384284544</v>
      </c>
    </row>
    <row r="700" spans="2:7" hidden="1" x14ac:dyDescent="0.3">
      <c r="B700" s="46" t="s">
        <v>367</v>
      </c>
      <c r="C700" s="101">
        <v>46190</v>
      </c>
      <c r="D700" s="104">
        <v>7273.07</v>
      </c>
      <c r="E700" s="140">
        <v>4.4409999999999998</v>
      </c>
      <c r="F700" s="153">
        <v>1</v>
      </c>
      <c r="G700" s="46">
        <f>IrradDiaria_1[[#This Row],[Geração Diária (kWh)]]/(IrradDiaria_1[[#This Row],[Irradiação]]*994)</f>
        <v>1.6475955485219353</v>
      </c>
    </row>
    <row r="701" spans="2:7" x14ac:dyDescent="0.3">
      <c r="B701" s="46" t="s">
        <v>119</v>
      </c>
      <c r="C701" s="101">
        <v>46210</v>
      </c>
      <c r="D701" s="104">
        <v>15150.92</v>
      </c>
      <c r="E701" s="140">
        <v>4.9340000000000002</v>
      </c>
      <c r="F701" s="153">
        <v>1</v>
      </c>
      <c r="G701" s="46">
        <f>IrradDiaria_1[[#This Row],[Geração Diária (kWh)]]/(IrradDiaria_1[[#This Row],[Irradiação]]*994)</f>
        <v>3.0892529885433397</v>
      </c>
    </row>
    <row r="702" spans="2:7" hidden="1" x14ac:dyDescent="0.3">
      <c r="B702" s="46" t="s">
        <v>299</v>
      </c>
      <c r="C702" s="101">
        <v>46160</v>
      </c>
      <c r="D702" s="104">
        <v>7288.6</v>
      </c>
      <c r="E702" s="140">
        <v>4.8128584849999996</v>
      </c>
      <c r="F702" s="153">
        <v>1</v>
      </c>
      <c r="G702" s="46">
        <f>IrradDiaria_1[[#This Row],[Geração Diária (kWh)]]/(IrradDiaria_1[[#This Row],[Irradiação]]*994)</f>
        <v>1.5235427337607754</v>
      </c>
    </row>
    <row r="703" spans="2:7" hidden="1" x14ac:dyDescent="0.3">
      <c r="B703" s="46" t="s">
        <v>299</v>
      </c>
      <c r="C703" s="101">
        <v>46130</v>
      </c>
      <c r="D703" s="104">
        <v>7289.5</v>
      </c>
      <c r="E703" s="140">
        <v>5.0250233333333281</v>
      </c>
      <c r="F703" s="153">
        <v>1</v>
      </c>
      <c r="G703" s="46">
        <f>IrradDiaria_1[[#This Row],[Geração Diária (kWh)]]/(IrradDiaria_1[[#This Row],[Irradiação]]*994)</f>
        <v>1.459396408647434</v>
      </c>
    </row>
    <row r="704" spans="2:7" x14ac:dyDescent="0.3">
      <c r="B704" s="46" t="s">
        <v>119</v>
      </c>
      <c r="C704" s="101">
        <v>46211</v>
      </c>
      <c r="D704" s="104">
        <v>15477.57</v>
      </c>
      <c r="E704" s="140">
        <v>3.18</v>
      </c>
      <c r="F704" s="153">
        <v>1</v>
      </c>
      <c r="G704" s="46">
        <f>IrradDiaria_1[[#This Row],[Geração Diária (kWh)]]/(IrradDiaria_1[[#This Row],[Irradiação]]*994)</f>
        <v>4.8965396150487832</v>
      </c>
    </row>
    <row r="705" spans="2:7" hidden="1" x14ac:dyDescent="0.3">
      <c r="B705" s="46" t="s">
        <v>51</v>
      </c>
      <c r="C705" s="101">
        <v>46170</v>
      </c>
      <c r="D705" s="104">
        <v>7299.3</v>
      </c>
      <c r="E705" s="140">
        <v>4.8243</v>
      </c>
      <c r="F705" s="153">
        <v>1</v>
      </c>
      <c r="G705" s="46">
        <f>IrradDiaria_1[[#This Row],[Geração Diária (kWh)]]/(IrradDiaria_1[[#This Row],[Irradiação]]*994)</f>
        <v>1.5221607613468888</v>
      </c>
    </row>
    <row r="706" spans="2:7" hidden="1" x14ac:dyDescent="0.3">
      <c r="B706" s="46" t="s">
        <v>299</v>
      </c>
      <c r="C706" s="101">
        <v>46143</v>
      </c>
      <c r="D706" s="104">
        <v>7314.4</v>
      </c>
      <c r="E706" s="140">
        <v>6.1901849999999978</v>
      </c>
      <c r="F706" s="153">
        <v>1</v>
      </c>
      <c r="G706" s="158">
        <f>IrradDiaria_1[[#This Row],[Geração Diária (kWh)]]/(IrradDiaria_1[[#This Row],[Irradiação]]*994)</f>
        <v>1.188744974156198</v>
      </c>
    </row>
    <row r="707" spans="2:7" x14ac:dyDescent="0.3">
      <c r="B707" s="46" t="s">
        <v>142</v>
      </c>
      <c r="C707" s="101">
        <v>46204</v>
      </c>
      <c r="D707" s="104">
        <v>8177.54</v>
      </c>
      <c r="E707" s="140">
        <v>4.4640000000000004</v>
      </c>
      <c r="F707" s="153">
        <v>1</v>
      </c>
      <c r="G707" s="46">
        <f>IrradDiaria_1[[#This Row],[Geração Diária (kWh)]]/(IrradDiaria_1[[#This Row],[Irradiação]]*994)</f>
        <v>1.8429438639002471</v>
      </c>
    </row>
    <row r="708" spans="2:7" hidden="1" x14ac:dyDescent="0.3">
      <c r="B708" s="46" t="s">
        <v>51</v>
      </c>
      <c r="C708" s="101">
        <v>46131</v>
      </c>
      <c r="D708" s="104">
        <v>7329</v>
      </c>
      <c r="E708" s="140">
        <v>6.633</v>
      </c>
      <c r="F708" s="153">
        <v>1</v>
      </c>
      <c r="G708" s="46">
        <f>IrradDiaria_1[[#This Row],[Geração Diária (kWh)]]/(IrradDiaria_1[[#This Row],[Irradiação]]*994)</f>
        <v>1.1115994929322657</v>
      </c>
    </row>
    <row r="709" spans="2:7" hidden="1" x14ac:dyDescent="0.3">
      <c r="B709" s="46" t="s">
        <v>367</v>
      </c>
      <c r="C709" s="101">
        <v>46179</v>
      </c>
      <c r="D709" s="104">
        <v>7333.86</v>
      </c>
      <c r="E709" s="140">
        <v>4.202</v>
      </c>
      <c r="F709" s="153">
        <v>1</v>
      </c>
      <c r="G709" s="46">
        <f>IrradDiaria_1[[#This Row],[Geração Diária (kWh)]]/(IrradDiaria_1[[#This Row],[Irradiação]]*994)</f>
        <v>1.755861202435939</v>
      </c>
    </row>
    <row r="710" spans="2:7" hidden="1" x14ac:dyDescent="0.3">
      <c r="B710" s="46" t="s">
        <v>254</v>
      </c>
      <c r="C710" s="101">
        <v>46147</v>
      </c>
      <c r="D710" s="104">
        <v>7334.2</v>
      </c>
      <c r="E710" s="140">
        <v>6.14135001835227</v>
      </c>
      <c r="F710" s="153">
        <v>0.91666666666666596</v>
      </c>
      <c r="G710" s="46">
        <f>IrradDiaria_1[[#This Row],[Geração Diária (kWh)]]/(IrradDiaria_1[[#This Row],[Irradiação]]*994)</f>
        <v>1.2014411819714761</v>
      </c>
    </row>
    <row r="711" spans="2:7" hidden="1" x14ac:dyDescent="0.3">
      <c r="B711" s="46" t="s">
        <v>367</v>
      </c>
      <c r="C711" s="101">
        <v>46146</v>
      </c>
      <c r="D711" s="104">
        <v>7336.12</v>
      </c>
      <c r="E711" s="140">
        <v>6.5563433093428616</v>
      </c>
      <c r="F711" s="153">
        <v>1</v>
      </c>
      <c r="G711" s="46">
        <f>IrradDiaria_1[[#This Row],[Geração Diária (kWh)]]/(IrradDiaria_1[[#This Row],[Irradiação]]*994)</f>
        <v>1.1256888277906019</v>
      </c>
    </row>
    <row r="712" spans="2:7" hidden="1" x14ac:dyDescent="0.3">
      <c r="B712" s="46" t="s">
        <v>367</v>
      </c>
      <c r="C712" s="101">
        <v>46191</v>
      </c>
      <c r="D712" s="104">
        <v>7338.99</v>
      </c>
      <c r="E712" s="140">
        <v>4.468</v>
      </c>
      <c r="F712" s="153">
        <v>1</v>
      </c>
      <c r="G712" s="46">
        <f>IrradDiaria_1[[#This Row],[Geração Diária (kWh)]]/(IrradDiaria_1[[#This Row],[Irradiação]]*994)</f>
        <v>1.6524820363542039</v>
      </c>
    </row>
    <row r="713" spans="2:7" hidden="1" x14ac:dyDescent="0.3">
      <c r="B713" s="46" t="s">
        <v>299</v>
      </c>
      <c r="C713" s="101">
        <v>46122</v>
      </c>
      <c r="D713" s="104">
        <v>7341.4</v>
      </c>
      <c r="E713" s="140">
        <v>5.7632074999999947</v>
      </c>
      <c r="F713" s="153">
        <v>1</v>
      </c>
      <c r="G713" s="46">
        <f>IrradDiaria_1[[#This Row],[Geração Diária (kWh)]]/(IrradDiaria_1[[#This Row],[Irradiação]]*994)</f>
        <v>1.2815284345938076</v>
      </c>
    </row>
    <row r="714" spans="2:7" hidden="1" x14ac:dyDescent="0.3">
      <c r="B714" s="46" t="s">
        <v>142</v>
      </c>
      <c r="C714" s="101">
        <v>46142</v>
      </c>
      <c r="D714" s="104">
        <v>7349.55</v>
      </c>
      <c r="E714" s="140">
        <v>4.4269999999999996</v>
      </c>
      <c r="F714" s="153">
        <v>1</v>
      </c>
      <c r="G714" s="46">
        <f>IrradDiaria_1[[#This Row],[Geração Diária (kWh)]]/(IrradDiaria_1[[#This Row],[Irradiação]]*994)</f>
        <v>1.6701860133014035</v>
      </c>
    </row>
    <row r="715" spans="2:7" hidden="1" x14ac:dyDescent="0.3">
      <c r="B715" s="46" t="s">
        <v>299</v>
      </c>
      <c r="C715" s="101">
        <v>46134</v>
      </c>
      <c r="D715" s="104">
        <v>7359.4</v>
      </c>
      <c r="E715" s="140">
        <v>5.3466416666666685</v>
      </c>
      <c r="F715" s="153">
        <v>1</v>
      </c>
      <c r="G715" s="46">
        <f>IrradDiaria_1[[#This Row],[Geração Diária (kWh)]]/(IrradDiaria_1[[#This Row],[Irradiação]]*994)</f>
        <v>1.3847613884028296</v>
      </c>
    </row>
    <row r="716" spans="2:7" hidden="1" x14ac:dyDescent="0.3">
      <c r="B716" s="46" t="s">
        <v>299</v>
      </c>
      <c r="C716" s="101">
        <v>46124</v>
      </c>
      <c r="D716" s="104">
        <v>7363.5</v>
      </c>
      <c r="E716" s="140">
        <v>5.5194541666666685</v>
      </c>
      <c r="F716" s="153">
        <v>0.78472222222222199</v>
      </c>
      <c r="G716" s="46">
        <f>IrradDiaria_1[[#This Row],[Geração Diária (kWh)]]/(IrradDiaria_1[[#This Row],[Irradiação]]*994)</f>
        <v>1.3421522241918604</v>
      </c>
    </row>
    <row r="717" spans="2:7" hidden="1" x14ac:dyDescent="0.3">
      <c r="B717" s="46" t="s">
        <v>51</v>
      </c>
      <c r="C717" s="101">
        <v>46201</v>
      </c>
      <c r="D717" s="104">
        <v>7369.4</v>
      </c>
      <c r="E717" s="140">
        <v>6.557881929552785</v>
      </c>
      <c r="F717" s="153">
        <v>1</v>
      </c>
      <c r="G717" s="46">
        <f>IrradDiaria_1[[#This Row],[Geração Diária (kWh)]]/(IrradDiaria_1[[#This Row],[Irradiação]]*994)</f>
        <v>1.1305301588899423</v>
      </c>
    </row>
    <row r="718" spans="2:7" hidden="1" x14ac:dyDescent="0.3">
      <c r="B718" s="46" t="s">
        <v>51</v>
      </c>
      <c r="C718" s="101">
        <v>46144</v>
      </c>
      <c r="D718" s="104">
        <v>7399.5</v>
      </c>
      <c r="E718" s="140">
        <v>6.577724369625038</v>
      </c>
      <c r="F718" s="153">
        <v>1</v>
      </c>
      <c r="G718" s="46">
        <f>IrradDiaria_1[[#This Row],[Geração Diária (kWh)]]/(IrradDiaria_1[[#This Row],[Irradiação]]*994)</f>
        <v>1.131723461128243</v>
      </c>
    </row>
    <row r="719" spans="2:7" x14ac:dyDescent="0.3">
      <c r="B719" s="46" t="s">
        <v>142</v>
      </c>
      <c r="C719" s="101">
        <v>46205</v>
      </c>
      <c r="D719" s="104">
        <v>8265.1200000000008</v>
      </c>
      <c r="E719" s="140">
        <v>4.5419999999999998</v>
      </c>
      <c r="F719" s="153">
        <v>1</v>
      </c>
      <c r="G719" s="46">
        <f>IrradDiaria_1[[#This Row],[Geração Diária (kWh)]]/(IrradDiaria_1[[#This Row],[Irradiação]]*994)</f>
        <v>1.8306935403703599</v>
      </c>
    </row>
    <row r="720" spans="2:7" hidden="1" x14ac:dyDescent="0.3">
      <c r="B720" s="46" t="s">
        <v>482</v>
      </c>
      <c r="C720" s="101">
        <v>46171</v>
      </c>
      <c r="D720" s="104">
        <v>7415.06</v>
      </c>
      <c r="E720" s="140">
        <v>2.7820999999999998</v>
      </c>
      <c r="F720" s="153">
        <v>1</v>
      </c>
      <c r="G720" s="46">
        <f>IrradDiaria_1[[#This Row],[Geração Diária (kWh)]]/(IrradDiaria_1[[#This Row],[Irradiação]]*994)</f>
        <v>2.6813626086340845</v>
      </c>
    </row>
    <row r="721" spans="2:7" x14ac:dyDescent="0.3">
      <c r="B721" s="46" t="s">
        <v>142</v>
      </c>
      <c r="C721" s="101">
        <v>46206</v>
      </c>
      <c r="D721" s="104">
        <v>8132.31</v>
      </c>
      <c r="E721" s="140">
        <v>4.4800000000000004</v>
      </c>
      <c r="F721" s="153">
        <v>1</v>
      </c>
      <c r="G721" s="46">
        <f>IrradDiaria_1[[#This Row],[Geração Diária (kWh)]]/(IrradDiaria_1[[#This Row],[Irradiação]]*994)</f>
        <v>1.8262049978442079</v>
      </c>
    </row>
    <row r="722" spans="2:7" hidden="1" x14ac:dyDescent="0.3">
      <c r="B722" s="46" t="s">
        <v>459</v>
      </c>
      <c r="C722" s="101">
        <v>46177</v>
      </c>
      <c r="D722" s="104">
        <v>7430.03</v>
      </c>
      <c r="E722" s="140">
        <v>1.2589999999999999</v>
      </c>
      <c r="F722" s="153">
        <v>1</v>
      </c>
      <c r="G722" s="46">
        <f>IrradDiaria_1[[#This Row],[Geração Diária (kWh)]]/(IrradDiaria_1[[#This Row],[Irradiação]]*994)</f>
        <v>5.937155898057128</v>
      </c>
    </row>
    <row r="723" spans="2:7" hidden="1" x14ac:dyDescent="0.3">
      <c r="B723" s="46" t="s">
        <v>51</v>
      </c>
      <c r="C723" s="101">
        <v>46200</v>
      </c>
      <c r="D723" s="104">
        <v>7459.5</v>
      </c>
      <c r="E723" s="140">
        <v>6.6162370953657446</v>
      </c>
      <c r="F723" s="153">
        <v>1</v>
      </c>
      <c r="G723" s="46">
        <f>IrradDiaria_1[[#This Row],[Geração Diária (kWh)]]/(IrradDiaria_1[[#This Row],[Irradiação]]*994)</f>
        <v>1.1342591045043282</v>
      </c>
    </row>
    <row r="724" spans="2:7" x14ac:dyDescent="0.3">
      <c r="B724" s="46" t="s">
        <v>142</v>
      </c>
      <c r="C724" s="101">
        <v>46207</v>
      </c>
      <c r="D724" s="104">
        <v>7953.47</v>
      </c>
      <c r="E724" s="140">
        <v>4.3419999999999996</v>
      </c>
      <c r="F724" s="153">
        <v>1</v>
      </c>
      <c r="G724" s="46">
        <f>IrradDiaria_1[[#This Row],[Geração Diária (kWh)]]/(IrradDiaria_1[[#This Row],[Irradiação]]*994)</f>
        <v>1.8428095055825513</v>
      </c>
    </row>
    <row r="725" spans="2:7" hidden="1" x14ac:dyDescent="0.3">
      <c r="B725" s="46" t="s">
        <v>96</v>
      </c>
      <c r="C725" s="101">
        <v>46166</v>
      </c>
      <c r="D725" s="104">
        <v>7463.12</v>
      </c>
      <c r="E725" s="140">
        <v>2.708159666666663</v>
      </c>
      <c r="F725" s="153">
        <v>1</v>
      </c>
      <c r="G725" s="158">
        <f>IrradDiaria_1[[#This Row],[Geração Diária (kWh)]]/(IrradDiaria_1[[#This Row],[Irradiação]]*994)</f>
        <v>2.7724247969935734</v>
      </c>
    </row>
    <row r="726" spans="2:7" hidden="1" x14ac:dyDescent="0.3">
      <c r="B726" s="46" t="s">
        <v>51</v>
      </c>
      <c r="C726" s="101">
        <v>46153</v>
      </c>
      <c r="D726" s="104">
        <v>7464.7</v>
      </c>
      <c r="E726" s="140">
        <v>6.7724907771193843</v>
      </c>
      <c r="F726" s="153">
        <v>1</v>
      </c>
      <c r="G726" s="46">
        <f>IrradDiaria_1[[#This Row],[Geração Diária (kWh)]]/(IrradDiaria_1[[#This Row],[Irradiação]]*994)</f>
        <v>1.108862130411354</v>
      </c>
    </row>
    <row r="727" spans="2:7" hidden="1" x14ac:dyDescent="0.3">
      <c r="B727" s="46" t="s">
        <v>299</v>
      </c>
      <c r="C727" s="101">
        <v>46180</v>
      </c>
      <c r="D727" s="104">
        <v>7478.3</v>
      </c>
      <c r="E727" s="140">
        <v>5.9218624110097684</v>
      </c>
      <c r="F727" s="153">
        <v>0.76388888888888895</v>
      </c>
      <c r="G727" s="46">
        <f>IrradDiaria_1[[#This Row],[Geração Diária (kWh)]]/(IrradDiaria_1[[#This Row],[Irradiação]]*994)</f>
        <v>1.2704517804864564</v>
      </c>
    </row>
    <row r="728" spans="2:7" hidden="1" x14ac:dyDescent="0.3">
      <c r="B728" s="46" t="s">
        <v>165</v>
      </c>
      <c r="C728" s="101">
        <v>46153</v>
      </c>
      <c r="D728" s="104">
        <v>7487.29</v>
      </c>
      <c r="E728" s="140">
        <v>3.9180208429290602</v>
      </c>
      <c r="F728" s="153">
        <v>1</v>
      </c>
      <c r="G728" s="46">
        <f>IrradDiaria_1[[#This Row],[Geração Diária (kWh)]]/(IrradDiaria_1[[#This Row],[Irradiação]]*994)</f>
        <v>1.9225229296701636</v>
      </c>
    </row>
    <row r="729" spans="2:7" hidden="1" x14ac:dyDescent="0.3">
      <c r="B729" s="46" t="s">
        <v>185</v>
      </c>
      <c r="C729" s="101">
        <v>46148</v>
      </c>
      <c r="D729" s="104">
        <v>7491.57</v>
      </c>
      <c r="E729" s="140">
        <v>3.4574499999999997</v>
      </c>
      <c r="F729" s="153">
        <v>0.76805555555555605</v>
      </c>
      <c r="G729" s="46">
        <f>IrradDiaria_1[[#This Row],[Geração Diária (kWh)]]/(IrradDiaria_1[[#This Row],[Irradiação]]*994)</f>
        <v>2.1798697723659926</v>
      </c>
    </row>
    <row r="730" spans="2:7" hidden="1" x14ac:dyDescent="0.3">
      <c r="B730" s="46" t="s">
        <v>208</v>
      </c>
      <c r="C730" s="101">
        <v>46173</v>
      </c>
      <c r="D730" s="104">
        <v>7491.68</v>
      </c>
      <c r="E730" s="140">
        <v>3.3755000000000002</v>
      </c>
      <c r="F730" s="153">
        <v>0.96940000000000004</v>
      </c>
      <c r="G730" s="46">
        <f>IrradDiaria_1[[#This Row],[Geração Diária (kWh)]]/(IrradDiaria_1[[#This Row],[Irradiação]]*994)</f>
        <v>2.2328251839581408</v>
      </c>
    </row>
    <row r="731" spans="2:7" hidden="1" x14ac:dyDescent="0.3">
      <c r="B731" s="46" t="s">
        <v>165</v>
      </c>
      <c r="C731" s="101">
        <v>46183</v>
      </c>
      <c r="D731" s="104">
        <v>7492.08</v>
      </c>
      <c r="E731" s="140">
        <v>3.6680000000000001</v>
      </c>
      <c r="F731" s="153">
        <v>1</v>
      </c>
      <c r="G731" s="46">
        <f>IrradDiaria_1[[#This Row],[Geração Diária (kWh)]]/(IrradDiaria_1[[#This Row],[Irradiação]]*994)</f>
        <v>2.0548810858608575</v>
      </c>
    </row>
    <row r="732" spans="2:7" hidden="1" x14ac:dyDescent="0.3">
      <c r="B732" s="46" t="s">
        <v>390</v>
      </c>
      <c r="C732" s="101">
        <v>46166</v>
      </c>
      <c r="D732" s="104">
        <v>7496.46</v>
      </c>
      <c r="E732" s="140">
        <v>2.9685400000000053</v>
      </c>
      <c r="F732" s="153">
        <v>1</v>
      </c>
      <c r="G732" s="46">
        <f>IrradDiaria_1[[#This Row],[Geração Diária (kWh)]]/(IrradDiaria_1[[#This Row],[Irradiação]]*994)</f>
        <v>2.5405452719415615</v>
      </c>
    </row>
    <row r="733" spans="2:7" hidden="1" x14ac:dyDescent="0.3">
      <c r="B733" s="46" t="s">
        <v>6</v>
      </c>
      <c r="C733" s="101">
        <v>46165</v>
      </c>
      <c r="D733" s="104">
        <v>7500.47</v>
      </c>
      <c r="E733" s="140">
        <v>3.1181250000000058</v>
      </c>
      <c r="F733" s="153">
        <v>1</v>
      </c>
      <c r="G733" s="46">
        <f>IrradDiaria_1[[#This Row],[Geração Diária (kWh)]]/(IrradDiaria_1[[#This Row],[Irradiação]]*994)</f>
        <v>2.4199621460976681</v>
      </c>
    </row>
    <row r="734" spans="2:7" hidden="1" x14ac:dyDescent="0.3">
      <c r="B734" s="46" t="s">
        <v>51</v>
      </c>
      <c r="C734" s="101">
        <v>46121</v>
      </c>
      <c r="D734" s="104">
        <v>7506.5</v>
      </c>
      <c r="E734" s="140">
        <v>5.984</v>
      </c>
      <c r="F734" s="153">
        <v>1</v>
      </c>
      <c r="G734" s="46">
        <f>IrradDiaria_1[[#This Row],[Geração Diária (kWh)]]/(IrradDiaria_1[[#This Row],[Irradiação]]*994)</f>
        <v>1.2620004788086812</v>
      </c>
    </row>
    <row r="735" spans="2:7" x14ac:dyDescent="0.3">
      <c r="B735" s="46" t="s">
        <v>142</v>
      </c>
      <c r="C735" s="101">
        <v>46208</v>
      </c>
      <c r="D735" s="104">
        <v>7327.94</v>
      </c>
      <c r="E735" s="140">
        <v>3.972</v>
      </c>
      <c r="F735" s="153">
        <v>1</v>
      </c>
      <c r="G735" s="46">
        <f>IrradDiaria_1[[#This Row],[Geração Diária (kWh)]]/(IrradDiaria_1[[#This Row],[Irradiação]]*994)</f>
        <v>1.8560355081141429</v>
      </c>
    </row>
    <row r="736" spans="2:7" hidden="1" x14ac:dyDescent="0.3">
      <c r="B736" s="46" t="s">
        <v>367</v>
      </c>
      <c r="C736" s="101">
        <v>46149</v>
      </c>
      <c r="D736" s="104">
        <v>7507.59</v>
      </c>
      <c r="E736" s="140">
        <v>6.8343658370574314</v>
      </c>
      <c r="F736" s="153">
        <v>1</v>
      </c>
      <c r="G736" s="46">
        <f>IrradDiaria_1[[#This Row],[Geração Diária (kWh)]]/(IrradDiaria_1[[#This Row],[Irradiação]]*994)</f>
        <v>1.1051365444493015</v>
      </c>
    </row>
    <row r="737" spans="2:7" x14ac:dyDescent="0.3">
      <c r="B737" s="46" t="s">
        <v>142</v>
      </c>
      <c r="C737" s="101">
        <v>46209</v>
      </c>
      <c r="D737" s="104">
        <v>7688.53</v>
      </c>
      <c r="E737" s="140">
        <v>4.1890000000000001</v>
      </c>
      <c r="F737" s="153">
        <v>1</v>
      </c>
      <c r="G737" s="46">
        <f>IrradDiaria_1[[#This Row],[Geração Diária (kWh)]]/(IrradDiaria_1[[#This Row],[Irradiação]]*994)</f>
        <v>1.8464883355996566</v>
      </c>
    </row>
    <row r="738" spans="2:7" hidden="1" x14ac:dyDescent="0.3">
      <c r="B738" s="46" t="s">
        <v>299</v>
      </c>
      <c r="C738" s="101">
        <v>46149</v>
      </c>
      <c r="D738" s="104">
        <v>7522.9</v>
      </c>
      <c r="E738" s="140">
        <v>6.8833525000000098</v>
      </c>
      <c r="F738" s="153">
        <v>0.79669999999999996</v>
      </c>
      <c r="G738" s="46">
        <f>IrradDiaria_1[[#This Row],[Geração Diária (kWh)]]/(IrradDiaria_1[[#This Row],[Irradiação]]*994)</f>
        <v>1.0995092666189794</v>
      </c>
    </row>
    <row r="739" spans="2:7" hidden="1" x14ac:dyDescent="0.3">
      <c r="B739" s="46" t="s">
        <v>51</v>
      </c>
      <c r="C739" s="101">
        <v>46194</v>
      </c>
      <c r="D739" s="104">
        <v>7525.6</v>
      </c>
      <c r="E739" s="140">
        <v>6.6000468194491084</v>
      </c>
      <c r="F739" s="153">
        <v>1</v>
      </c>
      <c r="G739" s="46">
        <f>IrradDiaria_1[[#This Row],[Geração Diária (kWh)]]/(IrradDiaria_1[[#This Row],[Irradiação]]*994)</f>
        <v>1.1471170378111935</v>
      </c>
    </row>
    <row r="740" spans="2:7" hidden="1" x14ac:dyDescent="0.3">
      <c r="B740" s="46" t="s">
        <v>119</v>
      </c>
      <c r="C740" s="101">
        <v>46189</v>
      </c>
      <c r="D740" s="104">
        <v>7531.37</v>
      </c>
      <c r="E740" s="140">
        <v>2.7610000000000001</v>
      </c>
      <c r="F740" s="153">
        <v>1</v>
      </c>
      <c r="G740" s="158">
        <f>IrradDiaria_1[[#This Row],[Geração Diária (kWh)]]/(IrradDiaria_1[[#This Row],[Irradiação]]*994)</f>
        <v>2.7442343302844954</v>
      </c>
    </row>
    <row r="741" spans="2:7" hidden="1" x14ac:dyDescent="0.3">
      <c r="B741" s="46" t="s">
        <v>299</v>
      </c>
      <c r="C741" s="101">
        <v>46190</v>
      </c>
      <c r="D741" s="104">
        <v>7541</v>
      </c>
      <c r="E741" s="140">
        <v>4.6807466666666713</v>
      </c>
      <c r="F741" s="153">
        <v>1</v>
      </c>
      <c r="G741" s="46">
        <f>IrradDiaria_1[[#This Row],[Geração Diária (kWh)]]/(IrradDiaria_1[[#This Row],[Irradiação]]*994)</f>
        <v>1.620792504904087</v>
      </c>
    </row>
    <row r="742" spans="2:7" hidden="1" x14ac:dyDescent="0.3">
      <c r="B742" s="46" t="s">
        <v>208</v>
      </c>
      <c r="C742" s="101">
        <v>46196</v>
      </c>
      <c r="D742" s="104">
        <v>7542.43</v>
      </c>
      <c r="E742" s="140">
        <v>2.8820000000000001</v>
      </c>
      <c r="F742" s="153">
        <v>1</v>
      </c>
      <c r="G742" s="46">
        <f>IrradDiaria_1[[#This Row],[Geração Diária (kWh)]]/(IrradDiaria_1[[#This Row],[Irradiação]]*994)</f>
        <v>2.6328791625533912</v>
      </c>
    </row>
    <row r="743" spans="2:7" hidden="1" x14ac:dyDescent="0.3">
      <c r="B743" s="46" t="s">
        <v>459</v>
      </c>
      <c r="C743" s="101">
        <v>46200</v>
      </c>
      <c r="D743" s="104">
        <v>7542.9</v>
      </c>
      <c r="E743" s="140">
        <v>2.653</v>
      </c>
      <c r="F743" s="153">
        <v>1</v>
      </c>
      <c r="G743" s="46">
        <f>IrradDiaria_1[[#This Row],[Geração Diária (kWh)]]/(IrradDiaria_1[[#This Row],[Irradiação]]*994)</f>
        <v>2.8603206119491165</v>
      </c>
    </row>
    <row r="744" spans="2:7" hidden="1" x14ac:dyDescent="0.3">
      <c r="B744" s="46" t="s">
        <v>6</v>
      </c>
      <c r="C744" s="101">
        <v>46189</v>
      </c>
      <c r="D744" s="104">
        <v>7549.25</v>
      </c>
      <c r="E744" s="140">
        <v>3.044</v>
      </c>
      <c r="F744" s="153">
        <v>1</v>
      </c>
      <c r="G744" s="46">
        <f>IrradDiaria_1[[#This Row],[Geração Diária (kWh)]]/(IrradDiaria_1[[#This Row],[Irradiação]]*994)</f>
        <v>2.4950127836665197</v>
      </c>
    </row>
    <row r="745" spans="2:7" hidden="1" x14ac:dyDescent="0.3">
      <c r="B745" s="46" t="s">
        <v>142</v>
      </c>
      <c r="C745" s="101">
        <v>46199</v>
      </c>
      <c r="D745" s="104">
        <v>7551.64</v>
      </c>
      <c r="E745" s="140">
        <v>3.5423</v>
      </c>
      <c r="F745" s="153">
        <v>1</v>
      </c>
      <c r="G745" s="46">
        <f>IrradDiaria_1[[#This Row],[Geração Diária (kWh)]]/(IrradDiaria_1[[#This Row],[Irradiação]]*994)</f>
        <v>2.1447148293595237</v>
      </c>
    </row>
    <row r="746" spans="2:7" hidden="1" x14ac:dyDescent="0.3">
      <c r="B746" s="46" t="s">
        <v>142</v>
      </c>
      <c r="C746" s="101">
        <v>46141</v>
      </c>
      <c r="D746" s="104">
        <v>7560.22</v>
      </c>
      <c r="E746" s="140">
        <v>4.274</v>
      </c>
      <c r="F746" s="153">
        <v>1</v>
      </c>
      <c r="G746" s="46">
        <f>IrradDiaria_1[[#This Row],[Geração Diária (kWh)]]/(IrradDiaria_1[[#This Row],[Irradiação]]*994)</f>
        <v>1.7795636712177607</v>
      </c>
    </row>
    <row r="747" spans="2:7" hidden="1" x14ac:dyDescent="0.3">
      <c r="B747" s="46" t="s">
        <v>254</v>
      </c>
      <c r="C747" s="101">
        <v>46155</v>
      </c>
      <c r="D747" s="104">
        <v>7568.52</v>
      </c>
      <c r="E747" s="140">
        <v>6.4559333333333315</v>
      </c>
      <c r="F747" s="153">
        <v>0.91666666666666596</v>
      </c>
      <c r="G747" s="46">
        <f>IrradDiaria_1[[#This Row],[Geração Diária (kWh)]]/(IrradDiaria_1[[#This Row],[Irradiação]]*994)</f>
        <v>1.1794119979638884</v>
      </c>
    </row>
    <row r="748" spans="2:7" hidden="1" x14ac:dyDescent="0.3">
      <c r="B748" s="46" t="s">
        <v>165</v>
      </c>
      <c r="C748" s="101">
        <v>46156</v>
      </c>
      <c r="D748" s="104">
        <v>7572.66</v>
      </c>
      <c r="E748" s="140">
        <v>4.1728316666666645</v>
      </c>
      <c r="F748" s="153">
        <v>1</v>
      </c>
      <c r="G748" s="46">
        <f>IrradDiaria_1[[#This Row],[Geração Diária (kWh)]]/(IrradDiaria_1[[#This Row],[Irradiação]]*994)</f>
        <v>1.8257075362480806</v>
      </c>
    </row>
    <row r="749" spans="2:7" hidden="1" x14ac:dyDescent="0.3">
      <c r="B749" s="46" t="s">
        <v>299</v>
      </c>
      <c r="C749" s="101">
        <v>46189</v>
      </c>
      <c r="D749" s="104">
        <v>7582.1</v>
      </c>
      <c r="E749" s="140">
        <v>6.01</v>
      </c>
      <c r="F749" s="153">
        <v>0.63838811728395195</v>
      </c>
      <c r="G749" s="46">
        <f>IrradDiaria_1[[#This Row],[Geração Diária (kWh)]]/(IrradDiaria_1[[#This Row],[Irradiação]]*994)</f>
        <v>1.2691958740797533</v>
      </c>
    </row>
    <row r="750" spans="2:7" hidden="1" x14ac:dyDescent="0.3">
      <c r="B750" s="46" t="s">
        <v>51</v>
      </c>
      <c r="C750" s="101">
        <v>46129</v>
      </c>
      <c r="D750" s="104">
        <v>7585.8</v>
      </c>
      <c r="E750" s="140">
        <v>4.5599999999999996</v>
      </c>
      <c r="F750" s="153">
        <v>1</v>
      </c>
      <c r="G750" s="46">
        <f>IrradDiaria_1[[#This Row],[Geração Diária (kWh)]]/(IrradDiaria_1[[#This Row],[Irradiação]]*994)</f>
        <v>1.6735941967595047</v>
      </c>
    </row>
    <row r="751" spans="2:7" hidden="1" x14ac:dyDescent="0.3">
      <c r="B751" s="46" t="s">
        <v>51</v>
      </c>
      <c r="C751" s="101">
        <v>46192</v>
      </c>
      <c r="D751" s="104">
        <v>7591.8</v>
      </c>
      <c r="E751" s="140">
        <v>6.6154062883870566</v>
      </c>
      <c r="F751" s="153">
        <v>1</v>
      </c>
      <c r="G751" s="46">
        <f>IrradDiaria_1[[#This Row],[Geração Diária (kWh)]]/(IrradDiaria_1[[#This Row],[Irradiação]]*994)</f>
        <v>1.1545210409728803</v>
      </c>
    </row>
    <row r="752" spans="2:7" hidden="1" x14ac:dyDescent="0.3">
      <c r="B752" s="46" t="s">
        <v>344</v>
      </c>
      <c r="C752" s="101">
        <v>46183</v>
      </c>
      <c r="D752" s="104">
        <v>7597.75</v>
      </c>
      <c r="E752" s="140">
        <v>3.6052050000000047</v>
      </c>
      <c r="F752" s="153">
        <v>1</v>
      </c>
      <c r="G752" s="46">
        <f>IrradDiaria_1[[#This Row],[Geração Diária (kWh)]]/(IrradDiaria_1[[#This Row],[Irradiação]]*994)</f>
        <v>2.1201600657993405</v>
      </c>
    </row>
    <row r="753" spans="2:7" hidden="1" x14ac:dyDescent="0.3">
      <c r="B753" s="46" t="s">
        <v>142</v>
      </c>
      <c r="C753" s="101">
        <v>46156</v>
      </c>
      <c r="D753" s="104">
        <v>7598.26</v>
      </c>
      <c r="E753" s="140">
        <v>4.9086925175487996</v>
      </c>
      <c r="F753" s="153">
        <v>1</v>
      </c>
      <c r="G753" s="46">
        <f>IrradDiaria_1[[#This Row],[Geração Diária (kWh)]]/(IrradDiaria_1[[#This Row],[Irradiação]]*994)</f>
        <v>1.5572629006935863</v>
      </c>
    </row>
    <row r="754" spans="2:7" hidden="1" x14ac:dyDescent="0.3">
      <c r="B754" s="46" t="s">
        <v>482</v>
      </c>
      <c r="C754" s="101">
        <v>46174</v>
      </c>
      <c r="D754" s="104">
        <v>7598.68</v>
      </c>
      <c r="E754" s="140">
        <v>2.4980000000000002</v>
      </c>
      <c r="F754" s="153">
        <v>1</v>
      </c>
      <c r="G754" s="46">
        <f>IrradDiaria_1[[#This Row],[Geração Diária (kWh)]]/(IrradDiaria_1[[#This Row],[Irradiação]]*994)</f>
        <v>3.0602671271826312</v>
      </c>
    </row>
    <row r="755" spans="2:7" hidden="1" x14ac:dyDescent="0.3">
      <c r="B755" s="46" t="s">
        <v>51</v>
      </c>
      <c r="C755" s="101">
        <v>46172</v>
      </c>
      <c r="D755" s="104">
        <v>7601.5</v>
      </c>
      <c r="E755" s="140">
        <v>4.9909999999999997</v>
      </c>
      <c r="F755" s="153">
        <v>1</v>
      </c>
      <c r="G755" s="46">
        <f>IrradDiaria_1[[#This Row],[Geração Diária (kWh)]]/(IrradDiaria_1[[#This Row],[Irradiação]]*994)</f>
        <v>1.5322348839581266</v>
      </c>
    </row>
    <row r="756" spans="2:7" hidden="1" x14ac:dyDescent="0.3">
      <c r="B756" s="46" t="s">
        <v>119</v>
      </c>
      <c r="C756" s="101">
        <v>46184</v>
      </c>
      <c r="D756" s="104">
        <v>7607.2</v>
      </c>
      <c r="E756" s="140">
        <v>2.48</v>
      </c>
      <c r="F756" s="153">
        <v>1</v>
      </c>
      <c r="G756" s="46">
        <f>IrradDiaria_1[[#This Row],[Geração Diária (kWh)]]/(IrradDiaria_1[[#This Row],[Irradiação]]*994)</f>
        <v>3.0859349646264684</v>
      </c>
    </row>
    <row r="757" spans="2:7" hidden="1" x14ac:dyDescent="0.3">
      <c r="B757" s="46" t="s">
        <v>165</v>
      </c>
      <c r="C757" s="101">
        <v>46158</v>
      </c>
      <c r="D757" s="104">
        <v>7609.12</v>
      </c>
      <c r="E757" s="140">
        <v>4.2649333333333344</v>
      </c>
      <c r="F757" s="153">
        <v>1</v>
      </c>
      <c r="G757" s="46">
        <f>IrradDiaria_1[[#This Row],[Geração Diária (kWh)]]/(IrradDiaria_1[[#This Row],[Irradiação]]*994)</f>
        <v>1.7948815851308806</v>
      </c>
    </row>
    <row r="758" spans="2:7" hidden="1" x14ac:dyDescent="0.3">
      <c r="B758" s="46" t="s">
        <v>73</v>
      </c>
      <c r="C758" s="101">
        <v>46164</v>
      </c>
      <c r="D758" s="104">
        <v>7610.75</v>
      </c>
      <c r="E758" s="140">
        <v>2.4965001666666651</v>
      </c>
      <c r="F758" s="153">
        <v>1</v>
      </c>
      <c r="G758" s="46">
        <f>IrradDiaria_1[[#This Row],[Geração Diária (kWh)]]/(IrradDiaria_1[[#This Row],[Irradiação]]*994)</f>
        <v>3.0669696093264465</v>
      </c>
    </row>
    <row r="759" spans="2:7" hidden="1" x14ac:dyDescent="0.3">
      <c r="B759" s="46" t="s">
        <v>299</v>
      </c>
      <c r="C759" s="101">
        <v>46170</v>
      </c>
      <c r="D759" s="104">
        <v>7625.4</v>
      </c>
      <c r="E759" s="140">
        <v>5.4138333333333337</v>
      </c>
      <c r="F759" s="153">
        <v>1</v>
      </c>
      <c r="G759" s="46">
        <f>IrradDiaria_1[[#This Row],[Geração Diária (kWh)]]/(IrradDiaria_1[[#This Row],[Irradiação]]*994)</f>
        <v>1.4170049388471331</v>
      </c>
    </row>
    <row r="760" spans="2:7" hidden="1" x14ac:dyDescent="0.3">
      <c r="B760" s="46" t="s">
        <v>51</v>
      </c>
      <c r="C760" s="101">
        <v>46141</v>
      </c>
      <c r="D760" s="104">
        <v>7635.8</v>
      </c>
      <c r="E760" s="140">
        <v>1.913</v>
      </c>
      <c r="F760" s="153">
        <v>1</v>
      </c>
      <c r="G760" s="46">
        <f>IrradDiaria_1[[#This Row],[Geração Diária (kWh)]]/(IrradDiaria_1[[#This Row],[Irradiação]]*994)</f>
        <v>4.0156253779866864</v>
      </c>
    </row>
    <row r="761" spans="2:7" hidden="1" x14ac:dyDescent="0.3">
      <c r="B761" s="46" t="s">
        <v>367</v>
      </c>
      <c r="C761" s="101">
        <v>46170</v>
      </c>
      <c r="D761" s="104">
        <v>7640.8</v>
      </c>
      <c r="E761" s="140">
        <v>4.6341000000000001</v>
      </c>
      <c r="F761" s="153">
        <v>1</v>
      </c>
      <c r="G761" s="46">
        <f>IrradDiaria_1[[#This Row],[Geração Diária (kWh)]]/(IrradDiaria_1[[#This Row],[Irradiação]]*994)</f>
        <v>1.6587733387658985</v>
      </c>
    </row>
    <row r="762" spans="2:7" hidden="1" x14ac:dyDescent="0.3">
      <c r="B762" s="46" t="s">
        <v>299</v>
      </c>
      <c r="C762" s="101">
        <v>46179</v>
      </c>
      <c r="D762" s="104">
        <v>7657</v>
      </c>
      <c r="E762" s="140">
        <v>5.8497118311263625</v>
      </c>
      <c r="F762" s="153">
        <v>0.64583333333333304</v>
      </c>
      <c r="G762" s="46">
        <f>IrradDiaria_1[[#This Row],[Geração Diária (kWh)]]/(IrradDiaria_1[[#This Row],[Irradiação]]*994)</f>
        <v>1.3168544944225256</v>
      </c>
    </row>
    <row r="763" spans="2:7" hidden="1" x14ac:dyDescent="0.3">
      <c r="B763" s="46" t="s">
        <v>299</v>
      </c>
      <c r="C763" s="101">
        <v>46169</v>
      </c>
      <c r="D763" s="104">
        <v>7669.4</v>
      </c>
      <c r="E763" s="140">
        <v>6.5460833333333337</v>
      </c>
      <c r="F763" s="153">
        <v>1</v>
      </c>
      <c r="G763" s="46">
        <f>IrradDiaria_1[[#This Row],[Geração Diária (kWh)]]/(IrradDiaria_1[[#This Row],[Irradiação]]*994)</f>
        <v>1.1786733795002007</v>
      </c>
    </row>
    <row r="764" spans="2:7" hidden="1" x14ac:dyDescent="0.3">
      <c r="B764" s="46" t="s">
        <v>142</v>
      </c>
      <c r="C764" s="101">
        <v>46158</v>
      </c>
      <c r="D764" s="104">
        <v>7670.22</v>
      </c>
      <c r="E764" s="140">
        <v>5.216289142850786</v>
      </c>
      <c r="F764" s="153">
        <v>1</v>
      </c>
      <c r="G764" s="46">
        <f>IrradDiaria_1[[#This Row],[Geração Diária (kWh)]]/(IrradDiaria_1[[#This Row],[Irradiação]]*994)</f>
        <v>1.4793119981211253</v>
      </c>
    </row>
    <row r="765" spans="2:7" hidden="1" x14ac:dyDescent="0.3">
      <c r="B765" s="46" t="s">
        <v>51</v>
      </c>
      <c r="C765" s="101">
        <v>46178</v>
      </c>
      <c r="D765" s="104">
        <v>7677.2</v>
      </c>
      <c r="E765" s="140">
        <v>6.812136011162865</v>
      </c>
      <c r="F765" s="153">
        <v>1</v>
      </c>
      <c r="G765" s="46">
        <f>IrradDiaria_1[[#This Row],[Geração Diária (kWh)]]/(IrradDiaria_1[[#This Row],[Irradiação]]*994)</f>
        <v>1.1337914032879775</v>
      </c>
    </row>
    <row r="766" spans="2:7" hidden="1" x14ac:dyDescent="0.3">
      <c r="B766" s="46" t="s">
        <v>459</v>
      </c>
      <c r="C766" s="101">
        <v>46140</v>
      </c>
      <c r="D766" s="104">
        <v>7679.68</v>
      </c>
      <c r="E766" s="140">
        <v>3.1549999999999998</v>
      </c>
      <c r="F766" s="153">
        <v>1</v>
      </c>
      <c r="G766" s="46">
        <f>IrradDiaria_1[[#This Row],[Geração Diária (kWh)]]/(IrradDiaria_1[[#This Row],[Irradiação]]*994)</f>
        <v>2.4488228897951898</v>
      </c>
    </row>
    <row r="767" spans="2:7" x14ac:dyDescent="0.3">
      <c r="B767" s="46" t="s">
        <v>142</v>
      </c>
      <c r="C767" s="101">
        <v>46210</v>
      </c>
      <c r="D767" s="104">
        <v>7692.27</v>
      </c>
      <c r="E767" s="140">
        <v>4.9329999999999998</v>
      </c>
      <c r="F767" s="153">
        <v>1</v>
      </c>
      <c r="G767" s="46">
        <f>IrradDiaria_1[[#This Row],[Geração Diária (kWh)]]/(IrradDiaria_1[[#This Row],[Irradiação]]*994)</f>
        <v>1.5687618514655743</v>
      </c>
    </row>
    <row r="768" spans="2:7" hidden="1" x14ac:dyDescent="0.3">
      <c r="B768" s="46" t="s">
        <v>96</v>
      </c>
      <c r="C768" s="101">
        <v>46122</v>
      </c>
      <c r="D768" s="104">
        <v>7691.37</v>
      </c>
      <c r="E768" s="140">
        <v>2.8740000000000001</v>
      </c>
      <c r="F768" s="153">
        <v>1</v>
      </c>
      <c r="G768" s="46">
        <f>IrradDiaria_1[[#This Row],[Geração Diária (kWh)]]/(IrradDiaria_1[[#This Row],[Irradiação]]*994)</f>
        <v>2.692344043383474</v>
      </c>
    </row>
    <row r="769" spans="2:7" x14ac:dyDescent="0.3">
      <c r="B769" s="46" t="s">
        <v>142</v>
      </c>
      <c r="C769" s="101">
        <v>46211</v>
      </c>
      <c r="D769" s="104">
        <v>7691.93</v>
      </c>
      <c r="E769" s="140">
        <v>3.18</v>
      </c>
      <c r="F769" s="153">
        <v>1</v>
      </c>
      <c r="G769" s="46">
        <f>IrradDiaria_1[[#This Row],[Geração Diária (kWh)]]/(IrradDiaria_1[[#This Row],[Irradiação]]*994)</f>
        <v>2.4334465914986776</v>
      </c>
    </row>
    <row r="770" spans="2:7" x14ac:dyDescent="0.3">
      <c r="B770" s="46" t="s">
        <v>165</v>
      </c>
      <c r="C770" s="101">
        <v>46204</v>
      </c>
      <c r="D770" s="104">
        <v>6491.23</v>
      </c>
      <c r="E770" s="140">
        <v>5.9550000000000001</v>
      </c>
      <c r="F770" s="153">
        <v>0.61111111111111105</v>
      </c>
      <c r="G770" s="46">
        <f>IrradDiaria_1[[#This Row],[Geração Diária (kWh)]]/(IrradDiaria_1[[#This Row],[Irradiação]]*994)</f>
        <v>1.0966267799914515</v>
      </c>
    </row>
    <row r="771" spans="2:7" hidden="1" x14ac:dyDescent="0.3">
      <c r="B771" s="46" t="s">
        <v>299</v>
      </c>
      <c r="C771" s="101">
        <v>46126</v>
      </c>
      <c r="D771" s="104">
        <v>7698</v>
      </c>
      <c r="E771" s="140">
        <v>5.2926591666666685</v>
      </c>
      <c r="F771" s="153">
        <v>1</v>
      </c>
      <c r="G771" s="46">
        <f>IrradDiaria_1[[#This Row],[Geração Diária (kWh)]]/(IrradDiaria_1[[#This Row],[Irradiação]]*994)</f>
        <v>1.4632468399967489</v>
      </c>
    </row>
    <row r="772" spans="2:7" hidden="1" x14ac:dyDescent="0.3">
      <c r="B772" s="46" t="s">
        <v>165</v>
      </c>
      <c r="C772" s="101">
        <v>46168</v>
      </c>
      <c r="D772" s="104">
        <v>7714.51</v>
      </c>
      <c r="E772" s="140">
        <v>1.4743049999999878</v>
      </c>
      <c r="F772" s="153">
        <v>1</v>
      </c>
      <c r="G772" s="46">
        <f>IrradDiaria_1[[#This Row],[Geração Diária (kWh)]]/(IrradDiaria_1[[#This Row],[Irradiação]]*994)</f>
        <v>5.2642271841664918</v>
      </c>
    </row>
    <row r="773" spans="2:7" hidden="1" x14ac:dyDescent="0.3">
      <c r="B773" s="46" t="s">
        <v>299</v>
      </c>
      <c r="C773" s="101">
        <v>46144</v>
      </c>
      <c r="D773" s="104">
        <v>7722.2</v>
      </c>
      <c r="E773" s="140">
        <v>4.9380575000000011</v>
      </c>
      <c r="F773" s="153">
        <v>1</v>
      </c>
      <c r="G773" s="46">
        <f>IrradDiaria_1[[#This Row],[Geração Diária (kWh)]]/(IrradDiaria_1[[#This Row],[Irradiação]]*994)</f>
        <v>1.5732528179883649</v>
      </c>
    </row>
    <row r="774" spans="2:7" hidden="1" x14ac:dyDescent="0.3">
      <c r="B774" s="46" t="s">
        <v>208</v>
      </c>
      <c r="C774" s="101">
        <v>46152</v>
      </c>
      <c r="D774" s="104">
        <v>7724.76</v>
      </c>
      <c r="E774" s="140">
        <v>2.8607283127506573</v>
      </c>
      <c r="F774" s="153">
        <v>1</v>
      </c>
      <c r="G774" s="46">
        <f>IrradDiaria_1[[#This Row],[Geração Diária (kWh)]]/(IrradDiaria_1[[#This Row],[Irradiação]]*994)</f>
        <v>2.7165768574882625</v>
      </c>
    </row>
    <row r="775" spans="2:7" hidden="1" x14ac:dyDescent="0.3">
      <c r="B775" s="46" t="s">
        <v>51</v>
      </c>
      <c r="C775" s="101">
        <v>46130</v>
      </c>
      <c r="D775" s="104">
        <v>7728.6</v>
      </c>
      <c r="E775" s="140">
        <v>7.1440000000000001</v>
      </c>
      <c r="F775" s="153">
        <v>1</v>
      </c>
      <c r="G775" s="46">
        <f>IrradDiaria_1[[#This Row],[Geração Diária (kWh)]]/(IrradDiaria_1[[#This Row],[Irradiação]]*994)</f>
        <v>1.0883610734958462</v>
      </c>
    </row>
    <row r="776" spans="2:7" hidden="1" x14ac:dyDescent="0.3">
      <c r="B776" s="46" t="s">
        <v>299</v>
      </c>
      <c r="C776" s="101">
        <v>46184</v>
      </c>
      <c r="D776" s="104">
        <v>7735.8</v>
      </c>
      <c r="E776" s="140">
        <v>6.3159175567376664</v>
      </c>
      <c r="F776" s="153">
        <v>1</v>
      </c>
      <c r="G776" s="46">
        <f>IrradDiaria_1[[#This Row],[Geração Diária (kWh)]]/(IrradDiaria_1[[#This Row],[Irradiação]]*994)</f>
        <v>1.2322033813624971</v>
      </c>
    </row>
    <row r="777" spans="2:7" hidden="1" x14ac:dyDescent="0.3">
      <c r="B777" s="46" t="s">
        <v>142</v>
      </c>
      <c r="C777" s="101">
        <v>46203</v>
      </c>
      <c r="D777" s="104">
        <v>7742.94</v>
      </c>
      <c r="E777" s="140">
        <v>4.1619999999999999</v>
      </c>
      <c r="F777" s="153">
        <v>1</v>
      </c>
      <c r="G777" s="46">
        <f>IrradDiaria_1[[#This Row],[Geração Diária (kWh)]]/(IrradDiaria_1[[#This Row],[Irradiação]]*994)</f>
        <v>1.8716189496421101</v>
      </c>
    </row>
    <row r="778" spans="2:7" x14ac:dyDescent="0.3">
      <c r="B778" s="46" t="s">
        <v>165</v>
      </c>
      <c r="C778" s="101">
        <v>46205</v>
      </c>
      <c r="D778" s="104">
        <v>0</v>
      </c>
      <c r="E778" s="140">
        <v>1.3260000000000001</v>
      </c>
      <c r="F778" s="153">
        <v>0</v>
      </c>
      <c r="G778" s="46">
        <f>IrradDiaria_1[[#This Row],[Geração Diária (kWh)]]/(IrradDiaria_1[[#This Row],[Irradiação]]*994)</f>
        <v>0</v>
      </c>
    </row>
    <row r="779" spans="2:7" hidden="1" x14ac:dyDescent="0.3">
      <c r="B779" s="46" t="s">
        <v>344</v>
      </c>
      <c r="C779" s="101">
        <v>46120</v>
      </c>
      <c r="D779" s="104">
        <v>7750.4</v>
      </c>
      <c r="E779" s="140">
        <v>3.3050400000000058</v>
      </c>
      <c r="F779" s="153">
        <v>1</v>
      </c>
      <c r="G779" s="46">
        <f>IrradDiaria_1[[#This Row],[Geração Diária (kWh)]]/(IrradDiaria_1[[#This Row],[Irradiação]]*994)</f>
        <v>2.3591796464162416</v>
      </c>
    </row>
    <row r="780" spans="2:7" hidden="1" x14ac:dyDescent="0.3">
      <c r="B780" s="46" t="s">
        <v>413</v>
      </c>
      <c r="C780" s="101">
        <v>46147</v>
      </c>
      <c r="D780" s="104">
        <v>7755.07</v>
      </c>
      <c r="E780" s="140">
        <v>3.4240414496592324</v>
      </c>
      <c r="F780" s="153">
        <v>1</v>
      </c>
      <c r="G780" s="46">
        <f>IrradDiaria_1[[#This Row],[Geração Diária (kWh)]]/(IrradDiaria_1[[#This Row],[Irradiação]]*994)</f>
        <v>2.2785592413032316</v>
      </c>
    </row>
    <row r="781" spans="2:7" hidden="1" x14ac:dyDescent="0.3">
      <c r="B781" s="46" t="s">
        <v>165</v>
      </c>
      <c r="C781" s="101">
        <v>46120</v>
      </c>
      <c r="D781" s="104">
        <v>7757.19</v>
      </c>
      <c r="E781" s="140">
        <v>4.3931249999999835</v>
      </c>
      <c r="F781" s="153">
        <v>1</v>
      </c>
      <c r="G781" s="46">
        <f>IrradDiaria_1[[#This Row],[Geração Diária (kWh)]]/(IrradDiaria_1[[#This Row],[Irradiação]]*994)</f>
        <v>1.7764152134316851</v>
      </c>
    </row>
    <row r="782" spans="2:7" hidden="1" x14ac:dyDescent="0.3">
      <c r="B782" s="46" t="s">
        <v>51</v>
      </c>
      <c r="C782" s="101">
        <v>46145</v>
      </c>
      <c r="D782" s="104">
        <v>7758.2</v>
      </c>
      <c r="E782" s="140">
        <v>7.0323860963443297</v>
      </c>
      <c r="F782" s="153">
        <v>1</v>
      </c>
      <c r="G782" s="46">
        <f>IrradDiaria_1[[#This Row],[Geração Diária (kWh)]]/(IrradDiaria_1[[#This Row],[Irradiação]]*994)</f>
        <v>1.109869406223847</v>
      </c>
    </row>
    <row r="783" spans="2:7" hidden="1" x14ac:dyDescent="0.3">
      <c r="B783" s="46" t="s">
        <v>51</v>
      </c>
      <c r="C783" s="101">
        <v>46118</v>
      </c>
      <c r="D783" s="104">
        <v>7764.6</v>
      </c>
      <c r="E783" s="140">
        <v>5.2240000000000002</v>
      </c>
      <c r="F783" s="153">
        <v>1</v>
      </c>
      <c r="G783" s="46">
        <f>IrradDiaria_1[[#This Row],[Geração Diária (kWh)]]/(IrradDiaria_1[[#This Row],[Irradiação]]*994)</f>
        <v>1.4953041372276539</v>
      </c>
    </row>
    <row r="784" spans="2:7" hidden="1" x14ac:dyDescent="0.3">
      <c r="B784" s="46" t="s">
        <v>142</v>
      </c>
      <c r="C784" s="101">
        <v>46176</v>
      </c>
      <c r="D784" s="104">
        <v>7783.21</v>
      </c>
      <c r="E784" s="140">
        <v>2.899</v>
      </c>
      <c r="F784" s="153">
        <v>1</v>
      </c>
      <c r="G784" s="46">
        <f>IrradDiaria_1[[#This Row],[Geração Diária (kWh)]]/(IrradDiaria_1[[#This Row],[Irradiação]]*994)</f>
        <v>2.7009972910939246</v>
      </c>
    </row>
    <row r="785" spans="2:7" hidden="1" x14ac:dyDescent="0.3">
      <c r="B785" s="46" t="s">
        <v>51</v>
      </c>
      <c r="C785" s="101">
        <v>46126</v>
      </c>
      <c r="D785" s="104">
        <v>7784.4</v>
      </c>
      <c r="E785" s="140">
        <v>5.9480000000000004</v>
      </c>
      <c r="F785" s="153">
        <v>1</v>
      </c>
      <c r="G785" s="46">
        <f>IrradDiaria_1[[#This Row],[Geração Diária (kWh)]]/(IrradDiaria_1[[#This Row],[Irradiação]]*994)</f>
        <v>1.3166422881607058</v>
      </c>
    </row>
    <row r="786" spans="2:7" hidden="1" x14ac:dyDescent="0.3">
      <c r="B786" s="46" t="s">
        <v>142</v>
      </c>
      <c r="C786" s="101">
        <v>46202</v>
      </c>
      <c r="D786" s="104">
        <v>7785.09</v>
      </c>
      <c r="E786" s="140">
        <v>4.2220000000000004</v>
      </c>
      <c r="F786" s="153">
        <v>1</v>
      </c>
      <c r="G786" s="46">
        <f>IrradDiaria_1[[#This Row],[Geração Diária (kWh)]]/(IrradDiaria_1[[#This Row],[Irradiação]]*994)</f>
        <v>1.8550645416792557</v>
      </c>
    </row>
    <row r="787" spans="2:7" hidden="1" x14ac:dyDescent="0.3">
      <c r="B787" s="46" t="s">
        <v>51</v>
      </c>
      <c r="C787" s="101">
        <v>46176</v>
      </c>
      <c r="D787" s="104">
        <v>7788.6</v>
      </c>
      <c r="E787" s="140">
        <v>6.8565077570846471</v>
      </c>
      <c r="F787" s="153">
        <v>1</v>
      </c>
      <c r="G787" s="46">
        <f>IrradDiaria_1[[#This Row],[Geração Diária (kWh)]]/(IrradDiaria_1[[#This Row],[Irradiação]]*994)</f>
        <v>1.1427995066433381</v>
      </c>
    </row>
    <row r="788" spans="2:7" hidden="1" x14ac:dyDescent="0.3">
      <c r="B788" s="46" t="s">
        <v>142</v>
      </c>
      <c r="C788" s="101">
        <v>46125</v>
      </c>
      <c r="D788" s="104">
        <v>7789.81</v>
      </c>
      <c r="E788" s="140">
        <v>6.3585883333333291</v>
      </c>
      <c r="F788" s="153">
        <v>1</v>
      </c>
      <c r="G788" s="46">
        <f>IrradDiaria_1[[#This Row],[Geração Diária (kWh)]]/(IrradDiaria_1[[#This Row],[Irradiação]]*994)</f>
        <v>1.2324796912599045</v>
      </c>
    </row>
    <row r="789" spans="2:7" hidden="1" x14ac:dyDescent="0.3">
      <c r="B789" s="46" t="s">
        <v>51</v>
      </c>
      <c r="C789" s="101">
        <v>46173</v>
      </c>
      <c r="D789" s="104">
        <v>7791.7</v>
      </c>
      <c r="E789" s="140">
        <v>5.0426000000000002</v>
      </c>
      <c r="F789" s="153">
        <v>1</v>
      </c>
      <c r="G789" s="158">
        <f>IrradDiaria_1[[#This Row],[Geração Diária (kWh)]]/(IrradDiaria_1[[#This Row],[Irradiação]]*994)</f>
        <v>1.5545021208039895</v>
      </c>
    </row>
    <row r="790" spans="2:7" hidden="1" x14ac:dyDescent="0.3">
      <c r="B790" s="46" t="s">
        <v>254</v>
      </c>
      <c r="C790" s="101">
        <v>46140</v>
      </c>
      <c r="D790" s="104">
        <v>7793.24</v>
      </c>
      <c r="E790" s="140">
        <v>4.7343649999999968</v>
      </c>
      <c r="F790" s="153">
        <v>0.91666666666666596</v>
      </c>
      <c r="G790" s="46">
        <f>IrradDiaria_1[[#This Row],[Geração Diária (kWh)]]/(IrradDiaria_1[[#This Row],[Irradiação]]*994)</f>
        <v>1.6560365941664512</v>
      </c>
    </row>
    <row r="791" spans="2:7" hidden="1" x14ac:dyDescent="0.3">
      <c r="B791" s="46" t="s">
        <v>51</v>
      </c>
      <c r="C791" s="101">
        <v>46191</v>
      </c>
      <c r="D791" s="104">
        <v>7793.9</v>
      </c>
      <c r="E791" s="140">
        <v>6.8040129577816852</v>
      </c>
      <c r="F791" s="153">
        <v>1</v>
      </c>
      <c r="G791" s="46">
        <f>IrradDiaria_1[[#This Row],[Geração Diária (kWh)]]/(IrradDiaria_1[[#This Row],[Irradiação]]*994)</f>
        <v>1.1524001677681477</v>
      </c>
    </row>
    <row r="792" spans="2:7" hidden="1" x14ac:dyDescent="0.3">
      <c r="B792" s="46" t="s">
        <v>367</v>
      </c>
      <c r="C792" s="101">
        <v>46148</v>
      </c>
      <c r="D792" s="104">
        <v>7802.35</v>
      </c>
      <c r="E792" s="140">
        <v>7.0202666624536114</v>
      </c>
      <c r="F792" s="153">
        <v>1</v>
      </c>
      <c r="G792" s="46">
        <f>IrradDiaria_1[[#This Row],[Geração Diária (kWh)]]/(IrradDiaria_1[[#This Row],[Irradiação]]*994)</f>
        <v>1.1181123250006391</v>
      </c>
    </row>
    <row r="793" spans="2:7" hidden="1" x14ac:dyDescent="0.3">
      <c r="B793" s="46" t="s">
        <v>51</v>
      </c>
      <c r="C793" s="101">
        <v>46179</v>
      </c>
      <c r="D793" s="104">
        <v>7814.9</v>
      </c>
      <c r="E793" s="140">
        <v>6.9006436803837579</v>
      </c>
      <c r="F793" s="153">
        <v>1</v>
      </c>
      <c r="G793" s="46">
        <f>IrradDiaria_1[[#This Row],[Geração Diária (kWh)]]/(IrradDiaria_1[[#This Row],[Irradiação]]*994)</f>
        <v>1.1393245034455135</v>
      </c>
    </row>
    <row r="794" spans="2:7" hidden="1" x14ac:dyDescent="0.3">
      <c r="B794" s="46" t="s">
        <v>51</v>
      </c>
      <c r="C794" s="101">
        <v>46174</v>
      </c>
      <c r="D794" s="104">
        <v>7818.2</v>
      </c>
      <c r="E794" s="140">
        <v>6.8794825129336656</v>
      </c>
      <c r="F794" s="153">
        <v>1</v>
      </c>
      <c r="G794" s="46">
        <f>IrradDiaria_1[[#This Row],[Geração Diária (kWh)]]/(IrradDiaria_1[[#This Row],[Irradiação]]*994)</f>
        <v>1.143311628358316</v>
      </c>
    </row>
    <row r="795" spans="2:7" hidden="1" x14ac:dyDescent="0.3">
      <c r="B795" s="46" t="s">
        <v>51</v>
      </c>
      <c r="C795" s="101">
        <v>46155</v>
      </c>
      <c r="D795" s="104">
        <v>7828.8</v>
      </c>
      <c r="E795" s="140">
        <v>6.9615540820752857</v>
      </c>
      <c r="F795" s="153">
        <v>1</v>
      </c>
      <c r="G795" s="46">
        <f>IrradDiaria_1[[#This Row],[Geração Diária (kWh)]]/(IrradDiaria_1[[#This Row],[Irradiação]]*994)</f>
        <v>1.1313646701829922</v>
      </c>
    </row>
    <row r="796" spans="2:7" hidden="1" x14ac:dyDescent="0.3">
      <c r="B796" s="46" t="s">
        <v>51</v>
      </c>
      <c r="C796" s="101">
        <v>46180</v>
      </c>
      <c r="D796" s="104">
        <v>7835.9</v>
      </c>
      <c r="E796" s="140">
        <v>6.9158576027718652</v>
      </c>
      <c r="F796" s="153">
        <v>1</v>
      </c>
      <c r="G796" s="46">
        <f>IrradDiaria_1[[#This Row],[Geração Diária (kWh)]]/(IrradDiaria_1[[#This Row],[Irradiação]]*994)</f>
        <v>1.1398729771433485</v>
      </c>
    </row>
    <row r="797" spans="2:7" hidden="1" x14ac:dyDescent="0.3">
      <c r="B797" s="46" t="s">
        <v>73</v>
      </c>
      <c r="C797" s="101">
        <v>46140</v>
      </c>
      <c r="D797" s="104">
        <v>7840.9</v>
      </c>
      <c r="E797" s="140">
        <v>7.2309999999999999</v>
      </c>
      <c r="F797" s="153">
        <v>0.780555555555556</v>
      </c>
      <c r="G797" s="46">
        <f>IrradDiaria_1[[#This Row],[Geração Diária (kWh)]]/(IrradDiaria_1[[#This Row],[Irradiação]]*994)</f>
        <v>1.0908905236146516</v>
      </c>
    </row>
    <row r="798" spans="2:7" hidden="1" x14ac:dyDescent="0.3">
      <c r="B798" s="46" t="s">
        <v>299</v>
      </c>
      <c r="C798" s="101">
        <v>46141</v>
      </c>
      <c r="D798" s="104">
        <v>7845.8</v>
      </c>
      <c r="E798" s="140">
        <v>7.1372625000000065</v>
      </c>
      <c r="F798" s="153">
        <v>1</v>
      </c>
      <c r="G798" s="46">
        <f>IrradDiaria_1[[#This Row],[Geração Diária (kWh)]]/(IrradDiaria_1[[#This Row],[Irradiação]]*994)</f>
        <v>1.105908456319538</v>
      </c>
    </row>
    <row r="799" spans="2:7" hidden="1" x14ac:dyDescent="0.3">
      <c r="B799" s="46" t="s">
        <v>142</v>
      </c>
      <c r="C799" s="101">
        <v>46150</v>
      </c>
      <c r="D799" s="104">
        <v>7850.69</v>
      </c>
      <c r="E799" s="140">
        <v>3.7511708399790029</v>
      </c>
      <c r="F799" s="153">
        <v>1</v>
      </c>
      <c r="G799" s="46">
        <f>IrradDiaria_1[[#This Row],[Geração Diária (kWh)]]/(IrradDiaria_1[[#This Row],[Irradiação]]*994)</f>
        <v>2.1054968722430032</v>
      </c>
    </row>
    <row r="800" spans="2:7" hidden="1" x14ac:dyDescent="0.3">
      <c r="B800" s="46" t="s">
        <v>208</v>
      </c>
      <c r="C800" s="101">
        <v>46187</v>
      </c>
      <c r="D800" s="104">
        <v>7852.51</v>
      </c>
      <c r="E800" s="140">
        <v>2.9569999999999999</v>
      </c>
      <c r="F800" s="153">
        <v>1</v>
      </c>
      <c r="G800" s="46">
        <f>IrradDiaria_1[[#This Row],[Geração Diária (kWh)]]/(IrradDiaria_1[[#This Row],[Irradiação]]*994)</f>
        <v>2.6715960286575728</v>
      </c>
    </row>
    <row r="801" spans="2:7" hidden="1" x14ac:dyDescent="0.3">
      <c r="B801" s="46" t="s">
        <v>367</v>
      </c>
      <c r="C801" s="101">
        <v>46147</v>
      </c>
      <c r="D801" s="104">
        <v>7854.46</v>
      </c>
      <c r="E801" s="140">
        <v>7.1072091663380466</v>
      </c>
      <c r="F801" s="153">
        <v>1</v>
      </c>
      <c r="G801" s="46">
        <f>IrradDiaria_1[[#This Row],[Geração Diária (kWh)]]/(IrradDiaria_1[[#This Row],[Irradiação]]*994)</f>
        <v>1.1118107040932332</v>
      </c>
    </row>
    <row r="802" spans="2:7" hidden="1" x14ac:dyDescent="0.3">
      <c r="B802" s="46" t="s">
        <v>482</v>
      </c>
      <c r="C802" s="101">
        <v>46188</v>
      </c>
      <c r="D802" s="104">
        <v>7866.12</v>
      </c>
      <c r="E802" s="140">
        <v>2.8450000000000002</v>
      </c>
      <c r="F802" s="153">
        <v>1</v>
      </c>
      <c r="G802" s="46">
        <f>IrradDiaria_1[[#This Row],[Geração Diária (kWh)]]/(IrradDiaria_1[[#This Row],[Irradiação]]*994)</f>
        <v>2.7815822881047265</v>
      </c>
    </row>
    <row r="803" spans="2:7" hidden="1" x14ac:dyDescent="0.3">
      <c r="B803" s="46" t="s">
        <v>299</v>
      </c>
      <c r="C803" s="101">
        <v>46173</v>
      </c>
      <c r="D803" s="104">
        <v>7871.9</v>
      </c>
      <c r="E803" s="140">
        <v>4.4047499999999999</v>
      </c>
      <c r="F803" s="153">
        <v>1</v>
      </c>
      <c r="G803" s="46">
        <f>IrradDiaria_1[[#This Row],[Geração Diária (kWh)]]/(IrradDiaria_1[[#This Row],[Irradiação]]*994)</f>
        <v>1.7979264428160426</v>
      </c>
    </row>
    <row r="804" spans="2:7" hidden="1" x14ac:dyDescent="0.3">
      <c r="B804" s="46" t="s">
        <v>459</v>
      </c>
      <c r="C804" s="101">
        <v>46150</v>
      </c>
      <c r="D804" s="104">
        <v>7875.14</v>
      </c>
      <c r="E804" s="140">
        <v>2.6377216671357551</v>
      </c>
      <c r="F804" s="153">
        <v>0.83119045025416705</v>
      </c>
      <c r="G804" s="46">
        <f>IrradDiaria_1[[#This Row],[Geração Diária (kWh)]]/(IrradDiaria_1[[#This Row],[Irradiação]]*994)</f>
        <v>3.0036057841315351</v>
      </c>
    </row>
    <row r="805" spans="2:7" hidden="1" x14ac:dyDescent="0.3">
      <c r="B805" s="46" t="s">
        <v>254</v>
      </c>
      <c r="C805" s="101">
        <v>46149</v>
      </c>
      <c r="D805" s="104">
        <v>7876.35</v>
      </c>
      <c r="E805" s="140">
        <v>6.3592483417640127</v>
      </c>
      <c r="F805" s="153">
        <v>0.91666666666666596</v>
      </c>
      <c r="G805" s="46">
        <f>IrradDiaria_1[[#This Row],[Geração Diária (kWh)]]/(IrradDiaria_1[[#This Row],[Irradiação]]*994)</f>
        <v>1.2460424462622781</v>
      </c>
    </row>
    <row r="806" spans="2:7" hidden="1" x14ac:dyDescent="0.3">
      <c r="B806" s="46" t="s">
        <v>165</v>
      </c>
      <c r="C806" s="101">
        <v>46194</v>
      </c>
      <c r="D806" s="104">
        <v>7879.05</v>
      </c>
      <c r="E806" s="140">
        <v>3.5920000000000001</v>
      </c>
      <c r="F806" s="153">
        <v>1</v>
      </c>
      <c r="G806" s="158">
        <f>IrradDiaria_1[[#This Row],[Geração Diária (kWh)]]/(IrradDiaria_1[[#This Row],[Irradiação]]*994)</f>
        <v>2.20673988250214</v>
      </c>
    </row>
    <row r="807" spans="2:7" hidden="1" x14ac:dyDescent="0.3">
      <c r="B807" s="46" t="s">
        <v>142</v>
      </c>
      <c r="C807" s="101">
        <v>46181</v>
      </c>
      <c r="D807" s="104">
        <v>7883.5</v>
      </c>
      <c r="E807" s="140">
        <v>6.3019999999999996</v>
      </c>
      <c r="F807" s="153">
        <v>1</v>
      </c>
      <c r="G807" s="46">
        <f>IrradDiaria_1[[#This Row],[Geração Diária (kWh)]]/(IrradDiaria_1[[#This Row],[Irradiação]]*994)</f>
        <v>1.2585030972889066</v>
      </c>
    </row>
    <row r="808" spans="2:7" hidden="1" x14ac:dyDescent="0.3">
      <c r="B808" s="46" t="s">
        <v>321</v>
      </c>
      <c r="C808" s="101">
        <v>46166</v>
      </c>
      <c r="D808" s="104">
        <v>7884.01</v>
      </c>
      <c r="E808" s="140">
        <v>2.982886666666666</v>
      </c>
      <c r="F808" s="153">
        <v>1</v>
      </c>
      <c r="G808" s="46">
        <f>IrradDiaria_1[[#This Row],[Geração Diária (kWh)]]/(IrradDiaria_1[[#This Row],[Irradiação]]*994)</f>
        <v>2.6590348491010438</v>
      </c>
    </row>
    <row r="809" spans="2:7" hidden="1" x14ac:dyDescent="0.3">
      <c r="B809" s="46" t="s">
        <v>142</v>
      </c>
      <c r="C809" s="101">
        <v>46140</v>
      </c>
      <c r="D809" s="104">
        <v>7885.38</v>
      </c>
      <c r="E809" s="140">
        <v>5.109</v>
      </c>
      <c r="F809" s="153">
        <v>1</v>
      </c>
      <c r="G809" s="46">
        <f>IrradDiaria_1[[#This Row],[Geração Diária (kWh)]]/(IrradDiaria_1[[#This Row],[Irradiação]]*994)</f>
        <v>1.5527457168140968</v>
      </c>
    </row>
    <row r="810" spans="2:7" hidden="1" x14ac:dyDescent="0.3">
      <c r="B810" s="46" t="s">
        <v>390</v>
      </c>
      <c r="C810" s="101">
        <v>46199</v>
      </c>
      <c r="D810" s="104">
        <v>7894.28</v>
      </c>
      <c r="E810" s="140">
        <v>2.9820000000000002</v>
      </c>
      <c r="F810" s="153">
        <v>1</v>
      </c>
      <c r="G810" s="46">
        <f>IrradDiaria_1[[#This Row],[Geração Diária (kWh)]]/(IrradDiaria_1[[#This Row],[Irradiação]]*994)</f>
        <v>2.6632902714745885</v>
      </c>
    </row>
    <row r="811" spans="2:7" x14ac:dyDescent="0.3">
      <c r="B811" s="46" t="s">
        <v>165</v>
      </c>
      <c r="C811" s="101">
        <v>46206</v>
      </c>
      <c r="D811" s="104">
        <v>10374.93</v>
      </c>
      <c r="E811" s="140">
        <v>6.1619999999999999</v>
      </c>
      <c r="F811" s="153">
        <v>1</v>
      </c>
      <c r="G811" s="46">
        <f>IrradDiaria_1[[#This Row],[Geração Diária (kWh)]]/(IrradDiaria_1[[#This Row],[Irradiação]]*994)</f>
        <v>1.6938583790963895</v>
      </c>
    </row>
    <row r="812" spans="2:7" hidden="1" x14ac:dyDescent="0.3">
      <c r="B812" s="46" t="s">
        <v>254</v>
      </c>
      <c r="C812" s="101">
        <v>46148</v>
      </c>
      <c r="D812" s="104">
        <v>7911.62</v>
      </c>
      <c r="E812" s="140">
        <v>6.8000066748584311</v>
      </c>
      <c r="F812" s="153">
        <v>0.91666666666666596</v>
      </c>
      <c r="G812" s="46">
        <f>IrradDiaria_1[[#This Row],[Geração Diária (kWh)]]/(IrradDiaria_1[[#This Row],[Irradiação]]*994)</f>
        <v>1.1704953595080076</v>
      </c>
    </row>
    <row r="813" spans="2:7" hidden="1" x14ac:dyDescent="0.3">
      <c r="B813" s="46" t="s">
        <v>231</v>
      </c>
      <c r="C813" s="101">
        <v>46151</v>
      </c>
      <c r="D813" s="104">
        <v>7920.91</v>
      </c>
      <c r="E813" s="140">
        <v>4.4812583417595988</v>
      </c>
      <c r="F813" s="153">
        <v>1</v>
      </c>
      <c r="G813" s="46">
        <f>IrradDiaria_1[[#This Row],[Geração Diária (kWh)]]/(IrradDiaria_1[[#This Row],[Irradiação]]*994)</f>
        <v>1.7782331939548583</v>
      </c>
    </row>
    <row r="814" spans="2:7" x14ac:dyDescent="0.3">
      <c r="B814" s="46" t="s">
        <v>165</v>
      </c>
      <c r="C814" s="101">
        <v>46207</v>
      </c>
      <c r="D814" s="104">
        <v>7429.8</v>
      </c>
      <c r="E814" s="140">
        <v>4.3170000000000002</v>
      </c>
      <c r="F814" s="153">
        <v>1</v>
      </c>
      <c r="G814" s="46">
        <f>IrradDiaria_1[[#This Row],[Geração Diária (kWh)]]/(IrradDiaria_1[[#This Row],[Irradiação]]*994)</f>
        <v>1.7314449588427019</v>
      </c>
    </row>
    <row r="815" spans="2:7" hidden="1" x14ac:dyDescent="0.3">
      <c r="B815" s="46" t="s">
        <v>367</v>
      </c>
      <c r="C815" s="101">
        <v>46125</v>
      </c>
      <c r="D815" s="104">
        <v>7938.26</v>
      </c>
      <c r="E815" s="140">
        <v>7.2620033333333449</v>
      </c>
      <c r="F815" s="153">
        <v>1</v>
      </c>
      <c r="G815" s="46">
        <f>IrradDiaria_1[[#This Row],[Geração Diária (kWh)]]/(IrradDiaria_1[[#This Row],[Irradiação]]*994)</f>
        <v>1.0997209304100521</v>
      </c>
    </row>
    <row r="816" spans="2:7" hidden="1" x14ac:dyDescent="0.3">
      <c r="B816" s="46" t="s">
        <v>142</v>
      </c>
      <c r="C816" s="101">
        <v>46177</v>
      </c>
      <c r="D816" s="104">
        <v>7944.08</v>
      </c>
      <c r="E816" s="140">
        <v>2.9750000000000001</v>
      </c>
      <c r="F816" s="153">
        <v>1</v>
      </c>
      <c r="G816" s="46">
        <f>IrradDiaria_1[[#This Row],[Geração Diária (kWh)]]/(IrradDiaria_1[[#This Row],[Irradiação]]*994)</f>
        <v>2.6863973758517492</v>
      </c>
    </row>
    <row r="817" spans="2:7" hidden="1" x14ac:dyDescent="0.3">
      <c r="B817" s="46" t="s">
        <v>367</v>
      </c>
      <c r="C817" s="101">
        <v>46142</v>
      </c>
      <c r="D817" s="104">
        <v>7952.76</v>
      </c>
      <c r="E817" s="140">
        <v>7.0891166666666354</v>
      </c>
      <c r="F817" s="153">
        <v>1</v>
      </c>
      <c r="G817" s="46">
        <f>IrradDiaria_1[[#This Row],[Geração Diária (kWh)]]/(IrradDiaria_1[[#This Row],[Irradiação]]*994)</f>
        <v>1.1285982392058982</v>
      </c>
    </row>
    <row r="818" spans="2:7" hidden="1" x14ac:dyDescent="0.3">
      <c r="B818" s="46" t="s">
        <v>142</v>
      </c>
      <c r="C818" s="101">
        <v>46146</v>
      </c>
      <c r="D818" s="104">
        <v>7952.83</v>
      </c>
      <c r="E818" s="140">
        <v>6.4085208341119193</v>
      </c>
      <c r="F818" s="153">
        <v>1</v>
      </c>
      <c r="G818" s="46">
        <f>IrradDiaria_1[[#This Row],[Geração Diária (kWh)]]/(IrradDiaria_1[[#This Row],[Irradiação]]*994)</f>
        <v>1.2484682842057269</v>
      </c>
    </row>
    <row r="819" spans="2:7" x14ac:dyDescent="0.3">
      <c r="B819" s="46" t="s">
        <v>165</v>
      </c>
      <c r="C819" s="101">
        <v>46208</v>
      </c>
      <c r="D819" s="104">
        <v>7191.66</v>
      </c>
      <c r="E819" s="140">
        <v>4.2880000000000003</v>
      </c>
      <c r="F819" s="153">
        <v>1</v>
      </c>
      <c r="G819" s="46">
        <f>IrradDiaria_1[[#This Row],[Geração Diária (kWh)]]/(IrradDiaria_1[[#This Row],[Irradiação]]*994)</f>
        <v>1.6872832142106369</v>
      </c>
    </row>
    <row r="820" spans="2:7" hidden="1" x14ac:dyDescent="0.3">
      <c r="B820" s="46" t="s">
        <v>6</v>
      </c>
      <c r="C820" s="101">
        <v>46173</v>
      </c>
      <c r="D820" s="104">
        <v>7961.2</v>
      </c>
      <c r="E820" s="140">
        <v>3.1145</v>
      </c>
      <c r="F820" s="153">
        <v>1</v>
      </c>
      <c r="G820" s="46">
        <f>IrradDiaria_1[[#This Row],[Geração Diária (kWh)]]/(IrradDiaria_1[[#This Row],[Irradiação]]*994)</f>
        <v>2.57160235453498</v>
      </c>
    </row>
    <row r="821" spans="2:7" hidden="1" x14ac:dyDescent="0.3">
      <c r="B821" s="46" t="s">
        <v>299</v>
      </c>
      <c r="C821" s="101">
        <v>46192</v>
      </c>
      <c r="D821" s="104">
        <v>7965.2</v>
      </c>
      <c r="E821" s="140">
        <v>4.7500799999999961</v>
      </c>
      <c r="F821" s="153">
        <v>0.689693648410034</v>
      </c>
      <c r="G821" s="46">
        <f>IrradDiaria_1[[#This Row],[Geração Diária (kWh)]]/(IrradDiaria_1[[#This Row],[Irradiação]]*994)</f>
        <v>1.6869778357561174</v>
      </c>
    </row>
    <row r="822" spans="2:7" hidden="1" x14ac:dyDescent="0.3">
      <c r="B822" s="46" t="s">
        <v>436</v>
      </c>
      <c r="C822" s="101">
        <v>46147</v>
      </c>
      <c r="D822" s="104">
        <v>7965.31</v>
      </c>
      <c r="E822" s="140">
        <v>3.4240414496592324</v>
      </c>
      <c r="F822" s="153">
        <v>1</v>
      </c>
      <c r="G822" s="46">
        <f>IrradDiaria_1[[#This Row],[Geração Diária (kWh)]]/(IrradDiaria_1[[#This Row],[Irradiação]]*994)</f>
        <v>2.3403309977015097</v>
      </c>
    </row>
    <row r="823" spans="2:7" hidden="1" x14ac:dyDescent="0.3">
      <c r="B823" s="46" t="s">
        <v>142</v>
      </c>
      <c r="C823" s="101">
        <v>46122</v>
      </c>
      <c r="D823" s="104">
        <v>7967.36</v>
      </c>
      <c r="E823" s="140">
        <v>5.1560400000000097</v>
      </c>
      <c r="F823" s="153">
        <v>1</v>
      </c>
      <c r="G823" s="46">
        <f>IrradDiaria_1[[#This Row],[Geração Diária (kWh)]]/(IrradDiaria_1[[#This Row],[Irradiação]]*994)</f>
        <v>1.5545753555631396</v>
      </c>
    </row>
    <row r="824" spans="2:7" hidden="1" x14ac:dyDescent="0.3">
      <c r="B824" s="46" t="s">
        <v>6</v>
      </c>
      <c r="C824" s="101">
        <v>46171</v>
      </c>
      <c r="D824" s="104">
        <v>7974.01</v>
      </c>
      <c r="E824" s="140">
        <v>3.2461000000000002</v>
      </c>
      <c r="F824" s="153">
        <v>1</v>
      </c>
      <c r="G824" s="46">
        <f>IrradDiaria_1[[#This Row],[Geração Diária (kWh)]]/(IrradDiaria_1[[#This Row],[Irradiação]]*994)</f>
        <v>2.47131722902648</v>
      </c>
    </row>
    <row r="825" spans="2:7" hidden="1" x14ac:dyDescent="0.3">
      <c r="B825" s="46" t="s">
        <v>73</v>
      </c>
      <c r="C825" s="101">
        <v>46166</v>
      </c>
      <c r="D825" s="104">
        <v>7977.13</v>
      </c>
      <c r="E825" s="140">
        <v>2.708159666666663</v>
      </c>
      <c r="F825" s="153">
        <v>1</v>
      </c>
      <c r="G825" s="46">
        <f>IrradDiaria_1[[#This Row],[Geração Diária (kWh)]]/(IrradDiaria_1[[#This Row],[Irradiação]]*994)</f>
        <v>2.963370952207836</v>
      </c>
    </row>
    <row r="826" spans="2:7" hidden="1" x14ac:dyDescent="0.3">
      <c r="B826" s="46" t="s">
        <v>142</v>
      </c>
      <c r="C826" s="101">
        <v>46190</v>
      </c>
      <c r="D826" s="104">
        <v>7995.09</v>
      </c>
      <c r="E826" s="140">
        <v>5.7880000000000003</v>
      </c>
      <c r="F826" s="153">
        <v>1</v>
      </c>
      <c r="G826" s="46">
        <f>IrradDiaria_1[[#This Row],[Geração Diária (kWh)]]/(IrradDiaria_1[[#This Row],[Irradiação]]*994)</f>
        <v>1.3896596580172118</v>
      </c>
    </row>
    <row r="827" spans="2:7" hidden="1" x14ac:dyDescent="0.3">
      <c r="B827" s="46" t="s">
        <v>321</v>
      </c>
      <c r="C827" s="101">
        <v>46165</v>
      </c>
      <c r="D827" s="104">
        <v>7995.6</v>
      </c>
      <c r="E827" s="140">
        <v>3.031645000000001</v>
      </c>
      <c r="F827" s="153">
        <v>1</v>
      </c>
      <c r="G827" s="46">
        <f>IrradDiaria_1[[#This Row],[Geração Diária (kWh)]]/(IrradDiaria_1[[#This Row],[Irradiação]]*994)</f>
        <v>2.6532998352625206</v>
      </c>
    </row>
    <row r="828" spans="2:7" hidden="1" x14ac:dyDescent="0.3">
      <c r="B828" s="46" t="s">
        <v>165</v>
      </c>
      <c r="C828" s="101">
        <v>46144</v>
      </c>
      <c r="D828" s="104">
        <v>8003.91</v>
      </c>
      <c r="E828" s="140">
        <v>4.2997783369893829</v>
      </c>
      <c r="F828" s="153">
        <v>1</v>
      </c>
      <c r="G828" s="46">
        <f>IrradDiaria_1[[#This Row],[Geração Diária (kWh)]]/(IrradDiaria_1[[#This Row],[Irradiação]]*994)</f>
        <v>1.8727066162387904</v>
      </c>
    </row>
    <row r="829" spans="2:7" hidden="1" x14ac:dyDescent="0.3">
      <c r="B829" s="46" t="s">
        <v>165</v>
      </c>
      <c r="C829" s="101">
        <v>46175</v>
      </c>
      <c r="D829" s="104">
        <v>8004.97</v>
      </c>
      <c r="E829" s="140">
        <v>4.0960000000000001</v>
      </c>
      <c r="F829" s="153">
        <v>1</v>
      </c>
      <c r="G829" s="46">
        <f>IrradDiaria_1[[#This Row],[Geração Diária (kWh)]]/(IrradDiaria_1[[#This Row],[Irradiação]]*994)</f>
        <v>1.9661351900465291</v>
      </c>
    </row>
    <row r="830" spans="2:7" hidden="1" x14ac:dyDescent="0.3">
      <c r="B830" s="46" t="s">
        <v>185</v>
      </c>
      <c r="C830" s="101">
        <v>46189</v>
      </c>
      <c r="D830" s="104">
        <v>8007.86</v>
      </c>
      <c r="E830" s="140">
        <v>2.5481183333333348</v>
      </c>
      <c r="F830" s="153">
        <v>0.93138310185185202</v>
      </c>
      <c r="G830" s="46">
        <f>IrradDiaria_1[[#This Row],[Geração Diária (kWh)]]/(IrradDiaria_1[[#This Row],[Irradiação]]*994)</f>
        <v>3.1616260036714356</v>
      </c>
    </row>
    <row r="831" spans="2:7" hidden="1" x14ac:dyDescent="0.3">
      <c r="B831" s="46" t="s">
        <v>6</v>
      </c>
      <c r="C831" s="101">
        <v>46175</v>
      </c>
      <c r="D831" s="104">
        <v>8007.92</v>
      </c>
      <c r="E831" s="140">
        <v>3.2954083333333442</v>
      </c>
      <c r="F831" s="153">
        <v>1</v>
      </c>
      <c r="G831" s="46">
        <f>IrradDiaria_1[[#This Row],[Geração Diária (kWh)]]/(IrradDiaria_1[[#This Row],[Irradiação]]*994)</f>
        <v>2.4446917438976765</v>
      </c>
    </row>
    <row r="832" spans="2:7" hidden="1" x14ac:dyDescent="0.3">
      <c r="B832" s="46" t="s">
        <v>51</v>
      </c>
      <c r="C832" s="101">
        <v>46175</v>
      </c>
      <c r="D832" s="104">
        <v>8016.7</v>
      </c>
      <c r="E832" s="140">
        <v>7.0709157400519995</v>
      </c>
      <c r="F832" s="153">
        <v>1</v>
      </c>
      <c r="G832" s="46">
        <f>IrradDiaria_1[[#This Row],[Geração Diária (kWh)]]/(IrradDiaria_1[[#This Row],[Irradiação]]*994)</f>
        <v>1.1406005727909079</v>
      </c>
    </row>
    <row r="833" spans="2:7" hidden="1" x14ac:dyDescent="0.3">
      <c r="B833" s="46" t="s">
        <v>142</v>
      </c>
      <c r="C833" s="101">
        <v>46143</v>
      </c>
      <c r="D833" s="104">
        <v>8026.6</v>
      </c>
      <c r="E833" s="140">
        <v>6.2503949932272853</v>
      </c>
      <c r="F833" s="153">
        <v>1</v>
      </c>
      <c r="G833" s="46">
        <f>IrradDiaria_1[[#This Row],[Geração Diária (kWh)]]/(IrradDiaria_1[[#This Row],[Irradiação]]*994)</f>
        <v>1.291926399941238</v>
      </c>
    </row>
    <row r="834" spans="2:7" hidden="1" x14ac:dyDescent="0.3">
      <c r="B834" s="46" t="s">
        <v>321</v>
      </c>
      <c r="C834" s="101">
        <v>46187</v>
      </c>
      <c r="D834" s="104">
        <v>8027.66</v>
      </c>
      <c r="E834" s="140">
        <v>3.0649999999999999</v>
      </c>
      <c r="F834" s="153">
        <v>1</v>
      </c>
      <c r="G834" s="46">
        <f>IrradDiaria_1[[#This Row],[Geração Diária (kWh)]]/(IrradDiaria_1[[#This Row],[Irradiação]]*994)</f>
        <v>2.6349483524310626</v>
      </c>
    </row>
    <row r="835" spans="2:7" hidden="1" x14ac:dyDescent="0.3">
      <c r="B835" s="46" t="s">
        <v>367</v>
      </c>
      <c r="C835" s="101">
        <v>46127</v>
      </c>
      <c r="D835" s="104">
        <v>8031.05</v>
      </c>
      <c r="E835" s="140">
        <v>7.3360000000000003</v>
      </c>
      <c r="F835" s="153">
        <v>1</v>
      </c>
      <c r="G835" s="46">
        <f>IrradDiaria_1[[#This Row],[Geração Diária (kWh)]]/(IrradDiaria_1[[#This Row],[Irradiação]]*994)</f>
        <v>1.1013532119653582</v>
      </c>
    </row>
    <row r="836" spans="2:7" hidden="1" x14ac:dyDescent="0.3">
      <c r="B836" s="46" t="s">
        <v>142</v>
      </c>
      <c r="C836" s="101">
        <v>46200</v>
      </c>
      <c r="D836" s="104">
        <v>8033.53</v>
      </c>
      <c r="E836" s="140">
        <v>4.3540000000000001</v>
      </c>
      <c r="F836" s="153">
        <v>1</v>
      </c>
      <c r="G836" s="46">
        <f>IrradDiaria_1[[#This Row],[Geração Diária (kWh)]]/(IrradDiaria_1[[#This Row],[Irradiação]]*994)</f>
        <v>1.8562292450153377</v>
      </c>
    </row>
    <row r="837" spans="2:7" x14ac:dyDescent="0.3">
      <c r="B837" s="46" t="s">
        <v>165</v>
      </c>
      <c r="C837" s="101">
        <v>46209</v>
      </c>
      <c r="D837" s="104">
        <v>8673.8700000000008</v>
      </c>
      <c r="E837" s="140">
        <v>5.1420000000000003</v>
      </c>
      <c r="F837" s="153">
        <v>1</v>
      </c>
      <c r="G837" s="46">
        <f>IrradDiaria_1[[#This Row],[Geração Diária (kWh)]]/(IrradDiaria_1[[#This Row],[Irradiação]]*994)</f>
        <v>1.6970492734704612</v>
      </c>
    </row>
    <row r="838" spans="2:7" hidden="1" x14ac:dyDescent="0.3">
      <c r="B838" s="46" t="s">
        <v>6</v>
      </c>
      <c r="C838" s="101">
        <v>46187</v>
      </c>
      <c r="D838" s="104">
        <v>8069.16</v>
      </c>
      <c r="E838" s="140">
        <v>3.0950000000000002</v>
      </c>
      <c r="F838" s="153">
        <v>1</v>
      </c>
      <c r="G838" s="46">
        <f>IrradDiaria_1[[#This Row],[Geração Diária (kWh)]]/(IrradDiaria_1[[#This Row],[Irradiação]]*994)</f>
        <v>2.6228973192954168</v>
      </c>
    </row>
    <row r="839" spans="2:7" hidden="1" x14ac:dyDescent="0.3">
      <c r="B839" s="46" t="s">
        <v>142</v>
      </c>
      <c r="C839" s="101">
        <v>46178</v>
      </c>
      <c r="D839" s="104">
        <v>8069.47</v>
      </c>
      <c r="E839" s="140">
        <v>3.6259999999999999</v>
      </c>
      <c r="F839" s="153">
        <v>1</v>
      </c>
      <c r="G839" s="46">
        <f>IrradDiaria_1[[#This Row],[Geração Diária (kWh)]]/(IrradDiaria_1[[#This Row],[Irradiação]]*994)</f>
        <v>2.2388800536256706</v>
      </c>
    </row>
    <row r="840" spans="2:7" hidden="1" x14ac:dyDescent="0.3">
      <c r="B840" s="46" t="s">
        <v>299</v>
      </c>
      <c r="C840" s="101">
        <v>46203</v>
      </c>
      <c r="D840" s="104">
        <v>8082.6</v>
      </c>
      <c r="E840" s="140">
        <v>5.8467295105010271</v>
      </c>
      <c r="F840" s="153">
        <v>1</v>
      </c>
      <c r="G840" s="46">
        <f>IrradDiaria_1[[#This Row],[Geração Diária (kWh)]]/(IrradDiaria_1[[#This Row],[Irradiação]]*994)</f>
        <v>1.390758425778974</v>
      </c>
    </row>
    <row r="841" spans="2:7" hidden="1" x14ac:dyDescent="0.3">
      <c r="B841" s="46" t="s">
        <v>142</v>
      </c>
      <c r="C841" s="101">
        <v>46179</v>
      </c>
      <c r="D841" s="104">
        <v>8087.63</v>
      </c>
      <c r="E841" s="140">
        <v>3.6760000000000002</v>
      </c>
      <c r="F841" s="153">
        <v>1</v>
      </c>
      <c r="G841" s="46">
        <f>IrradDiaria_1[[#This Row],[Geração Diária (kWh)]]/(IrradDiaria_1[[#This Row],[Irradiação]]*994)</f>
        <v>2.213397359127562</v>
      </c>
    </row>
    <row r="842" spans="2:7" hidden="1" x14ac:dyDescent="0.3">
      <c r="B842" s="46" t="s">
        <v>142</v>
      </c>
      <c r="C842" s="101">
        <v>46144</v>
      </c>
      <c r="D842" s="104">
        <v>8090.38</v>
      </c>
      <c r="E842" s="140">
        <v>6.2780550277211393</v>
      </c>
      <c r="F842" s="153">
        <v>1</v>
      </c>
      <c r="G842" s="46">
        <f>IrradDiaria_1[[#This Row],[Geração Diária (kWh)]]/(IrradDiaria_1[[#This Row],[Irradiação]]*994)</f>
        <v>1.2964549141113444</v>
      </c>
    </row>
    <row r="843" spans="2:7" hidden="1" x14ac:dyDescent="0.3">
      <c r="B843" s="46" t="s">
        <v>299</v>
      </c>
      <c r="C843" s="101">
        <v>46161</v>
      </c>
      <c r="D843" s="104">
        <v>8090.7</v>
      </c>
      <c r="E843" s="140">
        <v>7.1529200000000053</v>
      </c>
      <c r="F843" s="153">
        <v>1</v>
      </c>
      <c r="G843" s="46">
        <f>IrradDiaria_1[[#This Row],[Geração Diária (kWh)]]/(IrradDiaria_1[[#This Row],[Irradiação]]*994)</f>
        <v>1.1379320925356404</v>
      </c>
    </row>
    <row r="844" spans="2:7" hidden="1" x14ac:dyDescent="0.3">
      <c r="B844" s="46" t="s">
        <v>142</v>
      </c>
      <c r="C844" s="101">
        <v>46180</v>
      </c>
      <c r="D844" s="104">
        <v>8091.43</v>
      </c>
      <c r="E844" s="140">
        <v>6.43</v>
      </c>
      <c r="F844" s="153">
        <v>1</v>
      </c>
      <c r="G844" s="46">
        <f>IrradDiaria_1[[#This Row],[Geração Diária (kWh)]]/(IrradDiaria_1[[#This Row],[Irradiação]]*994)</f>
        <v>1.2659831461553146</v>
      </c>
    </row>
    <row r="845" spans="2:7" hidden="1" x14ac:dyDescent="0.3">
      <c r="B845" s="46" t="s">
        <v>51</v>
      </c>
      <c r="C845" s="101">
        <v>46149</v>
      </c>
      <c r="D845" s="104">
        <v>8092.8</v>
      </c>
      <c r="E845" s="140">
        <v>7.2689337690737075</v>
      </c>
      <c r="F845" s="153">
        <v>1</v>
      </c>
      <c r="G845" s="46">
        <f>IrradDiaria_1[[#This Row],[Geração Diária (kWh)]]/(IrradDiaria_1[[#This Row],[Irradiação]]*994)</f>
        <v>1.1200610925959618</v>
      </c>
    </row>
    <row r="846" spans="2:7" hidden="1" x14ac:dyDescent="0.3">
      <c r="B846" s="46" t="s">
        <v>119</v>
      </c>
      <c r="C846" s="101">
        <v>46160</v>
      </c>
      <c r="D846" s="104">
        <v>8098.98</v>
      </c>
      <c r="E846" s="140">
        <v>2.6347341721025295</v>
      </c>
      <c r="F846" s="153">
        <v>1</v>
      </c>
      <c r="G846" s="46">
        <f>IrradDiaria_1[[#This Row],[Geração Diária (kWh)]]/(IrradDiaria_1[[#This Row],[Irradiação]]*994)</f>
        <v>3.0924816968222952</v>
      </c>
    </row>
    <row r="847" spans="2:7" hidden="1" x14ac:dyDescent="0.3">
      <c r="B847" s="46" t="s">
        <v>96</v>
      </c>
      <c r="C847" s="101">
        <v>46119</v>
      </c>
      <c r="D847" s="104">
        <v>8103.7</v>
      </c>
      <c r="E847" s="140">
        <v>6.1639999999999997</v>
      </c>
      <c r="F847" s="153">
        <v>0.67749999999999999</v>
      </c>
      <c r="G847" s="46">
        <f>IrradDiaria_1[[#This Row],[Geração Diária (kWh)]]/(IrradDiaria_1[[#This Row],[Irradiação]]*994)</f>
        <v>1.3226177310455858</v>
      </c>
    </row>
    <row r="848" spans="2:7" x14ac:dyDescent="0.3">
      <c r="B848" s="46" t="s">
        <v>165</v>
      </c>
      <c r="C848" s="101">
        <v>46210</v>
      </c>
      <c r="D848" s="104">
        <v>7189.26</v>
      </c>
      <c r="E848" s="140">
        <v>4.2270000000000003</v>
      </c>
      <c r="F848" s="153">
        <v>1</v>
      </c>
      <c r="G848" s="46">
        <f>IrradDiaria_1[[#This Row],[Geração Diária (kWh)]]/(IrradDiaria_1[[#This Row],[Irradiação]]*994)</f>
        <v>1.7110612575381317</v>
      </c>
    </row>
    <row r="849" spans="2:7" hidden="1" x14ac:dyDescent="0.3">
      <c r="B849" s="46" t="s">
        <v>51</v>
      </c>
      <c r="C849" s="101">
        <v>46140</v>
      </c>
      <c r="D849" s="104">
        <v>8129.9</v>
      </c>
      <c r="E849" s="140">
        <v>7.2309999999999999</v>
      </c>
      <c r="F849" s="153">
        <v>1</v>
      </c>
      <c r="G849" s="46">
        <f>IrradDiaria_1[[#This Row],[Geração Diária (kWh)]]/(IrradDiaria_1[[#This Row],[Irradiação]]*994)</f>
        <v>1.1310985815320633</v>
      </c>
    </row>
    <row r="850" spans="2:7" x14ac:dyDescent="0.3">
      <c r="B850" s="46" t="s">
        <v>165</v>
      </c>
      <c r="C850" s="101">
        <v>46211</v>
      </c>
      <c r="D850" s="104">
        <v>10241.48</v>
      </c>
      <c r="E850" s="140">
        <v>6.024</v>
      </c>
      <c r="F850" s="153">
        <v>1</v>
      </c>
      <c r="G850" s="46">
        <f>IrradDiaria_1[[#This Row],[Geração Diária (kWh)]]/(IrradDiaria_1[[#This Row],[Irradiação]]*994)</f>
        <v>1.7103751326017191</v>
      </c>
    </row>
    <row r="851" spans="2:7" hidden="1" x14ac:dyDescent="0.3">
      <c r="B851" s="46" t="s">
        <v>482</v>
      </c>
      <c r="C851" s="101">
        <v>46194</v>
      </c>
      <c r="D851" s="104">
        <v>8139.05</v>
      </c>
      <c r="E851" s="140">
        <v>3.1930000000000001</v>
      </c>
      <c r="F851" s="153">
        <v>1</v>
      </c>
      <c r="G851" s="46">
        <f>IrradDiaria_1[[#This Row],[Geração Diária (kWh)]]/(IrradDiaria_1[[#This Row],[Irradiação]]*994)</f>
        <v>2.5644156199331913</v>
      </c>
    </row>
    <row r="852" spans="2:7" hidden="1" x14ac:dyDescent="0.3">
      <c r="B852" s="46" t="s">
        <v>142</v>
      </c>
      <c r="C852" s="101">
        <v>46195</v>
      </c>
      <c r="D852" s="104">
        <v>8144.19</v>
      </c>
      <c r="E852" s="140">
        <v>5.92</v>
      </c>
      <c r="F852" s="153">
        <v>1</v>
      </c>
      <c r="G852" s="46">
        <f>IrradDiaria_1[[#This Row],[Geração Diária (kWh)]]/(IrradDiaria_1[[#This Row],[Irradiação]]*994)</f>
        <v>1.3840118413181794</v>
      </c>
    </row>
    <row r="853" spans="2:7" hidden="1" x14ac:dyDescent="0.3">
      <c r="B853" s="46" t="s">
        <v>142</v>
      </c>
      <c r="C853" s="101">
        <v>46113</v>
      </c>
      <c r="D853" s="104">
        <v>8159.09</v>
      </c>
      <c r="E853" s="140">
        <v>6.923691666666663</v>
      </c>
      <c r="F853" s="153">
        <v>1</v>
      </c>
      <c r="G853" s="46">
        <f>IrradDiaria_1[[#This Row],[Geração Diária (kWh)]]/(IrradDiaria_1[[#This Row],[Irradiação]]*994)</f>
        <v>1.1855438450212308</v>
      </c>
    </row>
    <row r="854" spans="2:7" hidden="1" x14ac:dyDescent="0.3">
      <c r="B854" s="46" t="s">
        <v>299</v>
      </c>
      <c r="C854" s="101">
        <v>46128</v>
      </c>
      <c r="D854" s="104">
        <v>8163</v>
      </c>
      <c r="E854" s="140">
        <v>6.2167783333333331</v>
      </c>
      <c r="F854" s="153">
        <v>1</v>
      </c>
      <c r="G854" s="46">
        <f>IrradDiaria_1[[#This Row],[Geração Diária (kWh)]]/(IrradDiaria_1[[#This Row],[Irradiação]]*994)</f>
        <v>1.3209854367523866</v>
      </c>
    </row>
    <row r="855" spans="2:7" hidden="1" x14ac:dyDescent="0.3">
      <c r="B855" s="46" t="s">
        <v>142</v>
      </c>
      <c r="C855" s="101">
        <v>46114</v>
      </c>
      <c r="D855" s="104">
        <v>8164.9</v>
      </c>
      <c r="E855" s="140">
        <v>5.7008999999999999</v>
      </c>
      <c r="F855" s="153">
        <v>1</v>
      </c>
      <c r="G855" s="46">
        <f>IrradDiaria_1[[#This Row],[Geração Diária (kWh)]]/(IrradDiaria_1[[#This Row],[Irradiação]]*994)</f>
        <v>1.440857603301932</v>
      </c>
    </row>
    <row r="856" spans="2:7" hidden="1" x14ac:dyDescent="0.3">
      <c r="B856" s="46" t="s">
        <v>254</v>
      </c>
      <c r="C856" s="101">
        <v>46142</v>
      </c>
      <c r="D856" s="104">
        <v>8176.07</v>
      </c>
      <c r="E856" s="140">
        <v>5.8914583333333388</v>
      </c>
      <c r="F856" s="153">
        <v>0.91666666666666596</v>
      </c>
      <c r="G856" s="46">
        <f>IrradDiaria_1[[#This Row],[Geração Diária (kWh)]]/(IrradDiaria_1[[#This Row],[Irradiação]]*994)</f>
        <v>1.396160690583615</v>
      </c>
    </row>
    <row r="857" spans="2:7" x14ac:dyDescent="0.3">
      <c r="B857" s="46" t="s">
        <v>185</v>
      </c>
      <c r="C857" s="101">
        <v>46204</v>
      </c>
      <c r="D857" s="104">
        <v>15993.84</v>
      </c>
      <c r="E857" s="140">
        <v>6.1470000000000002</v>
      </c>
      <c r="F857" s="153">
        <v>1</v>
      </c>
      <c r="G857" s="46">
        <f>IrradDiaria_1[[#This Row],[Geração Diária (kWh)]]/(IrradDiaria_1[[#This Row],[Irradiação]]*994)</f>
        <v>2.6175992018484746</v>
      </c>
    </row>
    <row r="858" spans="2:7" hidden="1" x14ac:dyDescent="0.3">
      <c r="B858" s="46" t="s">
        <v>254</v>
      </c>
      <c r="C858" s="101">
        <v>46146</v>
      </c>
      <c r="D858" s="104">
        <v>8184.39</v>
      </c>
      <c r="E858" s="140">
        <v>6.2942583341905847</v>
      </c>
      <c r="F858" s="153">
        <v>0.91666666666666596</v>
      </c>
      <c r="G858" s="46">
        <f>IrradDiaria_1[[#This Row],[Geração Diária (kWh)]]/(IrradDiaria_1[[#This Row],[Irradiação]]*994)</f>
        <v>1.308143441112521</v>
      </c>
    </row>
    <row r="859" spans="2:7" hidden="1" x14ac:dyDescent="0.3">
      <c r="B859" s="46" t="s">
        <v>344</v>
      </c>
      <c r="C859" s="101">
        <v>46130</v>
      </c>
      <c r="D859" s="104">
        <v>8187.81</v>
      </c>
      <c r="E859" s="140">
        <v>3.2050000000000001</v>
      </c>
      <c r="F859" s="153">
        <v>1</v>
      </c>
      <c r="G859" s="46">
        <f>IrradDiaria_1[[#This Row],[Geração Diária (kWh)]]/(IrradDiaria_1[[#This Row],[Irradiação]]*994)</f>
        <v>2.5701196257105821</v>
      </c>
    </row>
    <row r="860" spans="2:7" hidden="1" x14ac:dyDescent="0.3">
      <c r="B860" s="46" t="s">
        <v>254</v>
      </c>
      <c r="C860" s="101">
        <v>46164</v>
      </c>
      <c r="D860" s="104">
        <v>8191.4</v>
      </c>
      <c r="E860" s="140">
        <v>4.4773100000000401</v>
      </c>
      <c r="F860" s="153">
        <v>1</v>
      </c>
      <c r="G860" s="46">
        <f>IrradDiaria_1[[#This Row],[Geração Diária (kWh)]]/(IrradDiaria_1[[#This Row],[Irradiação]]*994)</f>
        <v>1.8405795154730096</v>
      </c>
    </row>
    <row r="861" spans="2:7" hidden="1" x14ac:dyDescent="0.3">
      <c r="B861" s="46" t="s">
        <v>299</v>
      </c>
      <c r="C861" s="101">
        <v>46183</v>
      </c>
      <c r="D861" s="104">
        <v>8195.9</v>
      </c>
      <c r="E861" s="140">
        <v>5.2996957337645192</v>
      </c>
      <c r="F861" s="153">
        <v>0.87222222222222201</v>
      </c>
      <c r="G861" s="46">
        <f>IrradDiaria_1[[#This Row],[Geração Diária (kWh)]]/(IrradDiaria_1[[#This Row],[Irradiação]]*994)</f>
        <v>1.5558199277118665</v>
      </c>
    </row>
    <row r="862" spans="2:7" hidden="1" x14ac:dyDescent="0.3">
      <c r="B862" s="46" t="s">
        <v>231</v>
      </c>
      <c r="C862" s="101">
        <v>46150</v>
      </c>
      <c r="D862" s="104">
        <v>8208.19</v>
      </c>
      <c r="E862" s="140">
        <v>4.6699591683739179</v>
      </c>
      <c r="F862" s="153">
        <v>1</v>
      </c>
      <c r="G862" s="46">
        <f>IrradDiaria_1[[#This Row],[Geração Diária (kWh)]]/(IrradDiaria_1[[#This Row],[Irradiação]]*994)</f>
        <v>1.7682673703946785</v>
      </c>
    </row>
    <row r="863" spans="2:7" hidden="1" x14ac:dyDescent="0.3">
      <c r="B863" s="46" t="s">
        <v>231</v>
      </c>
      <c r="C863" s="101">
        <v>46166</v>
      </c>
      <c r="D863" s="104">
        <v>8217.6200000000008</v>
      </c>
      <c r="E863" s="140">
        <v>0.63742166666669509</v>
      </c>
      <c r="F863" s="153">
        <v>1</v>
      </c>
      <c r="G863" s="46">
        <f>IrradDiaria_1[[#This Row],[Geração Diária (kWh)]]/(IrradDiaria_1[[#This Row],[Irradiação]]*994)</f>
        <v>12.969787147764363</v>
      </c>
    </row>
    <row r="864" spans="2:7" hidden="1" x14ac:dyDescent="0.3">
      <c r="B864" s="46" t="s">
        <v>142</v>
      </c>
      <c r="C864" s="101">
        <v>46201</v>
      </c>
      <c r="D864" s="104">
        <v>8222.41</v>
      </c>
      <c r="E864" s="140">
        <v>4.45</v>
      </c>
      <c r="F864" s="153">
        <v>1</v>
      </c>
      <c r="G864" s="46">
        <f>IrradDiaria_1[[#This Row],[Geração Diária (kWh)]]/(IrradDiaria_1[[#This Row],[Irradiação]]*994)</f>
        <v>1.8588858996676689</v>
      </c>
    </row>
    <row r="865" spans="2:7" hidden="1" x14ac:dyDescent="0.3">
      <c r="B865" s="46" t="s">
        <v>367</v>
      </c>
      <c r="C865" s="101">
        <v>46124</v>
      </c>
      <c r="D865" s="104">
        <v>8225.35</v>
      </c>
      <c r="E865" s="140">
        <v>7.8167416666666822</v>
      </c>
      <c r="F865" s="153">
        <v>0.99027777777777803</v>
      </c>
      <c r="G865" s="46">
        <f>IrradDiaria_1[[#This Row],[Geração Diária (kWh)]]/(IrradDiaria_1[[#This Row],[Irradiação]]*994)</f>
        <v>1.0586252370712841</v>
      </c>
    </row>
    <row r="866" spans="2:7" hidden="1" x14ac:dyDescent="0.3">
      <c r="B866" s="46" t="s">
        <v>142</v>
      </c>
      <c r="C866" s="101">
        <v>46153</v>
      </c>
      <c r="D866" s="104">
        <v>8234.3700000000008</v>
      </c>
      <c r="E866" s="140">
        <v>5.957033349936518</v>
      </c>
      <c r="F866" s="153">
        <v>1</v>
      </c>
      <c r="G866" s="46">
        <f>IrradDiaria_1[[#This Row],[Geração Diária (kWh)]]/(IrradDiaria_1[[#This Row],[Irradiação]]*994)</f>
        <v>1.3906375808301228</v>
      </c>
    </row>
    <row r="867" spans="2:7" hidden="1" x14ac:dyDescent="0.3">
      <c r="B867" s="46" t="s">
        <v>344</v>
      </c>
      <c r="C867" s="101">
        <v>46174</v>
      </c>
      <c r="D867" s="104">
        <v>8251.3799999999992</v>
      </c>
      <c r="E867" s="140">
        <v>3.07</v>
      </c>
      <c r="F867" s="153">
        <v>1</v>
      </c>
      <c r="G867" s="46">
        <f>IrradDiaria_1[[#This Row],[Geração Diária (kWh)]]/(IrradDiaria_1[[#This Row],[Irradiação]]*994)</f>
        <v>2.7039697468196802</v>
      </c>
    </row>
    <row r="868" spans="2:7" hidden="1" x14ac:dyDescent="0.3">
      <c r="B868" s="46" t="s">
        <v>142</v>
      </c>
      <c r="C868" s="101">
        <v>46192</v>
      </c>
      <c r="D868" s="104">
        <v>8252.14</v>
      </c>
      <c r="E868" s="140">
        <v>6.4189999999999996</v>
      </c>
      <c r="F868" s="153">
        <v>1</v>
      </c>
      <c r="G868" s="46">
        <f>IrradDiaria_1[[#This Row],[Geração Diária (kWh)]]/(IrradDiaria_1[[#This Row],[Irradiação]]*994)</f>
        <v>1.2933403505626373</v>
      </c>
    </row>
    <row r="869" spans="2:7" hidden="1" x14ac:dyDescent="0.3">
      <c r="B869" s="46" t="s">
        <v>321</v>
      </c>
      <c r="C869" s="101">
        <v>46140</v>
      </c>
      <c r="D869" s="104">
        <v>8255.6299999999992</v>
      </c>
      <c r="E869" s="140">
        <v>3.3029999999999999</v>
      </c>
      <c r="F869" s="153">
        <v>1</v>
      </c>
      <c r="G869" s="46">
        <f>IrradDiaria_1[[#This Row],[Geração Diária (kWh)]]/(IrradDiaria_1[[#This Row],[Irradiação]]*994)</f>
        <v>2.5145209738601149</v>
      </c>
    </row>
    <row r="870" spans="2:7" hidden="1" x14ac:dyDescent="0.3">
      <c r="B870" s="46" t="s">
        <v>142</v>
      </c>
      <c r="C870" s="101">
        <v>46194</v>
      </c>
      <c r="D870" s="104">
        <v>8261.43</v>
      </c>
      <c r="E870" s="140">
        <v>5.7510000000000003</v>
      </c>
      <c r="F870" s="153">
        <v>1</v>
      </c>
      <c r="G870" s="46">
        <f>IrradDiaria_1[[#This Row],[Geração Diária (kWh)]]/(IrradDiaria_1[[#This Row],[Irradiação]]*994)</f>
        <v>1.4451917556460305</v>
      </c>
    </row>
    <row r="871" spans="2:7" hidden="1" x14ac:dyDescent="0.3">
      <c r="B871" s="46" t="s">
        <v>459</v>
      </c>
      <c r="C871" s="101">
        <v>46151</v>
      </c>
      <c r="D871" s="104">
        <v>8262.5400000000009</v>
      </c>
      <c r="E871" s="140">
        <v>3.1032183173230541</v>
      </c>
      <c r="F871" s="153">
        <v>1</v>
      </c>
      <c r="G871" s="46">
        <f>IrradDiaria_1[[#This Row],[Geração Diária (kWh)]]/(IrradDiaria_1[[#This Row],[Irradiação]]*994)</f>
        <v>2.678643149442387</v>
      </c>
    </row>
    <row r="872" spans="2:7" hidden="1" x14ac:dyDescent="0.3">
      <c r="B872" s="46" t="s">
        <v>254</v>
      </c>
      <c r="C872" s="101">
        <v>46163</v>
      </c>
      <c r="D872" s="104">
        <v>8263.4500000000007</v>
      </c>
      <c r="E872" s="140">
        <v>7.2557066666667138</v>
      </c>
      <c r="F872" s="153">
        <v>1</v>
      </c>
      <c r="G872" s="46">
        <f>IrradDiaria_1[[#This Row],[Geração Diária (kWh)]]/(IrradDiaria_1[[#This Row],[Irradiação]]*994)</f>
        <v>1.1457643427167981</v>
      </c>
    </row>
    <row r="873" spans="2:7" x14ac:dyDescent="0.3">
      <c r="B873" s="46" t="s">
        <v>185</v>
      </c>
      <c r="C873" s="101">
        <v>46205</v>
      </c>
      <c r="D873" s="104">
        <v>15906.96</v>
      </c>
      <c r="E873" s="140">
        <v>6.1820000000000004</v>
      </c>
      <c r="F873" s="153">
        <v>1</v>
      </c>
      <c r="G873" s="46">
        <f>IrradDiaria_1[[#This Row],[Geração Diária (kWh)]]/(IrradDiaria_1[[#This Row],[Irradiação]]*994)</f>
        <v>2.5886408714337135</v>
      </c>
    </row>
    <row r="874" spans="2:7" hidden="1" x14ac:dyDescent="0.3">
      <c r="B874" s="46" t="s">
        <v>299</v>
      </c>
      <c r="C874" s="101">
        <v>46157</v>
      </c>
      <c r="D874" s="104">
        <v>8265.7000000000007</v>
      </c>
      <c r="E874" s="140">
        <v>7.2302216666666705</v>
      </c>
      <c r="F874" s="153">
        <v>0.93055555555555602</v>
      </c>
      <c r="G874" s="46">
        <f>IrradDiaria_1[[#This Row],[Geração Diária (kWh)]]/(IrradDiaria_1[[#This Row],[Irradiação]]*994)</f>
        <v>1.1501159915615595</v>
      </c>
    </row>
    <row r="875" spans="2:7" hidden="1" x14ac:dyDescent="0.3">
      <c r="B875" s="46" t="s">
        <v>367</v>
      </c>
      <c r="C875" s="101">
        <v>46136</v>
      </c>
      <c r="D875" s="104">
        <v>8274.23</v>
      </c>
      <c r="E875" s="140">
        <v>7.4583450000000209</v>
      </c>
      <c r="F875" s="153">
        <v>1</v>
      </c>
      <c r="G875" s="46">
        <f>IrradDiaria_1[[#This Row],[Geração Diária (kWh)]]/(IrradDiaria_1[[#This Row],[Irradiação]]*994)</f>
        <v>1.1160887637004975</v>
      </c>
    </row>
    <row r="876" spans="2:7" hidden="1" x14ac:dyDescent="0.3">
      <c r="B876" s="46" t="s">
        <v>73</v>
      </c>
      <c r="C876" s="101">
        <v>46122</v>
      </c>
      <c r="D876" s="104">
        <v>8283.42</v>
      </c>
      <c r="E876" s="140">
        <v>2.8460000000000001</v>
      </c>
      <c r="F876" s="153">
        <v>1</v>
      </c>
      <c r="G876" s="46">
        <f>IrradDiaria_1[[#This Row],[Geração Diária (kWh)]]/(IrradDiaria_1[[#This Row],[Irradiação]]*994)</f>
        <v>2.9281168387697938</v>
      </c>
    </row>
    <row r="877" spans="2:7" hidden="1" x14ac:dyDescent="0.3">
      <c r="B877" s="46" t="s">
        <v>142</v>
      </c>
      <c r="C877" s="101">
        <v>46175</v>
      </c>
      <c r="D877" s="104">
        <v>8290.25</v>
      </c>
      <c r="E877" s="140">
        <v>4.8040000000000003</v>
      </c>
      <c r="F877" s="153">
        <v>1</v>
      </c>
      <c r="G877" s="46">
        <f>IrradDiaria_1[[#This Row],[Geração Diária (kWh)]]/(IrradDiaria_1[[#This Row],[Irradiação]]*994)</f>
        <v>1.7361140196717355</v>
      </c>
    </row>
    <row r="878" spans="2:7" hidden="1" x14ac:dyDescent="0.3">
      <c r="B878" s="46" t="s">
        <v>142</v>
      </c>
      <c r="C878" s="101">
        <v>46136</v>
      </c>
      <c r="D878" s="104">
        <v>8298.68</v>
      </c>
      <c r="E878" s="140">
        <v>4.2409999999999997</v>
      </c>
      <c r="F878" s="153">
        <v>1</v>
      </c>
      <c r="G878" s="46">
        <f>IrradDiaria_1[[#This Row],[Geração Diária (kWh)]]/(IrradDiaria_1[[#This Row],[Irradiação]]*994)</f>
        <v>1.9685858608382196</v>
      </c>
    </row>
    <row r="879" spans="2:7" hidden="1" x14ac:dyDescent="0.3">
      <c r="B879" s="46" t="s">
        <v>51</v>
      </c>
      <c r="C879" s="101">
        <v>46146</v>
      </c>
      <c r="D879" s="104">
        <v>8298.9</v>
      </c>
      <c r="E879" s="140">
        <v>7.3935355552033242</v>
      </c>
      <c r="F879" s="153">
        <v>1</v>
      </c>
      <c r="G879" s="46">
        <f>IrradDiaria_1[[#This Row],[Geração Diária (kWh)]]/(IrradDiaria_1[[#This Row],[Irradiação]]*994)</f>
        <v>1.1292288921106157</v>
      </c>
    </row>
    <row r="880" spans="2:7" hidden="1" x14ac:dyDescent="0.3">
      <c r="B880" s="46" t="s">
        <v>165</v>
      </c>
      <c r="C880" s="101">
        <v>46200</v>
      </c>
      <c r="D880" s="104">
        <v>8300.76</v>
      </c>
      <c r="E880" s="140">
        <v>4.0730000000000004</v>
      </c>
      <c r="F880" s="153">
        <v>1</v>
      </c>
      <c r="G880" s="46">
        <f>IrradDiaria_1[[#This Row],[Geração Diária (kWh)]]/(IrradDiaria_1[[#This Row],[Irradiação]]*994)</f>
        <v>2.0502983528472578</v>
      </c>
    </row>
    <row r="881" spans="2:7" hidden="1" x14ac:dyDescent="0.3">
      <c r="B881" s="46" t="s">
        <v>165</v>
      </c>
      <c r="C881" s="101">
        <v>46143</v>
      </c>
      <c r="D881" s="104">
        <v>8305.67</v>
      </c>
      <c r="E881" s="140">
        <v>4.6498483272567395</v>
      </c>
      <c r="F881" s="153">
        <v>1</v>
      </c>
      <c r="G881" s="46">
        <f>IrradDiaria_1[[#This Row],[Geração Diária (kWh)]]/(IrradDiaria_1[[#This Row],[Irradiação]]*994)</f>
        <v>1.7970058894165046</v>
      </c>
    </row>
    <row r="882" spans="2:7" x14ac:dyDescent="0.3">
      <c r="B882" s="46" t="s">
        <v>185</v>
      </c>
      <c r="C882" s="101">
        <v>46206</v>
      </c>
      <c r="D882" s="104">
        <v>15775.41</v>
      </c>
      <c r="E882" s="140">
        <v>6.1230000000000002</v>
      </c>
      <c r="F882" s="153">
        <v>1</v>
      </c>
      <c r="G882" s="46">
        <f>IrradDiaria_1[[#This Row],[Geração Diária (kWh)]]/(IrradDiaria_1[[#This Row],[Irradiação]]*994)</f>
        <v>2.591970243804818</v>
      </c>
    </row>
    <row r="883" spans="2:7" hidden="1" x14ac:dyDescent="0.3">
      <c r="B883" s="46" t="s">
        <v>254</v>
      </c>
      <c r="C883" s="101">
        <v>46153</v>
      </c>
      <c r="D883" s="104">
        <v>8320.84</v>
      </c>
      <c r="E883" s="140">
        <v>5.8711116729048083</v>
      </c>
      <c r="F883" s="153">
        <v>0.91666666666666596</v>
      </c>
      <c r="G883" s="46">
        <f>IrradDiaria_1[[#This Row],[Geração Diária (kWh)]]/(IrradDiaria_1[[#This Row],[Irradiação]]*994)</f>
        <v>1.4258060252920806</v>
      </c>
    </row>
    <row r="884" spans="2:7" hidden="1" x14ac:dyDescent="0.3">
      <c r="B884" s="46" t="s">
        <v>6</v>
      </c>
      <c r="C884" s="101">
        <v>46186</v>
      </c>
      <c r="D884" s="104">
        <v>8328.2900000000009</v>
      </c>
      <c r="E884" s="140">
        <v>3.1539999999999999</v>
      </c>
      <c r="F884" s="153">
        <v>1</v>
      </c>
      <c r="G884" s="46">
        <f>IrradDiaria_1[[#This Row],[Geração Diária (kWh)]]/(IrradDiaria_1[[#This Row],[Irradiação]]*994)</f>
        <v>2.6564874344354017</v>
      </c>
    </row>
    <row r="885" spans="2:7" hidden="1" x14ac:dyDescent="0.3">
      <c r="B885" s="46" t="s">
        <v>367</v>
      </c>
      <c r="C885" s="101">
        <v>46154</v>
      </c>
      <c r="D885" s="104">
        <v>8337.59</v>
      </c>
      <c r="E885" s="140">
        <v>7.3830708331155277</v>
      </c>
      <c r="F885" s="153">
        <v>1</v>
      </c>
      <c r="G885" s="46">
        <f>IrradDiaria_1[[#This Row],[Geração Diária (kWh)]]/(IrradDiaria_1[[#This Row],[Irradiação]]*994)</f>
        <v>1.1361014535317178</v>
      </c>
    </row>
    <row r="886" spans="2:7" hidden="1" x14ac:dyDescent="0.3">
      <c r="B886" s="46" t="s">
        <v>142</v>
      </c>
      <c r="C886" s="101">
        <v>46148</v>
      </c>
      <c r="D886" s="104">
        <v>8338.16</v>
      </c>
      <c r="E886" s="140">
        <v>7.0946058170804758</v>
      </c>
      <c r="F886" s="153">
        <v>1</v>
      </c>
      <c r="G886" s="46">
        <f>IrradDiaria_1[[#This Row],[Geração Diária (kWh)]]/(IrradDiaria_1[[#This Row],[Irradiação]]*994)</f>
        <v>1.1823759010653561</v>
      </c>
    </row>
    <row r="887" spans="2:7" hidden="1" x14ac:dyDescent="0.3">
      <c r="B887" s="46" t="s">
        <v>367</v>
      </c>
      <c r="C887" s="101">
        <v>46135</v>
      </c>
      <c r="D887" s="104">
        <v>8347.5400000000009</v>
      </c>
      <c r="E887" s="140">
        <v>7.315598333333388</v>
      </c>
      <c r="F887" s="153">
        <v>1</v>
      </c>
      <c r="G887" s="46">
        <f>IrradDiaria_1[[#This Row],[Geração Diária (kWh)]]/(IrradDiaria_1[[#This Row],[Irradiação]]*994)</f>
        <v>1.1479481489746852</v>
      </c>
    </row>
    <row r="888" spans="2:7" hidden="1" x14ac:dyDescent="0.3">
      <c r="B888" s="46" t="s">
        <v>367</v>
      </c>
      <c r="C888" s="101">
        <v>46129</v>
      </c>
      <c r="D888" s="104">
        <v>8348.33</v>
      </c>
      <c r="E888" s="140">
        <v>5.91</v>
      </c>
      <c r="F888" s="153">
        <v>1</v>
      </c>
      <c r="G888" s="46">
        <f>IrradDiaria_1[[#This Row],[Geração Diária (kWh)]]/(IrradDiaria_1[[#This Row],[Irradiação]]*994)</f>
        <v>1.4211036098145557</v>
      </c>
    </row>
    <row r="889" spans="2:7" hidden="1" x14ac:dyDescent="0.3">
      <c r="B889" s="46" t="s">
        <v>142</v>
      </c>
      <c r="C889" s="101">
        <v>46147</v>
      </c>
      <c r="D889" s="104">
        <v>8350.91</v>
      </c>
      <c r="E889" s="140">
        <v>6.9010316880188576</v>
      </c>
      <c r="F889" s="153">
        <v>1</v>
      </c>
      <c r="G889" s="46">
        <f>IrradDiaria_1[[#This Row],[Geração Diária (kWh)]]/(IrradDiaria_1[[#This Row],[Irradiação]]*994)</f>
        <v>1.2174002797336105</v>
      </c>
    </row>
    <row r="890" spans="2:7" hidden="1" x14ac:dyDescent="0.3">
      <c r="B890" s="46" t="s">
        <v>299</v>
      </c>
      <c r="C890" s="101">
        <v>46199</v>
      </c>
      <c r="D890" s="104">
        <v>8357.2000000000007</v>
      </c>
      <c r="E890" s="140">
        <v>5.9612860650929314</v>
      </c>
      <c r="F890" s="153">
        <v>1</v>
      </c>
      <c r="G890" s="46">
        <f>IrradDiaria_1[[#This Row],[Geração Diária (kWh)]]/(IrradDiaria_1[[#This Row],[Irradiação]]*994)</f>
        <v>1.4103745036634878</v>
      </c>
    </row>
    <row r="891" spans="2:7" hidden="1" x14ac:dyDescent="0.3">
      <c r="B891" s="46" t="s">
        <v>165</v>
      </c>
      <c r="C891" s="101">
        <v>46121</v>
      </c>
      <c r="D891" s="104">
        <v>8360.51</v>
      </c>
      <c r="E891" s="140">
        <v>4.9706716666666724</v>
      </c>
      <c r="F891" s="153">
        <v>1</v>
      </c>
      <c r="G891" s="46">
        <f>IrradDiaria_1[[#This Row],[Geração Diária (kWh)]]/(IrradDiaria_1[[#This Row],[Irradiação]]*994)</f>
        <v>1.692120586345462</v>
      </c>
    </row>
    <row r="892" spans="2:7" hidden="1" x14ac:dyDescent="0.3">
      <c r="B892" s="46" t="s">
        <v>208</v>
      </c>
      <c r="C892" s="101">
        <v>46165</v>
      </c>
      <c r="D892" s="104">
        <v>8361.6200000000008</v>
      </c>
      <c r="E892" s="140">
        <v>3.1258133333333342</v>
      </c>
      <c r="F892" s="153">
        <v>1</v>
      </c>
      <c r="G892" s="46">
        <f>IrradDiaria_1[[#This Row],[Geração Diária (kWh)]]/(IrradDiaria_1[[#This Row],[Irradiação]]*994)</f>
        <v>2.69116919607014</v>
      </c>
    </row>
    <row r="893" spans="2:7" hidden="1" x14ac:dyDescent="0.3">
      <c r="B893" s="46" t="s">
        <v>51</v>
      </c>
      <c r="C893" s="101">
        <v>46133</v>
      </c>
      <c r="D893" s="104">
        <v>8367.2999999999993</v>
      </c>
      <c r="E893" s="140">
        <v>7.5759999999999996</v>
      </c>
      <c r="F893" s="153">
        <v>1</v>
      </c>
      <c r="G893" s="46">
        <f>IrradDiaria_1[[#This Row],[Geração Diária (kWh)]]/(IrradDiaria_1[[#This Row],[Irradiação]]*994)</f>
        <v>1.1111149473397937</v>
      </c>
    </row>
    <row r="894" spans="2:7" hidden="1" x14ac:dyDescent="0.3">
      <c r="B894" s="46" t="s">
        <v>142</v>
      </c>
      <c r="C894" s="101">
        <v>46149</v>
      </c>
      <c r="D894" s="104">
        <v>8371.75</v>
      </c>
      <c r="E894" s="140">
        <v>6.6692416514658062</v>
      </c>
      <c r="F894" s="153">
        <v>1</v>
      </c>
      <c r="G894" s="46">
        <f>IrradDiaria_1[[#This Row],[Geração Diária (kWh)]]/(IrradDiaria_1[[#This Row],[Irradiação]]*994)</f>
        <v>1.2628547805524755</v>
      </c>
    </row>
    <row r="895" spans="2:7" hidden="1" x14ac:dyDescent="0.3">
      <c r="B895" s="46" t="s">
        <v>185</v>
      </c>
      <c r="C895" s="101">
        <v>46172</v>
      </c>
      <c r="D895" s="104">
        <v>8375.9599999999991</v>
      </c>
      <c r="E895" s="140">
        <v>2.8695166666666729</v>
      </c>
      <c r="F895" s="153">
        <v>0.89305555555555605</v>
      </c>
      <c r="G895" s="46">
        <f>IrradDiaria_1[[#This Row],[Geração Diária (kWh)]]/(IrradDiaria_1[[#This Row],[Irradiação]]*994)</f>
        <v>2.9365639212253316</v>
      </c>
    </row>
    <row r="896" spans="2:7" hidden="1" x14ac:dyDescent="0.3">
      <c r="B896" s="46" t="s">
        <v>51</v>
      </c>
      <c r="C896" s="101">
        <v>46154</v>
      </c>
      <c r="D896" s="104">
        <v>8381.6</v>
      </c>
      <c r="E896" s="140">
        <v>7.4301891670324842</v>
      </c>
      <c r="F896" s="153">
        <v>1</v>
      </c>
      <c r="G896" s="46">
        <f>IrradDiaria_1[[#This Row],[Geração Diária (kWh)]]/(IrradDiaria_1[[#This Row],[Irradiação]]*994)</f>
        <v>1.1348557848792193</v>
      </c>
    </row>
    <row r="897" spans="2:7" hidden="1" x14ac:dyDescent="0.3">
      <c r="B897" s="46" t="s">
        <v>142</v>
      </c>
      <c r="C897" s="101">
        <v>46130</v>
      </c>
      <c r="D897" s="104">
        <v>8386.2800000000007</v>
      </c>
      <c r="E897" s="140">
        <v>5.3529999999999998</v>
      </c>
      <c r="F897" s="153">
        <v>1</v>
      </c>
      <c r="G897" s="46">
        <f>IrradDiaria_1[[#This Row],[Geração Diária (kWh)]]/(IrradDiaria_1[[#This Row],[Irradiação]]*994)</f>
        <v>1.576107119082889</v>
      </c>
    </row>
    <row r="898" spans="2:7" hidden="1" x14ac:dyDescent="0.3">
      <c r="B898" s="46" t="s">
        <v>142</v>
      </c>
      <c r="C898" s="101">
        <v>46145</v>
      </c>
      <c r="D898" s="104">
        <v>8391.07</v>
      </c>
      <c r="E898" s="140">
        <v>6.9139475100391232</v>
      </c>
      <c r="F898" s="153">
        <v>1</v>
      </c>
      <c r="G898" s="46">
        <f>IrradDiaria_1[[#This Row],[Geração Diária (kWh)]]/(IrradDiaria_1[[#This Row],[Irradiação]]*994)</f>
        <v>1.2209696862283268</v>
      </c>
    </row>
    <row r="899" spans="2:7" hidden="1" x14ac:dyDescent="0.3">
      <c r="B899" s="46" t="s">
        <v>367</v>
      </c>
      <c r="C899" s="101">
        <v>46126</v>
      </c>
      <c r="D899" s="104">
        <v>8417.73</v>
      </c>
      <c r="E899" s="140">
        <v>8.2290433333333546</v>
      </c>
      <c r="F899" s="153">
        <v>0.98055555555555596</v>
      </c>
      <c r="G899" s="46">
        <f>IrradDiaria_1[[#This Row],[Geração Diária (kWh)]]/(IrradDiaria_1[[#This Row],[Irradiação]]*994)</f>
        <v>1.0291039801894615</v>
      </c>
    </row>
    <row r="900" spans="2:7" x14ac:dyDescent="0.3">
      <c r="B900" s="46" t="s">
        <v>185</v>
      </c>
      <c r="C900" s="101">
        <v>46207</v>
      </c>
      <c r="D900" s="104">
        <v>8769.31</v>
      </c>
      <c r="E900" s="140">
        <v>3.1190000000000002</v>
      </c>
      <c r="F900" s="153">
        <v>1</v>
      </c>
      <c r="G900" s="46">
        <f>IrradDiaria_1[[#This Row],[Geração Diária (kWh)]]/(IrradDiaria_1[[#This Row],[Irradiação]]*994)</f>
        <v>2.8285487209889668</v>
      </c>
    </row>
    <row r="901" spans="2:7" hidden="1" x14ac:dyDescent="0.3">
      <c r="B901" s="46" t="s">
        <v>185</v>
      </c>
      <c r="C901" s="101">
        <v>46171</v>
      </c>
      <c r="D901" s="104">
        <v>8442.56</v>
      </c>
      <c r="E901" s="140">
        <v>0.84136333333333246</v>
      </c>
      <c r="F901" s="153">
        <v>0.91666666666666596</v>
      </c>
      <c r="G901" s="46">
        <f>IrradDiaria_1[[#This Row],[Geração Diária (kWh)]]/(IrradDiaria_1[[#This Row],[Irradiação]]*994)</f>
        <v>10.094950409962291</v>
      </c>
    </row>
    <row r="902" spans="2:7" hidden="1" x14ac:dyDescent="0.3">
      <c r="B902" s="46" t="s">
        <v>51</v>
      </c>
      <c r="C902" s="101">
        <v>46148</v>
      </c>
      <c r="D902" s="104">
        <v>8446.6</v>
      </c>
      <c r="E902" s="140">
        <v>7.6090376740717831</v>
      </c>
      <c r="F902" s="153">
        <v>1</v>
      </c>
      <c r="G902" s="46">
        <f>IrradDiaria_1[[#This Row],[Geração Diária (kWh)]]/(IrradDiaria_1[[#This Row],[Irradiação]]*994)</f>
        <v>1.1167753239065255</v>
      </c>
    </row>
    <row r="903" spans="2:7" hidden="1" x14ac:dyDescent="0.3">
      <c r="B903" s="46" t="s">
        <v>299</v>
      </c>
      <c r="C903" s="101">
        <v>46146</v>
      </c>
      <c r="D903" s="104">
        <v>8447.2000000000007</v>
      </c>
      <c r="E903" s="140">
        <v>5.4291241666666661</v>
      </c>
      <c r="F903" s="153">
        <v>1</v>
      </c>
      <c r="G903" s="46">
        <f>IrradDiaria_1[[#This Row],[Geração Diária (kWh)]]/(IrradDiaria_1[[#This Row],[Irradiação]]*994)</f>
        <v>1.5652965144885442</v>
      </c>
    </row>
    <row r="904" spans="2:7" hidden="1" x14ac:dyDescent="0.3">
      <c r="B904" s="46" t="s">
        <v>165</v>
      </c>
      <c r="C904" s="101">
        <v>46146</v>
      </c>
      <c r="D904" s="104">
        <v>8456.61</v>
      </c>
      <c r="E904" s="140">
        <v>4.704972511135197</v>
      </c>
      <c r="F904" s="153">
        <v>1</v>
      </c>
      <c r="G904" s="46">
        <f>IrradDiaria_1[[#This Row],[Geração Diária (kWh)]]/(IrradDiaria_1[[#This Row],[Irradiação]]*994)</f>
        <v>1.808226491329912</v>
      </c>
    </row>
    <row r="905" spans="2:7" hidden="1" x14ac:dyDescent="0.3">
      <c r="B905" s="46" t="s">
        <v>299</v>
      </c>
      <c r="C905" s="101">
        <v>46187</v>
      </c>
      <c r="D905" s="104">
        <v>8470.1</v>
      </c>
      <c r="E905" s="140">
        <v>6.9061996735632416</v>
      </c>
      <c r="F905" s="153">
        <v>1</v>
      </c>
      <c r="G905" s="46">
        <f>IrradDiaria_1[[#This Row],[Geração Diária (kWh)]]/(IrradDiaria_1[[#This Row],[Irradiação]]*994)</f>
        <v>1.2338518674466008</v>
      </c>
    </row>
    <row r="906" spans="2:7" hidden="1" x14ac:dyDescent="0.3">
      <c r="B906" s="46" t="s">
        <v>51</v>
      </c>
      <c r="C906" s="101">
        <v>46147</v>
      </c>
      <c r="D906" s="104">
        <v>8484</v>
      </c>
      <c r="E906" s="140">
        <v>7.6171303546383475</v>
      </c>
      <c r="F906" s="153">
        <v>1</v>
      </c>
      <c r="G906" s="46">
        <f>IrradDiaria_1[[#This Row],[Geração Diária (kWh)]]/(IrradDiaria_1[[#This Row],[Irradiação]]*994)</f>
        <v>1.1205284497209942</v>
      </c>
    </row>
    <row r="907" spans="2:7" hidden="1" x14ac:dyDescent="0.3">
      <c r="B907" s="46" t="s">
        <v>185</v>
      </c>
      <c r="C907" s="101">
        <v>46177</v>
      </c>
      <c r="D907" s="104">
        <v>8488</v>
      </c>
      <c r="E907" s="140">
        <v>3.0193966666666663</v>
      </c>
      <c r="F907" s="153">
        <v>0.86527777777777803</v>
      </c>
      <c r="G907" s="46">
        <f>IrradDiaria_1[[#This Row],[Geração Diária (kWh)]]/(IrradDiaria_1[[#This Row],[Irradiação]]*994)</f>
        <v>2.8281263958279248</v>
      </c>
    </row>
    <row r="908" spans="2:7" hidden="1" x14ac:dyDescent="0.3">
      <c r="B908" s="46" t="s">
        <v>344</v>
      </c>
      <c r="C908" s="101">
        <v>46151</v>
      </c>
      <c r="D908" s="104">
        <v>8492.51</v>
      </c>
      <c r="E908" s="140">
        <v>3.6381874835351482</v>
      </c>
      <c r="F908" s="153">
        <v>1</v>
      </c>
      <c r="G908" s="46">
        <f>IrradDiaria_1[[#This Row],[Geração Diária (kWh)]]/(IrradDiaria_1[[#This Row],[Irradiação]]*994)</f>
        <v>2.3483596363519701</v>
      </c>
    </row>
    <row r="909" spans="2:7" hidden="1" x14ac:dyDescent="0.3">
      <c r="B909" s="46" t="s">
        <v>390</v>
      </c>
      <c r="C909" s="101">
        <v>46186</v>
      </c>
      <c r="D909" s="104">
        <v>8500.4</v>
      </c>
      <c r="E909" s="140">
        <v>3.5329999999999999</v>
      </c>
      <c r="F909" s="153">
        <v>1</v>
      </c>
      <c r="G909" s="46">
        <f>IrradDiaria_1[[#This Row],[Geração Diária (kWh)]]/(IrradDiaria_1[[#This Row],[Irradiação]]*994)</f>
        <v>2.4205237083411877</v>
      </c>
    </row>
    <row r="910" spans="2:7" hidden="1" x14ac:dyDescent="0.3">
      <c r="B910" s="46" t="s">
        <v>459</v>
      </c>
      <c r="C910" s="101">
        <v>46187</v>
      </c>
      <c r="D910" s="104">
        <v>8508.11</v>
      </c>
      <c r="E910" s="140">
        <v>3.528</v>
      </c>
      <c r="F910" s="153">
        <v>1</v>
      </c>
      <c r="G910" s="46">
        <f>IrradDiaria_1[[#This Row],[Geração Diária (kWh)]]/(IrradDiaria_1[[#This Row],[Irradiação]]*994)</f>
        <v>2.4261527213165617</v>
      </c>
    </row>
    <row r="911" spans="2:7" hidden="1" x14ac:dyDescent="0.3">
      <c r="B911" s="46" t="s">
        <v>208</v>
      </c>
      <c r="C911" s="101">
        <v>46199</v>
      </c>
      <c r="D911" s="104">
        <v>8523</v>
      </c>
      <c r="E911" s="140">
        <v>3.1150000000000002</v>
      </c>
      <c r="F911" s="153">
        <v>1</v>
      </c>
      <c r="G911" s="46">
        <f>IrradDiaria_1[[#This Row],[Geração Diária (kWh)]]/(IrradDiaria_1[[#This Row],[Irradiação]]*994)</f>
        <v>2.752631357971262</v>
      </c>
    </row>
    <row r="912" spans="2:7" hidden="1" x14ac:dyDescent="0.3">
      <c r="B912" s="46" t="s">
        <v>390</v>
      </c>
      <c r="C912" s="101">
        <v>46183</v>
      </c>
      <c r="D912" s="104">
        <v>8524.98</v>
      </c>
      <c r="E912" s="140">
        <v>2.9769999999999999</v>
      </c>
      <c r="F912" s="153">
        <v>1</v>
      </c>
      <c r="G912" s="46">
        <f>IrradDiaria_1[[#This Row],[Geração Diária (kWh)]]/(IrradDiaria_1[[#This Row],[Irradiação]]*994)</f>
        <v>2.8808997755427423</v>
      </c>
    </row>
    <row r="913" spans="2:7" x14ac:dyDescent="0.3">
      <c r="B913" s="46" t="s">
        <v>185</v>
      </c>
      <c r="C913" s="101">
        <v>46208</v>
      </c>
      <c r="D913" s="104">
        <v>8052.6</v>
      </c>
      <c r="E913" s="140">
        <v>2.863</v>
      </c>
      <c r="F913" s="153">
        <v>1</v>
      </c>
      <c r="G913" s="46">
        <f>IrradDiaria_1[[#This Row],[Geração Diária (kWh)]]/(IrradDiaria_1[[#This Row],[Irradiação]]*994)</f>
        <v>2.8296218104997433</v>
      </c>
    </row>
    <row r="914" spans="2:7" hidden="1" x14ac:dyDescent="0.3">
      <c r="B914" s="46" t="s">
        <v>51</v>
      </c>
      <c r="C914" s="101">
        <v>46132</v>
      </c>
      <c r="D914" s="104">
        <v>8559.1</v>
      </c>
      <c r="E914" s="140">
        <v>5.8769999999999998</v>
      </c>
      <c r="F914" s="153">
        <v>1</v>
      </c>
      <c r="G914" s="46">
        <f>IrradDiaria_1[[#This Row],[Geração Diária (kWh)]]/(IrradDiaria_1[[#This Row],[Irradiação]]*994)</f>
        <v>1.4651632784626769</v>
      </c>
    </row>
    <row r="915" spans="2:7" hidden="1" x14ac:dyDescent="0.3">
      <c r="B915" s="46" t="s">
        <v>51</v>
      </c>
      <c r="C915" s="101">
        <v>46136</v>
      </c>
      <c r="D915" s="104">
        <v>8560.2000000000007</v>
      </c>
      <c r="E915" s="140">
        <v>5.9909999999999997</v>
      </c>
      <c r="F915" s="153">
        <v>1</v>
      </c>
      <c r="G915" s="46">
        <f>IrradDiaria_1[[#This Row],[Geração Diária (kWh)]]/(IrradDiaria_1[[#This Row],[Irradiação]]*994)</f>
        <v>1.4374680733373704</v>
      </c>
    </row>
    <row r="916" spans="2:7" hidden="1" x14ac:dyDescent="0.3">
      <c r="B916" s="46" t="s">
        <v>413</v>
      </c>
      <c r="C916" s="101">
        <v>46178</v>
      </c>
      <c r="D916" s="104">
        <v>8580.5499999999993</v>
      </c>
      <c r="E916" s="140">
        <v>3.3625400000000054</v>
      </c>
      <c r="F916" s="153">
        <v>1</v>
      </c>
      <c r="G916" s="46">
        <f>IrradDiaria_1[[#This Row],[Geração Diária (kWh)]]/(IrradDiaria_1[[#This Row],[Irradiação]]*994)</f>
        <v>2.5672093311562993</v>
      </c>
    </row>
    <row r="917" spans="2:7" hidden="1" x14ac:dyDescent="0.3">
      <c r="B917" s="46" t="s">
        <v>51</v>
      </c>
      <c r="C917" s="101">
        <v>46143</v>
      </c>
      <c r="D917" s="104">
        <v>8586.7999999999993</v>
      </c>
      <c r="E917" s="140">
        <v>7.7518073978871493</v>
      </c>
      <c r="F917" s="153">
        <v>1</v>
      </c>
      <c r="G917" s="46">
        <f>IrradDiaria_1[[#This Row],[Geração Diária (kWh)]]/(IrradDiaria_1[[#This Row],[Irradiação]]*994)</f>
        <v>1.1144022738618391</v>
      </c>
    </row>
    <row r="918" spans="2:7" hidden="1" x14ac:dyDescent="0.3">
      <c r="B918" s="46" t="s">
        <v>299</v>
      </c>
      <c r="C918" s="101">
        <v>46163</v>
      </c>
      <c r="D918" s="104">
        <v>8618.9</v>
      </c>
      <c r="E918" s="140">
        <v>7.7988716666666669</v>
      </c>
      <c r="F918" s="153">
        <v>1</v>
      </c>
      <c r="G918" s="46">
        <f>IrradDiaria_1[[#This Row],[Geração Diária (kWh)]]/(IrradDiaria_1[[#This Row],[Irradiação]]*994)</f>
        <v>1.1118179557153784</v>
      </c>
    </row>
    <row r="919" spans="2:7" hidden="1" x14ac:dyDescent="0.3">
      <c r="B919" s="46" t="s">
        <v>142</v>
      </c>
      <c r="C919" s="101">
        <v>46191</v>
      </c>
      <c r="D919" s="104">
        <v>8626.67</v>
      </c>
      <c r="E919" s="140">
        <v>6.7039999999999997</v>
      </c>
      <c r="F919" s="153">
        <v>1</v>
      </c>
      <c r="G919" s="46">
        <f>IrradDiaria_1[[#This Row],[Geração Diária (kWh)]]/(IrradDiaria_1[[#This Row],[Irradiação]]*994)</f>
        <v>1.2945618220060218</v>
      </c>
    </row>
    <row r="920" spans="2:7" hidden="1" x14ac:dyDescent="0.3">
      <c r="B920" s="46" t="s">
        <v>96</v>
      </c>
      <c r="C920" s="101">
        <v>46162</v>
      </c>
      <c r="D920" s="104">
        <v>8627</v>
      </c>
      <c r="E920" s="140">
        <v>3.4140674999999967</v>
      </c>
      <c r="F920" s="153">
        <v>1</v>
      </c>
      <c r="G920" s="46">
        <f>IrradDiaria_1[[#This Row],[Geração Diária (kWh)]]/(IrradDiaria_1[[#This Row],[Irradiação]]*994)</f>
        <v>2.5421508059463056</v>
      </c>
    </row>
    <row r="921" spans="2:7" hidden="1" x14ac:dyDescent="0.3">
      <c r="B921" s="46" t="s">
        <v>165</v>
      </c>
      <c r="C921" s="101">
        <v>46182</v>
      </c>
      <c r="D921" s="104">
        <v>8629.33</v>
      </c>
      <c r="E921" s="140">
        <v>3.8319999999999999</v>
      </c>
      <c r="F921" s="153">
        <v>1</v>
      </c>
      <c r="G921" s="46">
        <f>IrradDiaria_1[[#This Row],[Geração Diária (kWh)]]/(IrradDiaria_1[[#This Row],[Irradiação]]*994)</f>
        <v>2.2655058744954069</v>
      </c>
    </row>
    <row r="922" spans="2:7" hidden="1" x14ac:dyDescent="0.3">
      <c r="B922" s="46" t="s">
        <v>459</v>
      </c>
      <c r="C922" s="101">
        <v>46199</v>
      </c>
      <c r="D922" s="104">
        <v>8634.41</v>
      </c>
      <c r="E922" s="140">
        <v>3.0779999999999998</v>
      </c>
      <c r="F922" s="153">
        <v>1</v>
      </c>
      <c r="G922" s="46">
        <f>IrradDiaria_1[[#This Row],[Geração Diária (kWh)]]/(IrradDiaria_1[[#This Row],[Irradiação]]*994)</f>
        <v>2.8221342349091301</v>
      </c>
    </row>
    <row r="923" spans="2:7" hidden="1" x14ac:dyDescent="0.3">
      <c r="B923" s="46" t="s">
        <v>482</v>
      </c>
      <c r="C923" s="101">
        <v>46178</v>
      </c>
      <c r="D923" s="104">
        <v>8642.1299999999992</v>
      </c>
      <c r="E923" s="140">
        <v>2.2999999999999998</v>
      </c>
      <c r="F923" s="153">
        <v>0.96527777777777801</v>
      </c>
      <c r="G923" s="46">
        <f>IrradDiaria_1[[#This Row],[Geração Diária (kWh)]]/(IrradDiaria_1[[#This Row],[Irradiação]]*994)</f>
        <v>3.7801285976729946</v>
      </c>
    </row>
    <row r="924" spans="2:7" hidden="1" x14ac:dyDescent="0.3">
      <c r="B924" s="46" t="s">
        <v>165</v>
      </c>
      <c r="C924" s="101">
        <v>46114</v>
      </c>
      <c r="D924" s="104">
        <v>8654.6200000000008</v>
      </c>
      <c r="E924" s="140">
        <v>4.9190600000000071</v>
      </c>
      <c r="F924" s="153">
        <v>1</v>
      </c>
      <c r="G924" s="46">
        <f>IrradDiaria_1[[#This Row],[Geração Diária (kWh)]]/(IrradDiaria_1[[#This Row],[Irradiação]]*994)</f>
        <v>1.7700254046508888</v>
      </c>
    </row>
    <row r="925" spans="2:7" hidden="1" x14ac:dyDescent="0.3">
      <c r="B925" s="46" t="s">
        <v>142</v>
      </c>
      <c r="C925" s="101">
        <v>46131</v>
      </c>
      <c r="D925" s="104">
        <v>8656.75</v>
      </c>
      <c r="E925" s="140">
        <v>6.6040000000000001</v>
      </c>
      <c r="F925" s="153">
        <v>1</v>
      </c>
      <c r="G925" s="46">
        <f>IrradDiaria_1[[#This Row],[Geração Diária (kWh)]]/(IrradDiaria_1[[#This Row],[Irradiação]]*994)</f>
        <v>1.3187468237651225</v>
      </c>
    </row>
    <row r="926" spans="2:7" hidden="1" x14ac:dyDescent="0.3">
      <c r="B926" s="46" t="s">
        <v>254</v>
      </c>
      <c r="C926" s="101">
        <v>46141</v>
      </c>
      <c r="D926" s="104">
        <v>8667.2099999999991</v>
      </c>
      <c r="E926" s="140">
        <v>5.3933983333333506</v>
      </c>
      <c r="F926" s="153">
        <v>0.91666666666666596</v>
      </c>
      <c r="G926" s="158">
        <f>IrradDiaria_1[[#This Row],[Geração Diária (kWh)]]/(IrradDiaria_1[[#This Row],[Irradiação]]*994)</f>
        <v>1.6167037226024481</v>
      </c>
    </row>
    <row r="927" spans="2:7" hidden="1" x14ac:dyDescent="0.3">
      <c r="B927" s="46" t="s">
        <v>142</v>
      </c>
      <c r="C927" s="101">
        <v>46138</v>
      </c>
      <c r="D927" s="104">
        <v>8667.4599999999991</v>
      </c>
      <c r="E927" s="140">
        <v>4.7960000000000003</v>
      </c>
      <c r="F927" s="153">
        <v>1</v>
      </c>
      <c r="G927" s="46">
        <f>IrradDiaria_1[[#This Row],[Geração Diária (kWh)]]/(IrradDiaria_1[[#This Row],[Irradiação]]*994)</f>
        <v>1.818135669731483</v>
      </c>
    </row>
    <row r="928" spans="2:7" hidden="1" x14ac:dyDescent="0.3">
      <c r="B928" s="46" t="s">
        <v>390</v>
      </c>
      <c r="C928" s="101">
        <v>46167</v>
      </c>
      <c r="D928" s="104">
        <v>8667.59</v>
      </c>
      <c r="E928" s="140">
        <v>3.5028233333333323</v>
      </c>
      <c r="F928" s="153">
        <v>1</v>
      </c>
      <c r="G928" s="46">
        <f>IrradDiaria_1[[#This Row],[Geração Diária (kWh)]]/(IrradDiaria_1[[#This Row],[Irradiação]]*994)</f>
        <v>2.4893945902896744</v>
      </c>
    </row>
    <row r="929" spans="2:7" x14ac:dyDescent="0.3">
      <c r="B929" s="46" t="s">
        <v>185</v>
      </c>
      <c r="C929" s="101">
        <v>46209</v>
      </c>
      <c r="D929" s="104">
        <v>8311.2000000000007</v>
      </c>
      <c r="E929" s="140">
        <v>3.06</v>
      </c>
      <c r="F929" s="153">
        <v>1</v>
      </c>
      <c r="G929" s="46">
        <f>IrradDiaria_1[[#This Row],[Geração Diária (kWh)]]/(IrradDiaria_1[[#This Row],[Irradiação]]*994)</f>
        <v>2.7324732709985406</v>
      </c>
    </row>
    <row r="930" spans="2:7" hidden="1" x14ac:dyDescent="0.3">
      <c r="B930" s="46" t="s">
        <v>142</v>
      </c>
      <c r="C930" s="101">
        <v>46155</v>
      </c>
      <c r="D930" s="104">
        <v>8674.8799999999992</v>
      </c>
      <c r="E930" s="140">
        <v>6.4836316648917274</v>
      </c>
      <c r="F930" s="153">
        <v>1</v>
      </c>
      <c r="G930" s="46">
        <f>IrradDiaria_1[[#This Row],[Geração Diária (kWh)]]/(IrradDiaria_1[[#This Row],[Irradiação]]*994)</f>
        <v>1.3460424514893115</v>
      </c>
    </row>
    <row r="931" spans="2:7" hidden="1" x14ac:dyDescent="0.3">
      <c r="B931" s="46" t="s">
        <v>459</v>
      </c>
      <c r="C931" s="101">
        <v>46186</v>
      </c>
      <c r="D931" s="104">
        <v>8674.8799999999992</v>
      </c>
      <c r="E931" s="140">
        <v>3.351</v>
      </c>
      <c r="F931" s="153">
        <v>1</v>
      </c>
      <c r="G931" s="46">
        <f>IrradDiaria_1[[#This Row],[Geração Diária (kWh)]]/(IrradDiaria_1[[#This Row],[Irradiação]]*994)</f>
        <v>2.6043698778766302</v>
      </c>
    </row>
    <row r="932" spans="2:7" hidden="1" x14ac:dyDescent="0.3">
      <c r="B932" s="46" t="s">
        <v>73</v>
      </c>
      <c r="C932" s="101">
        <v>46119</v>
      </c>
      <c r="D932" s="104">
        <v>8676.25</v>
      </c>
      <c r="E932" s="140">
        <v>6.0949999999999998</v>
      </c>
      <c r="F932" s="153">
        <v>0.67749999999999999</v>
      </c>
      <c r="G932" s="46">
        <f>IrradDiaria_1[[#This Row],[Geração Diária (kWh)]]/(IrradDiaria_1[[#This Row],[Irradiação]]*994)</f>
        <v>1.4320954438691214</v>
      </c>
    </row>
    <row r="933" spans="2:7" hidden="1" x14ac:dyDescent="0.3">
      <c r="B933" s="46" t="s">
        <v>321</v>
      </c>
      <c r="C933" s="101">
        <v>46175</v>
      </c>
      <c r="D933" s="104">
        <v>8684.18</v>
      </c>
      <c r="E933" s="140">
        <v>3.3206016666666636</v>
      </c>
      <c r="F933" s="153">
        <v>1</v>
      </c>
      <c r="G933" s="46">
        <f>IrradDiaria_1[[#This Row],[Geração Diária (kWh)]]/(IrradDiaria_1[[#This Row],[Irradiação]]*994)</f>
        <v>2.6310290949036412</v>
      </c>
    </row>
    <row r="934" spans="2:7" hidden="1" x14ac:dyDescent="0.3">
      <c r="B934" s="46" t="s">
        <v>6</v>
      </c>
      <c r="C934" s="101">
        <v>46169</v>
      </c>
      <c r="D934" s="104">
        <v>8684.2000000000007</v>
      </c>
      <c r="E934" s="140">
        <v>3.6937500000000121</v>
      </c>
      <c r="F934" s="153">
        <v>1</v>
      </c>
      <c r="G934" s="46">
        <f>IrradDiaria_1[[#This Row],[Geração Diária (kWh)]]/(IrradDiaria_1[[#This Row],[Irradiação]]*994)</f>
        <v>2.3652439169705128</v>
      </c>
    </row>
    <row r="935" spans="2:7" hidden="1" x14ac:dyDescent="0.3">
      <c r="B935" s="46" t="s">
        <v>482</v>
      </c>
      <c r="C935" s="101">
        <v>46186</v>
      </c>
      <c r="D935" s="104">
        <v>8686.77</v>
      </c>
      <c r="E935" s="140">
        <v>3.2170000000000001</v>
      </c>
      <c r="F935" s="153">
        <v>1</v>
      </c>
      <c r="G935" s="46">
        <f>IrradDiaria_1[[#This Row],[Geração Diária (kWh)]]/(IrradDiaria_1[[#This Row],[Irradiação]]*994)</f>
        <v>2.7165698574411969</v>
      </c>
    </row>
    <row r="936" spans="2:7" hidden="1" x14ac:dyDescent="0.3">
      <c r="B936" s="46" t="s">
        <v>367</v>
      </c>
      <c r="C936" s="101">
        <v>46128</v>
      </c>
      <c r="D936" s="104">
        <v>8690.84</v>
      </c>
      <c r="E936" s="140">
        <v>6.2830000000000004</v>
      </c>
      <c r="F936" s="153">
        <v>1</v>
      </c>
      <c r="G936" s="46">
        <f>IrradDiaria_1[[#This Row],[Geração Diária (kWh)]]/(IrradDiaria_1[[#This Row],[Irradiação]]*994)</f>
        <v>1.3915804231724902</v>
      </c>
    </row>
    <row r="937" spans="2:7" hidden="1" x14ac:dyDescent="0.3">
      <c r="B937" s="46" t="s">
        <v>299</v>
      </c>
      <c r="C937" s="101">
        <v>46191</v>
      </c>
      <c r="D937" s="104">
        <v>8693.2999999999993</v>
      </c>
      <c r="E937" s="140">
        <v>7.4265333333333334</v>
      </c>
      <c r="F937" s="153">
        <v>1</v>
      </c>
      <c r="G937" s="46">
        <f>IrradDiaria_1[[#This Row],[Geração Diária (kWh)]]/(IrradDiaria_1[[#This Row],[Irradiação]]*994)</f>
        <v>1.1776389137893846</v>
      </c>
    </row>
    <row r="938" spans="2:7" hidden="1" x14ac:dyDescent="0.3">
      <c r="B938" s="46" t="s">
        <v>51</v>
      </c>
      <c r="C938" s="101">
        <v>46114</v>
      </c>
      <c r="D938" s="104">
        <v>8711.4</v>
      </c>
      <c r="E938" s="140">
        <v>6.899</v>
      </c>
      <c r="F938" s="153">
        <v>1</v>
      </c>
      <c r="G938" s="46">
        <f>IrradDiaria_1[[#This Row],[Geração Diária (kWh)]]/(IrradDiaria_1[[#This Row],[Irradiação]]*994)</f>
        <v>1.2703267000174696</v>
      </c>
    </row>
    <row r="939" spans="2:7" hidden="1" x14ac:dyDescent="0.3">
      <c r="B939" s="46" t="s">
        <v>436</v>
      </c>
      <c r="C939" s="101">
        <v>46178</v>
      </c>
      <c r="D939" s="104">
        <v>8718.23</v>
      </c>
      <c r="E939" s="140">
        <v>3.3625400000000054</v>
      </c>
      <c r="F939" s="153">
        <v>1</v>
      </c>
      <c r="G939" s="46">
        <f>IrradDiaria_1[[#This Row],[Geração Diária (kWh)]]/(IrradDiaria_1[[#This Row],[Irradiação]]*994)</f>
        <v>2.6084017233355419</v>
      </c>
    </row>
    <row r="940" spans="2:7" x14ac:dyDescent="0.3">
      <c r="B940" s="46" t="s">
        <v>185</v>
      </c>
      <c r="C940" s="101">
        <v>46210</v>
      </c>
      <c r="D940" s="104">
        <v>14975.31</v>
      </c>
      <c r="E940" s="140">
        <v>5.7380000000000004</v>
      </c>
      <c r="F940" s="153">
        <v>1</v>
      </c>
      <c r="G940" s="46">
        <f>IrradDiaria_1[[#This Row],[Geração Diária (kWh)]]/(IrradDiaria_1[[#This Row],[Irradiação]]*994)</f>
        <v>2.6256019911732507</v>
      </c>
    </row>
    <row r="941" spans="2:7" x14ac:dyDescent="0.3">
      <c r="B941" s="46" t="s">
        <v>185</v>
      </c>
      <c r="C941" s="101">
        <v>46211</v>
      </c>
      <c r="D941" s="104">
        <v>5988.87</v>
      </c>
      <c r="E941" s="140">
        <v>2.0880000000000001</v>
      </c>
      <c r="F941" s="153">
        <v>1</v>
      </c>
      <c r="G941" s="46">
        <f>IrradDiaria_1[[#This Row],[Geração Diária (kWh)]]/(IrradDiaria_1[[#This Row],[Irradiação]]*994)</f>
        <v>2.8855460348296673</v>
      </c>
    </row>
    <row r="942" spans="2:7" hidden="1" x14ac:dyDescent="0.3">
      <c r="B942" s="46" t="s">
        <v>231</v>
      </c>
      <c r="C942" s="101">
        <v>46119</v>
      </c>
      <c r="D942" s="104">
        <v>8735.58</v>
      </c>
      <c r="E942" s="140">
        <v>3.7118483333333243</v>
      </c>
      <c r="F942" s="153">
        <v>1</v>
      </c>
      <c r="G942" s="46">
        <f>IrradDiaria_1[[#This Row],[Geração Diária (kWh)]]/(IrradDiaria_1[[#This Row],[Irradiação]]*994)</f>
        <v>2.3676371095860014</v>
      </c>
    </row>
    <row r="943" spans="2:7" hidden="1" x14ac:dyDescent="0.3">
      <c r="B943" s="46" t="s">
        <v>231</v>
      </c>
      <c r="C943" s="101">
        <v>46140</v>
      </c>
      <c r="D943" s="104">
        <v>8744.42</v>
      </c>
      <c r="E943" s="140">
        <v>4.7343649999999968</v>
      </c>
      <c r="F943" s="153">
        <v>0.91666666666666596</v>
      </c>
      <c r="G943" s="46">
        <f>IrradDiaria_1[[#This Row],[Geração Diária (kWh)]]/(IrradDiaria_1[[#This Row],[Irradiação]]*994)</f>
        <v>1.8581590602574796</v>
      </c>
    </row>
    <row r="944" spans="2:7" hidden="1" x14ac:dyDescent="0.3">
      <c r="B944" s="46" t="s">
        <v>6</v>
      </c>
      <c r="C944" s="101">
        <v>46199</v>
      </c>
      <c r="D944" s="104">
        <v>8749.08</v>
      </c>
      <c r="E944" s="140">
        <v>3.335</v>
      </c>
      <c r="F944" s="153">
        <v>1</v>
      </c>
      <c r="G944" s="46">
        <f>IrradDiaria_1[[#This Row],[Geração Diária (kWh)]]/(IrradDiaria_1[[#This Row],[Irradiação]]*994)</f>
        <v>2.6392477805362913</v>
      </c>
    </row>
    <row r="945" spans="2:7" hidden="1" x14ac:dyDescent="0.3">
      <c r="B945" s="46" t="s">
        <v>367</v>
      </c>
      <c r="C945" s="101">
        <v>46133</v>
      </c>
      <c r="D945" s="104">
        <v>8760.2800000000007</v>
      </c>
      <c r="E945" s="140">
        <v>8.1159483333333196</v>
      </c>
      <c r="F945" s="153">
        <v>1</v>
      </c>
      <c r="G945" s="46">
        <f>IrradDiaria_1[[#This Row],[Geração Diária (kWh)]]/(IrradDiaria_1[[#This Row],[Irradiação]]*994)</f>
        <v>1.0859062418529053</v>
      </c>
    </row>
    <row r="946" spans="2:7" hidden="1" x14ac:dyDescent="0.3">
      <c r="B946" s="46" t="s">
        <v>96</v>
      </c>
      <c r="C946" s="101">
        <v>46141</v>
      </c>
      <c r="D946" s="104">
        <v>8766.17</v>
      </c>
      <c r="E946" s="140">
        <v>1.9139999999999999</v>
      </c>
      <c r="F946" s="153">
        <v>1</v>
      </c>
      <c r="G946" s="46">
        <f>IrradDiaria_1[[#This Row],[Geração Diária (kWh)]]/(IrradDiaria_1[[#This Row],[Irradiação]]*994)</f>
        <v>4.6076721562394223</v>
      </c>
    </row>
    <row r="947" spans="2:7" hidden="1" x14ac:dyDescent="0.3">
      <c r="B947" s="46" t="s">
        <v>254</v>
      </c>
      <c r="C947" s="101">
        <v>46143</v>
      </c>
      <c r="D947" s="104">
        <v>8768.39</v>
      </c>
      <c r="E947" s="140">
        <v>5.7065949789791679</v>
      </c>
      <c r="F947" s="153">
        <v>0.91666666666666596</v>
      </c>
      <c r="G947" s="46">
        <f>IrradDiaria_1[[#This Row],[Geração Diária (kWh)]]/(IrradDiaria_1[[#This Row],[Irradiação]]*994)</f>
        <v>1.5458111080143069</v>
      </c>
    </row>
    <row r="948" spans="2:7" x14ac:dyDescent="0.3">
      <c r="B948" s="46" t="s">
        <v>208</v>
      </c>
      <c r="C948" s="101">
        <v>46204</v>
      </c>
      <c r="D948" s="104">
        <v>16406.41</v>
      </c>
      <c r="E948" s="140">
        <v>6.4760449999999663</v>
      </c>
      <c r="F948" s="153">
        <v>1</v>
      </c>
      <c r="G948" s="46">
        <f>IrradDiaria_1[[#This Row],[Geração Diária (kWh)]]/(IrradDiaria_1[[#This Row],[Irradiação]]*994)</f>
        <v>2.5486917796179149</v>
      </c>
    </row>
    <row r="949" spans="2:7" x14ac:dyDescent="0.3">
      <c r="B949" s="46" t="s">
        <v>208</v>
      </c>
      <c r="C949" s="101">
        <v>46205</v>
      </c>
      <c r="D949" s="104">
        <v>17056.14</v>
      </c>
      <c r="E949" s="140">
        <v>6.773681666666624</v>
      </c>
      <c r="F949" s="153">
        <v>1</v>
      </c>
      <c r="G949" s="46">
        <f>IrradDiaria_1[[#This Row],[Geração Diária (kWh)]]/(IrradDiaria_1[[#This Row],[Irradiação]]*994)</f>
        <v>2.5332006155300379</v>
      </c>
    </row>
    <row r="950" spans="2:7" hidden="1" x14ac:dyDescent="0.3">
      <c r="B950" s="46" t="s">
        <v>482</v>
      </c>
      <c r="C950" s="101">
        <v>46176</v>
      </c>
      <c r="D950" s="104">
        <v>8788.67</v>
      </c>
      <c r="E950" s="140">
        <v>2.3130000000000002</v>
      </c>
      <c r="F950" s="153">
        <v>1</v>
      </c>
      <c r="G950" s="46">
        <f>IrradDiaria_1[[#This Row],[Geração Diária (kWh)]]/(IrradDiaria_1[[#This Row],[Irradiação]]*994)</f>
        <v>3.8226201132432287</v>
      </c>
    </row>
    <row r="951" spans="2:7" hidden="1" x14ac:dyDescent="0.3">
      <c r="B951" s="46" t="s">
        <v>482</v>
      </c>
      <c r="C951" s="101">
        <v>46190</v>
      </c>
      <c r="D951" s="104">
        <v>8791.49</v>
      </c>
      <c r="E951" s="140">
        <v>3.262</v>
      </c>
      <c r="F951" s="153">
        <v>1</v>
      </c>
      <c r="G951" s="46">
        <f>IrradDiaria_1[[#This Row],[Geração Diária (kWh)]]/(IrradDiaria_1[[#This Row],[Irradiação]]*994)</f>
        <v>2.7113909699768199</v>
      </c>
    </row>
    <row r="952" spans="2:7" hidden="1" x14ac:dyDescent="0.3">
      <c r="B952" s="46" t="s">
        <v>208</v>
      </c>
      <c r="C952" s="101">
        <v>46186</v>
      </c>
      <c r="D952" s="104">
        <v>8797.48</v>
      </c>
      <c r="E952" s="140">
        <v>3.4129999999999998</v>
      </c>
      <c r="F952" s="153">
        <v>1</v>
      </c>
      <c r="G952" s="46">
        <f>IrradDiaria_1[[#This Row],[Geração Diária (kWh)]]/(IrradDiaria_1[[#This Row],[Irradiação]]*994)</f>
        <v>2.5931976270161252</v>
      </c>
    </row>
    <row r="953" spans="2:7" hidden="1" x14ac:dyDescent="0.3">
      <c r="B953" s="46" t="s">
        <v>231</v>
      </c>
      <c r="C953" s="101">
        <v>46168</v>
      </c>
      <c r="D953" s="104">
        <v>8805.77</v>
      </c>
      <c r="E953" s="140">
        <v>0</v>
      </c>
      <c r="F953" s="153">
        <v>1</v>
      </c>
      <c r="G953" s="46" t="e">
        <f>IrradDiaria_1[[#This Row],[Geração Diária (kWh)]]/(IrradDiaria_1[[#This Row],[Irradiação]]*994)</f>
        <v>#DIV/0!</v>
      </c>
    </row>
    <row r="954" spans="2:7" hidden="1" x14ac:dyDescent="0.3">
      <c r="B954" s="46" t="s">
        <v>436</v>
      </c>
      <c r="C954" s="101">
        <v>46117</v>
      </c>
      <c r="D954" s="104">
        <v>8806.4599999999991</v>
      </c>
      <c r="E954" s="140">
        <v>3.91</v>
      </c>
      <c r="F954" s="153">
        <v>1</v>
      </c>
      <c r="G954" s="46">
        <f>IrradDiaria_1[[#This Row],[Geração Diária (kWh)]]/(IrradDiaria_1[[#This Row],[Irradiação]]*994)</f>
        <v>2.2658868813906454</v>
      </c>
    </row>
    <row r="955" spans="2:7" hidden="1" x14ac:dyDescent="0.3">
      <c r="B955" s="46" t="s">
        <v>413</v>
      </c>
      <c r="C955" s="101">
        <v>46117</v>
      </c>
      <c r="D955" s="104">
        <v>8813.06</v>
      </c>
      <c r="E955" s="140">
        <v>3.91</v>
      </c>
      <c r="F955" s="153">
        <v>0.969907407407408</v>
      </c>
      <c r="G955" s="46">
        <f>IrradDiaria_1[[#This Row],[Geração Diária (kWh)]]/(IrradDiaria_1[[#This Row],[Irradiação]]*994)</f>
        <v>2.267585049941593</v>
      </c>
    </row>
    <row r="956" spans="2:7" hidden="1" x14ac:dyDescent="0.3">
      <c r="B956" s="46" t="s">
        <v>165</v>
      </c>
      <c r="C956" s="101">
        <v>46173</v>
      </c>
      <c r="D956" s="104">
        <v>8820.2900000000009</v>
      </c>
      <c r="E956" s="140">
        <v>4.2582000000000004</v>
      </c>
      <c r="F956" s="153">
        <v>1</v>
      </c>
      <c r="G956" s="46">
        <f>IrradDiaria_1[[#This Row],[Geração Diária (kWh)]]/(IrradDiaria_1[[#This Row],[Irradiação]]*994)</f>
        <v>2.0838690496272454</v>
      </c>
    </row>
    <row r="957" spans="2:7" hidden="1" x14ac:dyDescent="0.3">
      <c r="B957" s="46" t="s">
        <v>51</v>
      </c>
      <c r="C957" s="101">
        <v>46135</v>
      </c>
      <c r="D957" s="104">
        <v>8828.7000000000007</v>
      </c>
      <c r="E957" s="140">
        <v>6.133</v>
      </c>
      <c r="F957" s="153">
        <v>1</v>
      </c>
      <c r="G957" s="46">
        <f>IrradDiaria_1[[#This Row],[Geração Diária (kWh)]]/(IrradDiaria_1[[#This Row],[Irradiação]]*994)</f>
        <v>1.4482295698206851</v>
      </c>
    </row>
    <row r="958" spans="2:7" hidden="1" x14ac:dyDescent="0.3">
      <c r="B958" s="46" t="s">
        <v>142</v>
      </c>
      <c r="C958" s="101">
        <v>46154</v>
      </c>
      <c r="D958" s="104">
        <v>8831.26</v>
      </c>
      <c r="E958" s="140">
        <v>7.3423466559577113</v>
      </c>
      <c r="F958" s="153">
        <v>1</v>
      </c>
      <c r="G958" s="46">
        <f>IrradDiaria_1[[#This Row],[Geração Diária (kWh)]]/(IrradDiaria_1[[#This Row],[Irradiação]]*994)</f>
        <v>1.2100446656543331</v>
      </c>
    </row>
    <row r="959" spans="2:7" hidden="1" x14ac:dyDescent="0.3">
      <c r="B959" s="46" t="s">
        <v>321</v>
      </c>
      <c r="C959" s="101">
        <v>46169</v>
      </c>
      <c r="D959" s="104">
        <v>8844.17</v>
      </c>
      <c r="E959" s="140">
        <v>3.379071666666678</v>
      </c>
      <c r="F959" s="153">
        <v>1</v>
      </c>
      <c r="G959" s="46">
        <f>IrradDiaria_1[[#This Row],[Geração Diária (kWh)]]/(IrradDiaria_1[[#This Row],[Irradiação]]*994)</f>
        <v>2.6331360236490755</v>
      </c>
    </row>
    <row r="960" spans="2:7" hidden="1" x14ac:dyDescent="0.3">
      <c r="B960" s="46" t="s">
        <v>390</v>
      </c>
      <c r="C960" s="101">
        <v>46151</v>
      </c>
      <c r="D960" s="104">
        <v>8846.27</v>
      </c>
      <c r="E960" s="140">
        <v>3.5095391000608602</v>
      </c>
      <c r="F960" s="153">
        <v>1</v>
      </c>
      <c r="G960" s="46">
        <f>IrradDiaria_1[[#This Row],[Geração Diária (kWh)]]/(IrradDiaria_1[[#This Row],[Irradiação]]*994)</f>
        <v>2.5358509349258873</v>
      </c>
    </row>
    <row r="961" spans="2:7" hidden="1" x14ac:dyDescent="0.3">
      <c r="B961" s="46" t="s">
        <v>165</v>
      </c>
      <c r="C961" s="101">
        <v>46190</v>
      </c>
      <c r="D961" s="104">
        <v>8849.49</v>
      </c>
      <c r="E961" s="140">
        <v>2.012</v>
      </c>
      <c r="F961" s="153">
        <v>1</v>
      </c>
      <c r="G961" s="46">
        <f>IrradDiaria_1[[#This Row],[Geração Diária (kWh)]]/(IrradDiaria_1[[#This Row],[Irradiação]]*994)</f>
        <v>4.4249042965546757</v>
      </c>
    </row>
    <row r="962" spans="2:7" hidden="1" x14ac:dyDescent="0.3">
      <c r="B962" s="46" t="s">
        <v>413</v>
      </c>
      <c r="C962" s="101">
        <v>46153</v>
      </c>
      <c r="D962" s="104">
        <v>8854.5400000000009</v>
      </c>
      <c r="E962" s="140">
        <v>3.6487067096054866</v>
      </c>
      <c r="F962" s="153">
        <v>0.93263665577300003</v>
      </c>
      <c r="G962" s="46">
        <f>IrradDiaria_1[[#This Row],[Geração Diária (kWh)]]/(IrradDiaria_1[[#This Row],[Irradiação]]*994)</f>
        <v>2.4414096929507831</v>
      </c>
    </row>
    <row r="963" spans="2:7" hidden="1" x14ac:dyDescent="0.3">
      <c r="B963" s="46" t="s">
        <v>459</v>
      </c>
      <c r="C963" s="101">
        <v>46120</v>
      </c>
      <c r="D963" s="104">
        <v>8857.9</v>
      </c>
      <c r="E963" s="140">
        <v>3.7130000000000001</v>
      </c>
      <c r="F963" s="153">
        <v>1</v>
      </c>
      <c r="G963" s="46">
        <f>IrradDiaria_1[[#This Row],[Geração Diária (kWh)]]/(IrradDiaria_1[[#This Row],[Irradiação]]*994)</f>
        <v>2.4000453027889934</v>
      </c>
    </row>
    <row r="964" spans="2:7" hidden="1" x14ac:dyDescent="0.3">
      <c r="B964" s="46" t="s">
        <v>299</v>
      </c>
      <c r="C964" s="101">
        <v>46148</v>
      </c>
      <c r="D964" s="104">
        <v>8859.4</v>
      </c>
      <c r="E964" s="140">
        <v>5.7380349999999982</v>
      </c>
      <c r="F964" s="153">
        <v>1</v>
      </c>
      <c r="G964" s="46">
        <f>IrradDiaria_1[[#This Row],[Geração Diária (kWh)]]/(IrradDiaria_1[[#This Row],[Irradiação]]*994)</f>
        <v>1.553297821219545</v>
      </c>
    </row>
    <row r="965" spans="2:7" hidden="1" x14ac:dyDescent="0.3">
      <c r="B965" s="46" t="s">
        <v>51</v>
      </c>
      <c r="C965" s="101">
        <v>46128</v>
      </c>
      <c r="D965" s="104">
        <v>8863.7999999999993</v>
      </c>
      <c r="E965" s="140">
        <v>5.37</v>
      </c>
      <c r="F965" s="153">
        <v>1</v>
      </c>
      <c r="G965" s="46">
        <f>IrradDiaria_1[[#This Row],[Geração Diária (kWh)]]/(IrradDiaria_1[[#This Row],[Irradiação]]*994)</f>
        <v>1.6605779930982543</v>
      </c>
    </row>
    <row r="966" spans="2:7" hidden="1" x14ac:dyDescent="0.3">
      <c r="B966" s="46" t="s">
        <v>367</v>
      </c>
      <c r="C966" s="101">
        <v>46134</v>
      </c>
      <c r="D966" s="104">
        <v>8881.73</v>
      </c>
      <c r="E966" s="140">
        <v>8.1746750000000041</v>
      </c>
      <c r="F966" s="153">
        <v>1</v>
      </c>
      <c r="G966" s="46">
        <f>IrradDiaria_1[[#This Row],[Geração Diária (kWh)]]/(IrradDiaria_1[[#This Row],[Irradiação]]*994)</f>
        <v>1.093051656770927</v>
      </c>
    </row>
    <row r="967" spans="2:7" hidden="1" x14ac:dyDescent="0.3">
      <c r="B967" s="46" t="s">
        <v>482</v>
      </c>
      <c r="C967" s="101">
        <v>46185</v>
      </c>
      <c r="D967" s="104">
        <v>8890.11</v>
      </c>
      <c r="E967" s="140">
        <v>3.3780000000000001</v>
      </c>
      <c r="F967" s="153">
        <v>1</v>
      </c>
      <c r="G967" s="46">
        <f>IrradDiaria_1[[#This Row],[Geração Diária (kWh)]]/(IrradDiaria_1[[#This Row],[Irradiação]]*994)</f>
        <v>2.6476532373637922</v>
      </c>
    </row>
    <row r="968" spans="2:7" hidden="1" x14ac:dyDescent="0.3">
      <c r="B968" s="46" t="s">
        <v>119</v>
      </c>
      <c r="C968" s="101">
        <v>46167</v>
      </c>
      <c r="D968" s="104">
        <v>8900.11</v>
      </c>
      <c r="E968" s="140">
        <v>3.9218240432470921</v>
      </c>
      <c r="F968" s="153">
        <v>0.8</v>
      </c>
      <c r="G968" s="46">
        <f>IrradDiaria_1[[#This Row],[Geração Diária (kWh)]]/(IrradDiaria_1[[#This Row],[Irradiação]]*994)</f>
        <v>2.2830787152231751</v>
      </c>
    </row>
    <row r="969" spans="2:7" hidden="1" x14ac:dyDescent="0.3">
      <c r="B969" s="46" t="s">
        <v>51</v>
      </c>
      <c r="C969" s="101">
        <v>46119</v>
      </c>
      <c r="D969" s="104">
        <v>8907</v>
      </c>
      <c r="E969" s="140">
        <v>5.4960000000000004</v>
      </c>
      <c r="F969" s="153">
        <v>1</v>
      </c>
      <c r="G969" s="46">
        <f>IrradDiaria_1[[#This Row],[Geração Diária (kWh)]]/(IrradDiaria_1[[#This Row],[Irradiação]]*994)</f>
        <v>1.6304156818641102</v>
      </c>
    </row>
    <row r="970" spans="2:7" hidden="1" x14ac:dyDescent="0.3">
      <c r="B970" s="46" t="s">
        <v>254</v>
      </c>
      <c r="C970" s="101">
        <v>46154</v>
      </c>
      <c r="D970" s="104">
        <v>8907.09</v>
      </c>
      <c r="E970" s="140">
        <v>7.0032741678630313</v>
      </c>
      <c r="F970" s="153">
        <v>0.91666666666666596</v>
      </c>
      <c r="G970" s="46">
        <f>IrradDiaria_1[[#This Row],[Geração Diária (kWh)]]/(IrradDiaria_1[[#This Row],[Irradiação]]*994)</f>
        <v>1.2795236793533975</v>
      </c>
    </row>
    <row r="971" spans="2:7" hidden="1" x14ac:dyDescent="0.3">
      <c r="B971" s="46" t="s">
        <v>51</v>
      </c>
      <c r="C971" s="101">
        <v>46127</v>
      </c>
      <c r="D971" s="104">
        <v>8916</v>
      </c>
      <c r="E971" s="140">
        <v>6.1420000000000003</v>
      </c>
      <c r="F971" s="153">
        <v>1</v>
      </c>
      <c r="G971" s="46">
        <f>IrradDiaria_1[[#This Row],[Geração Diária (kWh)]]/(IrradDiaria_1[[#This Row],[Irradiação]]*994)</f>
        <v>1.4604068566396753</v>
      </c>
    </row>
    <row r="972" spans="2:7" hidden="1" x14ac:dyDescent="0.3">
      <c r="B972" s="46" t="s">
        <v>51</v>
      </c>
      <c r="C972" s="101">
        <v>46115</v>
      </c>
      <c r="D972" s="104">
        <v>8924</v>
      </c>
      <c r="E972" s="140">
        <v>6.6790000000000003</v>
      </c>
      <c r="F972" s="153">
        <v>1</v>
      </c>
      <c r="G972" s="46">
        <f>IrradDiaria_1[[#This Row],[Geração Diária (kWh)]]/(IrradDiaria_1[[#This Row],[Irradiação]]*994)</f>
        <v>1.3441933228356513</v>
      </c>
    </row>
    <row r="973" spans="2:7" x14ac:dyDescent="0.3">
      <c r="B973" s="46" t="s">
        <v>208</v>
      </c>
      <c r="C973" s="101">
        <v>46206</v>
      </c>
      <c r="D973" s="104">
        <v>15591.21</v>
      </c>
      <c r="E973" s="140">
        <v>6.1491099999999888</v>
      </c>
      <c r="F973" s="153">
        <v>1</v>
      </c>
      <c r="G973" s="46">
        <f>IrradDiaria_1[[#This Row],[Geração Diária (kWh)]]/(IrradDiaria_1[[#This Row],[Irradiação]]*994)</f>
        <v>2.5508279948788628</v>
      </c>
    </row>
    <row r="974" spans="2:7" hidden="1" x14ac:dyDescent="0.3">
      <c r="B974" s="46" t="s">
        <v>165</v>
      </c>
      <c r="C974" s="101">
        <v>46147</v>
      </c>
      <c r="D974" s="104">
        <v>8936.23</v>
      </c>
      <c r="E974" s="140">
        <v>5.0111208478035403</v>
      </c>
      <c r="F974" s="153">
        <v>1</v>
      </c>
      <c r="G974" s="46">
        <f>IrradDiaria_1[[#This Row],[Geração Diária (kWh)]]/(IrradDiaria_1[[#This Row],[Irradiação]]*994)</f>
        <v>1.7940439472932461</v>
      </c>
    </row>
    <row r="975" spans="2:7" hidden="1" x14ac:dyDescent="0.3">
      <c r="B975" s="46" t="s">
        <v>231</v>
      </c>
      <c r="C975" s="101">
        <v>46164</v>
      </c>
      <c r="D975" s="104">
        <v>8939.02</v>
      </c>
      <c r="E975" s="140">
        <v>4.4773100000000401</v>
      </c>
      <c r="F975" s="153">
        <v>1</v>
      </c>
      <c r="G975" s="46">
        <f>IrradDiaria_1[[#This Row],[Geração Diária (kWh)]]/(IrradDiaria_1[[#This Row],[Irradiação]]*994)</f>
        <v>2.0085671680547335</v>
      </c>
    </row>
    <row r="976" spans="2:7" hidden="1" x14ac:dyDescent="0.3">
      <c r="B976" s="46" t="s">
        <v>51</v>
      </c>
      <c r="C976" s="101">
        <v>46124</v>
      </c>
      <c r="D976" s="104">
        <v>8941.7999999999993</v>
      </c>
      <c r="E976" s="140">
        <v>4.6719999999999997</v>
      </c>
      <c r="F976" s="153">
        <v>1</v>
      </c>
      <c r="G976" s="46">
        <f>IrradDiaria_1[[#This Row],[Geração Diária (kWh)]]/(IrradDiaria_1[[#This Row],[Irradiação]]*994)</f>
        <v>1.9254654640169786</v>
      </c>
    </row>
    <row r="977" spans="2:7" hidden="1" x14ac:dyDescent="0.3">
      <c r="B977" s="46" t="s">
        <v>165</v>
      </c>
      <c r="C977" s="101">
        <v>46176</v>
      </c>
      <c r="D977" s="104">
        <v>8945.5499999999993</v>
      </c>
      <c r="E977" s="140">
        <v>2.698</v>
      </c>
      <c r="F977" s="153">
        <v>1</v>
      </c>
      <c r="G977" s="46">
        <f>IrradDiaria_1[[#This Row],[Geração Diária (kWh)]]/(IrradDiaria_1[[#This Row],[Irradiação]]*994)</f>
        <v>3.335636502484141</v>
      </c>
    </row>
    <row r="978" spans="2:7" hidden="1" x14ac:dyDescent="0.3">
      <c r="B978" s="46" t="s">
        <v>165</v>
      </c>
      <c r="C978" s="101">
        <v>46202</v>
      </c>
      <c r="D978" s="104">
        <v>8951.1200000000008</v>
      </c>
      <c r="E978" s="140">
        <v>4.8860000000000001</v>
      </c>
      <c r="F978" s="153">
        <v>1</v>
      </c>
      <c r="G978" s="46">
        <f>IrradDiaria_1[[#This Row],[Geração Diária (kWh)]]/(IrradDiaria_1[[#This Row],[Irradiação]]*994)</f>
        <v>1.8430517612428563</v>
      </c>
    </row>
    <row r="979" spans="2:7" hidden="1" x14ac:dyDescent="0.3">
      <c r="B979" s="46" t="s">
        <v>51</v>
      </c>
      <c r="C979" s="101">
        <v>46123</v>
      </c>
      <c r="D979" s="104">
        <v>8951.9</v>
      </c>
      <c r="E979" s="140">
        <v>5.4589999999999996</v>
      </c>
      <c r="F979" s="153">
        <v>1</v>
      </c>
      <c r="G979" s="46">
        <f>IrradDiaria_1[[#This Row],[Geração Diária (kWh)]]/(IrradDiaria_1[[#This Row],[Irradiação]]*994)</f>
        <v>1.6497409074339795</v>
      </c>
    </row>
    <row r="980" spans="2:7" hidden="1" x14ac:dyDescent="0.3">
      <c r="B980" s="46" t="s">
        <v>51</v>
      </c>
      <c r="C980" s="101">
        <v>46134</v>
      </c>
      <c r="D980" s="104">
        <v>8953.7999999999993</v>
      </c>
      <c r="E980" s="140">
        <v>7.8330000000000002</v>
      </c>
      <c r="F980" s="153">
        <v>1</v>
      </c>
      <c r="G980" s="46">
        <f>IrradDiaria_1[[#This Row],[Geração Diária (kWh)]]/(IrradDiaria_1[[#This Row],[Irradiação]]*994)</f>
        <v>1.1499868610359976</v>
      </c>
    </row>
    <row r="981" spans="2:7" hidden="1" x14ac:dyDescent="0.3">
      <c r="B981" s="46" t="s">
        <v>299</v>
      </c>
      <c r="C981" s="101">
        <v>46176</v>
      </c>
      <c r="D981" s="104">
        <v>9033.9</v>
      </c>
      <c r="E981" s="140">
        <v>6.4133088027884559</v>
      </c>
      <c r="F981" s="153">
        <v>0.88333333333333297</v>
      </c>
      <c r="G981" s="46">
        <f>IrradDiaria_1[[#This Row],[Geração Diária (kWh)]]/(IrradDiaria_1[[#This Row],[Irradiação]]*994)</f>
        <v>1.4171203762322233</v>
      </c>
    </row>
    <row r="982" spans="2:7" hidden="1" x14ac:dyDescent="0.3">
      <c r="B982" s="46" t="s">
        <v>367</v>
      </c>
      <c r="C982" s="101">
        <v>46132</v>
      </c>
      <c r="D982" s="104">
        <v>9036.0300000000007</v>
      </c>
      <c r="E982" s="140">
        <v>8.2662733333333502</v>
      </c>
      <c r="F982" s="153">
        <v>1</v>
      </c>
      <c r="G982" s="46">
        <f>IrradDiaria_1[[#This Row],[Geração Diária (kWh)]]/(IrradDiaria_1[[#This Row],[Irradiação]]*994)</f>
        <v>1.0997184673275395</v>
      </c>
    </row>
    <row r="983" spans="2:7" hidden="1" x14ac:dyDescent="0.3">
      <c r="B983" s="46" t="s">
        <v>299</v>
      </c>
      <c r="C983" s="101">
        <v>46127</v>
      </c>
      <c r="D983" s="104">
        <v>9041.1</v>
      </c>
      <c r="E983" s="140">
        <v>7.2778933333333278</v>
      </c>
      <c r="F983" s="153">
        <v>1</v>
      </c>
      <c r="G983" s="46">
        <f>IrradDiaria_1[[#This Row],[Geração Diária (kWh)]]/(IrradDiaria_1[[#This Row],[Irradiação]]*994)</f>
        <v>1.2497674296223451</v>
      </c>
    </row>
    <row r="984" spans="2:7" hidden="1" x14ac:dyDescent="0.3">
      <c r="B984" s="46" t="s">
        <v>231</v>
      </c>
      <c r="C984" s="101">
        <v>46163</v>
      </c>
      <c r="D984" s="104">
        <v>9057</v>
      </c>
      <c r="E984" s="140">
        <v>7.2557066666667138</v>
      </c>
      <c r="F984" s="153">
        <v>1</v>
      </c>
      <c r="G984" s="46">
        <f>IrradDiaria_1[[#This Row],[Geração Diária (kWh)]]/(IrradDiaria_1[[#This Row],[Irradiação]]*994)</f>
        <v>1.2557936033964068</v>
      </c>
    </row>
    <row r="985" spans="2:7" hidden="1" x14ac:dyDescent="0.3">
      <c r="B985" s="46" t="s">
        <v>142</v>
      </c>
      <c r="C985" s="101">
        <v>46137</v>
      </c>
      <c r="D985" s="104">
        <v>9069.2000000000007</v>
      </c>
      <c r="E985" s="140">
        <v>1.875</v>
      </c>
      <c r="F985" s="153">
        <v>1</v>
      </c>
      <c r="G985" s="46">
        <f>IrradDiaria_1[[#This Row],[Geração Diária (kWh)]]/(IrradDiaria_1[[#This Row],[Irradiação]]*994)</f>
        <v>4.8661032863849769</v>
      </c>
    </row>
    <row r="986" spans="2:7" hidden="1" x14ac:dyDescent="0.3">
      <c r="B986" s="46" t="s">
        <v>165</v>
      </c>
      <c r="C986" s="101">
        <v>46179</v>
      </c>
      <c r="D986" s="104">
        <v>9077.9699999999993</v>
      </c>
      <c r="E986" s="140">
        <v>4.3330000000000002</v>
      </c>
      <c r="F986" s="153">
        <v>1</v>
      </c>
      <c r="G986" s="46">
        <f>IrradDiaria_1[[#This Row],[Geração Diária (kWh)]]/(IrradDiaria_1[[#This Row],[Irradiação]]*994)</f>
        <v>2.1077236555729479</v>
      </c>
    </row>
    <row r="987" spans="2:7" hidden="1" x14ac:dyDescent="0.3">
      <c r="B987" s="46" t="s">
        <v>165</v>
      </c>
      <c r="C987" s="101">
        <v>46155</v>
      </c>
      <c r="D987" s="104">
        <v>9092.07</v>
      </c>
      <c r="E987" s="140">
        <v>5.0803183333333415</v>
      </c>
      <c r="F987" s="153">
        <v>1</v>
      </c>
      <c r="G987" s="46">
        <f>IrradDiaria_1[[#This Row],[Geração Diária (kWh)]]/(IrradDiaria_1[[#This Row],[Irradiação]]*994)</f>
        <v>1.8004682207108849</v>
      </c>
    </row>
    <row r="988" spans="2:7" hidden="1" x14ac:dyDescent="0.3">
      <c r="B988" s="46" t="s">
        <v>165</v>
      </c>
      <c r="C988" s="101">
        <v>46149</v>
      </c>
      <c r="D988" s="104">
        <v>9102.8799999999992</v>
      </c>
      <c r="E988" s="140">
        <v>5.2220091887830442</v>
      </c>
      <c r="F988" s="153">
        <v>1</v>
      </c>
      <c r="G988" s="46">
        <f>IrradDiaria_1[[#This Row],[Geração Diária (kWh)]]/(IrradDiaria_1[[#This Row],[Irradiação]]*994)</f>
        <v>1.7536979792072704</v>
      </c>
    </row>
    <row r="989" spans="2:7" hidden="1" x14ac:dyDescent="0.3">
      <c r="B989" s="46" t="s">
        <v>299</v>
      </c>
      <c r="C989" s="101">
        <v>46129</v>
      </c>
      <c r="D989" s="104">
        <v>9107.2000000000007</v>
      </c>
      <c r="E989" s="140">
        <v>5.8420241666666666</v>
      </c>
      <c r="F989" s="153">
        <v>1</v>
      </c>
      <c r="G989" s="46">
        <f>IrradDiaria_1[[#This Row],[Geração Diária (kWh)]]/(IrradDiaria_1[[#This Row],[Irradiação]]*994)</f>
        <v>1.5683216598977399</v>
      </c>
    </row>
    <row r="990" spans="2:7" hidden="1" x14ac:dyDescent="0.3">
      <c r="B990" s="46" t="s">
        <v>142</v>
      </c>
      <c r="C990" s="101">
        <v>46135</v>
      </c>
      <c r="D990" s="104">
        <v>9109.27</v>
      </c>
      <c r="E990" s="140">
        <v>3.6869999999999998</v>
      </c>
      <c r="F990" s="153">
        <v>1</v>
      </c>
      <c r="G990" s="46">
        <f>IrradDiaria_1[[#This Row],[Geração Diária (kWh)]]/(IrradDiaria_1[[#This Row],[Irradiação]]*994)</f>
        <v>2.4855588644424182</v>
      </c>
    </row>
    <row r="991" spans="2:7" hidden="1" x14ac:dyDescent="0.3">
      <c r="B991" s="46" t="s">
        <v>299</v>
      </c>
      <c r="C991" s="101">
        <v>46132</v>
      </c>
      <c r="D991" s="104">
        <v>9124.2999999999993</v>
      </c>
      <c r="E991" s="140">
        <v>7.1938024999999994</v>
      </c>
      <c r="F991" s="153">
        <v>0.89027777777777795</v>
      </c>
      <c r="G991" s="46">
        <f>IrradDiaria_1[[#This Row],[Geração Diária (kWh)]]/(IrradDiaria_1[[#This Row],[Irradiação]]*994)</f>
        <v>1.2760117139086418</v>
      </c>
    </row>
    <row r="992" spans="2:7" hidden="1" x14ac:dyDescent="0.3">
      <c r="B992" s="46" t="s">
        <v>299</v>
      </c>
      <c r="C992" s="101">
        <v>46119</v>
      </c>
      <c r="D992" s="104">
        <v>9124.7000000000007</v>
      </c>
      <c r="E992" s="140">
        <v>7.0378324999999968</v>
      </c>
      <c r="F992" s="153">
        <v>1</v>
      </c>
      <c r="G992" s="46">
        <f>IrradDiaria_1[[#This Row],[Geração Diária (kWh)]]/(IrradDiaria_1[[#This Row],[Irradiação]]*994)</f>
        <v>1.3043474211743742</v>
      </c>
    </row>
    <row r="993" spans="2:7" hidden="1" x14ac:dyDescent="0.3">
      <c r="B993" s="46" t="s">
        <v>459</v>
      </c>
      <c r="C993" s="101">
        <v>46141</v>
      </c>
      <c r="D993" s="104">
        <v>9135.93</v>
      </c>
      <c r="E993" s="140">
        <v>3.1960000000000002</v>
      </c>
      <c r="F993" s="153">
        <v>1</v>
      </c>
      <c r="G993" s="46">
        <f>IrradDiaria_1[[#This Row],[Geração Diária (kWh)]]/(IrradDiaria_1[[#This Row],[Irradiação]]*994)</f>
        <v>2.8758061510489723</v>
      </c>
    </row>
    <row r="994" spans="2:7" x14ac:dyDescent="0.3">
      <c r="B994" s="46" t="s">
        <v>208</v>
      </c>
      <c r="C994" s="101">
        <v>46207</v>
      </c>
      <c r="D994" s="104">
        <v>6686.45</v>
      </c>
      <c r="E994" s="140">
        <v>2.5375866666666642</v>
      </c>
      <c r="F994" s="153">
        <v>1</v>
      </c>
      <c r="G994" s="46">
        <f>IrradDiaria_1[[#This Row],[Geração Diária (kWh)]]/(IrradDiaria_1[[#This Row],[Irradiação]]*994)</f>
        <v>2.6508694081480906</v>
      </c>
    </row>
    <row r="995" spans="2:7" hidden="1" x14ac:dyDescent="0.3">
      <c r="B995" s="46" t="s">
        <v>413</v>
      </c>
      <c r="C995" s="101">
        <v>46155</v>
      </c>
      <c r="D995" s="104">
        <v>9143.36</v>
      </c>
      <c r="E995" s="140">
        <v>3.8904866666666713</v>
      </c>
      <c r="F995" s="153">
        <v>0.749455337690632</v>
      </c>
      <c r="G995" s="46">
        <f>IrradDiaria_1[[#This Row],[Geração Diária (kWh)]]/(IrradDiaria_1[[#This Row],[Irradiação]]*994)</f>
        <v>2.3643703464297712</v>
      </c>
    </row>
    <row r="996" spans="2:7" hidden="1" x14ac:dyDescent="0.3">
      <c r="B996" s="46" t="s">
        <v>390</v>
      </c>
      <c r="C996" s="101">
        <v>46139</v>
      </c>
      <c r="D996" s="104">
        <v>9168.7099999999991</v>
      </c>
      <c r="E996" s="140">
        <v>3.5883966666666582</v>
      </c>
      <c r="F996" s="153">
        <v>1</v>
      </c>
      <c r="G996" s="46">
        <f>IrradDiaria_1[[#This Row],[Geração Diária (kWh)]]/(IrradDiaria_1[[#This Row],[Irradiação]]*994)</f>
        <v>2.5705224875610431</v>
      </c>
    </row>
    <row r="997" spans="2:7" hidden="1" x14ac:dyDescent="0.3">
      <c r="B997" s="46" t="s">
        <v>344</v>
      </c>
      <c r="C997" s="101">
        <v>46177</v>
      </c>
      <c r="D997" s="104">
        <v>9176.3799999999992</v>
      </c>
      <c r="E997" s="140">
        <v>4.1539999999999999</v>
      </c>
      <c r="F997" s="153">
        <v>0.79166666666666596</v>
      </c>
      <c r="G997" s="46">
        <f>IrradDiaria_1[[#This Row],[Geração Diária (kWh)]]/(IrradDiaria_1[[#This Row],[Irradiação]]*994)</f>
        <v>2.2223809879014094</v>
      </c>
    </row>
    <row r="998" spans="2:7" x14ac:dyDescent="0.3">
      <c r="B998" s="46" t="s">
        <v>208</v>
      </c>
      <c r="C998" s="101">
        <v>46208</v>
      </c>
      <c r="D998" s="104">
        <v>5883.58</v>
      </c>
      <c r="E998" s="140">
        <v>2.2140516666666552</v>
      </c>
      <c r="F998" s="153">
        <v>1</v>
      </c>
      <c r="G998" s="46">
        <f>IrradDiaria_1[[#This Row],[Geração Diária (kWh)]]/(IrradDiaria_1[[#This Row],[Irradiação]]*994)</f>
        <v>2.6734220598907088</v>
      </c>
    </row>
    <row r="999" spans="2:7" hidden="1" x14ac:dyDescent="0.3">
      <c r="B999" s="46" t="s">
        <v>165</v>
      </c>
      <c r="C999" s="101">
        <v>46142</v>
      </c>
      <c r="D999" s="104">
        <v>9186.2900000000009</v>
      </c>
      <c r="E999" s="140">
        <v>2.3450016666666675</v>
      </c>
      <c r="F999" s="153">
        <v>0.99166666666666703</v>
      </c>
      <c r="G999" s="46">
        <f>IrradDiaria_1[[#This Row],[Geração Diária (kWh)]]/(IrradDiaria_1[[#This Row],[Irradiação]]*994)</f>
        <v>3.9410378994709738</v>
      </c>
    </row>
    <row r="1000" spans="2:7" hidden="1" x14ac:dyDescent="0.3">
      <c r="B1000" s="46" t="s">
        <v>51</v>
      </c>
      <c r="C1000" s="101">
        <v>46113</v>
      </c>
      <c r="D1000" s="104">
        <v>9192.4</v>
      </c>
      <c r="E1000" s="140">
        <v>6.9</v>
      </c>
      <c r="F1000" s="153">
        <v>1</v>
      </c>
      <c r="G1000" s="46">
        <f>IrradDiaria_1[[#This Row],[Geração Diária (kWh)]]/(IrradDiaria_1[[#This Row],[Irradiação]]*994)</f>
        <v>1.3402735252092262</v>
      </c>
    </row>
    <row r="1001" spans="2:7" hidden="1" x14ac:dyDescent="0.3">
      <c r="B1001" s="46" t="s">
        <v>482</v>
      </c>
      <c r="C1001" s="101">
        <v>46187</v>
      </c>
      <c r="D1001" s="104">
        <v>9196.35</v>
      </c>
      <c r="E1001" s="140">
        <v>3.3650000000000002</v>
      </c>
      <c r="F1001" s="153">
        <v>1</v>
      </c>
      <c r="G1001" s="46">
        <f>IrradDiaria_1[[#This Row],[Geração Diária (kWh)]]/(IrradDiaria_1[[#This Row],[Irradiação]]*994)</f>
        <v>2.7494386826157537</v>
      </c>
    </row>
    <row r="1002" spans="2:7" hidden="1" x14ac:dyDescent="0.3">
      <c r="B1002" s="46" t="s">
        <v>299</v>
      </c>
      <c r="C1002" s="101">
        <v>46177</v>
      </c>
      <c r="D1002" s="104">
        <v>9222.7999999999993</v>
      </c>
      <c r="E1002" s="140">
        <v>6.8907150680880687</v>
      </c>
      <c r="F1002" s="153">
        <v>1</v>
      </c>
      <c r="G1002" s="46">
        <f>IrradDiaria_1[[#This Row],[Geração Diária (kWh)]]/(IrradDiaria_1[[#This Row],[Irradiação]]*994)</f>
        <v>1.3465178480415891</v>
      </c>
    </row>
    <row r="1003" spans="2:7" hidden="1" x14ac:dyDescent="0.3">
      <c r="B1003" s="46" t="s">
        <v>165</v>
      </c>
      <c r="C1003" s="101">
        <v>46203</v>
      </c>
      <c r="D1003" s="104">
        <v>9229.24</v>
      </c>
      <c r="E1003" s="140">
        <v>5.4960000000000004</v>
      </c>
      <c r="F1003" s="153">
        <v>1</v>
      </c>
      <c r="G1003" s="46">
        <f>IrradDiaria_1[[#This Row],[Geração Diária (kWh)]]/(IrradDiaria_1[[#This Row],[Irradiação]]*994)</f>
        <v>1.689401327909231</v>
      </c>
    </row>
    <row r="1004" spans="2:7" hidden="1" x14ac:dyDescent="0.3">
      <c r="B1004" s="46" t="s">
        <v>482</v>
      </c>
      <c r="C1004" s="101">
        <v>46157</v>
      </c>
      <c r="D1004" s="104">
        <v>9237.66</v>
      </c>
      <c r="E1004" s="140">
        <v>3.4007549255168317</v>
      </c>
      <c r="F1004" s="153">
        <v>1</v>
      </c>
      <c r="G1004" s="46">
        <f>IrradDiaria_1[[#This Row],[Geração Diária (kWh)]]/(IrradDiaria_1[[#This Row],[Irradiação]]*994)</f>
        <v>2.732752205519914</v>
      </c>
    </row>
    <row r="1005" spans="2:7" hidden="1" x14ac:dyDescent="0.3">
      <c r="B1005" s="46" t="s">
        <v>321</v>
      </c>
      <c r="C1005" s="101">
        <v>46120</v>
      </c>
      <c r="D1005" s="104">
        <v>9249.26</v>
      </c>
      <c r="E1005" s="140">
        <v>3.706</v>
      </c>
      <c r="F1005" s="153">
        <v>1</v>
      </c>
      <c r="G1005" s="46">
        <f>IrradDiaria_1[[#This Row],[Geração Diária (kWh)]]/(IrradDiaria_1[[#This Row],[Irradiação]]*994)</f>
        <v>2.5108177396814781</v>
      </c>
    </row>
    <row r="1006" spans="2:7" hidden="1" x14ac:dyDescent="0.3">
      <c r="B1006" s="46" t="s">
        <v>299</v>
      </c>
      <c r="C1006" s="101">
        <v>46188</v>
      </c>
      <c r="D1006" s="104">
        <v>9250</v>
      </c>
      <c r="E1006" s="140">
        <v>8.0222669625040144</v>
      </c>
      <c r="F1006" s="153">
        <v>1</v>
      </c>
      <c r="G1006" s="46">
        <f>IrradDiaria_1[[#This Row],[Geração Diária (kWh)]]/(IrradDiaria_1[[#This Row],[Irradiação]]*994)</f>
        <v>1.1600006648439563</v>
      </c>
    </row>
    <row r="1007" spans="2:7" hidden="1" x14ac:dyDescent="0.3">
      <c r="B1007" s="46" t="s">
        <v>367</v>
      </c>
      <c r="C1007" s="101">
        <v>46117</v>
      </c>
      <c r="D1007" s="104">
        <v>9262.1299999999992</v>
      </c>
      <c r="E1007" s="140">
        <v>8.7120850000000232</v>
      </c>
      <c r="F1007" s="153">
        <v>1</v>
      </c>
      <c r="G1007" s="46">
        <f>IrradDiaria_1[[#This Row],[Geração Diária (kWh)]]/(IrradDiaria_1[[#This Row],[Irradiação]]*994)</f>
        <v>1.0695531815146697</v>
      </c>
    </row>
    <row r="1008" spans="2:7" hidden="1" x14ac:dyDescent="0.3">
      <c r="B1008" s="46" t="s">
        <v>185</v>
      </c>
      <c r="C1008" s="101">
        <v>46194</v>
      </c>
      <c r="D1008" s="104">
        <v>9271.66</v>
      </c>
      <c r="E1008" s="140">
        <v>3.2850000000000001</v>
      </c>
      <c r="F1008" s="153">
        <v>1</v>
      </c>
      <c r="G1008" s="46">
        <f>IrradDiaria_1[[#This Row],[Geração Diária (kWh)]]/(IrradDiaria_1[[#This Row],[Irradiação]]*994)</f>
        <v>2.8394598948332308</v>
      </c>
    </row>
    <row r="1009" spans="2:7" hidden="1" x14ac:dyDescent="0.3">
      <c r="B1009" s="46" t="s">
        <v>344</v>
      </c>
      <c r="C1009" s="101">
        <v>46190</v>
      </c>
      <c r="D1009" s="104">
        <v>9272.4500000000007</v>
      </c>
      <c r="E1009" s="140">
        <v>4.5543033333333325</v>
      </c>
      <c r="F1009" s="153">
        <v>1</v>
      </c>
      <c r="G1009" s="46">
        <f>IrradDiaria_1[[#This Row],[Geração Diária (kWh)]]/(IrradDiaria_1[[#This Row],[Irradiação]]*994)</f>
        <v>2.0482650891659615</v>
      </c>
    </row>
    <row r="1010" spans="2:7" x14ac:dyDescent="0.3">
      <c r="B1010" s="46" t="s">
        <v>208</v>
      </c>
      <c r="C1010" s="101">
        <v>46209</v>
      </c>
      <c r="D1010" s="104">
        <v>13009.25</v>
      </c>
      <c r="E1010" s="140">
        <v>5.0799849999999909</v>
      </c>
      <c r="F1010" s="153">
        <v>1</v>
      </c>
      <c r="G1010" s="46">
        <f>IrradDiaria_1[[#This Row],[Geração Diária (kWh)]]/(IrradDiaria_1[[#This Row],[Irradiação]]*994)</f>
        <v>2.5763415954889202</v>
      </c>
    </row>
    <row r="1011" spans="2:7" hidden="1" x14ac:dyDescent="0.3">
      <c r="B1011" s="46" t="s">
        <v>436</v>
      </c>
      <c r="C1011" s="101">
        <v>46153</v>
      </c>
      <c r="D1011" s="104">
        <v>9289.17</v>
      </c>
      <c r="E1011" s="140">
        <v>3.6487067096054866</v>
      </c>
      <c r="F1011" s="153">
        <v>1</v>
      </c>
      <c r="G1011" s="46">
        <f>IrradDiaria_1[[#This Row],[Geração Diária (kWh)]]/(IrradDiaria_1[[#This Row],[Irradiação]]*994)</f>
        <v>2.5612476399076205</v>
      </c>
    </row>
    <row r="1012" spans="2:7" hidden="1" x14ac:dyDescent="0.3">
      <c r="B1012" s="46" t="s">
        <v>321</v>
      </c>
      <c r="C1012" s="101">
        <v>46189</v>
      </c>
      <c r="D1012" s="104">
        <v>9289.6299999999992</v>
      </c>
      <c r="E1012" s="140">
        <v>3.58</v>
      </c>
      <c r="F1012" s="153">
        <v>1</v>
      </c>
      <c r="G1012" s="46">
        <f>IrradDiaria_1[[#This Row],[Geração Diária (kWh)]]/(IrradDiaria_1[[#This Row],[Irradiação]]*994)</f>
        <v>2.6105319065229362</v>
      </c>
    </row>
    <row r="1013" spans="2:7" hidden="1" x14ac:dyDescent="0.3">
      <c r="B1013" s="46" t="s">
        <v>459</v>
      </c>
      <c r="C1013" s="101">
        <v>46173</v>
      </c>
      <c r="D1013" s="104">
        <v>9290.5</v>
      </c>
      <c r="E1013" s="140">
        <v>3.4727000000000001</v>
      </c>
      <c r="F1013" s="153">
        <v>1</v>
      </c>
      <c r="G1013" s="46">
        <f>IrradDiaria_1[[#This Row],[Geração Diária (kWh)]]/(IrradDiaria_1[[#This Row],[Irradiação]]*994)</f>
        <v>2.6914445465664083</v>
      </c>
    </row>
    <row r="1014" spans="2:7" hidden="1" x14ac:dyDescent="0.3">
      <c r="B1014" s="46" t="s">
        <v>299</v>
      </c>
      <c r="C1014" s="101">
        <v>46138</v>
      </c>
      <c r="D1014" s="104">
        <v>9292.2000000000007</v>
      </c>
      <c r="E1014" s="140">
        <v>5.5778224999999981</v>
      </c>
      <c r="F1014" s="153">
        <v>1</v>
      </c>
      <c r="G1014" s="46">
        <f>IrradDiaria_1[[#This Row],[Geração Diária (kWh)]]/(IrradDiaria_1[[#This Row],[Irradiação]]*994)</f>
        <v>1.675974762271583</v>
      </c>
    </row>
    <row r="1015" spans="2:7" hidden="1" x14ac:dyDescent="0.3">
      <c r="B1015" s="46" t="s">
        <v>231</v>
      </c>
      <c r="C1015" s="101">
        <v>46156</v>
      </c>
      <c r="D1015" s="104">
        <v>9294.66</v>
      </c>
      <c r="E1015" s="140">
        <v>5.22187</v>
      </c>
      <c r="F1015" s="153">
        <v>0.88890000000000002</v>
      </c>
      <c r="G1015" s="46">
        <f>IrradDiaria_1[[#This Row],[Geração Diária (kWh)]]/(IrradDiaria_1[[#This Row],[Irradiação]]*994)</f>
        <v>1.7906927188009565</v>
      </c>
    </row>
    <row r="1016" spans="2:7" hidden="1" x14ac:dyDescent="0.3">
      <c r="B1016" s="46" t="s">
        <v>344</v>
      </c>
      <c r="C1016" s="101">
        <v>46167</v>
      </c>
      <c r="D1016" s="104">
        <v>9300.0400000000009</v>
      </c>
      <c r="E1016" s="140">
        <v>4.2368550000000029</v>
      </c>
      <c r="F1016" s="153">
        <v>1</v>
      </c>
      <c r="G1016" s="46">
        <f>IrradDiaria_1[[#This Row],[Geração Diária (kWh)]]/(IrradDiaria_1[[#This Row],[Irradiação]]*994)</f>
        <v>2.2082835174614757</v>
      </c>
    </row>
    <row r="1017" spans="2:7" hidden="1" x14ac:dyDescent="0.3">
      <c r="B1017" s="46" t="s">
        <v>436</v>
      </c>
      <c r="C1017" s="101">
        <v>46173</v>
      </c>
      <c r="D1017" s="104">
        <v>9322.0300000000007</v>
      </c>
      <c r="E1017" s="140">
        <v>3.8203</v>
      </c>
      <c r="F1017" s="153">
        <v>1</v>
      </c>
      <c r="G1017" s="46">
        <f>IrradDiaria_1[[#This Row],[Geração Diária (kWh)]]/(IrradDiaria_1[[#This Row],[Irradiação]]*994)</f>
        <v>2.4548595133347528</v>
      </c>
    </row>
    <row r="1018" spans="2:7" hidden="1" x14ac:dyDescent="0.3">
      <c r="B1018" s="46" t="s">
        <v>390</v>
      </c>
      <c r="C1018" s="101">
        <v>46130</v>
      </c>
      <c r="D1018" s="104">
        <v>9322.17</v>
      </c>
      <c r="E1018" s="140">
        <v>3.8959999999999999</v>
      </c>
      <c r="F1018" s="153">
        <v>1</v>
      </c>
      <c r="G1018" s="46">
        <f>IrradDiaria_1[[#This Row],[Geração Diária (kWh)]]/(IrradDiaria_1[[#This Row],[Irradiação]]*994)</f>
        <v>2.4071972905192967</v>
      </c>
    </row>
    <row r="1019" spans="2:7" hidden="1" x14ac:dyDescent="0.3">
      <c r="B1019" s="46" t="s">
        <v>142</v>
      </c>
      <c r="C1019" s="101">
        <v>46129</v>
      </c>
      <c r="D1019" s="104">
        <v>9340.59</v>
      </c>
      <c r="E1019" s="140">
        <v>6.8789999999999996</v>
      </c>
      <c r="F1019" s="153">
        <v>1</v>
      </c>
      <c r="G1019" s="46">
        <f>IrradDiaria_1[[#This Row],[Geração Diária (kWh)]]/(IrradDiaria_1[[#This Row],[Irradiação]]*994)</f>
        <v>1.3660374808818021</v>
      </c>
    </row>
    <row r="1020" spans="2:7" hidden="1" x14ac:dyDescent="0.3">
      <c r="B1020" s="46" t="s">
        <v>119</v>
      </c>
      <c r="C1020" s="101">
        <v>46179</v>
      </c>
      <c r="D1020" s="104">
        <v>9348.43</v>
      </c>
      <c r="E1020" s="140">
        <v>3.6760000000000002</v>
      </c>
      <c r="F1020" s="153">
        <v>0.68055555555555602</v>
      </c>
      <c r="G1020" s="46">
        <f>IrradDiaria_1[[#This Row],[Geração Diária (kWh)]]/(IrradDiaria_1[[#This Row],[Irradiação]]*994)</f>
        <v>2.5584491716348143</v>
      </c>
    </row>
    <row r="1021" spans="2:7" hidden="1" x14ac:dyDescent="0.3">
      <c r="B1021" s="46" t="s">
        <v>185</v>
      </c>
      <c r="C1021" s="101">
        <v>46123</v>
      </c>
      <c r="D1021" s="104">
        <v>9361.82</v>
      </c>
      <c r="E1021" s="140">
        <v>3.763676666666659</v>
      </c>
      <c r="F1021" s="153">
        <v>1</v>
      </c>
      <c r="G1021" s="46">
        <f>IrradDiaria_1[[#This Row],[Geração Diária (kWh)]]/(IrradDiaria_1[[#This Row],[Irradiação]]*994)</f>
        <v>2.5024280282346147</v>
      </c>
    </row>
    <row r="1022" spans="2:7" hidden="1" x14ac:dyDescent="0.3">
      <c r="B1022" s="46" t="s">
        <v>142</v>
      </c>
      <c r="C1022" s="101">
        <v>46134</v>
      </c>
      <c r="D1022" s="104">
        <v>9369.58</v>
      </c>
      <c r="E1022" s="140">
        <v>7.2370000000000001</v>
      </c>
      <c r="F1022" s="153">
        <v>1</v>
      </c>
      <c r="G1022" s="46">
        <f>IrradDiaria_1[[#This Row],[Geração Diária (kWh)]]/(IrradDiaria_1[[#This Row],[Irradiação]]*994)</f>
        <v>1.3024923063321201</v>
      </c>
    </row>
    <row r="1023" spans="2:7" hidden="1" x14ac:dyDescent="0.3">
      <c r="B1023" s="46" t="s">
        <v>119</v>
      </c>
      <c r="C1023" s="101">
        <v>46165</v>
      </c>
      <c r="D1023" s="104">
        <v>9377.57</v>
      </c>
      <c r="E1023" s="140">
        <v>3.1179011301241113</v>
      </c>
      <c r="F1023" s="153">
        <v>1</v>
      </c>
      <c r="G1023" s="46">
        <f>IrradDiaria_1[[#This Row],[Geração Diária (kWh)]]/(IrradDiaria_1[[#This Row],[Irradiação]]*994)</f>
        <v>3.0258095611666405</v>
      </c>
    </row>
    <row r="1024" spans="2:7" hidden="1" x14ac:dyDescent="0.3">
      <c r="B1024" s="46" t="s">
        <v>459</v>
      </c>
      <c r="C1024" s="101">
        <v>46153</v>
      </c>
      <c r="D1024" s="104">
        <v>9379.43</v>
      </c>
      <c r="E1024" s="140">
        <v>3.6084891642198587</v>
      </c>
      <c r="F1024" s="153">
        <v>1</v>
      </c>
      <c r="G1024" s="46">
        <f>IrradDiaria_1[[#This Row],[Geração Diária (kWh)]]/(IrradDiaria_1[[#This Row],[Irradiação]]*994)</f>
        <v>2.6149576313626075</v>
      </c>
    </row>
    <row r="1025" spans="2:7" hidden="1" x14ac:dyDescent="0.3">
      <c r="B1025" s="46" t="s">
        <v>299</v>
      </c>
      <c r="C1025" s="101">
        <v>46185</v>
      </c>
      <c r="D1025" s="104">
        <v>9393.7000000000007</v>
      </c>
      <c r="E1025" s="140">
        <v>6.7262917573874192</v>
      </c>
      <c r="F1025" s="153">
        <v>0.86805555555555602</v>
      </c>
      <c r="G1025" s="46">
        <f>IrradDiaria_1[[#This Row],[Geração Diária (kWh)]]/(IrradDiaria_1[[#This Row],[Irradiação]]*994)</f>
        <v>1.4049944241725225</v>
      </c>
    </row>
    <row r="1026" spans="2:7" x14ac:dyDescent="0.3">
      <c r="B1026" s="46" t="s">
        <v>208</v>
      </c>
      <c r="C1026" s="101">
        <v>46210</v>
      </c>
      <c r="D1026" s="104">
        <v>8733.39</v>
      </c>
      <c r="E1026" s="140">
        <v>3.3700500000000138</v>
      </c>
      <c r="F1026" s="153">
        <v>1</v>
      </c>
      <c r="G1026" s="46">
        <f>IrradDiaria_1[[#This Row],[Geração Diária (kWh)]]/(IrradDiaria_1[[#This Row],[Irradiação]]*994)</f>
        <v>2.6071146243643262</v>
      </c>
    </row>
    <row r="1027" spans="2:7" hidden="1" x14ac:dyDescent="0.3">
      <c r="B1027" s="46" t="s">
        <v>459</v>
      </c>
      <c r="C1027" s="101">
        <v>46193</v>
      </c>
      <c r="D1027" s="104">
        <v>9400.9500000000007</v>
      </c>
      <c r="E1027" s="140">
        <v>3.7770000000000001</v>
      </c>
      <c r="F1027" s="153">
        <v>1</v>
      </c>
      <c r="G1027" s="46">
        <f>IrradDiaria_1[[#This Row],[Geração Diária (kWh)]]/(IrradDiaria_1[[#This Row],[Irradiação]]*994)</f>
        <v>2.5040233457935859</v>
      </c>
    </row>
    <row r="1028" spans="2:7" hidden="1" x14ac:dyDescent="0.3">
      <c r="B1028" s="46" t="s">
        <v>482</v>
      </c>
      <c r="C1028" s="101">
        <v>46168</v>
      </c>
      <c r="D1028" s="104">
        <v>9403.81</v>
      </c>
      <c r="E1028" s="140">
        <v>3.5525133333333248</v>
      </c>
      <c r="F1028" s="153">
        <v>1</v>
      </c>
      <c r="G1028" s="46">
        <f>IrradDiaria_1[[#This Row],[Geração Diária (kWh)]]/(IrradDiaria_1[[#This Row],[Irradiação]]*994)</f>
        <v>2.6630648650562567</v>
      </c>
    </row>
    <row r="1029" spans="2:7" hidden="1" x14ac:dyDescent="0.3">
      <c r="B1029" s="46" t="s">
        <v>142</v>
      </c>
      <c r="C1029" s="101">
        <v>46133</v>
      </c>
      <c r="D1029" s="104">
        <v>9409.94</v>
      </c>
      <c r="E1029" s="140">
        <v>7.9269999999999996</v>
      </c>
      <c r="F1029" s="153">
        <v>1</v>
      </c>
      <c r="G1029" s="46">
        <f>IrradDiaria_1[[#This Row],[Geração Diária (kWh)]]/(IrradDiaria_1[[#This Row],[Irradiação]]*994)</f>
        <v>1.1942399952890044</v>
      </c>
    </row>
    <row r="1030" spans="2:7" hidden="1" x14ac:dyDescent="0.3">
      <c r="B1030" s="46" t="s">
        <v>165</v>
      </c>
      <c r="C1030" s="101">
        <v>46148</v>
      </c>
      <c r="D1030" s="104">
        <v>9411.56</v>
      </c>
      <c r="E1030" s="140">
        <v>5.4763858069628473</v>
      </c>
      <c r="F1030" s="153">
        <v>1</v>
      </c>
      <c r="G1030" s="46">
        <f>IrradDiaria_1[[#This Row],[Geração Diária (kWh)]]/(IrradDiaria_1[[#This Row],[Irradiação]]*994)</f>
        <v>1.7289450661583388</v>
      </c>
    </row>
    <row r="1031" spans="2:7" hidden="1" x14ac:dyDescent="0.3">
      <c r="B1031" s="46" t="s">
        <v>344</v>
      </c>
      <c r="C1031" s="101">
        <v>46139</v>
      </c>
      <c r="D1031" s="104">
        <v>9418.36</v>
      </c>
      <c r="E1031" s="140">
        <v>2.581</v>
      </c>
      <c r="F1031" s="153">
        <v>1</v>
      </c>
      <c r="G1031" s="46">
        <f>IrradDiaria_1[[#This Row],[Geração Diária (kWh)]]/(IrradDiaria_1[[#This Row],[Irradiação]]*994)</f>
        <v>3.671139584504314</v>
      </c>
    </row>
    <row r="1032" spans="2:7" hidden="1" x14ac:dyDescent="0.3">
      <c r="B1032" s="46" t="s">
        <v>413</v>
      </c>
      <c r="C1032" s="101">
        <v>46173</v>
      </c>
      <c r="D1032" s="104">
        <v>9421.2099999999991</v>
      </c>
      <c r="E1032" s="140">
        <v>3.8549000000000002</v>
      </c>
      <c r="F1032" s="153">
        <v>1</v>
      </c>
      <c r="G1032" s="46">
        <f>IrradDiaria_1[[#This Row],[Geração Diária (kWh)]]/(IrradDiaria_1[[#This Row],[Irradiação]]*994)</f>
        <v>2.4587092974720353</v>
      </c>
    </row>
    <row r="1033" spans="2:7" hidden="1" x14ac:dyDescent="0.3">
      <c r="B1033" s="46" t="s">
        <v>390</v>
      </c>
      <c r="C1033" s="101">
        <v>46189</v>
      </c>
      <c r="D1033" s="104">
        <v>9423.65</v>
      </c>
      <c r="E1033" s="140">
        <v>3.661</v>
      </c>
      <c r="F1033" s="153">
        <v>1</v>
      </c>
      <c r="G1033" s="46">
        <f>IrradDiaria_1[[#This Row],[Geração Diária (kWh)]]/(IrradDiaria_1[[#This Row],[Irradiação]]*994)</f>
        <v>2.5896020757156979</v>
      </c>
    </row>
    <row r="1034" spans="2:7" hidden="1" x14ac:dyDescent="0.3">
      <c r="B1034" s="46" t="s">
        <v>299</v>
      </c>
      <c r="C1034" s="101">
        <v>46195</v>
      </c>
      <c r="D1034" s="104">
        <v>9425.2000000000007</v>
      </c>
      <c r="E1034" s="140">
        <v>8.4384000000000032</v>
      </c>
      <c r="F1034" s="153">
        <v>0.94999999999708995</v>
      </c>
      <c r="G1034" s="46">
        <f>IrradDiaria_1[[#This Row],[Geração Diária (kWh)]]/(IrradDiaria_1[[#This Row],[Irradiação]]*994)</f>
        <v>1.1236837025184856</v>
      </c>
    </row>
    <row r="1035" spans="2:7" hidden="1" x14ac:dyDescent="0.3">
      <c r="B1035" s="46" t="s">
        <v>299</v>
      </c>
      <c r="C1035" s="101">
        <v>46159</v>
      </c>
      <c r="D1035" s="104">
        <v>9439.7999999999993</v>
      </c>
      <c r="E1035" s="140">
        <v>7.2213954899999999</v>
      </c>
      <c r="F1035" s="153">
        <v>1</v>
      </c>
      <c r="G1035" s="46">
        <f>IrradDiaria_1[[#This Row],[Geração Diária (kWh)]]/(IrradDiaria_1[[#This Row],[Irradiação]]*994)</f>
        <v>1.3150894030462008</v>
      </c>
    </row>
    <row r="1036" spans="2:7" hidden="1" x14ac:dyDescent="0.3">
      <c r="B1036" s="46" t="s">
        <v>185</v>
      </c>
      <c r="C1036" s="101">
        <v>46124</v>
      </c>
      <c r="D1036" s="104">
        <v>9463.85</v>
      </c>
      <c r="E1036" s="140">
        <v>4.0841516666666688</v>
      </c>
      <c r="F1036" s="153">
        <v>1</v>
      </c>
      <c r="G1036" s="46">
        <f>IrradDiaria_1[[#This Row],[Geração Diária (kWh)]]/(IrradDiaria_1[[#This Row],[Irradiação]]*994)</f>
        <v>2.3312003647752504</v>
      </c>
    </row>
    <row r="1037" spans="2:7" hidden="1" x14ac:dyDescent="0.3">
      <c r="B1037" s="46" t="s">
        <v>6</v>
      </c>
      <c r="C1037" s="101">
        <v>46168</v>
      </c>
      <c r="D1037" s="104">
        <v>9465.0400000000009</v>
      </c>
      <c r="E1037" s="140">
        <v>4.1038066666666531</v>
      </c>
      <c r="F1037" s="153">
        <v>1</v>
      </c>
      <c r="G1037" s="46">
        <f>IrradDiaria_1[[#This Row],[Geração Diária (kWh)]]/(IrradDiaria_1[[#This Row],[Irradiação]]*994)</f>
        <v>2.3203269090558383</v>
      </c>
    </row>
    <row r="1038" spans="2:7" hidden="1" x14ac:dyDescent="0.3">
      <c r="B1038" s="46" t="s">
        <v>254</v>
      </c>
      <c r="C1038" s="101">
        <v>46144</v>
      </c>
      <c r="D1038" s="104">
        <v>9470.25</v>
      </c>
      <c r="E1038" s="140">
        <v>6.3657108258977528</v>
      </c>
      <c r="F1038" s="153">
        <v>0.91666666666666596</v>
      </c>
      <c r="G1038" s="46">
        <f>IrradDiaria_1[[#This Row],[Geração Diária (kWh)]]/(IrradDiaria_1[[#This Row],[Irradiação]]*994)</f>
        <v>1.4966772364463921</v>
      </c>
    </row>
    <row r="1039" spans="2:7" hidden="1" x14ac:dyDescent="0.3">
      <c r="B1039" s="46" t="s">
        <v>142</v>
      </c>
      <c r="C1039" s="101">
        <v>46115</v>
      </c>
      <c r="D1039" s="104">
        <v>9475.36</v>
      </c>
      <c r="E1039" s="140">
        <v>7.5099649999999958</v>
      </c>
      <c r="F1039" s="153">
        <v>1</v>
      </c>
      <c r="G1039" s="46">
        <f>IrradDiaria_1[[#This Row],[Geração Diária (kWh)]]/(IrradDiaria_1[[#This Row],[Irradiação]]*994)</f>
        <v>1.2693208732653158</v>
      </c>
    </row>
    <row r="1040" spans="2:7" hidden="1" x14ac:dyDescent="0.3">
      <c r="B1040" s="46" t="s">
        <v>482</v>
      </c>
      <c r="C1040" s="101">
        <v>46160</v>
      </c>
      <c r="D1040" s="104">
        <v>9477.43</v>
      </c>
      <c r="E1040" s="140">
        <v>2.9764183333333358</v>
      </c>
      <c r="F1040" s="153">
        <v>0.90277777777777801</v>
      </c>
      <c r="G1040" s="46">
        <f>IrradDiaria_1[[#This Row],[Geração Diária (kWh)]]/(IrradDiaria_1[[#This Row],[Irradiação]]*994)</f>
        <v>3.2033930580866254</v>
      </c>
    </row>
    <row r="1041" spans="2:7" x14ac:dyDescent="0.3">
      <c r="B1041" s="46" t="s">
        <v>208</v>
      </c>
      <c r="C1041" s="101">
        <v>46211</v>
      </c>
      <c r="D1041" s="104">
        <v>15275.14</v>
      </c>
      <c r="E1041" s="140">
        <v>6.0126599999999968</v>
      </c>
      <c r="F1041" s="153">
        <v>1</v>
      </c>
      <c r="G1041" s="46">
        <f>IrradDiaria_1[[#This Row],[Geração Diária (kWh)]]/(IrradDiaria_1[[#This Row],[Irradiação]]*994)</f>
        <v>2.5558312068845277</v>
      </c>
    </row>
    <row r="1042" spans="2:7" hidden="1" x14ac:dyDescent="0.3">
      <c r="B1042" s="46" t="s">
        <v>413</v>
      </c>
      <c r="C1042" s="101">
        <v>46201</v>
      </c>
      <c r="D1042" s="104">
        <v>9490.7000000000007</v>
      </c>
      <c r="E1042" s="140">
        <v>4.2910000000000004</v>
      </c>
      <c r="F1042" s="153">
        <v>0.9</v>
      </c>
      <c r="G1042" s="46">
        <f>IrradDiaria_1[[#This Row],[Geração Diária (kWh)]]/(IrradDiaria_1[[#This Row],[Irradiação]]*994)</f>
        <v>2.2251195356712632</v>
      </c>
    </row>
    <row r="1043" spans="2:7" hidden="1" x14ac:dyDescent="0.3">
      <c r="B1043" s="46" t="s">
        <v>231</v>
      </c>
      <c r="C1043" s="101">
        <v>46183</v>
      </c>
      <c r="D1043" s="104">
        <v>9492.69</v>
      </c>
      <c r="E1043" s="140">
        <v>4.2789249999999948</v>
      </c>
      <c r="F1043" s="153">
        <v>0.88194444444444398</v>
      </c>
      <c r="G1043" s="46">
        <f>IrradDiaria_1[[#This Row],[Geração Diária (kWh)]]/(IrradDiaria_1[[#This Row],[Irradiação]]*994)</f>
        <v>2.2318666346425418</v>
      </c>
    </row>
    <row r="1044" spans="2:7" hidden="1" x14ac:dyDescent="0.3">
      <c r="B1044" s="46" t="s">
        <v>413</v>
      </c>
      <c r="C1044" s="101">
        <v>46203</v>
      </c>
      <c r="D1044" s="104">
        <v>9492.91</v>
      </c>
      <c r="E1044" s="140">
        <v>4.3319999999999999</v>
      </c>
      <c r="F1044" s="153">
        <v>0.9</v>
      </c>
      <c r="G1044" s="46">
        <f>IrradDiaria_1[[#This Row],[Geração Diária (kWh)]]/(IrradDiaria_1[[#This Row],[Irradiação]]*994)</f>
        <v>2.2045732381361112</v>
      </c>
    </row>
    <row r="1045" spans="2:7" hidden="1" x14ac:dyDescent="0.3">
      <c r="B1045" s="46" t="s">
        <v>299</v>
      </c>
      <c r="C1045" s="101">
        <v>46186</v>
      </c>
      <c r="D1045" s="104">
        <v>9500.1</v>
      </c>
      <c r="E1045" s="140">
        <v>6.9776088494012756</v>
      </c>
      <c r="F1045" s="153">
        <v>1</v>
      </c>
      <c r="G1045" s="46">
        <f>IrradDiaria_1[[#This Row],[Geração Diária (kWh)]]/(IrradDiaria_1[[#This Row],[Irradiação]]*994)</f>
        <v>1.3697306447362896</v>
      </c>
    </row>
    <row r="1046" spans="2:7" hidden="1" x14ac:dyDescent="0.3">
      <c r="B1046" s="46" t="s">
        <v>299</v>
      </c>
      <c r="C1046" s="101">
        <v>46178</v>
      </c>
      <c r="D1046" s="104">
        <v>9513.1</v>
      </c>
      <c r="E1046" s="140">
        <v>6.9517676107846205</v>
      </c>
      <c r="F1046" s="153">
        <v>0.88194444444444398</v>
      </c>
      <c r="G1046" s="46">
        <f>IrradDiaria_1[[#This Row],[Geração Diária (kWh)]]/(IrradDiaria_1[[#This Row],[Irradiação]]*994)</f>
        <v>1.376703548603347</v>
      </c>
    </row>
    <row r="1047" spans="2:7" hidden="1" x14ac:dyDescent="0.3">
      <c r="B1047" s="46" t="s">
        <v>344</v>
      </c>
      <c r="C1047" s="101">
        <v>46161</v>
      </c>
      <c r="D1047" s="104">
        <v>9524.15</v>
      </c>
      <c r="E1047" s="140">
        <v>1.1596716666666662</v>
      </c>
      <c r="F1047" s="153">
        <v>1</v>
      </c>
      <c r="G1047" s="46">
        <f>IrradDiaria_1[[#This Row],[Geração Diária (kWh)]]/(IrradDiaria_1[[#This Row],[Irradiação]]*994)</f>
        <v>8.2623729754262705</v>
      </c>
    </row>
    <row r="1048" spans="2:7" hidden="1" x14ac:dyDescent="0.3">
      <c r="B1048" s="46" t="s">
        <v>165</v>
      </c>
      <c r="C1048" s="101">
        <v>46177</v>
      </c>
      <c r="D1048" s="104">
        <v>9534.6299999999992</v>
      </c>
      <c r="E1048" s="140">
        <v>2.1629999999999998</v>
      </c>
      <c r="F1048" s="153">
        <v>1</v>
      </c>
      <c r="G1048" s="46">
        <f>IrradDiaria_1[[#This Row],[Geração Diária (kWh)]]/(IrradDiaria_1[[#This Row],[Irradiação]]*994)</f>
        <v>4.4346662499267451</v>
      </c>
    </row>
    <row r="1049" spans="2:7" hidden="1" x14ac:dyDescent="0.3">
      <c r="B1049" s="46" t="s">
        <v>6</v>
      </c>
      <c r="C1049" s="101">
        <v>46176</v>
      </c>
      <c r="D1049" s="104">
        <v>9545.0400000000009</v>
      </c>
      <c r="E1049" s="140">
        <v>4.0089650000000177</v>
      </c>
      <c r="F1049" s="153">
        <v>1</v>
      </c>
      <c r="G1049" s="46">
        <f>IrradDiaria_1[[#This Row],[Geração Diária (kWh)]]/(IrradDiaria_1[[#This Row],[Irradiação]]*994)</f>
        <v>2.3952955278017245</v>
      </c>
    </row>
    <row r="1050" spans="2:7" x14ac:dyDescent="0.3">
      <c r="B1050" s="46" t="s">
        <v>231</v>
      </c>
      <c r="C1050" s="101">
        <v>46204</v>
      </c>
      <c r="D1050" s="104">
        <v>13086.23</v>
      </c>
      <c r="E1050" s="140">
        <v>5.9058516666666661</v>
      </c>
      <c r="F1050" s="153">
        <v>1</v>
      </c>
      <c r="G1050" s="46">
        <f>IrradDiaria_1[[#This Row],[Geração Diária (kWh)]]/(IrradDiaria_1[[#This Row],[Irradiação]]*994)</f>
        <v>2.2291825245584631</v>
      </c>
    </row>
    <row r="1051" spans="2:7" hidden="1" x14ac:dyDescent="0.3">
      <c r="B1051" s="46" t="s">
        <v>73</v>
      </c>
      <c r="C1051" s="101">
        <v>46141</v>
      </c>
      <c r="D1051" s="104">
        <v>9585.5300000000007</v>
      </c>
      <c r="E1051" s="140">
        <v>1.9139999999999999</v>
      </c>
      <c r="F1051" s="153">
        <v>1</v>
      </c>
      <c r="G1051" s="46">
        <f>IrradDiaria_1[[#This Row],[Geração Diária (kWh)]]/(IrradDiaria_1[[#This Row],[Irradiação]]*994)</f>
        <v>5.0383439613648457</v>
      </c>
    </row>
    <row r="1052" spans="2:7" hidden="1" x14ac:dyDescent="0.3">
      <c r="B1052" s="46" t="s">
        <v>459</v>
      </c>
      <c r="C1052" s="101">
        <v>46172</v>
      </c>
      <c r="D1052" s="104">
        <v>9632.4699999999993</v>
      </c>
      <c r="E1052" s="140">
        <v>3.5444</v>
      </c>
      <c r="F1052" s="153">
        <v>1</v>
      </c>
      <c r="G1052" s="46">
        <f>IrradDiaria_1[[#This Row],[Geração Diária (kWh)]]/(IrradDiaria_1[[#This Row],[Irradiação]]*994)</f>
        <v>2.7340632214458171</v>
      </c>
    </row>
    <row r="1053" spans="2:7" hidden="1" x14ac:dyDescent="0.3">
      <c r="B1053" s="46" t="s">
        <v>321</v>
      </c>
      <c r="C1053" s="101">
        <v>46186</v>
      </c>
      <c r="D1053" s="104">
        <v>9634.58</v>
      </c>
      <c r="E1053" s="140">
        <v>3.6760000000000002</v>
      </c>
      <c r="F1053" s="153">
        <v>1</v>
      </c>
      <c r="G1053" s="46">
        <f>IrradDiaria_1[[#This Row],[Geração Diária (kWh)]]/(IrradDiaria_1[[#This Row],[Irradiação]]*994)</f>
        <v>2.6367618113468625</v>
      </c>
    </row>
    <row r="1054" spans="2:7" hidden="1" x14ac:dyDescent="0.3">
      <c r="B1054" s="46" t="s">
        <v>165</v>
      </c>
      <c r="C1054" s="101">
        <v>46119</v>
      </c>
      <c r="D1054" s="104">
        <v>9656.67</v>
      </c>
      <c r="E1054" s="140">
        <v>5.692211666666668</v>
      </c>
      <c r="F1054" s="153">
        <v>1</v>
      </c>
      <c r="G1054" s="46">
        <f>IrradDiaria_1[[#This Row],[Geração Diária (kWh)]]/(IrradDiaria_1[[#This Row],[Irradiação]]*994)</f>
        <v>1.706710910882262</v>
      </c>
    </row>
    <row r="1055" spans="2:7" hidden="1" x14ac:dyDescent="0.3">
      <c r="B1055" s="46" t="s">
        <v>142</v>
      </c>
      <c r="C1055" s="101">
        <v>46132</v>
      </c>
      <c r="D1055" s="104">
        <v>9657.68</v>
      </c>
      <c r="E1055" s="140">
        <v>7.9029999999999996</v>
      </c>
      <c r="F1055" s="153">
        <v>1</v>
      </c>
      <c r="G1055" s="46">
        <f>IrradDiaria_1[[#This Row],[Geração Diária (kWh)]]/(IrradDiaria_1[[#This Row],[Irradiação]]*994)</f>
        <v>1.2294034993206107</v>
      </c>
    </row>
    <row r="1056" spans="2:7" hidden="1" x14ac:dyDescent="0.3">
      <c r="B1056" s="46" t="s">
        <v>231</v>
      </c>
      <c r="C1056" s="101">
        <v>46130</v>
      </c>
      <c r="D1056" s="104">
        <v>9662.15</v>
      </c>
      <c r="E1056" s="140">
        <v>5.3529999999999998</v>
      </c>
      <c r="F1056" s="153">
        <v>1</v>
      </c>
      <c r="G1056" s="46">
        <f>IrradDiaria_1[[#This Row],[Geração Diária (kWh)]]/(IrradDiaria_1[[#This Row],[Irradiação]]*994)</f>
        <v>1.8158925531519023</v>
      </c>
    </row>
    <row r="1057" spans="2:7" hidden="1" x14ac:dyDescent="0.3">
      <c r="B1057" s="46" t="s">
        <v>459</v>
      </c>
      <c r="C1057" s="101">
        <v>46176</v>
      </c>
      <c r="D1057" s="104">
        <v>9664.4599999999991</v>
      </c>
      <c r="E1057" s="140">
        <v>1.41</v>
      </c>
      <c r="F1057" s="153">
        <v>1</v>
      </c>
      <c r="G1057" s="46">
        <f>IrradDiaria_1[[#This Row],[Geração Diária (kWh)]]/(IrradDiaria_1[[#This Row],[Irradiação]]*994)</f>
        <v>6.8956005536766698</v>
      </c>
    </row>
    <row r="1058" spans="2:7" hidden="1" x14ac:dyDescent="0.3">
      <c r="B1058" s="46" t="s">
        <v>299</v>
      </c>
      <c r="C1058" s="101">
        <v>46198</v>
      </c>
      <c r="D1058" s="104">
        <v>9665.5</v>
      </c>
      <c r="E1058" s="140">
        <v>7.2361273756114146</v>
      </c>
      <c r="F1058" s="153">
        <v>0.95555555555555605</v>
      </c>
      <c r="G1058" s="46">
        <f>IrradDiaria_1[[#This Row],[Geração Diária (kWh)]]/(IrradDiaria_1[[#This Row],[Irradiação]]*994)</f>
        <v>1.343791029870931</v>
      </c>
    </row>
    <row r="1059" spans="2:7" hidden="1" x14ac:dyDescent="0.3">
      <c r="B1059" s="46" t="s">
        <v>142</v>
      </c>
      <c r="C1059" s="101">
        <v>46126</v>
      </c>
      <c r="D1059" s="104">
        <v>9680.6200000000008</v>
      </c>
      <c r="E1059" s="140">
        <v>7.0658766666666706</v>
      </c>
      <c r="F1059" s="153">
        <v>1</v>
      </c>
      <c r="G1059" s="46">
        <f>IrradDiaria_1[[#This Row],[Geração Diária (kWh)]]/(IrradDiaria_1[[#This Row],[Irradiação]]*994)</f>
        <v>1.3783221510077868</v>
      </c>
    </row>
    <row r="1060" spans="2:7" hidden="1" x14ac:dyDescent="0.3">
      <c r="B1060" s="46" t="s">
        <v>344</v>
      </c>
      <c r="C1060" s="101">
        <v>46141</v>
      </c>
      <c r="D1060" s="104">
        <v>9707.7900000000009</v>
      </c>
      <c r="E1060" s="140">
        <v>4.1550000000000002</v>
      </c>
      <c r="F1060" s="153">
        <v>1</v>
      </c>
      <c r="G1060" s="46">
        <f>IrradDiaria_1[[#This Row],[Geração Diária (kWh)]]/(IrradDiaria_1[[#This Row],[Irradiação]]*994)</f>
        <v>2.3505146401876966</v>
      </c>
    </row>
    <row r="1061" spans="2:7" hidden="1" x14ac:dyDescent="0.3">
      <c r="B1061" s="46" t="s">
        <v>344</v>
      </c>
      <c r="C1061" s="101">
        <v>46168</v>
      </c>
      <c r="D1061" s="104">
        <v>9708.5</v>
      </c>
      <c r="E1061" s="140">
        <v>4.6630616666666622</v>
      </c>
      <c r="F1061" s="153">
        <v>1</v>
      </c>
      <c r="G1061" s="46">
        <f>IrradDiaria_1[[#This Row],[Geração Diária (kWh)]]/(IrradDiaria_1[[#This Row],[Irradiação]]*994)</f>
        <v>2.0945686147607971</v>
      </c>
    </row>
    <row r="1062" spans="2:7" hidden="1" x14ac:dyDescent="0.3">
      <c r="B1062" s="46" t="s">
        <v>254</v>
      </c>
      <c r="C1062" s="101">
        <v>46138</v>
      </c>
      <c r="D1062" s="104">
        <v>9720.19</v>
      </c>
      <c r="E1062" s="140">
        <v>6.6537933333333275</v>
      </c>
      <c r="F1062" s="153">
        <v>0.91666666666666596</v>
      </c>
      <c r="G1062" s="46">
        <f>IrradDiaria_1[[#This Row],[Geração Diária (kWh)]]/(IrradDiaria_1[[#This Row],[Irradiação]]*994)</f>
        <v>1.4696674046194886</v>
      </c>
    </row>
    <row r="1063" spans="2:7" x14ac:dyDescent="0.3">
      <c r="B1063" s="46" t="s">
        <v>231</v>
      </c>
      <c r="C1063" s="101">
        <v>46205</v>
      </c>
      <c r="D1063" s="104">
        <v>13218.94</v>
      </c>
      <c r="E1063" s="140">
        <v>5.9809383333333459</v>
      </c>
      <c r="F1063" s="153">
        <v>1</v>
      </c>
      <c r="G1063" s="46">
        <f>IrradDiaria_1[[#This Row],[Geração Diária (kWh)]]/(IrradDiaria_1[[#This Row],[Irradiação]]*994)</f>
        <v>2.2235193966553473</v>
      </c>
    </row>
    <row r="1064" spans="2:7" hidden="1" x14ac:dyDescent="0.3">
      <c r="B1064" s="46" t="s">
        <v>142</v>
      </c>
      <c r="C1064" s="101">
        <v>46117</v>
      </c>
      <c r="D1064" s="104">
        <v>9738.8799999999992</v>
      </c>
      <c r="E1064" s="140">
        <v>6.4261216666666607</v>
      </c>
      <c r="F1064" s="153">
        <v>1</v>
      </c>
      <c r="G1064" s="46">
        <f>IrradDiaria_1[[#This Row],[Geração Diária (kWh)]]/(IrradDiaria_1[[#This Row],[Irradiação]]*994)</f>
        <v>1.5246623864589963</v>
      </c>
    </row>
    <row r="1065" spans="2:7" hidden="1" x14ac:dyDescent="0.3">
      <c r="B1065" s="46" t="s">
        <v>73</v>
      </c>
      <c r="C1065" s="101">
        <v>46162</v>
      </c>
      <c r="D1065" s="104">
        <v>9738.99</v>
      </c>
      <c r="E1065" s="140">
        <v>3.4140674999999967</v>
      </c>
      <c r="F1065" s="153">
        <v>1</v>
      </c>
      <c r="G1065" s="46">
        <f>IrradDiaria_1[[#This Row],[Geração Diária (kWh)]]/(IrradDiaria_1[[#This Row],[Irradiação]]*994)</f>
        <v>2.8698251162168784</v>
      </c>
    </row>
    <row r="1066" spans="2:7" hidden="1" x14ac:dyDescent="0.3">
      <c r="B1066" s="46" t="s">
        <v>299</v>
      </c>
      <c r="C1066" s="101">
        <v>46164</v>
      </c>
      <c r="D1066" s="104">
        <v>9774.7000000000007</v>
      </c>
      <c r="E1066" s="140">
        <v>8.2185508333333175</v>
      </c>
      <c r="F1066" s="153">
        <v>1</v>
      </c>
      <c r="G1066" s="46">
        <f>IrradDiaria_1[[#This Row],[Geração Diária (kWh)]]/(IrradDiaria_1[[#This Row],[Irradiação]]*994)</f>
        <v>1.1965250824263967</v>
      </c>
    </row>
    <row r="1067" spans="2:7" hidden="1" x14ac:dyDescent="0.3">
      <c r="B1067" s="46" t="s">
        <v>390</v>
      </c>
      <c r="C1067" s="101">
        <v>46164</v>
      </c>
      <c r="D1067" s="104">
        <v>9774.98</v>
      </c>
      <c r="E1067" s="140">
        <v>4.0202133333333343</v>
      </c>
      <c r="F1067" s="153">
        <v>1</v>
      </c>
      <c r="G1067" s="46">
        <f>IrradDiaria_1[[#This Row],[Geração Diária (kWh)]]/(IrradDiaria_1[[#This Row],[Irradiação]]*994)</f>
        <v>2.4461348411246471</v>
      </c>
    </row>
    <row r="1068" spans="2:7" hidden="1" x14ac:dyDescent="0.3">
      <c r="B1068" s="46" t="s">
        <v>96</v>
      </c>
      <c r="C1068" s="101">
        <v>46183</v>
      </c>
      <c r="D1068" s="104">
        <v>9778.17</v>
      </c>
      <c r="E1068" s="140">
        <v>3.6219999999999999</v>
      </c>
      <c r="F1068" s="153">
        <v>1</v>
      </c>
      <c r="G1068" s="46">
        <f>IrradDiaria_1[[#This Row],[Geração Diária (kWh)]]/(IrradDiaria_1[[#This Row],[Irradiação]]*994)</f>
        <v>2.7159561454869472</v>
      </c>
    </row>
    <row r="1069" spans="2:7" hidden="1" x14ac:dyDescent="0.3">
      <c r="B1069" s="46" t="s">
        <v>482</v>
      </c>
      <c r="C1069" s="101">
        <v>46150</v>
      </c>
      <c r="D1069" s="104">
        <v>9800.26</v>
      </c>
      <c r="E1069" s="140">
        <v>3.7083021637952442</v>
      </c>
      <c r="F1069" s="153">
        <v>0.92778649237470001</v>
      </c>
      <c r="G1069" s="46">
        <f>IrradDiaria_1[[#This Row],[Geração Diária (kWh)]]/(IrradDiaria_1[[#This Row],[Irradiação]]*994)</f>
        <v>2.6587414033443788</v>
      </c>
    </row>
    <row r="1070" spans="2:7" x14ac:dyDescent="0.3">
      <c r="B1070" s="46" t="s">
        <v>231</v>
      </c>
      <c r="C1070" s="101">
        <v>46206</v>
      </c>
      <c r="D1070" s="104">
        <v>12827.03</v>
      </c>
      <c r="E1070" s="140">
        <v>5.8197966666666714</v>
      </c>
      <c r="F1070" s="153">
        <v>1</v>
      </c>
      <c r="G1070" s="46">
        <f>IrradDiaria_1[[#This Row],[Geração Diária (kWh)]]/(IrradDiaria_1[[#This Row],[Irradiação]]*994)</f>
        <v>2.217338075461281</v>
      </c>
    </row>
    <row r="1071" spans="2:7" hidden="1" x14ac:dyDescent="0.3">
      <c r="B1071" s="46" t="s">
        <v>165</v>
      </c>
      <c r="C1071" s="101">
        <v>46154</v>
      </c>
      <c r="D1071" s="104">
        <v>9809.36</v>
      </c>
      <c r="E1071" s="140">
        <v>5.6010525102092261</v>
      </c>
      <c r="F1071" s="153">
        <v>1</v>
      </c>
      <c r="G1071" s="46">
        <f>IrradDiaria_1[[#This Row],[Geração Diária (kWh)]]/(IrradDiaria_1[[#This Row],[Irradiação]]*994)</f>
        <v>1.7619137493504398</v>
      </c>
    </row>
    <row r="1072" spans="2:7" hidden="1" x14ac:dyDescent="0.3">
      <c r="B1072" s="46" t="s">
        <v>165</v>
      </c>
      <c r="C1072" s="101">
        <v>46201</v>
      </c>
      <c r="D1072" s="104">
        <v>9822.61</v>
      </c>
      <c r="E1072" s="140">
        <v>5.7380000000000004</v>
      </c>
      <c r="F1072" s="153">
        <v>1</v>
      </c>
      <c r="G1072" s="46">
        <f>IrradDiaria_1[[#This Row],[Geração Diária (kWh)]]/(IrradDiaria_1[[#This Row],[Irradiação]]*994)</f>
        <v>1.7221856759237897</v>
      </c>
    </row>
    <row r="1073" spans="2:7" hidden="1" x14ac:dyDescent="0.3">
      <c r="B1073" s="46" t="s">
        <v>142</v>
      </c>
      <c r="C1073" s="101">
        <v>46116</v>
      </c>
      <c r="D1073" s="104">
        <v>9826.1200000000008</v>
      </c>
      <c r="E1073" s="140">
        <v>6.6944833333333369</v>
      </c>
      <c r="F1073" s="153">
        <v>1</v>
      </c>
      <c r="G1073" s="46">
        <f>IrradDiaria_1[[#This Row],[Geração Diária (kWh)]]/(IrradDiaria_1[[#This Row],[Irradiação]]*994)</f>
        <v>1.4766535523886737</v>
      </c>
    </row>
    <row r="1074" spans="2:7" hidden="1" x14ac:dyDescent="0.3">
      <c r="B1074" s="46" t="s">
        <v>6</v>
      </c>
      <c r="C1074" s="101">
        <v>46140</v>
      </c>
      <c r="D1074" s="104">
        <v>9831.2800000000007</v>
      </c>
      <c r="E1074" s="140">
        <v>4.0880000000000001</v>
      </c>
      <c r="F1074" s="153">
        <v>1</v>
      </c>
      <c r="G1074" s="46">
        <f>IrradDiaria_1[[#This Row],[Geração Diária (kWh)]]/(IrradDiaria_1[[#This Row],[Irradiação]]*994)</f>
        <v>2.4194285084282603</v>
      </c>
    </row>
    <row r="1075" spans="2:7" hidden="1" x14ac:dyDescent="0.3">
      <c r="B1075" s="46" t="s">
        <v>185</v>
      </c>
      <c r="C1075" s="101">
        <v>46190</v>
      </c>
      <c r="D1075" s="104">
        <v>9841.76</v>
      </c>
      <c r="E1075" s="140">
        <v>3.5526383333333245</v>
      </c>
      <c r="F1075" s="153">
        <v>0.968055555555556</v>
      </c>
      <c r="G1075" s="46">
        <f>IrradDiaria_1[[#This Row],[Geração Diária (kWh)]]/(IrradDiaria_1[[#This Row],[Irradiação]]*994)</f>
        <v>2.7869898574004663</v>
      </c>
    </row>
    <row r="1076" spans="2:7" hidden="1" x14ac:dyDescent="0.3">
      <c r="B1076" s="46" t="s">
        <v>142</v>
      </c>
      <c r="C1076" s="101">
        <v>46127</v>
      </c>
      <c r="D1076" s="104">
        <v>9844.52</v>
      </c>
      <c r="E1076" s="140">
        <v>7.8105249999999993</v>
      </c>
      <c r="F1076" s="153">
        <v>1</v>
      </c>
      <c r="G1076" s="46">
        <f>IrradDiaria_1[[#This Row],[Geração Diária (kWh)]]/(IrradDiaria_1[[#This Row],[Irradiação]]*994)</f>
        <v>1.268025345539747</v>
      </c>
    </row>
    <row r="1077" spans="2:7" hidden="1" x14ac:dyDescent="0.3">
      <c r="B1077" s="46" t="s">
        <v>459</v>
      </c>
      <c r="C1077" s="101">
        <v>46139</v>
      </c>
      <c r="D1077" s="104">
        <v>9848.76</v>
      </c>
      <c r="E1077" s="140">
        <v>3.2919999999999998</v>
      </c>
      <c r="F1077" s="153">
        <v>1</v>
      </c>
      <c r="G1077" s="46">
        <f>IrradDiaria_1[[#This Row],[Geração Diária (kWh)]]/(IrradDiaria_1[[#This Row],[Irradiação]]*994)</f>
        <v>3.009784099493682</v>
      </c>
    </row>
    <row r="1078" spans="2:7" hidden="1" x14ac:dyDescent="0.3">
      <c r="B1078" s="46" t="s">
        <v>254</v>
      </c>
      <c r="C1078" s="101">
        <v>46137</v>
      </c>
      <c r="D1078" s="104">
        <v>9869.2199999999993</v>
      </c>
      <c r="E1078" s="140">
        <v>6.5676833333333375</v>
      </c>
      <c r="F1078" s="153">
        <v>0.91666666666666596</v>
      </c>
      <c r="G1078" s="46">
        <f>IrradDiaria_1[[#This Row],[Geração Diária (kWh)]]/(IrradDiaria_1[[#This Row],[Irradiação]]*994)</f>
        <v>1.5117648419720644</v>
      </c>
    </row>
    <row r="1079" spans="2:7" x14ac:dyDescent="0.3">
      <c r="B1079" s="46" t="s">
        <v>231</v>
      </c>
      <c r="C1079" s="101">
        <v>46207</v>
      </c>
      <c r="D1079" s="104">
        <v>11910.14</v>
      </c>
      <c r="E1079" s="140">
        <v>5.409896666666663</v>
      </c>
      <c r="F1079" s="153">
        <v>1</v>
      </c>
      <c r="G1079" s="46">
        <f>IrradDiaria_1[[#This Row],[Geração Diária (kWh)]]/(IrradDiaria_1[[#This Row],[Irradiação]]*994)</f>
        <v>2.214835685677107</v>
      </c>
    </row>
    <row r="1080" spans="2:7" hidden="1" x14ac:dyDescent="0.3">
      <c r="B1080" s="46" t="s">
        <v>165</v>
      </c>
      <c r="C1080" s="101">
        <v>46192</v>
      </c>
      <c r="D1080" s="104">
        <v>9885.57</v>
      </c>
      <c r="E1080" s="140">
        <v>3.7280000000000002</v>
      </c>
      <c r="F1080" s="153">
        <v>1</v>
      </c>
      <c r="G1080" s="46">
        <f>IrradDiaria_1[[#This Row],[Geração Diária (kWh)]]/(IrradDiaria_1[[#This Row],[Irradiação]]*994)</f>
        <v>2.6677149808723586</v>
      </c>
    </row>
    <row r="1081" spans="2:7" hidden="1" x14ac:dyDescent="0.3">
      <c r="B1081" s="46" t="s">
        <v>254</v>
      </c>
      <c r="C1081" s="101">
        <v>46119</v>
      </c>
      <c r="D1081" s="104">
        <v>9890.7800000000007</v>
      </c>
      <c r="E1081" s="140">
        <v>3.7118483333333243</v>
      </c>
      <c r="F1081" s="153">
        <v>1</v>
      </c>
      <c r="G1081" s="46">
        <f>IrradDiaria_1[[#This Row],[Geração Diária (kWh)]]/(IrradDiaria_1[[#This Row],[Irradiação]]*994)</f>
        <v>2.6807353113074384</v>
      </c>
    </row>
    <row r="1082" spans="2:7" hidden="1" x14ac:dyDescent="0.3">
      <c r="B1082" s="46" t="s">
        <v>299</v>
      </c>
      <c r="C1082" s="101">
        <v>46140</v>
      </c>
      <c r="D1082" s="104">
        <v>9893.6</v>
      </c>
      <c r="E1082" s="140">
        <v>8.1161349999999963</v>
      </c>
      <c r="F1082" s="153">
        <v>1</v>
      </c>
      <c r="G1082" s="46">
        <f>IrradDiaria_1[[#This Row],[Geração Diária (kWh)]]/(IrradDiaria_1[[#This Row],[Irradiação]]*994)</f>
        <v>1.2263620454215101</v>
      </c>
    </row>
    <row r="1083" spans="2:7" x14ac:dyDescent="0.3">
      <c r="B1083" s="46" t="s">
        <v>231</v>
      </c>
      <c r="C1083" s="101">
        <v>46208</v>
      </c>
      <c r="D1083" s="104">
        <v>9136.1299999999992</v>
      </c>
      <c r="E1083" s="140">
        <v>4.0476749999999928</v>
      </c>
      <c r="F1083" s="153">
        <v>1</v>
      </c>
      <c r="G1083" s="46">
        <f>IrradDiaria_1[[#This Row],[Geração Diária (kWh)]]/(IrradDiaria_1[[#This Row],[Irradiação]]*994)</f>
        <v>2.2707548570465739</v>
      </c>
    </row>
    <row r="1084" spans="2:7" hidden="1" x14ac:dyDescent="0.3">
      <c r="B1084" s="46" t="s">
        <v>436</v>
      </c>
      <c r="C1084" s="101">
        <v>46113</v>
      </c>
      <c r="D1084" s="104">
        <v>9904.75</v>
      </c>
      <c r="E1084" s="140">
        <v>4.2919999999999998</v>
      </c>
      <c r="F1084" s="153">
        <v>0.87805555555555603</v>
      </c>
      <c r="G1084" s="46">
        <f>IrradDiaria_1[[#This Row],[Geração Diária (kWh)]]/(IrradDiaria_1[[#This Row],[Irradiação]]*994)</f>
        <v>2.3216535935088634</v>
      </c>
    </row>
    <row r="1085" spans="2:7" hidden="1" x14ac:dyDescent="0.3">
      <c r="B1085" s="46" t="s">
        <v>321</v>
      </c>
      <c r="C1085" s="101">
        <v>46199</v>
      </c>
      <c r="D1085" s="104">
        <v>9905.7099999999991</v>
      </c>
      <c r="E1085" s="140">
        <v>3.6219999999999999</v>
      </c>
      <c r="F1085" s="153">
        <v>1</v>
      </c>
      <c r="G1085" s="46">
        <f>IrradDiaria_1[[#This Row],[Geração Diária (kWh)]]/(IrradDiaria_1[[#This Row],[Irradiação]]*994)</f>
        <v>2.7513812860598152</v>
      </c>
    </row>
    <row r="1086" spans="2:7" hidden="1" x14ac:dyDescent="0.3">
      <c r="B1086" s="46" t="s">
        <v>96</v>
      </c>
      <c r="C1086" s="101">
        <v>46150</v>
      </c>
      <c r="D1086" s="104">
        <v>9953.64</v>
      </c>
      <c r="E1086" s="140">
        <v>3.7594916174411774</v>
      </c>
      <c r="F1086" s="153">
        <v>1</v>
      </c>
      <c r="G1086" s="46">
        <f>IrradDiaria_1[[#This Row],[Geração Diária (kWh)]]/(IrradDiaria_1[[#This Row],[Irradiação]]*994)</f>
        <v>2.6635841632278097</v>
      </c>
    </row>
    <row r="1087" spans="2:7" hidden="1" x14ac:dyDescent="0.3">
      <c r="B1087" s="46" t="s">
        <v>231</v>
      </c>
      <c r="C1087" s="101">
        <v>46143</v>
      </c>
      <c r="D1087" s="104">
        <v>9954.24</v>
      </c>
      <c r="E1087" s="140">
        <v>5.7065949789791679</v>
      </c>
      <c r="F1087" s="153">
        <v>1</v>
      </c>
      <c r="G1087" s="46">
        <f>IrradDiaria_1[[#This Row],[Geração Diária (kWh)]]/(IrradDiaria_1[[#This Row],[Irradiação]]*994)</f>
        <v>1.7548688828667902</v>
      </c>
    </row>
    <row r="1088" spans="2:7" hidden="1" x14ac:dyDescent="0.3">
      <c r="B1088" s="46" t="s">
        <v>142</v>
      </c>
      <c r="C1088" s="101">
        <v>46128</v>
      </c>
      <c r="D1088" s="104">
        <v>9957.91</v>
      </c>
      <c r="E1088" s="140">
        <v>6.3179999999999996</v>
      </c>
      <c r="F1088" s="153">
        <v>1</v>
      </c>
      <c r="G1088" s="46">
        <f>IrradDiaria_1[[#This Row],[Geração Diária (kWh)]]/(IrradDiaria_1[[#This Row],[Irradiação]]*994)</f>
        <v>1.5856312296061905</v>
      </c>
    </row>
    <row r="1089" spans="2:7" hidden="1" x14ac:dyDescent="0.3">
      <c r="B1089" s="46" t="s">
        <v>482</v>
      </c>
      <c r="C1089" s="101">
        <v>46158</v>
      </c>
      <c r="D1089" s="104">
        <v>9960.1</v>
      </c>
      <c r="E1089" s="140">
        <v>3.6114563011380301</v>
      </c>
      <c r="F1089" s="153">
        <v>1</v>
      </c>
      <c r="G1089" s="46">
        <f>IrradDiaria_1[[#This Row],[Geração Diária (kWh)]]/(IrradDiaria_1[[#This Row],[Irradiação]]*994)</f>
        <v>2.7745652978855837</v>
      </c>
    </row>
    <row r="1090" spans="2:7" x14ac:dyDescent="0.3">
      <c r="B1090" s="46" t="s">
        <v>231</v>
      </c>
      <c r="C1090" s="101">
        <v>46209</v>
      </c>
      <c r="D1090" s="104">
        <v>9896.81</v>
      </c>
      <c r="E1090" s="140">
        <v>4.4175033333333271</v>
      </c>
      <c r="F1090" s="153">
        <v>1</v>
      </c>
      <c r="G1090" s="46">
        <f>IrradDiaria_1[[#This Row],[Geração Diária (kWh)]]/(IrradDiaria_1[[#This Row],[Irradiação]]*994)</f>
        <v>2.2538860855282499</v>
      </c>
    </row>
    <row r="1091" spans="2:7" x14ac:dyDescent="0.3">
      <c r="B1091" s="46" t="s">
        <v>231</v>
      </c>
      <c r="C1091" s="101">
        <v>46210</v>
      </c>
      <c r="D1091" s="104">
        <v>12916.29</v>
      </c>
      <c r="E1091" s="140">
        <v>5.7464099999999974</v>
      </c>
      <c r="F1091" s="153">
        <v>1</v>
      </c>
      <c r="G1091" s="46">
        <f>IrradDiaria_1[[#This Row],[Geração Diária (kWh)]]/(IrradDiaria_1[[#This Row],[Irradiação]]*994)</f>
        <v>2.2612823542349401</v>
      </c>
    </row>
    <row r="1092" spans="2:7" hidden="1" x14ac:dyDescent="0.3">
      <c r="B1092" s="46" t="s">
        <v>6</v>
      </c>
      <c r="C1092" s="101">
        <v>46120</v>
      </c>
      <c r="D1092" s="104">
        <v>10012.549999999999</v>
      </c>
      <c r="E1092" s="140">
        <v>4.1500000000000004</v>
      </c>
      <c r="F1092" s="153">
        <v>1</v>
      </c>
      <c r="G1092" s="46">
        <f>IrradDiaria_1[[#This Row],[Geração Diária (kWh)]]/(IrradDiaria_1[[#This Row],[Irradiação]]*994)</f>
        <v>2.4272260066422628</v>
      </c>
    </row>
    <row r="1093" spans="2:7" hidden="1" x14ac:dyDescent="0.3">
      <c r="B1093" s="46" t="s">
        <v>321</v>
      </c>
      <c r="C1093" s="101">
        <v>46177</v>
      </c>
      <c r="D1093" s="104">
        <v>10019.959999999999</v>
      </c>
      <c r="E1093" s="140">
        <v>3.8613533333333274</v>
      </c>
      <c r="F1093" s="153">
        <v>1</v>
      </c>
      <c r="G1093" s="46">
        <f>IrradDiaria_1[[#This Row],[Geração Diária (kWh)]]/(IrradDiaria_1[[#This Row],[Irradiação]]*994)</f>
        <v>2.6105983539283191</v>
      </c>
    </row>
    <row r="1094" spans="2:7" x14ac:dyDescent="0.3">
      <c r="B1094" s="46" t="s">
        <v>231</v>
      </c>
      <c r="C1094" s="101">
        <v>46211</v>
      </c>
      <c r="D1094" s="104">
        <v>11584.71</v>
      </c>
      <c r="E1094" s="140">
        <v>5.0799650000000005</v>
      </c>
      <c r="F1094" s="153">
        <v>1</v>
      </c>
      <c r="G1094" s="46">
        <f>IrradDiaria_1[[#This Row],[Geração Diária (kWh)]]/(IrradDiaria_1[[#This Row],[Irradiação]]*994)</f>
        <v>2.2942358514205843</v>
      </c>
    </row>
    <row r="1095" spans="2:7" hidden="1" x14ac:dyDescent="0.3">
      <c r="B1095" s="46" t="s">
        <v>344</v>
      </c>
      <c r="C1095" s="101">
        <v>46114</v>
      </c>
      <c r="D1095" s="104">
        <v>10033.84</v>
      </c>
      <c r="E1095" s="140">
        <v>4.6225466666666595</v>
      </c>
      <c r="F1095" s="153">
        <v>1</v>
      </c>
      <c r="G1095" s="46">
        <f>IrradDiaria_1[[#This Row],[Geração Diária (kWh)]]/(IrradDiaria_1[[#This Row],[Irradiação]]*994)</f>
        <v>2.1837327271183429</v>
      </c>
    </row>
    <row r="1096" spans="2:7" hidden="1" x14ac:dyDescent="0.3">
      <c r="B1096" s="46" t="s">
        <v>321</v>
      </c>
      <c r="C1096" s="101">
        <v>46153</v>
      </c>
      <c r="D1096" s="104">
        <v>10058.790000000001</v>
      </c>
      <c r="E1096" s="140">
        <v>3.7067832672744991</v>
      </c>
      <c r="F1096" s="153">
        <v>1</v>
      </c>
      <c r="G1096" s="46">
        <f>IrradDiaria_1[[#This Row],[Geração Diária (kWh)]]/(IrradDiaria_1[[#This Row],[Irradiação]]*994)</f>
        <v>2.7299969576300938</v>
      </c>
    </row>
    <row r="1097" spans="2:7" hidden="1" x14ac:dyDescent="0.3">
      <c r="B1097" s="46" t="s">
        <v>299</v>
      </c>
      <c r="C1097" s="101">
        <v>46168</v>
      </c>
      <c r="D1097" s="104">
        <v>10070.5</v>
      </c>
      <c r="E1097" s="140">
        <v>7.7690000000000001</v>
      </c>
      <c r="F1097" s="153">
        <v>1</v>
      </c>
      <c r="G1097" s="46">
        <f>IrradDiaria_1[[#This Row],[Geração Diária (kWh)]]/(IrradDiaria_1[[#This Row],[Irradiação]]*994)</f>
        <v>1.3040658677253376</v>
      </c>
    </row>
    <row r="1098" spans="2:7" hidden="1" x14ac:dyDescent="0.3">
      <c r="B1098" s="46" t="s">
        <v>321</v>
      </c>
      <c r="C1098" s="101">
        <v>46200</v>
      </c>
      <c r="D1098" s="104">
        <v>10072.629999999999</v>
      </c>
      <c r="E1098" s="140">
        <v>3.8559999999999999</v>
      </c>
      <c r="F1098" s="153">
        <v>1</v>
      </c>
      <c r="G1098" s="46">
        <f>IrradDiaria_1[[#This Row],[Geração Diária (kWh)]]/(IrradDiaria_1[[#This Row],[Irradiação]]*994)</f>
        <v>2.6279643629411322</v>
      </c>
    </row>
    <row r="1099" spans="2:7" x14ac:dyDescent="0.3">
      <c r="B1099" s="46" t="s">
        <v>254</v>
      </c>
      <c r="C1099" s="101">
        <v>46204</v>
      </c>
      <c r="D1099" s="104">
        <v>15678.05</v>
      </c>
      <c r="E1099" s="140">
        <v>5.9058516666666661</v>
      </c>
      <c r="F1099" s="153">
        <v>1</v>
      </c>
      <c r="G1099" s="46">
        <f>IrradDiaria_1[[#This Row],[Geração Diária (kWh)]]/(IrradDiaria_1[[#This Row],[Irradiação]]*994)</f>
        <v>2.670687820644587</v>
      </c>
    </row>
    <row r="1100" spans="2:7" hidden="1" x14ac:dyDescent="0.3">
      <c r="B1100" s="46" t="s">
        <v>436</v>
      </c>
      <c r="C1100" s="101">
        <v>46155</v>
      </c>
      <c r="D1100" s="104">
        <v>10092.39</v>
      </c>
      <c r="E1100" s="140">
        <v>3.8904866666666713</v>
      </c>
      <c r="F1100" s="153">
        <v>1</v>
      </c>
      <c r="G1100" s="46">
        <f>IrradDiaria_1[[#This Row],[Geração Diária (kWh)]]/(IrradDiaria_1[[#This Row],[Irradiação]]*994)</f>
        <v>2.6097788603537819</v>
      </c>
    </row>
    <row r="1101" spans="2:7" hidden="1" x14ac:dyDescent="0.3">
      <c r="B1101" s="46" t="s">
        <v>436</v>
      </c>
      <c r="C1101" s="101">
        <v>46179</v>
      </c>
      <c r="D1101" s="104">
        <v>10099.219999999999</v>
      </c>
      <c r="E1101" s="140">
        <v>4.1646366666666657</v>
      </c>
      <c r="F1101" s="153">
        <v>0.77777777777777801</v>
      </c>
      <c r="G1101" s="46">
        <f>IrradDiaria_1[[#This Row],[Geração Diária (kWh)]]/(IrradDiaria_1[[#This Row],[Irradiação]]*994)</f>
        <v>2.4396320494991035</v>
      </c>
    </row>
    <row r="1102" spans="2:7" hidden="1" x14ac:dyDescent="0.3">
      <c r="B1102" s="46" t="s">
        <v>254</v>
      </c>
      <c r="C1102" s="101">
        <v>46168</v>
      </c>
      <c r="D1102" s="104">
        <v>10107.15</v>
      </c>
      <c r="E1102" s="140">
        <v>0</v>
      </c>
      <c r="F1102" s="153">
        <v>1</v>
      </c>
      <c r="G1102" s="46" t="e">
        <f>IrradDiaria_1[[#This Row],[Geração Diária (kWh)]]/(IrradDiaria_1[[#This Row],[Irradiação]]*994)</f>
        <v>#DIV/0!</v>
      </c>
    </row>
    <row r="1103" spans="2:7" hidden="1" x14ac:dyDescent="0.3">
      <c r="B1103" s="46" t="s">
        <v>165</v>
      </c>
      <c r="C1103" s="101">
        <v>46181</v>
      </c>
      <c r="D1103" s="104">
        <v>10111.700000000001</v>
      </c>
      <c r="E1103" s="140">
        <v>4.516</v>
      </c>
      <c r="F1103" s="153">
        <v>1</v>
      </c>
      <c r="G1103" s="46">
        <f>IrradDiaria_1[[#This Row],[Geração Diária (kWh)]]/(IrradDiaria_1[[#This Row],[Irradiação]]*994)</f>
        <v>2.2525988526375258</v>
      </c>
    </row>
    <row r="1104" spans="2:7" hidden="1" x14ac:dyDescent="0.3">
      <c r="B1104" s="46" t="s">
        <v>165</v>
      </c>
      <c r="C1104" s="101">
        <v>46195</v>
      </c>
      <c r="D1104" s="104">
        <v>10113.01</v>
      </c>
      <c r="E1104" s="140">
        <v>5.9349999999999996</v>
      </c>
      <c r="F1104" s="153">
        <v>1</v>
      </c>
      <c r="G1104" s="46">
        <f>IrradDiaria_1[[#This Row],[Geração Diária (kWh)]]/(IrradDiaria_1[[#This Row],[Irradiação]]*994)</f>
        <v>1.7142467272039992</v>
      </c>
    </row>
    <row r="1105" spans="2:7" hidden="1" x14ac:dyDescent="0.3">
      <c r="B1105" s="46" t="s">
        <v>165</v>
      </c>
      <c r="C1105" s="101">
        <v>46178</v>
      </c>
      <c r="D1105" s="104">
        <v>10116.86</v>
      </c>
      <c r="E1105" s="140">
        <v>4.202</v>
      </c>
      <c r="F1105" s="153">
        <v>1</v>
      </c>
      <c r="G1105" s="46">
        <f>IrradDiaria_1[[#This Row],[Geração Diária (kWh)]]/(IrradDiaria_1[[#This Row],[Irradiação]]*994)</f>
        <v>2.4221626761999895</v>
      </c>
    </row>
    <row r="1106" spans="2:7" hidden="1" x14ac:dyDescent="0.3">
      <c r="B1106" s="46" t="s">
        <v>390</v>
      </c>
      <c r="C1106" s="101">
        <v>46141</v>
      </c>
      <c r="D1106" s="104">
        <v>10131.27</v>
      </c>
      <c r="E1106" s="140">
        <v>3.9900916666666633</v>
      </c>
      <c r="F1106" s="153">
        <v>1</v>
      </c>
      <c r="G1106" s="46">
        <f>IrradDiaria_1[[#This Row],[Geração Diária (kWh)]]/(IrradDiaria_1[[#This Row],[Irradiação]]*994)</f>
        <v>2.5544336819205187</v>
      </c>
    </row>
    <row r="1107" spans="2:7" hidden="1" x14ac:dyDescent="0.3">
      <c r="B1107" s="46" t="s">
        <v>344</v>
      </c>
      <c r="C1107" s="101">
        <v>46150</v>
      </c>
      <c r="D1107" s="104">
        <v>10140.969999999999</v>
      </c>
      <c r="E1107" s="140">
        <v>4.5200266629330192</v>
      </c>
      <c r="F1107" s="153">
        <v>1</v>
      </c>
      <c r="G1107" s="46">
        <f>IrradDiaria_1[[#This Row],[Geração Diária (kWh)]]/(IrradDiaria_1[[#This Row],[Irradiação]]*994)</f>
        <v>2.2571068401555423</v>
      </c>
    </row>
    <row r="1108" spans="2:7" hidden="1" x14ac:dyDescent="0.3">
      <c r="B1108" s="46" t="s">
        <v>321</v>
      </c>
      <c r="C1108" s="101">
        <v>46151</v>
      </c>
      <c r="D1108" s="104">
        <v>10150.6</v>
      </c>
      <c r="E1108" s="140">
        <v>3.8832532655100027</v>
      </c>
      <c r="F1108" s="153">
        <v>1</v>
      </c>
      <c r="G1108" s="46">
        <f>IrradDiaria_1[[#This Row],[Geração Diária (kWh)]]/(IrradDiaria_1[[#This Row],[Irradiação]]*994)</f>
        <v>2.6297206309110051</v>
      </c>
    </row>
    <row r="1109" spans="2:7" hidden="1" x14ac:dyDescent="0.3">
      <c r="B1109" s="46" t="s">
        <v>6</v>
      </c>
      <c r="C1109" s="101">
        <v>46172</v>
      </c>
      <c r="D1109" s="104">
        <v>10160.09</v>
      </c>
      <c r="E1109" s="140">
        <v>3.9994000000000001</v>
      </c>
      <c r="F1109" s="153">
        <v>1</v>
      </c>
      <c r="G1109" s="46">
        <f>IrradDiaria_1[[#This Row],[Geração Diária (kWh)]]/(IrradDiaria_1[[#This Row],[Irradiação]]*994)</f>
        <v>2.5557379884648692</v>
      </c>
    </row>
    <row r="1110" spans="2:7" hidden="1" x14ac:dyDescent="0.3">
      <c r="B1110" s="46" t="s">
        <v>459</v>
      </c>
      <c r="C1110" s="101">
        <v>46178</v>
      </c>
      <c r="D1110" s="104">
        <v>10160.92</v>
      </c>
      <c r="E1110" s="140">
        <v>1.5129999999999999</v>
      </c>
      <c r="F1110" s="153">
        <v>1</v>
      </c>
      <c r="G1110" s="46">
        <f>IrradDiaria_1[[#This Row],[Geração Diária (kWh)]]/(IrradDiaria_1[[#This Row],[Irradiação]]*994)</f>
        <v>6.7562812433091617</v>
      </c>
    </row>
    <row r="1111" spans="2:7" hidden="1" x14ac:dyDescent="0.3">
      <c r="B1111" s="46" t="s">
        <v>482</v>
      </c>
      <c r="C1111" s="101">
        <v>46123</v>
      </c>
      <c r="D1111" s="104">
        <v>10165.31</v>
      </c>
      <c r="E1111" s="140">
        <v>3.423</v>
      </c>
      <c r="F1111" s="153">
        <v>1</v>
      </c>
      <c r="G1111" s="46">
        <f>IrradDiaria_1[[#This Row],[Geração Diária (kWh)]]/(IrradDiaria_1[[#This Row],[Irradiação]]*994)</f>
        <v>2.9876336605669658</v>
      </c>
    </row>
    <row r="1112" spans="2:7" hidden="1" x14ac:dyDescent="0.3">
      <c r="B1112" s="46" t="s">
        <v>142</v>
      </c>
      <c r="C1112" s="101">
        <v>46124</v>
      </c>
      <c r="D1112" s="104">
        <v>10174.25</v>
      </c>
      <c r="E1112" s="140">
        <v>7.562250000000005</v>
      </c>
      <c r="F1112" s="153">
        <v>1</v>
      </c>
      <c r="G1112" s="46">
        <f>IrradDiaria_1[[#This Row],[Geração Diária (kWh)]]/(IrradDiaria_1[[#This Row],[Irradiação]]*994)</f>
        <v>1.3535209737714853</v>
      </c>
    </row>
    <row r="1113" spans="2:7" hidden="1" x14ac:dyDescent="0.3">
      <c r="B1113" s="46" t="s">
        <v>344</v>
      </c>
      <c r="C1113" s="101">
        <v>46158</v>
      </c>
      <c r="D1113" s="104">
        <v>10184.790000000001</v>
      </c>
      <c r="E1113" s="140">
        <v>4.7872249999999958</v>
      </c>
      <c r="F1113" s="153">
        <v>1</v>
      </c>
      <c r="G1113" s="46">
        <f>IrradDiaria_1[[#This Row],[Geração Diária (kWh)]]/(IrradDiaria_1[[#This Row],[Irradiação]]*994)</f>
        <v>2.1403354982550042</v>
      </c>
    </row>
    <row r="1114" spans="2:7" hidden="1" x14ac:dyDescent="0.3">
      <c r="B1114" s="46" t="s">
        <v>165</v>
      </c>
      <c r="C1114" s="101">
        <v>46170</v>
      </c>
      <c r="D1114" s="104">
        <v>10194.9</v>
      </c>
      <c r="E1114" s="140">
        <v>4.6089000000000002</v>
      </c>
      <c r="F1114" s="153">
        <v>1</v>
      </c>
      <c r="G1114" s="46">
        <f>IrradDiaria_1[[#This Row],[Geração Diária (kWh)]]/(IrradDiaria_1[[#This Row],[Irradiação]]*994)</f>
        <v>2.2253549939878807</v>
      </c>
    </row>
    <row r="1115" spans="2:7" hidden="1" x14ac:dyDescent="0.3">
      <c r="B1115" s="46" t="s">
        <v>436</v>
      </c>
      <c r="C1115" s="101">
        <v>46162</v>
      </c>
      <c r="D1115" s="104">
        <v>10195.219999999999</v>
      </c>
      <c r="E1115" s="140">
        <v>5.0079700000000047</v>
      </c>
      <c r="F1115" s="153">
        <v>0.906944444444444</v>
      </c>
      <c r="G1115" s="46">
        <f>IrradDiaria_1[[#This Row],[Geração Diária (kWh)]]/(IrradDiaria_1[[#This Row],[Irradiação]]*994)</f>
        <v>2.0480874612628011</v>
      </c>
    </row>
    <row r="1116" spans="2:7" hidden="1" x14ac:dyDescent="0.3">
      <c r="B1116" s="46" t="s">
        <v>165</v>
      </c>
      <c r="C1116" s="101">
        <v>46180</v>
      </c>
      <c r="D1116" s="104">
        <v>10196.540000000001</v>
      </c>
      <c r="E1116" s="140">
        <v>4.0449999999999999</v>
      </c>
      <c r="F1116" s="153">
        <v>1</v>
      </c>
      <c r="G1116" s="46">
        <f>IrradDiaria_1[[#This Row],[Geração Diária (kWh)]]/(IrradDiaria_1[[#This Row],[Irradiação]]*994)</f>
        <v>2.5359922203182013</v>
      </c>
    </row>
    <row r="1117" spans="2:7" hidden="1" x14ac:dyDescent="0.3">
      <c r="B1117" s="46" t="s">
        <v>413</v>
      </c>
      <c r="C1117" s="101">
        <v>46162</v>
      </c>
      <c r="D1117" s="104">
        <v>10213.9</v>
      </c>
      <c r="E1117" s="140">
        <v>5.0079700000000047</v>
      </c>
      <c r="F1117" s="153">
        <v>0.906944444444444</v>
      </c>
      <c r="G1117" s="46">
        <f>IrradDiaria_1[[#This Row],[Geração Diária (kWh)]]/(IrradDiaria_1[[#This Row],[Irradiação]]*994)</f>
        <v>2.0518400309745277</v>
      </c>
    </row>
    <row r="1118" spans="2:7" hidden="1" x14ac:dyDescent="0.3">
      <c r="B1118" s="46" t="s">
        <v>119</v>
      </c>
      <c r="C1118" s="101">
        <v>46166</v>
      </c>
      <c r="D1118" s="104">
        <v>10217.73</v>
      </c>
      <c r="E1118" s="140">
        <v>3.3808598592961721</v>
      </c>
      <c r="F1118" s="153">
        <v>1</v>
      </c>
      <c r="G1118" s="46">
        <f>IrradDiaria_1[[#This Row],[Geração Diária (kWh)]]/(IrradDiaria_1[[#This Row],[Irradiação]]*994)</f>
        <v>3.0404710240701189</v>
      </c>
    </row>
    <row r="1119" spans="2:7" hidden="1" x14ac:dyDescent="0.3">
      <c r="B1119" s="46" t="s">
        <v>482</v>
      </c>
      <c r="C1119" s="101">
        <v>46170</v>
      </c>
      <c r="D1119" s="104">
        <v>10221.89</v>
      </c>
      <c r="E1119" s="140">
        <v>3.8803999999999998</v>
      </c>
      <c r="F1119" s="153">
        <v>1</v>
      </c>
      <c r="G1119" s="46">
        <f>IrradDiaria_1[[#This Row],[Geração Diária (kWh)]]/(IrradDiaria_1[[#This Row],[Irradiação]]*994)</f>
        <v>2.6501369831192076</v>
      </c>
    </row>
    <row r="1120" spans="2:7" hidden="1" x14ac:dyDescent="0.3">
      <c r="B1120" s="46" t="s">
        <v>231</v>
      </c>
      <c r="C1120" s="101">
        <v>46158</v>
      </c>
      <c r="D1120" s="104">
        <v>10230.09</v>
      </c>
      <c r="E1120" s="140">
        <v>4.9510883333333462</v>
      </c>
      <c r="F1120" s="153">
        <v>0.88890000000000002</v>
      </c>
      <c r="G1120" s="46">
        <f>IrradDiaria_1[[#This Row],[Geração Diária (kWh)]]/(IrradDiaria_1[[#This Row],[Irradiação]]*994)</f>
        <v>2.0787027726787959</v>
      </c>
    </row>
    <row r="1121" spans="2:7" hidden="1" x14ac:dyDescent="0.3">
      <c r="B1121" s="46" t="s">
        <v>208</v>
      </c>
      <c r="C1121" s="101">
        <v>46168</v>
      </c>
      <c r="D1121" s="104">
        <v>10233.549999999999</v>
      </c>
      <c r="E1121" s="140">
        <v>3.9268000000000161</v>
      </c>
      <c r="F1121" s="153">
        <v>1</v>
      </c>
      <c r="G1121" s="46">
        <f>IrradDiaria_1[[#This Row],[Geração Diária (kWh)]]/(IrradDiaria_1[[#This Row],[Irradiação]]*994)</f>
        <v>2.6218095985508545</v>
      </c>
    </row>
    <row r="1122" spans="2:7" x14ac:dyDescent="0.3">
      <c r="B1122" s="46" t="s">
        <v>254</v>
      </c>
      <c r="C1122" s="101">
        <v>46205</v>
      </c>
      <c r="D1122" s="104">
        <v>15362.5</v>
      </c>
      <c r="E1122" s="140">
        <v>5.9809383333333459</v>
      </c>
      <c r="F1122" s="153">
        <v>1</v>
      </c>
      <c r="G1122" s="46">
        <f>IrradDiaria_1[[#This Row],[Geração Diária (kWh)]]/(IrradDiaria_1[[#This Row],[Irradiação]]*994)</f>
        <v>2.5840813810424867</v>
      </c>
    </row>
    <row r="1123" spans="2:7" hidden="1" x14ac:dyDescent="0.3">
      <c r="B1123" s="46" t="s">
        <v>96</v>
      </c>
      <c r="C1123" s="101">
        <v>46120</v>
      </c>
      <c r="D1123" s="104">
        <v>10242.26</v>
      </c>
      <c r="E1123" s="140">
        <v>3.8220000000000001</v>
      </c>
      <c r="F1123" s="153">
        <v>1</v>
      </c>
      <c r="G1123" s="46">
        <f>IrradDiaria_1[[#This Row],[Geração Diária (kWh)]]/(IrradDiaria_1[[#This Row],[Irradiação]]*994)</f>
        <v>2.6959928066567906</v>
      </c>
    </row>
    <row r="1124" spans="2:7" hidden="1" x14ac:dyDescent="0.3">
      <c r="B1124" s="46" t="s">
        <v>413</v>
      </c>
      <c r="C1124" s="101">
        <v>46179</v>
      </c>
      <c r="D1124" s="104">
        <v>10254.129999999999</v>
      </c>
      <c r="E1124" s="140">
        <v>4.1646366666666657</v>
      </c>
      <c r="F1124" s="153">
        <v>1</v>
      </c>
      <c r="G1124" s="46">
        <f>IrradDiaria_1[[#This Row],[Geração Diária (kWh)]]/(IrradDiaria_1[[#This Row],[Irradiação]]*994)</f>
        <v>2.4770530979353103</v>
      </c>
    </row>
    <row r="1125" spans="2:7" hidden="1" x14ac:dyDescent="0.3">
      <c r="B1125" s="46" t="s">
        <v>459</v>
      </c>
      <c r="C1125" s="101">
        <v>46183</v>
      </c>
      <c r="D1125" s="104">
        <v>10258.93</v>
      </c>
      <c r="E1125" s="140">
        <v>3.9780000000000002</v>
      </c>
      <c r="F1125" s="153">
        <v>1</v>
      </c>
      <c r="G1125" s="46">
        <f>IrradDiaria_1[[#This Row],[Geração Diária (kWh)]]/(IrradDiaria_1[[#This Row],[Irradiação]]*994)</f>
        <v>2.594483441625115</v>
      </c>
    </row>
    <row r="1126" spans="2:7" hidden="1" x14ac:dyDescent="0.3">
      <c r="B1126" s="46" t="s">
        <v>231</v>
      </c>
      <c r="C1126" s="101">
        <v>46199</v>
      </c>
      <c r="D1126" s="104">
        <v>10260.44</v>
      </c>
      <c r="E1126" s="140">
        <v>4.5590000000000002</v>
      </c>
      <c r="F1126" s="153">
        <v>1</v>
      </c>
      <c r="G1126" s="46">
        <f>IrradDiaria_1[[#This Row],[Geração Diária (kWh)]]/(IrradDiaria_1[[#This Row],[Irradiação]]*994)</f>
        <v>2.2641750922291815</v>
      </c>
    </row>
    <row r="1127" spans="2:7" hidden="1" x14ac:dyDescent="0.3">
      <c r="B1127" s="46" t="s">
        <v>142</v>
      </c>
      <c r="C1127" s="101">
        <v>46123</v>
      </c>
      <c r="D1127" s="104">
        <v>10264.01</v>
      </c>
      <c r="E1127" s="140">
        <v>6.7429716666666648</v>
      </c>
      <c r="F1127" s="153">
        <v>1</v>
      </c>
      <c r="G1127" s="46">
        <f>IrradDiaria_1[[#This Row],[Geração Diária (kWh)]]/(IrradDiaria_1[[#This Row],[Irradiação]]*994)</f>
        <v>1.5313672228246469</v>
      </c>
    </row>
    <row r="1128" spans="2:7" hidden="1" x14ac:dyDescent="0.3">
      <c r="B1128" s="46" t="s">
        <v>231</v>
      </c>
      <c r="C1128" s="101">
        <v>46153</v>
      </c>
      <c r="D1128" s="104">
        <v>10278.19</v>
      </c>
      <c r="E1128" s="140">
        <v>5.8711116729048083</v>
      </c>
      <c r="F1128" s="153">
        <v>0.95365831519589706</v>
      </c>
      <c r="G1128" s="46">
        <f>IrradDiaria_1[[#This Row],[Geração Diária (kWh)]]/(IrradDiaria_1[[#This Row],[Irradiação]]*994)</f>
        <v>1.7612050263070567</v>
      </c>
    </row>
    <row r="1129" spans="2:7" hidden="1" x14ac:dyDescent="0.3">
      <c r="B1129" s="46" t="s">
        <v>413</v>
      </c>
      <c r="C1129" s="101">
        <v>46200</v>
      </c>
      <c r="D1129" s="104">
        <v>10295.73</v>
      </c>
      <c r="E1129" s="140">
        <v>4.7629999999999999</v>
      </c>
      <c r="F1129" s="153">
        <v>0.9</v>
      </c>
      <c r="G1129" s="46">
        <f>IrradDiaria_1[[#This Row],[Geração Diária (kWh)]]/(IrradDiaria_1[[#This Row],[Irradiação]]*994)</f>
        <v>2.1746540549194813</v>
      </c>
    </row>
    <row r="1130" spans="2:7" hidden="1" x14ac:dyDescent="0.3">
      <c r="B1130" s="46" t="s">
        <v>436</v>
      </c>
      <c r="C1130" s="101">
        <v>46163</v>
      </c>
      <c r="D1130" s="104">
        <v>10299.02</v>
      </c>
      <c r="E1130" s="140">
        <v>4.39116666666669</v>
      </c>
      <c r="F1130" s="153">
        <v>1</v>
      </c>
      <c r="G1130" s="46">
        <f>IrradDiaria_1[[#This Row],[Geração Diária (kWh)]]/(IrradDiaria_1[[#This Row],[Irradiação]]*994)</f>
        <v>2.3595522350331417</v>
      </c>
    </row>
    <row r="1131" spans="2:7" hidden="1" x14ac:dyDescent="0.3">
      <c r="B1131" s="46" t="s">
        <v>231</v>
      </c>
      <c r="C1131" s="101">
        <v>46147</v>
      </c>
      <c r="D1131" s="104">
        <v>10319.469999999999</v>
      </c>
      <c r="E1131" s="140">
        <v>6.14135001835227</v>
      </c>
      <c r="F1131" s="153">
        <v>1</v>
      </c>
      <c r="G1131" s="46">
        <f>IrradDiaria_1[[#This Row],[Geração Diária (kWh)]]/(IrradDiaria_1[[#This Row],[Irradiação]]*994)</f>
        <v>1.6904687947041515</v>
      </c>
    </row>
    <row r="1132" spans="2:7" hidden="1" x14ac:dyDescent="0.3">
      <c r="B1132" s="46" t="s">
        <v>142</v>
      </c>
      <c r="C1132" s="101">
        <v>46118</v>
      </c>
      <c r="D1132" s="104">
        <v>10364.219999999999</v>
      </c>
      <c r="E1132" s="140">
        <v>6.9411449999999872</v>
      </c>
      <c r="F1132" s="153">
        <v>1</v>
      </c>
      <c r="G1132" s="46">
        <f>IrradDiaria_1[[#This Row],[Geração Diária (kWh)]]/(IrradDiaria_1[[#This Row],[Irradiação]]*994)</f>
        <v>1.5021701295830365</v>
      </c>
    </row>
    <row r="1133" spans="2:7" x14ac:dyDescent="0.3">
      <c r="B1133" s="46" t="s">
        <v>254</v>
      </c>
      <c r="C1133" s="101">
        <v>46206</v>
      </c>
      <c r="D1133" s="104">
        <v>13448.65</v>
      </c>
      <c r="E1133" s="140">
        <v>5.8197966666666714</v>
      </c>
      <c r="F1133" s="153">
        <v>1</v>
      </c>
      <c r="G1133" s="46">
        <f>IrradDiaria_1[[#This Row],[Geração Diária (kWh)]]/(IrradDiaria_1[[#This Row],[Irradiação]]*994)</f>
        <v>2.324794103432545</v>
      </c>
    </row>
    <row r="1134" spans="2:7" hidden="1" x14ac:dyDescent="0.3">
      <c r="B1134" s="46" t="s">
        <v>185</v>
      </c>
      <c r="C1134" s="101">
        <v>46146</v>
      </c>
      <c r="D1134" s="104">
        <v>10379.6</v>
      </c>
      <c r="E1134" s="140">
        <v>3.9308916666666684</v>
      </c>
      <c r="F1134" s="153">
        <v>0.88194444444444398</v>
      </c>
      <c r="G1134" s="46">
        <f>IrradDiaria_1[[#This Row],[Geração Diária (kWh)]]/(IrradDiaria_1[[#This Row],[Irradiação]]*994)</f>
        <v>2.6564592480824127</v>
      </c>
    </row>
    <row r="1135" spans="2:7" x14ac:dyDescent="0.3">
      <c r="B1135" s="46" t="s">
        <v>254</v>
      </c>
      <c r="C1135" s="101">
        <v>46207</v>
      </c>
      <c r="D1135" s="104">
        <v>11647.41</v>
      </c>
      <c r="E1135" s="140">
        <v>5.409896666666663</v>
      </c>
      <c r="F1135" s="153">
        <v>1</v>
      </c>
      <c r="G1135" s="46">
        <f>IrradDiaria_1[[#This Row],[Geração Diária (kWh)]]/(IrradDiaria_1[[#This Row],[Irradiação]]*994)</f>
        <v>2.1659778402027512</v>
      </c>
    </row>
    <row r="1136" spans="2:7" hidden="1" x14ac:dyDescent="0.3">
      <c r="B1136" s="46" t="s">
        <v>6</v>
      </c>
      <c r="C1136" s="101">
        <v>46151</v>
      </c>
      <c r="D1136" s="104">
        <v>10393.68</v>
      </c>
      <c r="E1136" s="140">
        <v>4.4160307649970054</v>
      </c>
      <c r="F1136" s="153">
        <v>1</v>
      </c>
      <c r="G1136" s="46">
        <f>IrradDiaria_1[[#This Row],[Geração Diária (kWh)]]/(IrradDiaria_1[[#This Row],[Irradiação]]*994)</f>
        <v>2.3678318987149289</v>
      </c>
    </row>
    <row r="1137" spans="2:7" hidden="1" x14ac:dyDescent="0.3">
      <c r="B1137" s="46" t="s">
        <v>459</v>
      </c>
      <c r="C1137" s="101">
        <v>46158</v>
      </c>
      <c r="D1137" s="104">
        <v>10417.73</v>
      </c>
      <c r="E1137" s="140">
        <v>4.5807608354988822</v>
      </c>
      <c r="F1137" s="153">
        <v>1</v>
      </c>
      <c r="G1137" s="46">
        <f>IrradDiaria_1[[#This Row],[Geração Diária (kWh)]]/(IrradDiaria_1[[#This Row],[Irradiação]]*994)</f>
        <v>2.2879635192635268</v>
      </c>
    </row>
    <row r="1138" spans="2:7" hidden="1" x14ac:dyDescent="0.3">
      <c r="B1138" s="46" t="s">
        <v>254</v>
      </c>
      <c r="C1138" s="101">
        <v>46145</v>
      </c>
      <c r="D1138" s="104">
        <v>10423.290000000001</v>
      </c>
      <c r="E1138" s="140">
        <v>6.9132966779693961</v>
      </c>
      <c r="F1138" s="153">
        <v>0.91666666666666596</v>
      </c>
      <c r="G1138" s="46">
        <f>IrradDiaria_1[[#This Row],[Geração Diária (kWh)]]/(IrradDiaria_1[[#This Row],[Irradiação]]*994)</f>
        <v>1.5168171903973344</v>
      </c>
    </row>
    <row r="1139" spans="2:7" hidden="1" x14ac:dyDescent="0.3">
      <c r="B1139" s="46" t="s">
        <v>413</v>
      </c>
      <c r="C1139" s="101">
        <v>46113</v>
      </c>
      <c r="D1139" s="104">
        <v>10439.469999999999</v>
      </c>
      <c r="E1139" s="140">
        <v>4.2919999999999998</v>
      </c>
      <c r="F1139" s="153">
        <v>1</v>
      </c>
      <c r="G1139" s="46">
        <f>IrradDiaria_1[[#This Row],[Geração Diária (kWh)]]/(IrradDiaria_1[[#This Row],[Irradiação]]*994)</f>
        <v>2.4469908922313004</v>
      </c>
    </row>
    <row r="1140" spans="2:7" hidden="1" x14ac:dyDescent="0.3">
      <c r="B1140" s="46" t="s">
        <v>6</v>
      </c>
      <c r="C1140" s="101">
        <v>46158</v>
      </c>
      <c r="D1140" s="104">
        <v>10442.709999999999</v>
      </c>
      <c r="E1140" s="140">
        <v>4.6841516666666116</v>
      </c>
      <c r="F1140" s="153">
        <v>1</v>
      </c>
      <c r="G1140" s="46">
        <f>IrradDiaria_1[[#This Row],[Geração Diária (kWh)]]/(IrradDiaria_1[[#This Row],[Irradiação]]*994)</f>
        <v>2.2428275628993499</v>
      </c>
    </row>
    <row r="1141" spans="2:7" hidden="1" x14ac:dyDescent="0.3">
      <c r="B1141" s="46" t="s">
        <v>73</v>
      </c>
      <c r="C1141" s="101">
        <v>46183</v>
      </c>
      <c r="D1141" s="104">
        <v>10459.040000000001</v>
      </c>
      <c r="E1141" s="140">
        <v>3.6429999999999998</v>
      </c>
      <c r="F1141" s="153">
        <v>1</v>
      </c>
      <c r="G1141" s="46">
        <f>IrradDiaria_1[[#This Row],[Geração Diária (kWh)]]/(IrradDiaria_1[[#This Row],[Irradiação]]*994)</f>
        <v>2.8883263898515996</v>
      </c>
    </row>
    <row r="1142" spans="2:7" hidden="1" x14ac:dyDescent="0.3">
      <c r="B1142" s="46" t="s">
        <v>344</v>
      </c>
      <c r="C1142" s="101">
        <v>46200</v>
      </c>
      <c r="D1142" s="104">
        <v>10461.790000000001</v>
      </c>
      <c r="E1142" s="140">
        <v>5.23</v>
      </c>
      <c r="F1142" s="153">
        <v>1</v>
      </c>
      <c r="G1142" s="46">
        <f>IrradDiaria_1[[#This Row],[Geração Diária (kWh)]]/(IrradDiaria_1[[#This Row],[Irradiação]]*994)</f>
        <v>2.0124167567546771</v>
      </c>
    </row>
    <row r="1143" spans="2:7" hidden="1" x14ac:dyDescent="0.3">
      <c r="B1143" s="46" t="s">
        <v>208</v>
      </c>
      <c r="C1143" s="101">
        <v>46150</v>
      </c>
      <c r="D1143" s="104">
        <v>10471.85</v>
      </c>
      <c r="E1143" s="140">
        <v>3.9665782890915873</v>
      </c>
      <c r="F1143" s="153">
        <v>0.59694989067537996</v>
      </c>
      <c r="G1143" s="46">
        <f>IrradDiaria_1[[#This Row],[Geração Diária (kWh)]]/(IrradDiaria_1[[#This Row],[Irradiação]]*994)</f>
        <v>2.6559567451738721</v>
      </c>
    </row>
    <row r="1144" spans="2:7" hidden="1" x14ac:dyDescent="0.3">
      <c r="B1144" s="46" t="s">
        <v>165</v>
      </c>
      <c r="C1144" s="101">
        <v>46191</v>
      </c>
      <c r="D1144" s="104">
        <v>10474.049999999999</v>
      </c>
      <c r="E1144" s="140">
        <v>4.6260000000000003</v>
      </c>
      <c r="F1144" s="153">
        <v>1</v>
      </c>
      <c r="G1144" s="46">
        <f>IrradDiaria_1[[#This Row],[Geração Diária (kWh)]]/(IrradDiaria_1[[#This Row],[Irradiação]]*994)</f>
        <v>2.2778369307935806</v>
      </c>
    </row>
    <row r="1145" spans="2:7" hidden="1" x14ac:dyDescent="0.3">
      <c r="B1145" s="46" t="s">
        <v>390</v>
      </c>
      <c r="C1145" s="101">
        <v>46174</v>
      </c>
      <c r="D1145" s="104">
        <v>10487.44</v>
      </c>
      <c r="E1145" s="140">
        <v>4.6070000000000002</v>
      </c>
      <c r="F1145" s="153">
        <v>1</v>
      </c>
      <c r="G1145" s="46">
        <f>IrradDiaria_1[[#This Row],[Geração Diária (kWh)]]/(IrradDiaria_1[[#This Row],[Irradiação]]*994)</f>
        <v>2.2901550828740622</v>
      </c>
    </row>
    <row r="1146" spans="2:7" hidden="1" x14ac:dyDescent="0.3">
      <c r="B1146" s="46" t="s">
        <v>6</v>
      </c>
      <c r="C1146" s="101">
        <v>46200</v>
      </c>
      <c r="D1146" s="104">
        <v>10488.27</v>
      </c>
      <c r="E1146" s="140">
        <v>4.1639999999999997</v>
      </c>
      <c r="F1146" s="153">
        <v>1</v>
      </c>
      <c r="G1146" s="46">
        <f>IrradDiaria_1[[#This Row],[Geração Diária (kWh)]]/(IrradDiaria_1[[#This Row],[Irradiação]]*994)</f>
        <v>2.5340008349810681</v>
      </c>
    </row>
    <row r="1147" spans="2:7" hidden="1" x14ac:dyDescent="0.3">
      <c r="B1147" s="46" t="s">
        <v>321</v>
      </c>
      <c r="C1147" s="101">
        <v>46158</v>
      </c>
      <c r="D1147" s="104">
        <v>10488.5</v>
      </c>
      <c r="E1147" s="140">
        <v>4.2599533333333364</v>
      </c>
      <c r="F1147" s="153">
        <v>1</v>
      </c>
      <c r="G1147" s="46">
        <f>IrradDiaria_1[[#This Row],[Geração Diária (kWh)]]/(IrradDiaria_1[[#This Row],[Irradiação]]*994)</f>
        <v>2.4769780416666083</v>
      </c>
    </row>
    <row r="1148" spans="2:7" hidden="1" x14ac:dyDescent="0.3">
      <c r="B1148" s="46" t="s">
        <v>185</v>
      </c>
      <c r="C1148" s="101">
        <v>46116</v>
      </c>
      <c r="D1148" s="104">
        <v>10508.52</v>
      </c>
      <c r="E1148" s="140">
        <v>4.5629999999999997</v>
      </c>
      <c r="F1148" s="153">
        <v>1</v>
      </c>
      <c r="G1148" s="46">
        <f>IrradDiaria_1[[#This Row],[Geração Diária (kWh)]]/(IrradDiaria_1[[#This Row],[Irradiação]]*994)</f>
        <v>2.3168861955427507</v>
      </c>
    </row>
    <row r="1149" spans="2:7" hidden="1" x14ac:dyDescent="0.3">
      <c r="B1149" s="46" t="s">
        <v>254</v>
      </c>
      <c r="C1149" s="101">
        <v>46183</v>
      </c>
      <c r="D1149" s="104">
        <v>10508.65</v>
      </c>
      <c r="E1149" s="140">
        <v>4.2789249999999948</v>
      </c>
      <c r="F1149" s="153">
        <v>1</v>
      </c>
      <c r="G1149" s="46">
        <f>IrradDiaria_1[[#This Row],[Geração Diária (kWh)]]/(IrradDiaria_1[[#This Row],[Irradiação]]*994)</f>
        <v>2.470733302165808</v>
      </c>
    </row>
    <row r="1150" spans="2:7" hidden="1" x14ac:dyDescent="0.3">
      <c r="B1150" s="46" t="s">
        <v>459</v>
      </c>
      <c r="C1150" s="101">
        <v>46203</v>
      </c>
      <c r="D1150" s="104">
        <v>10512.43</v>
      </c>
      <c r="E1150" s="140">
        <v>3.8180000000000001</v>
      </c>
      <c r="F1150" s="153">
        <v>1</v>
      </c>
      <c r="G1150" s="46">
        <f>IrradDiaria_1[[#This Row],[Geração Diária (kWh)]]/(IrradDiaria_1[[#This Row],[Irradiação]]*994)</f>
        <v>2.770006629615303</v>
      </c>
    </row>
    <row r="1151" spans="2:7" hidden="1" x14ac:dyDescent="0.3">
      <c r="B1151" s="46" t="s">
        <v>390</v>
      </c>
      <c r="C1151" s="101">
        <v>46201</v>
      </c>
      <c r="D1151" s="104">
        <v>10527.6</v>
      </c>
      <c r="E1151" s="140">
        <v>4.4429999999999996</v>
      </c>
      <c r="F1151" s="153">
        <v>1</v>
      </c>
      <c r="G1151" s="46">
        <f>IrradDiaria_1[[#This Row],[Geração Diária (kWh)]]/(IrradDiaria_1[[#This Row],[Irradiação]]*994)</f>
        <v>2.3837827776924887</v>
      </c>
    </row>
    <row r="1152" spans="2:7" hidden="1" x14ac:dyDescent="0.3">
      <c r="B1152" s="46" t="s">
        <v>390</v>
      </c>
      <c r="C1152" s="101">
        <v>46202</v>
      </c>
      <c r="D1152" s="104">
        <v>10537.51</v>
      </c>
      <c r="E1152" s="140">
        <v>4.4210000000000003</v>
      </c>
      <c r="F1152" s="153">
        <v>1</v>
      </c>
      <c r="G1152" s="46">
        <f>IrradDiaria_1[[#This Row],[Geração Diária (kWh)]]/(IrradDiaria_1[[#This Row],[Irradiação]]*994)</f>
        <v>2.3979001810000469</v>
      </c>
    </row>
    <row r="1153" spans="2:7" hidden="1" x14ac:dyDescent="0.3">
      <c r="B1153" s="46" t="s">
        <v>119</v>
      </c>
      <c r="C1153" s="101">
        <v>46139</v>
      </c>
      <c r="D1153" s="104">
        <v>10548.03</v>
      </c>
      <c r="E1153" s="140">
        <v>1.0529999999999999</v>
      </c>
      <c r="F1153" s="153">
        <v>1</v>
      </c>
      <c r="G1153" s="46">
        <f>IrradDiaria_1[[#This Row],[Geração Diária (kWh)]]/(IrradDiaria_1[[#This Row],[Irradiação]]*994)</f>
        <v>10.077588035334514</v>
      </c>
    </row>
    <row r="1154" spans="2:7" hidden="1" x14ac:dyDescent="0.3">
      <c r="B1154" s="46" t="s">
        <v>413</v>
      </c>
      <c r="C1154" s="101">
        <v>46163</v>
      </c>
      <c r="D1154" s="104">
        <v>10564.78</v>
      </c>
      <c r="E1154" s="140">
        <v>4.39116666666669</v>
      </c>
      <c r="F1154" s="153">
        <v>1</v>
      </c>
      <c r="G1154" s="46">
        <f>IrradDiaria_1[[#This Row],[Geração Diária (kWh)]]/(IrradDiaria_1[[#This Row],[Irradiação]]*994)</f>
        <v>2.4204390574669663</v>
      </c>
    </row>
    <row r="1155" spans="2:7" hidden="1" x14ac:dyDescent="0.3">
      <c r="B1155" s="46" t="s">
        <v>96</v>
      </c>
      <c r="C1155" s="101">
        <v>46173</v>
      </c>
      <c r="D1155" s="104">
        <v>10569.74</v>
      </c>
      <c r="E1155" s="140">
        <v>4.0415999999999999</v>
      </c>
      <c r="F1155" s="153">
        <v>0.97916666666666596</v>
      </c>
      <c r="G1155" s="46">
        <f>IrradDiaria_1[[#This Row],[Geração Diária (kWh)]]/(IrradDiaria_1[[#This Row],[Irradiação]]*994)</f>
        <v>2.6310226760404074</v>
      </c>
    </row>
    <row r="1156" spans="2:7" hidden="1" x14ac:dyDescent="0.3">
      <c r="B1156" s="46" t="s">
        <v>344</v>
      </c>
      <c r="C1156" s="101">
        <v>46164</v>
      </c>
      <c r="D1156" s="104">
        <v>10577.83</v>
      </c>
      <c r="E1156" s="140">
        <v>4.994371666666658</v>
      </c>
      <c r="F1156" s="153">
        <v>1</v>
      </c>
      <c r="G1156" s="46">
        <f>IrradDiaria_1[[#This Row],[Geração Diária (kWh)]]/(IrradDiaria_1[[#This Row],[Irradiação]]*994)</f>
        <v>2.130734512913286</v>
      </c>
    </row>
    <row r="1157" spans="2:7" hidden="1" x14ac:dyDescent="0.3">
      <c r="B1157" s="46" t="s">
        <v>459</v>
      </c>
      <c r="C1157" s="101">
        <v>46201</v>
      </c>
      <c r="D1157" s="104">
        <v>10585.01</v>
      </c>
      <c r="E1157" s="140">
        <v>3.8959999999999999</v>
      </c>
      <c r="F1157" s="153">
        <v>1</v>
      </c>
      <c r="G1157" s="46">
        <f>IrradDiaria_1[[#This Row],[Geração Diária (kWh)]]/(IrradDiaria_1[[#This Row],[Irradiação]]*994)</f>
        <v>2.7332914323724693</v>
      </c>
    </row>
    <row r="1158" spans="2:7" x14ac:dyDescent="0.3">
      <c r="B1158" s="46" t="s">
        <v>254</v>
      </c>
      <c r="C1158" s="101">
        <v>46208</v>
      </c>
      <c r="D1158" s="104">
        <v>9976.9500000000007</v>
      </c>
      <c r="E1158" s="140">
        <v>4.0476749999999928</v>
      </c>
      <c r="F1158" s="153">
        <v>1</v>
      </c>
      <c r="G1158" s="46">
        <f>IrradDiaria_1[[#This Row],[Geração Diária (kWh)]]/(IrradDiaria_1[[#This Row],[Irradiação]]*994)</f>
        <v>2.4797378836565178</v>
      </c>
    </row>
    <row r="1159" spans="2:7" hidden="1" x14ac:dyDescent="0.3">
      <c r="B1159" s="46" t="s">
        <v>6</v>
      </c>
      <c r="C1159" s="101">
        <v>46156</v>
      </c>
      <c r="D1159" s="104">
        <v>10602.32</v>
      </c>
      <c r="E1159" s="140">
        <v>4.632693333333318</v>
      </c>
      <c r="F1159" s="153">
        <v>1</v>
      </c>
      <c r="G1159" s="46">
        <f>IrradDiaria_1[[#This Row],[Geração Diária (kWh)]]/(IrradDiaria_1[[#This Row],[Irradiação]]*994)</f>
        <v>2.3024010311017138</v>
      </c>
    </row>
    <row r="1160" spans="2:7" hidden="1" x14ac:dyDescent="0.3">
      <c r="B1160" s="46" t="s">
        <v>185</v>
      </c>
      <c r="C1160" s="101">
        <v>46157</v>
      </c>
      <c r="D1160" s="104">
        <v>10617.66</v>
      </c>
      <c r="E1160" s="140">
        <v>3.9048700000000172</v>
      </c>
      <c r="F1160" s="153">
        <v>1</v>
      </c>
      <c r="G1160" s="46">
        <f>IrradDiaria_1[[#This Row],[Geração Diária (kWh)]]/(IrradDiaria_1[[#This Row],[Irradiação]]*994)</f>
        <v>2.7354945242781605</v>
      </c>
    </row>
    <row r="1161" spans="2:7" hidden="1" x14ac:dyDescent="0.3">
      <c r="B1161" s="46" t="s">
        <v>390</v>
      </c>
      <c r="C1161" s="101">
        <v>46200</v>
      </c>
      <c r="D1161" s="104">
        <v>10633.75</v>
      </c>
      <c r="E1161" s="140">
        <v>4.4119999999999999</v>
      </c>
      <c r="F1161" s="153">
        <v>1</v>
      </c>
      <c r="G1161" s="46">
        <f>IrradDiaria_1[[#This Row],[Geração Diária (kWh)]]/(IrradDiaria_1[[#This Row],[Irradiação]]*994)</f>
        <v>2.424736542555423</v>
      </c>
    </row>
    <row r="1162" spans="2:7" hidden="1" x14ac:dyDescent="0.3">
      <c r="B1162" s="46" t="s">
        <v>96</v>
      </c>
      <c r="C1162" s="101">
        <v>46199</v>
      </c>
      <c r="D1162" s="104">
        <v>10644</v>
      </c>
      <c r="E1162" s="140">
        <v>3.891</v>
      </c>
      <c r="F1162" s="153">
        <v>1</v>
      </c>
      <c r="G1162" s="46">
        <f>IrradDiaria_1[[#This Row],[Geração Diária (kWh)]]/(IrradDiaria_1[[#This Row],[Irradiação]]*994)</f>
        <v>2.752055897451013</v>
      </c>
    </row>
    <row r="1163" spans="2:7" x14ac:dyDescent="0.3">
      <c r="B1163" s="46" t="s">
        <v>254</v>
      </c>
      <c r="C1163" s="101">
        <v>46209</v>
      </c>
      <c r="D1163" s="104">
        <v>9983.7800000000007</v>
      </c>
      <c r="E1163" s="140">
        <v>4.4175033333333271</v>
      </c>
      <c r="F1163" s="153">
        <v>1</v>
      </c>
      <c r="G1163" s="46">
        <f>IrradDiaria_1[[#This Row],[Geração Diária (kWh)]]/(IrradDiaria_1[[#This Row],[Irradiação]]*994)</f>
        <v>2.2736925153635599</v>
      </c>
    </row>
    <row r="1164" spans="2:7" x14ac:dyDescent="0.3">
      <c r="B1164" s="46" t="s">
        <v>254</v>
      </c>
      <c r="C1164" s="101">
        <v>46210</v>
      </c>
      <c r="D1164" s="104">
        <v>12012.8</v>
      </c>
      <c r="E1164" s="140">
        <v>5.7464099999999974</v>
      </c>
      <c r="F1164" s="153">
        <v>1</v>
      </c>
      <c r="G1164" s="46">
        <f>IrradDiaria_1[[#This Row],[Geração Diária (kWh)]]/(IrradDiaria_1[[#This Row],[Irradiação]]*994)</f>
        <v>2.1031064388422283</v>
      </c>
    </row>
    <row r="1165" spans="2:7" hidden="1" x14ac:dyDescent="0.3">
      <c r="B1165" s="46" t="s">
        <v>436</v>
      </c>
      <c r="C1165" s="101">
        <v>46201</v>
      </c>
      <c r="D1165" s="104">
        <v>10697.83</v>
      </c>
      <c r="E1165" s="140">
        <v>4.3639999999999999</v>
      </c>
      <c r="F1165" s="153">
        <v>1</v>
      </c>
      <c r="G1165" s="46">
        <f>IrradDiaria_1[[#This Row],[Geração Diária (kWh)]]/(IrradDiaria_1[[#This Row],[Irradiação]]*994)</f>
        <v>2.4661788328504484</v>
      </c>
    </row>
    <row r="1166" spans="2:7" hidden="1" x14ac:dyDescent="0.3">
      <c r="B1166" s="46" t="s">
        <v>119</v>
      </c>
      <c r="C1166" s="101">
        <v>46168</v>
      </c>
      <c r="D1166" s="104">
        <v>10704.38</v>
      </c>
      <c r="E1166" s="140">
        <v>5.0515803512106707</v>
      </c>
      <c r="F1166" s="153">
        <v>0.8</v>
      </c>
      <c r="G1166" s="46">
        <f>IrradDiaria_1[[#This Row],[Geração Diária (kWh)]]/(IrradDiaria_1[[#This Row],[Irradiação]]*994)</f>
        <v>2.1318069227982841</v>
      </c>
    </row>
    <row r="1167" spans="2:7" hidden="1" x14ac:dyDescent="0.3">
      <c r="B1167" s="46" t="s">
        <v>208</v>
      </c>
      <c r="C1167" s="101">
        <v>46140</v>
      </c>
      <c r="D1167" s="104">
        <v>10705.33</v>
      </c>
      <c r="E1167" s="140">
        <v>4.077</v>
      </c>
      <c r="F1167" s="153">
        <v>1</v>
      </c>
      <c r="G1167" s="46">
        <f>IrradDiaria_1[[#This Row],[Geração Diária (kWh)]]/(IrradDiaria_1[[#This Row],[Irradiação]]*994)</f>
        <v>2.6416359328401113</v>
      </c>
    </row>
    <row r="1168" spans="2:7" hidden="1" x14ac:dyDescent="0.3">
      <c r="B1168" s="46" t="s">
        <v>482</v>
      </c>
      <c r="C1168" s="101">
        <v>46159</v>
      </c>
      <c r="D1168" s="104">
        <v>10715.47</v>
      </c>
      <c r="E1168" s="140">
        <v>3.9485338993988335</v>
      </c>
      <c r="F1168" s="153">
        <v>1</v>
      </c>
      <c r="G1168" s="46">
        <f>IrradDiaria_1[[#This Row],[Geração Diária (kWh)]]/(IrradDiaria_1[[#This Row],[Irradiação]]*994)</f>
        <v>2.7301654690298793</v>
      </c>
    </row>
    <row r="1169" spans="2:7" hidden="1" x14ac:dyDescent="0.3">
      <c r="B1169" s="46" t="s">
        <v>73</v>
      </c>
      <c r="C1169" s="101">
        <v>46150</v>
      </c>
      <c r="D1169" s="104">
        <v>10730.94</v>
      </c>
      <c r="E1169" s="140">
        <v>3.7594916174411774</v>
      </c>
      <c r="F1169" s="153">
        <v>0.98597494553381504</v>
      </c>
      <c r="G1169" s="46">
        <f>IrradDiaria_1[[#This Row],[Geração Diária (kWh)]]/(IrradDiaria_1[[#This Row],[Irradiação]]*994)</f>
        <v>2.8715888700563652</v>
      </c>
    </row>
    <row r="1170" spans="2:7" hidden="1" x14ac:dyDescent="0.3">
      <c r="B1170" s="46" t="s">
        <v>390</v>
      </c>
      <c r="C1170" s="101">
        <v>46120</v>
      </c>
      <c r="D1170" s="104">
        <v>10734.71</v>
      </c>
      <c r="E1170" s="140">
        <v>4.431</v>
      </c>
      <c r="F1170" s="153">
        <v>1</v>
      </c>
      <c r="G1170" s="46">
        <f>IrradDiaria_1[[#This Row],[Geração Diária (kWh)]]/(IrradDiaria_1[[#This Row],[Irradiação]]*994)</f>
        <v>2.4372618014564478</v>
      </c>
    </row>
    <row r="1171" spans="2:7" hidden="1" x14ac:dyDescent="0.3">
      <c r="B1171" s="46" t="s">
        <v>231</v>
      </c>
      <c r="C1171" s="101">
        <v>46146</v>
      </c>
      <c r="D1171" s="104">
        <v>10744.89</v>
      </c>
      <c r="E1171" s="140">
        <v>6.2942583341905847</v>
      </c>
      <c r="F1171" s="153">
        <v>1</v>
      </c>
      <c r="G1171" s="46">
        <f>IrradDiaria_1[[#This Row],[Geração Diária (kWh)]]/(IrradDiaria_1[[#This Row],[Irradiação]]*994)</f>
        <v>1.7173982885683006</v>
      </c>
    </row>
    <row r="1172" spans="2:7" hidden="1" x14ac:dyDescent="0.3">
      <c r="B1172" s="46" t="s">
        <v>185</v>
      </c>
      <c r="C1172" s="101">
        <v>46188</v>
      </c>
      <c r="D1172" s="104">
        <v>10760.98</v>
      </c>
      <c r="E1172" s="140">
        <v>3.9458533333333365</v>
      </c>
      <c r="F1172" s="153">
        <v>1</v>
      </c>
      <c r="G1172" s="46">
        <f>IrradDiaria_1[[#This Row],[Geração Diária (kWh)]]/(IrradDiaria_1[[#This Row],[Irradiação]]*994)</f>
        <v>2.7436234191037894</v>
      </c>
    </row>
    <row r="1173" spans="2:7" hidden="1" x14ac:dyDescent="0.3">
      <c r="B1173" s="46" t="s">
        <v>436</v>
      </c>
      <c r="C1173" s="101">
        <v>46203</v>
      </c>
      <c r="D1173" s="104">
        <v>10782.38</v>
      </c>
      <c r="E1173" s="140">
        <v>4.3319999999999999</v>
      </c>
      <c r="F1173" s="153">
        <v>1</v>
      </c>
      <c r="G1173" s="46">
        <f>IrradDiaria_1[[#This Row],[Geração Diária (kWh)]]/(IrradDiaria_1[[#This Row],[Irradiação]]*994)</f>
        <v>2.5040315763463514</v>
      </c>
    </row>
    <row r="1174" spans="2:7" hidden="1" x14ac:dyDescent="0.3">
      <c r="B1174" s="46" t="s">
        <v>208</v>
      </c>
      <c r="C1174" s="101">
        <v>46200</v>
      </c>
      <c r="D1174" s="104">
        <v>10806.14</v>
      </c>
      <c r="E1174" s="140">
        <v>4.2869999999999999</v>
      </c>
      <c r="F1174" s="153">
        <v>1</v>
      </c>
      <c r="G1174" s="46">
        <f>IrradDiaria_1[[#This Row],[Geração Diária (kWh)]]/(IrradDiaria_1[[#This Row],[Irradiação]]*994)</f>
        <v>2.5358918146152396</v>
      </c>
    </row>
    <row r="1175" spans="2:7" hidden="1" x14ac:dyDescent="0.3">
      <c r="B1175" s="46" t="s">
        <v>344</v>
      </c>
      <c r="C1175" s="101">
        <v>46153</v>
      </c>
      <c r="D1175" s="104">
        <v>10823.35</v>
      </c>
      <c r="E1175" s="140">
        <v>4.6862491574675467</v>
      </c>
      <c r="F1175" s="153">
        <v>1</v>
      </c>
      <c r="G1175" s="46">
        <f>IrradDiaria_1[[#This Row],[Geração Diária (kWh)]]/(IrradDiaria_1[[#This Row],[Irradiação]]*994)</f>
        <v>2.323538874411788</v>
      </c>
    </row>
    <row r="1176" spans="2:7" hidden="1" x14ac:dyDescent="0.3">
      <c r="B1176" s="46" t="s">
        <v>231</v>
      </c>
      <c r="C1176" s="101">
        <v>46120</v>
      </c>
      <c r="D1176" s="104">
        <v>10829.86</v>
      </c>
      <c r="E1176" s="140">
        <v>4.6292916666666617</v>
      </c>
      <c r="F1176" s="153">
        <v>1</v>
      </c>
      <c r="G1176" s="46">
        <f>IrradDiaria_1[[#This Row],[Geração Diária (kWh)]]/(IrradDiaria_1[[#This Row],[Irradiação]]*994)</f>
        <v>2.3535417884298337</v>
      </c>
    </row>
    <row r="1177" spans="2:7" hidden="1" x14ac:dyDescent="0.3">
      <c r="B1177" s="46" t="s">
        <v>6</v>
      </c>
      <c r="C1177" s="101">
        <v>46166</v>
      </c>
      <c r="D1177" s="104">
        <v>10880.24</v>
      </c>
      <c r="E1177" s="140">
        <v>4.8583333333333281</v>
      </c>
      <c r="F1177" s="153">
        <v>1</v>
      </c>
      <c r="G1177" s="46">
        <f>IrradDiaria_1[[#This Row],[Geração Diária (kWh)]]/(IrradDiaria_1[[#This Row],[Irradiação]]*994)</f>
        <v>2.2530186263377892</v>
      </c>
    </row>
    <row r="1178" spans="2:7" hidden="1" x14ac:dyDescent="0.3">
      <c r="B1178" s="46" t="s">
        <v>185</v>
      </c>
      <c r="C1178" s="101">
        <v>46159</v>
      </c>
      <c r="D1178" s="104">
        <v>10883.87</v>
      </c>
      <c r="E1178" s="140">
        <v>3.8239849999999782</v>
      </c>
      <c r="F1178" s="153">
        <v>1</v>
      </c>
      <c r="G1178" s="46">
        <f>IrradDiaria_1[[#This Row],[Geração Diária (kWh)]]/(IrradDiaria_1[[#This Row],[Irradiação]]*994)</f>
        <v>2.863391829315916</v>
      </c>
    </row>
    <row r="1179" spans="2:7" hidden="1" x14ac:dyDescent="0.3">
      <c r="B1179" s="46" t="s">
        <v>231</v>
      </c>
      <c r="C1179" s="101">
        <v>46144</v>
      </c>
      <c r="D1179" s="104">
        <v>10884.51</v>
      </c>
      <c r="E1179" s="140">
        <v>6.3657108258977528</v>
      </c>
      <c r="F1179" s="153">
        <v>1</v>
      </c>
      <c r="G1179" s="46">
        <f>IrradDiaria_1[[#This Row],[Geração Diária (kWh)]]/(IrradDiaria_1[[#This Row],[Irradiação]]*994)</f>
        <v>1.7201867265249724</v>
      </c>
    </row>
    <row r="1180" spans="2:7" hidden="1" x14ac:dyDescent="0.3">
      <c r="B1180" s="46" t="s">
        <v>208</v>
      </c>
      <c r="C1180" s="101">
        <v>46172</v>
      </c>
      <c r="D1180" s="104">
        <v>10892.36</v>
      </c>
      <c r="E1180" s="140">
        <v>4.1936999999999998</v>
      </c>
      <c r="F1180" s="153">
        <v>1</v>
      </c>
      <c r="G1180" s="46">
        <f>IrradDiaria_1[[#This Row],[Geração Diária (kWh)]]/(IrradDiaria_1[[#This Row],[Irradiação]]*994)</f>
        <v>2.6129929780173757</v>
      </c>
    </row>
    <row r="1181" spans="2:7" hidden="1" x14ac:dyDescent="0.3">
      <c r="B1181" s="46" t="s">
        <v>119</v>
      </c>
      <c r="C1181" s="101">
        <v>46163</v>
      </c>
      <c r="D1181" s="104">
        <v>10901.91</v>
      </c>
      <c r="E1181" s="140">
        <v>3.6877224354876015</v>
      </c>
      <c r="F1181" s="153">
        <v>1</v>
      </c>
      <c r="G1181" s="46">
        <f>IrradDiaria_1[[#This Row],[Geração Diária (kWh)]]/(IrradDiaria_1[[#This Row],[Irradiação]]*994)</f>
        <v>2.974116542026715</v>
      </c>
    </row>
    <row r="1182" spans="2:7" hidden="1" x14ac:dyDescent="0.3">
      <c r="B1182" s="46" t="s">
        <v>231</v>
      </c>
      <c r="C1182" s="101">
        <v>46149</v>
      </c>
      <c r="D1182" s="104">
        <v>10907.96</v>
      </c>
      <c r="E1182" s="140">
        <v>6.3592483417640127</v>
      </c>
      <c r="F1182" s="153">
        <v>1</v>
      </c>
      <c r="G1182" s="46">
        <f>IrradDiaria_1[[#This Row],[Geração Diária (kWh)]]/(IrradDiaria_1[[#This Row],[Irradiação]]*994)</f>
        <v>1.7256446402370484</v>
      </c>
    </row>
    <row r="1183" spans="2:7" x14ac:dyDescent="0.3">
      <c r="B1183" s="46" t="s">
        <v>254</v>
      </c>
      <c r="C1183" s="101">
        <v>46211</v>
      </c>
      <c r="D1183" s="104">
        <v>10993.62</v>
      </c>
      <c r="E1183" s="140">
        <v>5.0799650000000005</v>
      </c>
      <c r="F1183" s="153">
        <v>1</v>
      </c>
      <c r="G1183" s="46">
        <f>IrradDiaria_1[[#This Row],[Geração Diária (kWh)]]/(IrradDiaria_1[[#This Row],[Irradiação]]*994)</f>
        <v>2.1771763937892592</v>
      </c>
    </row>
    <row r="1184" spans="2:7" hidden="1" x14ac:dyDescent="0.3">
      <c r="B1184" s="46" t="s">
        <v>231</v>
      </c>
      <c r="C1184" s="101">
        <v>46155</v>
      </c>
      <c r="D1184" s="104">
        <v>10933.6</v>
      </c>
      <c r="E1184" s="140">
        <v>6.4559333333333315</v>
      </c>
      <c r="F1184" s="153">
        <v>0.95774949164853296</v>
      </c>
      <c r="G1184" s="46">
        <f>IrradDiaria_1[[#This Row],[Geração Diária (kWh)]]/(IrradDiaria_1[[#This Row],[Irradiação]]*994)</f>
        <v>1.7037966499312904</v>
      </c>
    </row>
    <row r="1185" spans="2:7" hidden="1" x14ac:dyDescent="0.3">
      <c r="B1185" s="46" t="s">
        <v>390</v>
      </c>
      <c r="C1185" s="101">
        <v>46203</v>
      </c>
      <c r="D1185" s="104">
        <v>10938.77</v>
      </c>
      <c r="E1185" s="140">
        <v>4.5650000000000004</v>
      </c>
      <c r="F1185" s="153">
        <v>1</v>
      </c>
      <c r="G1185" s="46">
        <f>IrradDiaria_1[[#This Row],[Geração Diária (kWh)]]/(IrradDiaria_1[[#This Row],[Irradiação]]*994)</f>
        <v>2.4106897684023085</v>
      </c>
    </row>
    <row r="1186" spans="2:7" hidden="1" x14ac:dyDescent="0.3">
      <c r="B1186" s="46" t="s">
        <v>459</v>
      </c>
      <c r="C1186" s="101">
        <v>46182</v>
      </c>
      <c r="D1186" s="104">
        <v>10975.83</v>
      </c>
      <c r="E1186" s="140">
        <v>4.2009999999999996</v>
      </c>
      <c r="F1186" s="153">
        <v>1</v>
      </c>
      <c r="G1186" s="46">
        <f>IrradDiaria_1[[#This Row],[Geração Diária (kWh)]]/(IrradDiaria_1[[#This Row],[Irradiação]]*994)</f>
        <v>2.6284414413163102</v>
      </c>
    </row>
    <row r="1187" spans="2:7" hidden="1" x14ac:dyDescent="0.3">
      <c r="B1187" s="46" t="s">
        <v>459</v>
      </c>
      <c r="C1187" s="101">
        <v>46190</v>
      </c>
      <c r="D1187" s="104">
        <v>10985.32</v>
      </c>
      <c r="E1187" s="140">
        <v>4.0049999999999999</v>
      </c>
      <c r="F1187" s="153">
        <v>1</v>
      </c>
      <c r="G1187" s="46">
        <f>IrradDiaria_1[[#This Row],[Geração Diária (kWh)]]/(IrradDiaria_1[[#This Row],[Irradiação]]*994)</f>
        <v>2.7594581220154888</v>
      </c>
    </row>
    <row r="1188" spans="2:7" hidden="1" x14ac:dyDescent="0.3">
      <c r="B1188" s="46" t="s">
        <v>321</v>
      </c>
      <c r="C1188" s="101">
        <v>46168</v>
      </c>
      <c r="D1188" s="104">
        <v>10985.66</v>
      </c>
      <c r="E1188" s="140">
        <v>4.242458333333329</v>
      </c>
      <c r="F1188" s="153">
        <v>1</v>
      </c>
      <c r="G1188" s="46">
        <f>IrradDiaria_1[[#This Row],[Geração Diária (kWh)]]/(IrradDiaria_1[[#This Row],[Irradiação]]*994)</f>
        <v>2.6050867121427461</v>
      </c>
    </row>
    <row r="1189" spans="2:7" x14ac:dyDescent="0.3">
      <c r="B1189" s="46" t="s">
        <v>277</v>
      </c>
      <c r="C1189" s="101">
        <v>46204</v>
      </c>
      <c r="D1189" s="104">
        <v>5913.5</v>
      </c>
      <c r="E1189" s="140">
        <v>5.6637844154313211</v>
      </c>
      <c r="F1189" s="153">
        <v>1</v>
      </c>
      <c r="G1189" s="46">
        <f>IrradDiaria_1[[#This Row],[Geração Diária (kWh)]]/(IrradDiaria_1[[#This Row],[Irradiação]]*994)</f>
        <v>1.050392235060575</v>
      </c>
    </row>
    <row r="1190" spans="2:7" hidden="1" x14ac:dyDescent="0.3">
      <c r="B1190" s="46" t="s">
        <v>185</v>
      </c>
      <c r="C1190" s="101">
        <v>46178</v>
      </c>
      <c r="D1190" s="104">
        <v>11011.19</v>
      </c>
      <c r="E1190" s="140">
        <v>3.989178333333335</v>
      </c>
      <c r="F1190" s="153">
        <v>1</v>
      </c>
      <c r="G1190" s="46">
        <f>IrradDiaria_1[[#This Row],[Geração Diária (kWh)]]/(IrradDiaria_1[[#This Row],[Irradiação]]*994)</f>
        <v>2.7769267277547995</v>
      </c>
    </row>
    <row r="1191" spans="2:7" hidden="1" x14ac:dyDescent="0.3">
      <c r="B1191" s="46" t="s">
        <v>231</v>
      </c>
      <c r="C1191" s="101">
        <v>46169</v>
      </c>
      <c r="D1191" s="104">
        <v>11017.95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2.7167186852355032</v>
      </c>
    </row>
    <row r="1192" spans="2:7" hidden="1" x14ac:dyDescent="0.3">
      <c r="B1192" s="46" t="s">
        <v>344</v>
      </c>
      <c r="C1192" s="101">
        <v>46163</v>
      </c>
      <c r="D1192" s="104">
        <v>11020.85</v>
      </c>
      <c r="E1192" s="140">
        <v>5.1934916666666764</v>
      </c>
      <c r="F1192" s="153">
        <v>0.89305555555555605</v>
      </c>
      <c r="G1192" s="46">
        <f>IrradDiaria_1[[#This Row],[Geração Diária (kWh)]]/(IrradDiaria_1[[#This Row],[Irradiação]]*994)</f>
        <v>2.1348593503354967</v>
      </c>
    </row>
    <row r="1193" spans="2:7" hidden="1" x14ac:dyDescent="0.3">
      <c r="B1193" s="46" t="s">
        <v>165</v>
      </c>
      <c r="C1193" s="101">
        <v>46118</v>
      </c>
      <c r="D1193" s="104">
        <v>11047.57</v>
      </c>
      <c r="E1193" s="140">
        <v>6.5528566666666626</v>
      </c>
      <c r="F1193" s="153">
        <v>1</v>
      </c>
      <c r="G1193" s="46">
        <f>IrradDiaria_1[[#This Row],[Geração Diária (kWh)]]/(IrradDiaria_1[[#This Row],[Irradiação]]*994)</f>
        <v>1.6960931847839189</v>
      </c>
    </row>
    <row r="1194" spans="2:7" hidden="1" x14ac:dyDescent="0.3">
      <c r="B1194" s="46" t="s">
        <v>6</v>
      </c>
      <c r="C1194" s="101">
        <v>46114</v>
      </c>
      <c r="D1194" s="104">
        <v>11050.79</v>
      </c>
      <c r="E1194" s="140">
        <v>5.0880000000000001</v>
      </c>
      <c r="F1194" s="153">
        <v>0.99833333333333396</v>
      </c>
      <c r="G1194" s="46">
        <f>IrradDiaria_1[[#This Row],[Geração Diária (kWh)]]/(IrradDiaria_1[[#This Row],[Irradiação]]*994)</f>
        <v>2.1850422503574913</v>
      </c>
    </row>
    <row r="1195" spans="2:7" hidden="1" x14ac:dyDescent="0.3">
      <c r="B1195" s="46" t="s">
        <v>459</v>
      </c>
      <c r="C1195" s="101">
        <v>46191</v>
      </c>
      <c r="D1195" s="104">
        <v>11055.85</v>
      </c>
      <c r="E1195" s="140">
        <v>3.9169999999999998</v>
      </c>
      <c r="F1195" s="153">
        <v>1</v>
      </c>
      <c r="G1195" s="46">
        <f>IrradDiaria_1[[#This Row],[Geração Diária (kWh)]]/(IrradDiaria_1[[#This Row],[Irradiação]]*994)</f>
        <v>2.8395674018581754</v>
      </c>
    </row>
    <row r="1196" spans="2:7" hidden="1" x14ac:dyDescent="0.3">
      <c r="B1196" s="46" t="s">
        <v>231</v>
      </c>
      <c r="C1196" s="101">
        <v>46174</v>
      </c>
      <c r="D1196" s="104">
        <v>11059.7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1.936720409489137</v>
      </c>
    </row>
    <row r="1197" spans="2:7" hidden="1" x14ac:dyDescent="0.3">
      <c r="B1197" s="46" t="s">
        <v>231</v>
      </c>
      <c r="C1197" s="101">
        <v>46131</v>
      </c>
      <c r="D1197" s="104">
        <v>11066.23</v>
      </c>
      <c r="E1197" s="140">
        <v>6.6040000000000001</v>
      </c>
      <c r="F1197" s="153">
        <v>0.91659999999999997</v>
      </c>
      <c r="G1197" s="46">
        <f>IrradDiaria_1[[#This Row],[Geração Diária (kWh)]]/(IrradDiaria_1[[#This Row],[Irradiação]]*994)</f>
        <v>1.6858007524249068</v>
      </c>
    </row>
    <row r="1198" spans="2:7" x14ac:dyDescent="0.3">
      <c r="B1198" s="46" t="s">
        <v>277</v>
      </c>
      <c r="C1198" s="101">
        <v>46205</v>
      </c>
      <c r="D1198" s="104">
        <v>5686.1</v>
      </c>
      <c r="E1198" s="140">
        <v>10.068925725402931</v>
      </c>
      <c r="F1198" s="153">
        <v>1</v>
      </c>
      <c r="G1198" s="46">
        <f>IrradDiaria_1[[#This Row],[Geração Diária (kWh)]]/(IrradDiaria_1[[#This Row],[Irradiação]]*994)</f>
        <v>0.56812640108956136</v>
      </c>
    </row>
    <row r="1199" spans="2:7" hidden="1" x14ac:dyDescent="0.3">
      <c r="B1199" s="46" t="s">
        <v>436</v>
      </c>
      <c r="C1199" s="101">
        <v>46181</v>
      </c>
      <c r="D1199" s="104">
        <v>11107.62</v>
      </c>
      <c r="E1199" s="140">
        <v>5.64</v>
      </c>
      <c r="F1199" s="153">
        <v>0.90972222222222199</v>
      </c>
      <c r="G1199" s="46">
        <f>IrradDiaria_1[[#This Row],[Geração Diária (kWh)]]/(IrradDiaria_1[[#This Row],[Irradiação]]*994)</f>
        <v>1.9813241149021792</v>
      </c>
    </row>
    <row r="1200" spans="2:7" hidden="1" x14ac:dyDescent="0.3">
      <c r="B1200" s="46" t="s">
        <v>344</v>
      </c>
      <c r="C1200" s="101">
        <v>46182</v>
      </c>
      <c r="D1200" s="104">
        <v>11131.39</v>
      </c>
      <c r="E1200" s="140">
        <v>4.4690000000000003</v>
      </c>
      <c r="F1200" s="153">
        <v>1</v>
      </c>
      <c r="G1200" s="46">
        <f>IrradDiaria_1[[#This Row],[Geração Diária (kWh)]]/(IrradDiaria_1[[#This Row],[Irradiação]]*994)</f>
        <v>2.5058360906094426</v>
      </c>
    </row>
    <row r="1201" spans="2:7" hidden="1" x14ac:dyDescent="0.3">
      <c r="B1201" s="46" t="s">
        <v>344</v>
      </c>
      <c r="C1201" s="101">
        <v>46169</v>
      </c>
      <c r="D1201" s="104">
        <v>11143.45</v>
      </c>
      <c r="E1201" s="140">
        <v>5.5134466666666668</v>
      </c>
      <c r="F1201" s="153">
        <v>1</v>
      </c>
      <c r="G1201" s="46">
        <f>IrradDiaria_1[[#This Row],[Geração Diária (kWh)]]/(IrradDiaria_1[[#This Row],[Irradiação]]*994)</f>
        <v>2.0333404789226135</v>
      </c>
    </row>
    <row r="1202" spans="2:7" hidden="1" x14ac:dyDescent="0.3">
      <c r="B1202" s="46" t="s">
        <v>413</v>
      </c>
      <c r="C1202" s="101">
        <v>46152</v>
      </c>
      <c r="D1202" s="104">
        <v>11161.23</v>
      </c>
      <c r="E1202" s="140">
        <v>7.048364565024773</v>
      </c>
      <c r="F1202" s="153">
        <v>0.83397677559899996</v>
      </c>
      <c r="G1202" s="46">
        <f>IrradDiaria_1[[#This Row],[Geração Diária (kWh)]]/(IrradDiaria_1[[#This Row],[Irradiação]]*994)</f>
        <v>1.593079005217217</v>
      </c>
    </row>
    <row r="1203" spans="2:7" hidden="1" x14ac:dyDescent="0.3">
      <c r="B1203" s="46" t="s">
        <v>390</v>
      </c>
      <c r="C1203" s="101">
        <v>46114</v>
      </c>
      <c r="D1203" s="104">
        <v>11172.85</v>
      </c>
      <c r="E1203" s="140">
        <v>4.8280000000000003</v>
      </c>
      <c r="F1203" s="153">
        <v>1</v>
      </c>
      <c r="G1203" s="46">
        <f>IrradDiaria_1[[#This Row],[Geração Diária (kWh)]]/(IrradDiaria_1[[#This Row],[Irradiação]]*994)</f>
        <v>2.3281465928962342</v>
      </c>
    </row>
    <row r="1204" spans="2:7" hidden="1" x14ac:dyDescent="0.3">
      <c r="B1204" s="46" t="s">
        <v>413</v>
      </c>
      <c r="C1204" s="101">
        <v>46181</v>
      </c>
      <c r="D1204" s="104">
        <v>11175.66</v>
      </c>
      <c r="E1204" s="140">
        <v>5.64</v>
      </c>
      <c r="F1204" s="153">
        <v>0.90972222222222199</v>
      </c>
      <c r="G1204" s="46">
        <f>IrradDiaria_1[[#This Row],[Geração Diária (kWh)]]/(IrradDiaria_1[[#This Row],[Irradiação]]*994)</f>
        <v>1.9934607645875251</v>
      </c>
    </row>
    <row r="1205" spans="2:7" x14ac:dyDescent="0.3">
      <c r="B1205" s="46" t="s">
        <v>277</v>
      </c>
      <c r="C1205" s="101">
        <v>46206</v>
      </c>
      <c r="D1205" s="104">
        <v>5508.6</v>
      </c>
      <c r="E1205" s="140">
        <v>10.138922009781004</v>
      </c>
      <c r="F1205" s="153">
        <v>0.79236111111111096</v>
      </c>
      <c r="G1205" s="46">
        <f>IrradDiaria_1[[#This Row],[Geração Diária (kWh)]]/(IrradDiaria_1[[#This Row],[Irradiação]]*994)</f>
        <v>0.54659174824440149</v>
      </c>
    </row>
    <row r="1206" spans="2:7" hidden="1" x14ac:dyDescent="0.3">
      <c r="B1206" s="46" t="s">
        <v>73</v>
      </c>
      <c r="C1206" s="101">
        <v>46120</v>
      </c>
      <c r="D1206" s="104">
        <v>11182.88</v>
      </c>
      <c r="E1206" s="140">
        <v>3.8079999999999998</v>
      </c>
      <c r="F1206" s="153">
        <v>1</v>
      </c>
      <c r="G1206" s="46">
        <f>IrradDiaria_1[[#This Row],[Geração Diária (kWh)]]/(IrradDiaria_1[[#This Row],[Irradiação]]*994)</f>
        <v>2.9544071149586593</v>
      </c>
    </row>
    <row r="1207" spans="2:7" hidden="1" x14ac:dyDescent="0.3">
      <c r="B1207" s="46" t="s">
        <v>344</v>
      </c>
      <c r="C1207" s="101">
        <v>46202</v>
      </c>
      <c r="D1207" s="104">
        <v>11200.84</v>
      </c>
      <c r="E1207" s="140">
        <v>5.7480000000000002</v>
      </c>
      <c r="F1207" s="153">
        <v>1</v>
      </c>
      <c r="G1207" s="46">
        <f>IrradDiaria_1[[#This Row],[Geração Diária (kWh)]]/(IrradDiaria_1[[#This Row],[Irradiação]]*994)</f>
        <v>1.9604124398443548</v>
      </c>
    </row>
    <row r="1208" spans="2:7" hidden="1" x14ac:dyDescent="0.3">
      <c r="B1208" s="46" t="s">
        <v>231</v>
      </c>
      <c r="C1208" s="101">
        <v>46148</v>
      </c>
      <c r="D1208" s="104">
        <v>11255.32</v>
      </c>
      <c r="E1208" s="140">
        <v>6.8000066748584311</v>
      </c>
      <c r="F1208" s="153">
        <v>1</v>
      </c>
      <c r="G1208" s="46">
        <f>IrradDiaria_1[[#This Row],[Geração Diária (kWh)]]/(IrradDiaria_1[[#This Row],[Irradiação]]*994)</f>
        <v>1.6651835944822513</v>
      </c>
    </row>
    <row r="1209" spans="2:7" hidden="1" x14ac:dyDescent="0.3">
      <c r="B1209" s="46" t="s">
        <v>231</v>
      </c>
      <c r="C1209" s="101">
        <v>46182</v>
      </c>
      <c r="D1209" s="104">
        <v>11257.91</v>
      </c>
      <c r="E1209" s="140">
        <v>4.966143333333318</v>
      </c>
      <c r="F1209" s="153">
        <v>1</v>
      </c>
      <c r="G1209" s="46">
        <f>IrradDiaria_1[[#This Row],[Geração Diária (kWh)]]/(IrradDiaria_1[[#This Row],[Irradiação]]*994)</f>
        <v>2.2806158483438015</v>
      </c>
    </row>
    <row r="1210" spans="2:7" hidden="1" x14ac:dyDescent="0.3">
      <c r="B1210" s="46" t="s">
        <v>321</v>
      </c>
      <c r="C1210" s="101">
        <v>46139</v>
      </c>
      <c r="D1210" s="104">
        <v>11268.91</v>
      </c>
      <c r="E1210" s="140">
        <v>4.12</v>
      </c>
      <c r="F1210" s="153">
        <v>1</v>
      </c>
      <c r="G1210" s="46">
        <f>IrradDiaria_1[[#This Row],[Geração Diária (kWh)]]/(IrradDiaria_1[[#This Row],[Irradiação]]*994)</f>
        <v>2.7516824246449572</v>
      </c>
    </row>
    <row r="1211" spans="2:7" hidden="1" x14ac:dyDescent="0.3">
      <c r="B1211" s="46" t="s">
        <v>119</v>
      </c>
      <c r="C1211" s="101">
        <v>46169</v>
      </c>
      <c r="D1211" s="104">
        <v>11278.68</v>
      </c>
      <c r="E1211" s="140">
        <v>5.5109521492491593</v>
      </c>
      <c r="F1211" s="153">
        <v>0.8</v>
      </c>
      <c r="G1211" s="46">
        <f>IrradDiaria_1[[#This Row],[Geração Diária (kWh)]]/(IrradDiaria_1[[#This Row],[Irradiação]]*994)</f>
        <v>2.0589473934964619</v>
      </c>
    </row>
    <row r="1212" spans="2:7" hidden="1" x14ac:dyDescent="0.3">
      <c r="B1212" s="46" t="s">
        <v>165</v>
      </c>
      <c r="C1212" s="101">
        <v>46113</v>
      </c>
      <c r="D1212" s="104">
        <v>11286.44</v>
      </c>
      <c r="E1212" s="140">
        <v>6.6860033333333373</v>
      </c>
      <c r="F1212" s="153">
        <v>1</v>
      </c>
      <c r="G1212" s="46">
        <f>IrradDiaria_1[[#This Row],[Geração Diária (kWh)]]/(IrradDiaria_1[[#This Row],[Irradiação]]*994)</f>
        <v>1.6982593095366718</v>
      </c>
    </row>
    <row r="1213" spans="2:7" hidden="1" x14ac:dyDescent="0.3">
      <c r="B1213" s="46" t="s">
        <v>231</v>
      </c>
      <c r="C1213" s="101">
        <v>46121</v>
      </c>
      <c r="D1213" s="104">
        <v>11293.03</v>
      </c>
      <c r="E1213" s="140">
        <v>5.1672733333333349</v>
      </c>
      <c r="F1213" s="153">
        <v>1</v>
      </c>
      <c r="G1213" s="46">
        <f>IrradDiaria_1[[#This Row],[Geração Diária (kWh)]]/(IrradDiaria_1[[#This Row],[Irradiação]]*994)</f>
        <v>2.1986832223116877</v>
      </c>
    </row>
    <row r="1214" spans="2:7" hidden="1" x14ac:dyDescent="0.3">
      <c r="B1214" s="46" t="s">
        <v>208</v>
      </c>
      <c r="C1214" s="101">
        <v>46166</v>
      </c>
      <c r="D1214" s="104">
        <v>11303.47</v>
      </c>
      <c r="E1214" s="140">
        <v>4.3777366666666593</v>
      </c>
      <c r="F1214" s="153">
        <v>1</v>
      </c>
      <c r="G1214" s="46">
        <f>IrradDiaria_1[[#This Row],[Geração Diária (kWh)]]/(IrradDiaria_1[[#This Row],[Irradiação]]*994)</f>
        <v>2.5976208865632837</v>
      </c>
    </row>
    <row r="1215" spans="2:7" hidden="1" x14ac:dyDescent="0.3">
      <c r="B1215" s="46" t="s">
        <v>254</v>
      </c>
      <c r="C1215" s="101">
        <v>46120</v>
      </c>
      <c r="D1215" s="104">
        <v>11314.2</v>
      </c>
      <c r="E1215" s="140">
        <v>4.6292916666666617</v>
      </c>
      <c r="F1215" s="153">
        <v>1</v>
      </c>
      <c r="G1215" s="46">
        <f>IrradDiaria_1[[#This Row],[Geração Diária (kWh)]]/(IrradDiaria_1[[#This Row],[Irradiação]]*994)</f>
        <v>2.4587984057645089</v>
      </c>
    </row>
    <row r="1216" spans="2:7" hidden="1" x14ac:dyDescent="0.3">
      <c r="B1216" s="46" t="s">
        <v>321</v>
      </c>
      <c r="C1216" s="101">
        <v>46176</v>
      </c>
      <c r="D1216" s="104">
        <v>11318.05</v>
      </c>
      <c r="E1216" s="140">
        <v>4.4408033333333394</v>
      </c>
      <c r="F1216" s="153">
        <v>1</v>
      </c>
      <c r="G1216" s="46">
        <f>IrradDiaria_1[[#This Row],[Geração Diária (kWh)]]/(IrradDiaria_1[[#This Row],[Irradiação]]*994)</f>
        <v>2.5640334314712243</v>
      </c>
    </row>
    <row r="1217" spans="2:7" hidden="1" x14ac:dyDescent="0.3">
      <c r="B1217" s="46" t="s">
        <v>459</v>
      </c>
      <c r="C1217" s="101">
        <v>46156</v>
      </c>
      <c r="D1217" s="104">
        <v>11325.46</v>
      </c>
      <c r="E1217" s="140">
        <v>3.9157441867602367</v>
      </c>
      <c r="F1217" s="153">
        <v>1</v>
      </c>
      <c r="G1217" s="46">
        <f>IrradDiaria_1[[#This Row],[Geração Diária (kWh)]]/(IrradDiaria_1[[#This Row],[Irradiação]]*994)</f>
        <v>2.9097464988009452</v>
      </c>
    </row>
    <row r="1218" spans="2:7" hidden="1" x14ac:dyDescent="0.3">
      <c r="B1218" s="46" t="s">
        <v>344</v>
      </c>
      <c r="C1218" s="101">
        <v>46119</v>
      </c>
      <c r="D1218" s="104">
        <v>11330.86</v>
      </c>
      <c r="E1218" s="140">
        <v>5.0694716666666642</v>
      </c>
      <c r="F1218" s="153">
        <v>1</v>
      </c>
      <c r="G1218" s="46">
        <f>IrradDiaria_1[[#This Row],[Geração Diária (kWh)]]/(IrradDiaria_1[[#This Row],[Irradiação]]*994)</f>
        <v>2.2486081948446044</v>
      </c>
    </row>
    <row r="1219" spans="2:7" hidden="1" x14ac:dyDescent="0.3">
      <c r="B1219" s="46" t="s">
        <v>390</v>
      </c>
      <c r="C1219" s="101">
        <v>46169</v>
      </c>
      <c r="D1219" s="104">
        <v>11332.44</v>
      </c>
      <c r="E1219" s="140">
        <v>4.6375700000000037</v>
      </c>
      <c r="F1219" s="153">
        <v>1</v>
      </c>
      <c r="G1219" s="46">
        <f>IrradDiaria_1[[#This Row],[Geração Diária (kWh)]]/(IrradDiaria_1[[#This Row],[Irradiação]]*994)</f>
        <v>2.4583661422733298</v>
      </c>
    </row>
    <row r="1220" spans="2:7" hidden="1" x14ac:dyDescent="0.3">
      <c r="B1220" s="46" t="s">
        <v>482</v>
      </c>
      <c r="C1220" s="101">
        <v>46191</v>
      </c>
      <c r="D1220" s="104">
        <v>11355.22</v>
      </c>
      <c r="E1220" s="140">
        <v>4.3879999999999999</v>
      </c>
      <c r="F1220" s="153">
        <v>0.95972222222898995</v>
      </c>
      <c r="G1220" s="46">
        <f>IrradDiaria_1[[#This Row],[Geração Diária (kWh)]]/(IrradDiaria_1[[#This Row],[Irradiação]]*994)</f>
        <v>2.6034098850165717</v>
      </c>
    </row>
    <row r="1221" spans="2:7" hidden="1" x14ac:dyDescent="0.3">
      <c r="B1221" s="46" t="s">
        <v>321</v>
      </c>
      <c r="C1221" s="101">
        <v>46193</v>
      </c>
      <c r="D1221" s="104">
        <v>11364.47</v>
      </c>
      <c r="E1221" s="140">
        <v>4.3620000000000001</v>
      </c>
      <c r="F1221" s="153">
        <v>1</v>
      </c>
      <c r="G1221" s="46">
        <f>IrradDiaria_1[[#This Row],[Geração Diária (kWh)]]/(IrradDiaria_1[[#This Row],[Irradiação]]*994)</f>
        <v>2.6210610753009571</v>
      </c>
    </row>
    <row r="1222" spans="2:7" x14ac:dyDescent="0.3">
      <c r="B1222" s="46" t="s">
        <v>277</v>
      </c>
      <c r="C1222" s="101">
        <v>46207</v>
      </c>
      <c r="D1222" s="104">
        <v>5612.5</v>
      </c>
      <c r="E1222" s="140">
        <v>5.29561923368182</v>
      </c>
      <c r="F1222" s="153">
        <v>1</v>
      </c>
      <c r="G1222" s="46">
        <f>IrradDiaria_1[[#This Row],[Geração Diária (kWh)]]/(IrradDiaria_1[[#This Row],[Irradiação]]*994)</f>
        <v>1.0662356979340486</v>
      </c>
    </row>
    <row r="1223" spans="2:7" hidden="1" x14ac:dyDescent="0.3">
      <c r="B1223" s="46" t="s">
        <v>231</v>
      </c>
      <c r="C1223" s="101">
        <v>46136</v>
      </c>
      <c r="D1223" s="104">
        <v>11391.55</v>
      </c>
      <c r="E1223" s="140">
        <v>6.5541683333333216</v>
      </c>
      <c r="F1223" s="153">
        <v>0.91666666666666596</v>
      </c>
      <c r="G1223" s="46">
        <f>IrradDiaria_1[[#This Row],[Geração Diária (kWh)]]/(IrradDiaria_1[[#This Row],[Irradiação]]*994)</f>
        <v>1.7485531784318504</v>
      </c>
    </row>
    <row r="1224" spans="2:7" hidden="1" x14ac:dyDescent="0.3">
      <c r="B1224" s="46" t="s">
        <v>73</v>
      </c>
      <c r="C1224" s="101">
        <v>46173</v>
      </c>
      <c r="D1224" s="104">
        <v>11395.27</v>
      </c>
      <c r="E1224" s="140">
        <v>3.9247000000000001</v>
      </c>
      <c r="F1224" s="153">
        <v>0.97916666666666596</v>
      </c>
      <c r="G1224" s="46">
        <f>IrradDiaria_1[[#This Row],[Geração Diária (kWh)]]/(IrradDiaria_1[[#This Row],[Irradiação]]*994)</f>
        <v>2.9210014334740833</v>
      </c>
    </row>
    <row r="1225" spans="2:7" hidden="1" x14ac:dyDescent="0.3">
      <c r="B1225" s="46" t="s">
        <v>208</v>
      </c>
      <c r="C1225" s="101">
        <v>46169</v>
      </c>
      <c r="D1225" s="104">
        <v>11397.55</v>
      </c>
      <c r="E1225" s="140">
        <v>4.462718333333318</v>
      </c>
      <c r="F1225" s="153">
        <v>1</v>
      </c>
      <c r="G1225" s="46">
        <f>IrradDiaria_1[[#This Row],[Geração Diária (kWh)]]/(IrradDiaria_1[[#This Row],[Irradiação]]*994)</f>
        <v>2.569364058422813</v>
      </c>
    </row>
    <row r="1226" spans="2:7" x14ac:dyDescent="0.3">
      <c r="B1226" s="46" t="s">
        <v>277</v>
      </c>
      <c r="C1226" s="101">
        <v>46208</v>
      </c>
      <c r="D1226" s="104">
        <v>4852.8999999999996</v>
      </c>
      <c r="E1226" s="140">
        <v>5.2657180660314236</v>
      </c>
      <c r="F1226" s="153">
        <v>0.84027777777777801</v>
      </c>
      <c r="G1226" s="46">
        <f>IrradDiaria_1[[#This Row],[Geração Diária (kWh)]]/(IrradDiaria_1[[#This Row],[Irradiação]]*994)</f>
        <v>0.92716569663085857</v>
      </c>
    </row>
    <row r="1227" spans="2:7" x14ac:dyDescent="0.3">
      <c r="B1227" s="46" t="s">
        <v>277</v>
      </c>
      <c r="C1227" s="101">
        <v>46209</v>
      </c>
      <c r="D1227" s="104">
        <v>5804.2</v>
      </c>
      <c r="E1227" s="140">
        <v>6.1416733093634246</v>
      </c>
      <c r="F1227" s="153">
        <v>0.92</v>
      </c>
      <c r="G1227" s="46">
        <f>IrradDiaria_1[[#This Row],[Geração Diária (kWh)]]/(IrradDiaria_1[[#This Row],[Irradiação]]*994)</f>
        <v>0.95075643368599771</v>
      </c>
    </row>
    <row r="1228" spans="2:7" hidden="1" x14ac:dyDescent="0.3">
      <c r="B1228" s="46" t="s">
        <v>96</v>
      </c>
      <c r="C1228" s="101">
        <v>46144</v>
      </c>
      <c r="D1228" s="104">
        <v>11421.11</v>
      </c>
      <c r="E1228" s="140">
        <v>4.5647157598634562</v>
      </c>
      <c r="F1228" s="153">
        <v>0.99583333333333302</v>
      </c>
      <c r="G1228" s="46">
        <f>IrradDiaria_1[[#This Row],[Geração Diária (kWh)]]/(IrradDiaria_1[[#This Row],[Irradiação]]*994)</f>
        <v>2.517144748165999</v>
      </c>
    </row>
    <row r="1229" spans="2:7" hidden="1" x14ac:dyDescent="0.3">
      <c r="B1229" s="46" t="s">
        <v>231</v>
      </c>
      <c r="C1229" s="101">
        <v>46138</v>
      </c>
      <c r="D1229" s="104">
        <v>11421.99</v>
      </c>
      <c r="E1229" s="140">
        <v>6.6537933333333275</v>
      </c>
      <c r="F1229" s="153">
        <v>0.91666666666666596</v>
      </c>
      <c r="G1229" s="46">
        <f>IrradDiaria_1[[#This Row],[Geração Diária (kWh)]]/(IrradDiaria_1[[#This Row],[Irradiação]]*994)</f>
        <v>1.726975131030335</v>
      </c>
    </row>
    <row r="1230" spans="2:7" hidden="1" x14ac:dyDescent="0.3">
      <c r="B1230" s="46" t="s">
        <v>390</v>
      </c>
      <c r="C1230" s="101">
        <v>46122</v>
      </c>
      <c r="D1230" s="104">
        <v>11428.82</v>
      </c>
      <c r="E1230" s="140">
        <v>3.653</v>
      </c>
      <c r="F1230" s="153">
        <v>1</v>
      </c>
      <c r="G1230" s="46">
        <f>IrradDiaria_1[[#This Row],[Geração Diária (kWh)]]/(IrradDiaria_1[[#This Row],[Irradiação]]*994)</f>
        <v>3.1474970821369497</v>
      </c>
    </row>
    <row r="1231" spans="2:7" hidden="1" x14ac:dyDescent="0.3">
      <c r="B1231" s="46" t="s">
        <v>185</v>
      </c>
      <c r="C1231" s="101">
        <v>46170</v>
      </c>
      <c r="D1231" s="104">
        <v>11459.4</v>
      </c>
      <c r="E1231" s="140">
        <v>4.2324166666666736</v>
      </c>
      <c r="F1231" s="153">
        <v>1</v>
      </c>
      <c r="G1231" s="46">
        <f>IrradDiaria_1[[#This Row],[Geração Diária (kWh)]]/(IrradDiaria_1[[#This Row],[Irradiação]]*994)</f>
        <v>2.7238744047501799</v>
      </c>
    </row>
    <row r="1232" spans="2:7" hidden="1" x14ac:dyDescent="0.3">
      <c r="B1232" s="46" t="s">
        <v>321</v>
      </c>
      <c r="C1232" s="101">
        <v>46156</v>
      </c>
      <c r="D1232" s="104">
        <v>11490.46</v>
      </c>
      <c r="E1232" s="140">
        <v>4.4397949999999966</v>
      </c>
      <c r="F1232" s="153">
        <v>1</v>
      </c>
      <c r="G1232" s="46">
        <f>IrradDiaria_1[[#This Row],[Geração Diária (kWh)]]/(IrradDiaria_1[[#This Row],[Irradiação]]*994)</f>
        <v>2.6036830334465653</v>
      </c>
    </row>
    <row r="1233" spans="2:7" hidden="1" x14ac:dyDescent="0.3">
      <c r="B1233" s="46" t="s">
        <v>436</v>
      </c>
      <c r="C1233" s="101">
        <v>46136</v>
      </c>
      <c r="D1233" s="104">
        <v>11499.92</v>
      </c>
      <c r="E1233" s="140">
        <v>4.526329999999998</v>
      </c>
      <c r="F1233" s="153">
        <v>0.97499999999999998</v>
      </c>
      <c r="G1233" s="46">
        <f>IrradDiaria_1[[#This Row],[Geração Diária (kWh)]]/(IrradDiaria_1[[#This Row],[Irradiação]]*994)</f>
        <v>2.5560080719029732</v>
      </c>
    </row>
    <row r="1234" spans="2:7" hidden="1" x14ac:dyDescent="0.3">
      <c r="B1234" s="46" t="s">
        <v>96</v>
      </c>
      <c r="C1234" s="101">
        <v>46167</v>
      </c>
      <c r="D1234" s="104">
        <v>11510.74</v>
      </c>
      <c r="E1234" s="140">
        <v>4.3652676666666714</v>
      </c>
      <c r="F1234" s="153">
        <v>1</v>
      </c>
      <c r="G1234" s="46">
        <f>IrradDiaria_1[[#This Row],[Geração Diária (kWh)]]/(IrradDiaria_1[[#This Row],[Irradiação]]*994)</f>
        <v>2.652808994141358</v>
      </c>
    </row>
    <row r="1235" spans="2:7" x14ac:dyDescent="0.3">
      <c r="B1235" s="46" t="s">
        <v>277</v>
      </c>
      <c r="C1235" s="101">
        <v>46210</v>
      </c>
      <c r="D1235" s="104">
        <v>6320.7</v>
      </c>
      <c r="E1235" s="140">
        <v>4.7342807703539727</v>
      </c>
      <c r="F1235" s="153">
        <v>0.92</v>
      </c>
      <c r="G1235" s="46">
        <f>IrradDiaria_1[[#This Row],[Geração Diária (kWh)]]/(IrradDiaria_1[[#This Row],[Irradiação]]*994)</f>
        <v>1.343150824203617</v>
      </c>
    </row>
    <row r="1236" spans="2:7" hidden="1" x14ac:dyDescent="0.3">
      <c r="B1236" s="46" t="s">
        <v>231</v>
      </c>
      <c r="C1236" s="101">
        <v>46137</v>
      </c>
      <c r="D1236" s="104">
        <v>11522.78</v>
      </c>
      <c r="E1236" s="140">
        <v>6.5676833333333375</v>
      </c>
      <c r="F1236" s="153">
        <v>0.91666666666666596</v>
      </c>
      <c r="G1236" s="46">
        <f>IrradDiaria_1[[#This Row],[Geração Diária (kWh)]]/(IrradDiaria_1[[#This Row],[Irradiação]]*994)</f>
        <v>1.7650567811619222</v>
      </c>
    </row>
    <row r="1237" spans="2:7" hidden="1" x14ac:dyDescent="0.3">
      <c r="B1237" s="46" t="s">
        <v>231</v>
      </c>
      <c r="C1237" s="101">
        <v>46178</v>
      </c>
      <c r="D1237" s="104">
        <v>11533.25</v>
      </c>
      <c r="E1237" s="140">
        <v>5.5321800000000056</v>
      </c>
      <c r="F1237" s="153">
        <v>1</v>
      </c>
      <c r="G1237" s="46">
        <f>IrradDiaria_1[[#This Row],[Geração Diária (kWh)]]/(IrradDiaria_1[[#This Row],[Irradiação]]*994)</f>
        <v>2.0973408680157375</v>
      </c>
    </row>
    <row r="1238" spans="2:7" hidden="1" x14ac:dyDescent="0.3">
      <c r="B1238" s="46" t="s">
        <v>231</v>
      </c>
      <c r="C1238" s="101">
        <v>46172</v>
      </c>
      <c r="D1238" s="104">
        <v>11536.54</v>
      </c>
      <c r="E1238" s="140">
        <v>5.6772</v>
      </c>
      <c r="F1238" s="153">
        <v>0.91669999999999996</v>
      </c>
      <c r="G1238" s="46">
        <f>IrradDiaria_1[[#This Row],[Geração Diária (kWh)]]/(IrradDiaria_1[[#This Row],[Irradiação]]*994)</f>
        <v>2.0443488096903835</v>
      </c>
    </row>
    <row r="1239" spans="2:7" hidden="1" x14ac:dyDescent="0.3">
      <c r="B1239" s="46" t="s">
        <v>185</v>
      </c>
      <c r="C1239" s="101">
        <v>46199</v>
      </c>
      <c r="D1239" s="104">
        <v>11543.41</v>
      </c>
      <c r="E1239" s="140">
        <v>4.3719999999999999</v>
      </c>
      <c r="F1239" s="153">
        <v>1</v>
      </c>
      <c r="G1239" s="46">
        <f>IrradDiaria_1[[#This Row],[Geração Diária (kWh)]]/(IrradDiaria_1[[#This Row],[Irradiação]]*994)</f>
        <v>2.6562416585514921</v>
      </c>
    </row>
    <row r="1240" spans="2:7" hidden="1" x14ac:dyDescent="0.3">
      <c r="B1240" s="46" t="s">
        <v>231</v>
      </c>
      <c r="C1240" s="101">
        <v>46141</v>
      </c>
      <c r="D1240" s="104">
        <v>11552.45</v>
      </c>
      <c r="E1240" s="140">
        <v>5.3933983333333506</v>
      </c>
      <c r="F1240" s="153">
        <v>0.91666666666666596</v>
      </c>
      <c r="G1240" s="46">
        <f>IrradDiaria_1[[#This Row],[Geração Diária (kWh)]]/(IrradDiaria_1[[#This Row],[Irradiação]]*994)</f>
        <v>2.1548905495746213</v>
      </c>
    </row>
    <row r="1241" spans="2:7" hidden="1" x14ac:dyDescent="0.3">
      <c r="B1241" s="46" t="s">
        <v>231</v>
      </c>
      <c r="C1241" s="101">
        <v>46122</v>
      </c>
      <c r="D1241" s="104">
        <v>11565.36</v>
      </c>
      <c r="E1241" s="140">
        <v>5.1560400000000097</v>
      </c>
      <c r="F1241" s="153">
        <v>1</v>
      </c>
      <c r="G1241" s="46">
        <f>IrradDiaria_1[[#This Row],[Geração Diária (kWh)]]/(IrradDiaria_1[[#This Row],[Irradiação]]*994)</f>
        <v>2.2566099227618328</v>
      </c>
    </row>
    <row r="1242" spans="2:7" hidden="1" x14ac:dyDescent="0.3">
      <c r="B1242" s="46" t="s">
        <v>459</v>
      </c>
      <c r="C1242" s="101">
        <v>46154</v>
      </c>
      <c r="D1242" s="104">
        <v>11572.75</v>
      </c>
      <c r="E1242" s="140">
        <v>4.2273441430875103</v>
      </c>
      <c r="F1242" s="153">
        <v>1</v>
      </c>
      <c r="G1242" s="46">
        <f>IrradDiaria_1[[#This Row],[Geração Diária (kWh)]]/(IrradDiaria_1[[#This Row],[Irradiação]]*994)</f>
        <v>2.7541182453386561</v>
      </c>
    </row>
    <row r="1243" spans="2:7" hidden="1" x14ac:dyDescent="0.3">
      <c r="B1243" s="46" t="s">
        <v>413</v>
      </c>
      <c r="C1243" s="101">
        <v>46136</v>
      </c>
      <c r="D1243" s="104">
        <v>11581.29</v>
      </c>
      <c r="E1243" s="140">
        <v>4.526329999999998</v>
      </c>
      <c r="F1243" s="153">
        <v>1</v>
      </c>
      <c r="G1243" s="46">
        <f>IrradDiaria_1[[#This Row],[Geração Diária (kWh)]]/(IrradDiaria_1[[#This Row],[Irradiação]]*994)</f>
        <v>2.5740936217859938</v>
      </c>
    </row>
    <row r="1244" spans="2:7" hidden="1" x14ac:dyDescent="0.3">
      <c r="B1244" s="46" t="s">
        <v>482</v>
      </c>
      <c r="C1244" s="101">
        <v>46156</v>
      </c>
      <c r="D1244" s="104">
        <v>11584.4</v>
      </c>
      <c r="E1244" s="140">
        <v>4.2937901189075065</v>
      </c>
      <c r="F1244" s="153">
        <v>1</v>
      </c>
      <c r="G1244" s="46">
        <f>IrradDiaria_1[[#This Row],[Geração Diária (kWh)]]/(IrradDiaria_1[[#This Row],[Irradiação]]*994)</f>
        <v>2.7142281371451111</v>
      </c>
    </row>
    <row r="1245" spans="2:7" x14ac:dyDescent="0.3">
      <c r="B1245" s="46" t="s">
        <v>277</v>
      </c>
      <c r="C1245" s="101">
        <v>46211</v>
      </c>
      <c r="D1245" s="104">
        <v>6118.6</v>
      </c>
      <c r="E1245" s="140">
        <v>5.0080456575726471</v>
      </c>
      <c r="F1245" s="153">
        <v>0.92</v>
      </c>
      <c r="G1245" s="46">
        <f>IrradDiaria_1[[#This Row],[Geração Diária (kWh)]]/(IrradDiaria_1[[#This Row],[Irradiação]]*994)</f>
        <v>1.2291288099355511</v>
      </c>
    </row>
    <row r="1246" spans="2:7" x14ac:dyDescent="0.3">
      <c r="B1246" s="46" t="s">
        <v>299</v>
      </c>
      <c r="C1246" s="101">
        <v>46204</v>
      </c>
      <c r="D1246" s="104">
        <v>9184.7999999999993</v>
      </c>
      <c r="E1246" s="140">
        <v>5.6637844154313211</v>
      </c>
      <c r="F1246" s="153">
        <v>1</v>
      </c>
      <c r="G1246" s="46">
        <f>IrradDiaria_1[[#This Row],[Geração Diária (kWh)]]/(IrradDiaria_1[[#This Row],[Irradiação]]*994)</f>
        <v>1.631460657915679</v>
      </c>
    </row>
    <row r="1247" spans="2:7" hidden="1" x14ac:dyDescent="0.3">
      <c r="B1247" s="46" t="s">
        <v>482</v>
      </c>
      <c r="C1247" s="101">
        <v>46113</v>
      </c>
      <c r="D1247" s="104">
        <v>11590.7</v>
      </c>
      <c r="E1247" s="140">
        <v>4.5469999999999997</v>
      </c>
      <c r="F1247" s="153">
        <v>0.95138888888888895</v>
      </c>
      <c r="G1247" s="46">
        <f>IrradDiaria_1[[#This Row],[Geração Diária (kWh)]]/(IrradDiaria_1[[#This Row],[Irradiação]]*994)</f>
        <v>2.5644741552459691</v>
      </c>
    </row>
    <row r="1248" spans="2:7" hidden="1" x14ac:dyDescent="0.3">
      <c r="B1248" s="46" t="s">
        <v>231</v>
      </c>
      <c r="C1248" s="101">
        <v>46145</v>
      </c>
      <c r="D1248" s="104">
        <v>11595.68</v>
      </c>
      <c r="E1248" s="140">
        <v>6.9132966779693961</v>
      </c>
      <c r="F1248" s="153">
        <v>1</v>
      </c>
      <c r="G1248" s="46">
        <f>IrradDiaria_1[[#This Row],[Geração Diária (kWh)]]/(IrradDiaria_1[[#This Row],[Irradiação]]*994)</f>
        <v>1.6874256360848217</v>
      </c>
    </row>
    <row r="1249" spans="2:7" hidden="1" x14ac:dyDescent="0.3">
      <c r="B1249" s="46" t="s">
        <v>165</v>
      </c>
      <c r="C1249" s="101">
        <v>46115</v>
      </c>
      <c r="D1249" s="104">
        <v>11615.44</v>
      </c>
      <c r="E1249" s="140">
        <v>6.8604666666666523</v>
      </c>
      <c r="F1249" s="153">
        <v>1</v>
      </c>
      <c r="G1249" s="46">
        <f>IrradDiaria_1[[#This Row],[Geração Diária (kWh)]]/(IrradDiaria_1[[#This Row],[Irradiação]]*994)</f>
        <v>1.7033175566170731</v>
      </c>
    </row>
    <row r="1250" spans="2:7" hidden="1" x14ac:dyDescent="0.3">
      <c r="B1250" s="46" t="s">
        <v>459</v>
      </c>
      <c r="C1250" s="101">
        <v>46121</v>
      </c>
      <c r="D1250" s="104">
        <v>11617.06</v>
      </c>
      <c r="E1250" s="140">
        <v>4.49</v>
      </c>
      <c r="F1250" s="153">
        <v>1</v>
      </c>
      <c r="G1250" s="46">
        <f>IrradDiaria_1[[#This Row],[Geração Diária (kWh)]]/(IrradDiaria_1[[#This Row],[Irradiação]]*994)</f>
        <v>2.6029361021362023</v>
      </c>
    </row>
    <row r="1251" spans="2:7" hidden="1" x14ac:dyDescent="0.3">
      <c r="B1251" s="46" t="s">
        <v>96</v>
      </c>
      <c r="C1251" s="101">
        <v>46200</v>
      </c>
      <c r="D1251" s="104">
        <v>11619.43</v>
      </c>
      <c r="E1251" s="140">
        <v>4.3789999999999996</v>
      </c>
      <c r="F1251" s="153">
        <v>1</v>
      </c>
      <c r="G1251" s="46">
        <f>IrradDiaria_1[[#This Row],[Geração Diária (kWh)]]/(IrradDiaria_1[[#This Row],[Irradiação]]*994)</f>
        <v>2.6694604714378993</v>
      </c>
    </row>
    <row r="1252" spans="2:7" hidden="1" x14ac:dyDescent="0.3">
      <c r="B1252" s="46" t="s">
        <v>6</v>
      </c>
      <c r="C1252" s="101">
        <v>46150</v>
      </c>
      <c r="D1252" s="104">
        <v>11636.93</v>
      </c>
      <c r="E1252" s="140">
        <v>5.3598449158916868</v>
      </c>
      <c r="F1252" s="153">
        <v>1</v>
      </c>
      <c r="G1252" s="46">
        <f>IrradDiaria_1[[#This Row],[Geração Diária (kWh)]]/(IrradDiaria_1[[#This Row],[Irradiação]]*994)</f>
        <v>2.1842372721490806</v>
      </c>
    </row>
    <row r="1253" spans="2:7" x14ac:dyDescent="0.3">
      <c r="B1253" s="46" t="s">
        <v>299</v>
      </c>
      <c r="C1253" s="101">
        <v>46205</v>
      </c>
      <c r="D1253" s="104">
        <v>9399</v>
      </c>
      <c r="E1253" s="140">
        <v>10.068925725402931</v>
      </c>
      <c r="F1253" s="153">
        <v>1</v>
      </c>
      <c r="G1253" s="46">
        <f>IrradDiaria_1[[#This Row],[Geração Diária (kWh)]]/(IrradDiaria_1[[#This Row],[Irradiação]]*994)</f>
        <v>0.93910062148762541</v>
      </c>
    </row>
    <row r="1254" spans="2:7" hidden="1" x14ac:dyDescent="0.3">
      <c r="B1254" s="46" t="s">
        <v>185</v>
      </c>
      <c r="C1254" s="101">
        <v>46169</v>
      </c>
      <c r="D1254" s="104">
        <v>11658.39</v>
      </c>
      <c r="E1254" s="140">
        <v>4.1634550000000106</v>
      </c>
      <c r="F1254" s="153">
        <v>1</v>
      </c>
      <c r="G1254" s="46">
        <f>IrradDiaria_1[[#This Row],[Geração Diária (kWh)]]/(IrradDiaria_1[[#This Row],[Irradiação]]*994)</f>
        <v>2.8170744190708645</v>
      </c>
    </row>
    <row r="1255" spans="2:7" hidden="1" x14ac:dyDescent="0.3">
      <c r="B1255" s="46" t="s">
        <v>6</v>
      </c>
      <c r="C1255" s="101">
        <v>46183</v>
      </c>
      <c r="D1255" s="104">
        <v>11668.57</v>
      </c>
      <c r="E1255" s="140">
        <v>4.7729999999999997</v>
      </c>
      <c r="F1255" s="153">
        <v>1</v>
      </c>
      <c r="G1255" s="46">
        <f>IrradDiaria_1[[#This Row],[Geração Diária (kWh)]]/(IrradDiaria_1[[#This Row],[Irradiação]]*994)</f>
        <v>2.4594603025654451</v>
      </c>
    </row>
    <row r="1256" spans="2:7" hidden="1" x14ac:dyDescent="0.3">
      <c r="B1256" s="46" t="s">
        <v>344</v>
      </c>
      <c r="C1256" s="101">
        <v>46172</v>
      </c>
      <c r="D1256" s="104">
        <v>11672.06</v>
      </c>
      <c r="E1256" s="140">
        <v>4.6066000000000003</v>
      </c>
      <c r="F1256" s="153">
        <v>1</v>
      </c>
      <c r="G1256" s="46">
        <f>IrradDiaria_1[[#This Row],[Geração Diária (kWh)]]/(IrradDiaria_1[[#This Row],[Irradiação]]*994)</f>
        <v>2.5490633201370336</v>
      </c>
    </row>
    <row r="1257" spans="2:7" hidden="1" x14ac:dyDescent="0.3">
      <c r="B1257" s="46" t="s">
        <v>482</v>
      </c>
      <c r="C1257" s="101">
        <v>46173</v>
      </c>
      <c r="D1257" s="104">
        <v>11676.94</v>
      </c>
      <c r="E1257" s="140">
        <v>4.3010999999999999</v>
      </c>
      <c r="F1257" s="153">
        <v>1</v>
      </c>
      <c r="G1257" s="46">
        <f>IrradDiaria_1[[#This Row],[Geração Diária (kWh)]]/(IrradDiaria_1[[#This Row],[Irradiação]]*994)</f>
        <v>2.7312605024955716</v>
      </c>
    </row>
    <row r="1258" spans="2:7" hidden="1" x14ac:dyDescent="0.3">
      <c r="B1258" s="46" t="s">
        <v>208</v>
      </c>
      <c r="C1258" s="101">
        <v>46114</v>
      </c>
      <c r="D1258" s="104">
        <v>11699.26</v>
      </c>
      <c r="E1258" s="140">
        <v>4.4169999999999998</v>
      </c>
      <c r="F1258" s="153">
        <v>1</v>
      </c>
      <c r="G1258" s="46">
        <f>IrradDiaria_1[[#This Row],[Geração Diária (kWh)]]/(IrradDiaria_1[[#This Row],[Irradiação]]*994)</f>
        <v>2.6646772188485226</v>
      </c>
    </row>
    <row r="1259" spans="2:7" hidden="1" x14ac:dyDescent="0.3">
      <c r="B1259" s="46" t="s">
        <v>6</v>
      </c>
      <c r="C1259" s="101">
        <v>46177</v>
      </c>
      <c r="D1259" s="104">
        <v>11714.43</v>
      </c>
      <c r="E1259" s="140">
        <v>5.1631149999999337</v>
      </c>
      <c r="F1259" s="153">
        <v>0.97777777777777797</v>
      </c>
      <c r="G1259" s="46">
        <f>IrradDiaria_1[[#This Row],[Geração Diária (kWh)]]/(IrradDiaria_1[[#This Row],[Irradiação]]*994)</f>
        <v>2.2825640809996628</v>
      </c>
    </row>
    <row r="1260" spans="2:7" hidden="1" x14ac:dyDescent="0.3">
      <c r="B1260" s="46" t="s">
        <v>436</v>
      </c>
      <c r="C1260" s="101">
        <v>46200</v>
      </c>
      <c r="D1260" s="104">
        <v>11716.29</v>
      </c>
      <c r="E1260" s="140">
        <v>4.7569999999999997</v>
      </c>
      <c r="F1260" s="153">
        <v>1</v>
      </c>
      <c r="G1260" s="46">
        <f>IrradDiaria_1[[#This Row],[Geração Diária (kWh)]]/(IrradDiaria_1[[#This Row],[Irradiação]]*994)</f>
        <v>2.4778246946467539</v>
      </c>
    </row>
    <row r="1261" spans="2:7" hidden="1" x14ac:dyDescent="0.3">
      <c r="B1261" s="46" t="s">
        <v>185</v>
      </c>
      <c r="C1261" s="101">
        <v>46158</v>
      </c>
      <c r="D1261" s="104">
        <v>11724.97</v>
      </c>
      <c r="E1261" s="140">
        <v>4.2427366666666728</v>
      </c>
      <c r="F1261" s="153">
        <v>1</v>
      </c>
      <c r="G1261" s="46">
        <f>IrradDiaria_1[[#This Row],[Geração Diária (kWh)]]/(IrradDiaria_1[[#This Row],[Irradiação]]*994)</f>
        <v>2.7802207380615469</v>
      </c>
    </row>
    <row r="1262" spans="2:7" hidden="1" x14ac:dyDescent="0.3">
      <c r="B1262" s="46" t="s">
        <v>254</v>
      </c>
      <c r="C1262" s="101">
        <v>46199</v>
      </c>
      <c r="D1262" s="104">
        <v>11734.79</v>
      </c>
      <c r="E1262" s="140">
        <v>4.1740000000000004</v>
      </c>
      <c r="F1262" s="153">
        <v>0.96870000000000001</v>
      </c>
      <c r="G1262" s="46">
        <f>IrradDiaria_1[[#This Row],[Geração Diária (kWh)]]/(IrradDiaria_1[[#This Row],[Irradiação]]*994)</f>
        <v>2.8283717638846979</v>
      </c>
    </row>
    <row r="1263" spans="2:7" hidden="1" x14ac:dyDescent="0.3">
      <c r="B1263" s="46" t="s">
        <v>459</v>
      </c>
      <c r="C1263" s="101">
        <v>46202</v>
      </c>
      <c r="D1263" s="104">
        <v>11736.04</v>
      </c>
      <c r="E1263" s="140">
        <v>3.8719999999999999</v>
      </c>
      <c r="F1263" s="153">
        <v>1</v>
      </c>
      <c r="G1263" s="46">
        <f>IrradDiaria_1[[#This Row],[Geração Diária (kWh)]]/(IrradDiaria_1[[#This Row],[Irradiação]]*994)</f>
        <v>3.0492978532351134</v>
      </c>
    </row>
    <row r="1264" spans="2:7" hidden="1" x14ac:dyDescent="0.3">
      <c r="B1264" s="46" t="s">
        <v>390</v>
      </c>
      <c r="C1264" s="101">
        <v>46168</v>
      </c>
      <c r="D1264" s="104">
        <v>11739.1</v>
      </c>
      <c r="E1264" s="140">
        <v>5.1145966666666576</v>
      </c>
      <c r="F1264" s="153">
        <v>1</v>
      </c>
      <c r="G1264" s="46">
        <f>IrradDiaria_1[[#This Row],[Geração Diária (kWh)]]/(IrradDiaria_1[[#This Row],[Irradiação]]*994)</f>
        <v>2.309069615502688</v>
      </c>
    </row>
    <row r="1265" spans="2:7" hidden="1" x14ac:dyDescent="0.3">
      <c r="B1265" s="46" t="s">
        <v>459</v>
      </c>
      <c r="C1265" s="101">
        <v>46144</v>
      </c>
      <c r="D1265" s="104">
        <v>11764.37</v>
      </c>
      <c r="E1265" s="140">
        <v>4.5217191637430032</v>
      </c>
      <c r="F1265" s="153">
        <v>1</v>
      </c>
      <c r="G1265" s="46">
        <f>IrradDiaria_1[[#This Row],[Geração Diária (kWh)]]/(IrradDiaria_1[[#This Row],[Irradiação]]*994)</f>
        <v>2.6174518728769183</v>
      </c>
    </row>
    <row r="1266" spans="2:7" hidden="1" x14ac:dyDescent="0.3">
      <c r="B1266" s="46" t="s">
        <v>482</v>
      </c>
      <c r="C1266" s="101">
        <v>46183</v>
      </c>
      <c r="D1266" s="104">
        <v>11771.14</v>
      </c>
      <c r="E1266" s="140">
        <v>4.1740000000000004</v>
      </c>
      <c r="F1266" s="153">
        <v>1</v>
      </c>
      <c r="G1266" s="46">
        <f>IrradDiaria_1[[#This Row],[Geração Diária (kWh)]]/(IrradDiaria_1[[#This Row],[Irradiação]]*994)</f>
        <v>2.8371330040617444</v>
      </c>
    </row>
    <row r="1267" spans="2:7" hidden="1" x14ac:dyDescent="0.3">
      <c r="B1267" s="46" t="s">
        <v>96</v>
      </c>
      <c r="C1267" s="101">
        <v>46153</v>
      </c>
      <c r="D1267" s="104">
        <v>11793.94</v>
      </c>
      <c r="E1267" s="140">
        <v>4.308973264724016</v>
      </c>
      <c r="F1267" s="153">
        <v>1</v>
      </c>
      <c r="G1267" s="46">
        <f>IrradDiaria_1[[#This Row],[Geração Diária (kWh)]]/(IrradDiaria_1[[#This Row],[Irradiação]]*994)</f>
        <v>2.7535865404048163</v>
      </c>
    </row>
    <row r="1268" spans="2:7" hidden="1" x14ac:dyDescent="0.3">
      <c r="B1268" s="46" t="s">
        <v>73</v>
      </c>
      <c r="C1268" s="101">
        <v>46199</v>
      </c>
      <c r="D1268" s="104">
        <v>11805.46</v>
      </c>
      <c r="E1268" s="140">
        <v>3.891</v>
      </c>
      <c r="F1268" s="153">
        <v>1</v>
      </c>
      <c r="G1268" s="46">
        <f>IrradDiaria_1[[#This Row],[Geração Diária (kWh)]]/(IrradDiaria_1[[#This Row],[Irradiação]]*994)</f>
        <v>3.0523568033748623</v>
      </c>
    </row>
    <row r="1269" spans="2:7" hidden="1" x14ac:dyDescent="0.3">
      <c r="B1269" s="46" t="s">
        <v>459</v>
      </c>
      <c r="C1269" s="101">
        <v>46180</v>
      </c>
      <c r="D1269" s="104">
        <v>11808.03</v>
      </c>
      <c r="E1269" s="140">
        <v>4.2069999999999999</v>
      </c>
      <c r="F1269" s="153">
        <v>1</v>
      </c>
      <c r="G1269" s="46">
        <f>IrradDiaria_1[[#This Row],[Geração Diária (kWh)]]/(IrradDiaria_1[[#This Row],[Irradiação]]*994)</f>
        <v>2.8236999845519519</v>
      </c>
    </row>
    <row r="1270" spans="2:7" hidden="1" x14ac:dyDescent="0.3">
      <c r="B1270" s="46" t="s">
        <v>459</v>
      </c>
      <c r="C1270" s="101">
        <v>46134</v>
      </c>
      <c r="D1270" s="104">
        <v>11812.66</v>
      </c>
      <c r="E1270" s="140">
        <v>4.0670000000000002</v>
      </c>
      <c r="F1270" s="153">
        <v>1</v>
      </c>
      <c r="G1270" s="46">
        <f>IrradDiaria_1[[#This Row],[Geração Diária (kWh)]]/(IrradDiaria_1[[#This Row],[Irradiação]]*994)</f>
        <v>2.9220466640511868</v>
      </c>
    </row>
    <row r="1271" spans="2:7" hidden="1" x14ac:dyDescent="0.3">
      <c r="B1271" s="46" t="s">
        <v>185</v>
      </c>
      <c r="C1271" s="101">
        <v>46167</v>
      </c>
      <c r="D1271" s="104">
        <v>11820.03</v>
      </c>
      <c r="E1271" s="140">
        <v>4.3210150000000009</v>
      </c>
      <c r="F1271" s="153">
        <v>1</v>
      </c>
      <c r="G1271" s="46">
        <f>IrradDiaria_1[[#This Row],[Geração Diária (kWh)]]/(IrradDiaria_1[[#This Row],[Irradiação]]*994)</f>
        <v>2.7519872691063796</v>
      </c>
    </row>
    <row r="1272" spans="2:7" hidden="1" x14ac:dyDescent="0.3">
      <c r="B1272" s="46" t="s">
        <v>505</v>
      </c>
      <c r="C1272" s="101">
        <v>46177</v>
      </c>
      <c r="D1272" s="104">
        <v>11820.56</v>
      </c>
      <c r="E1272" s="140">
        <v>3.6844999999999999</v>
      </c>
      <c r="F1272" s="153">
        <v>1</v>
      </c>
      <c r="G1272" s="46">
        <f>IrradDiaria_1[[#This Row],[Geração Diária (kWh)]]/(IrradDiaria_1[[#This Row],[Irradiação]]*994)</f>
        <v>3.2275509482461331</v>
      </c>
    </row>
    <row r="1273" spans="2:7" hidden="1" x14ac:dyDescent="0.3">
      <c r="B1273" s="46" t="s">
        <v>254</v>
      </c>
      <c r="C1273" s="101">
        <v>46130</v>
      </c>
      <c r="D1273" s="104">
        <v>11824.83</v>
      </c>
      <c r="E1273" s="140">
        <v>5.3529999999999998</v>
      </c>
      <c r="F1273" s="153">
        <v>1</v>
      </c>
      <c r="G1273" s="46">
        <f>IrradDiaria_1[[#This Row],[Geração Diária (kWh)]]/(IrradDiaria_1[[#This Row],[Irradiação]]*994)</f>
        <v>2.2223439647787719</v>
      </c>
    </row>
    <row r="1274" spans="2:7" hidden="1" x14ac:dyDescent="0.3">
      <c r="B1274" s="46" t="s">
        <v>119</v>
      </c>
      <c r="C1274" s="101">
        <v>46183</v>
      </c>
      <c r="D1274" s="104">
        <v>11841.93</v>
      </c>
      <c r="E1274" s="140">
        <v>4.3479999999999999</v>
      </c>
      <c r="F1274" s="153">
        <v>1</v>
      </c>
      <c r="G1274" s="46">
        <f>IrradDiaria_1[[#This Row],[Geração Diária (kWh)]]/(IrradDiaria_1[[#This Row],[Irradiação]]*994)</f>
        <v>2.7399748074463339</v>
      </c>
    </row>
    <row r="1275" spans="2:7" hidden="1" x14ac:dyDescent="0.3">
      <c r="B1275" s="46" t="s">
        <v>459</v>
      </c>
      <c r="C1275" s="101">
        <v>46118</v>
      </c>
      <c r="D1275" s="104">
        <v>11854.16</v>
      </c>
      <c r="E1275" s="140">
        <v>4.6870000000000003</v>
      </c>
      <c r="F1275" s="153">
        <v>1</v>
      </c>
      <c r="G1275" s="46">
        <f>IrradDiaria_1[[#This Row],[Geração Diária (kWh)]]/(IrradDiaria_1[[#This Row],[Irradiação]]*994)</f>
        <v>2.5444237861562371</v>
      </c>
    </row>
    <row r="1276" spans="2:7" hidden="1" x14ac:dyDescent="0.3">
      <c r="B1276" s="46" t="s">
        <v>344</v>
      </c>
      <c r="C1276" s="101">
        <v>46146</v>
      </c>
      <c r="D1276" s="104">
        <v>11886.32</v>
      </c>
      <c r="E1276" s="140">
        <v>5.2749775033801169</v>
      </c>
      <c r="F1276" s="153">
        <v>1</v>
      </c>
      <c r="G1276" s="46">
        <f>IrradDiaria_1[[#This Row],[Geração Diária (kWh)]]/(IrradDiaria_1[[#This Row],[Irradiação]]*994)</f>
        <v>2.2669420680562613</v>
      </c>
    </row>
    <row r="1277" spans="2:7" hidden="1" x14ac:dyDescent="0.3">
      <c r="B1277" s="46" t="s">
        <v>321</v>
      </c>
      <c r="C1277" s="101">
        <v>46201</v>
      </c>
      <c r="D1277" s="104">
        <v>11891.29</v>
      </c>
      <c r="E1277" s="140">
        <v>4.649</v>
      </c>
      <c r="F1277" s="153">
        <v>1</v>
      </c>
      <c r="G1277" s="46">
        <f>IrradDiaria_1[[#This Row],[Geração Diária (kWh)]]/(IrradDiaria_1[[#This Row],[Irradiação]]*994)</f>
        <v>2.5732562724161707</v>
      </c>
    </row>
    <row r="1278" spans="2:7" hidden="1" x14ac:dyDescent="0.3">
      <c r="B1278" s="46" t="s">
        <v>231</v>
      </c>
      <c r="C1278" s="101">
        <v>46175</v>
      </c>
      <c r="D1278" s="104">
        <v>11897.62</v>
      </c>
      <c r="E1278" s="140">
        <v>2.8740000000000001</v>
      </c>
      <c r="F1278" s="153">
        <v>1</v>
      </c>
      <c r="G1278" s="46">
        <f>IrradDiaria_1[[#This Row],[Geração Diária (kWh)]]/(IrradDiaria_1[[#This Row],[Irradiação]]*994)</f>
        <v>4.164730904564478</v>
      </c>
    </row>
    <row r="1279" spans="2:7" hidden="1" x14ac:dyDescent="0.3">
      <c r="B1279" s="46" t="s">
        <v>459</v>
      </c>
      <c r="C1279" s="101">
        <v>46130</v>
      </c>
      <c r="D1279" s="104">
        <v>11897.93</v>
      </c>
      <c r="E1279" s="140">
        <v>4.0919999999999996</v>
      </c>
      <c r="F1279" s="153">
        <v>1</v>
      </c>
      <c r="G1279" s="46">
        <f>IrradDiaria_1[[#This Row],[Geração Diária (kWh)]]/(IrradDiaria_1[[#This Row],[Irradiação]]*994)</f>
        <v>2.92515847774821</v>
      </c>
    </row>
    <row r="1280" spans="2:7" hidden="1" x14ac:dyDescent="0.3">
      <c r="B1280" s="46" t="s">
        <v>185</v>
      </c>
      <c r="C1280" s="101">
        <v>46136</v>
      </c>
      <c r="D1280" s="104">
        <v>11905.51</v>
      </c>
      <c r="E1280" s="140">
        <v>5.2117649999999944</v>
      </c>
      <c r="F1280" s="153">
        <v>0.95879629629629604</v>
      </c>
      <c r="G1280" s="46">
        <f>IrradDiaria_1[[#This Row],[Geração Diária (kWh)]]/(IrradDiaria_1[[#This Row],[Irradiação]]*994)</f>
        <v>2.298141655556774</v>
      </c>
    </row>
    <row r="1281" spans="2:7" x14ac:dyDescent="0.3">
      <c r="B1281" s="46" t="s">
        <v>299</v>
      </c>
      <c r="C1281" s="101">
        <v>46206</v>
      </c>
      <c r="D1281" s="104">
        <v>8931.1</v>
      </c>
      <c r="E1281" s="140">
        <v>10.138922009781004</v>
      </c>
      <c r="F1281" s="153">
        <v>0.905555555555556</v>
      </c>
      <c r="G1281" s="46">
        <f>IrradDiaria_1[[#This Row],[Geração Diária (kWh)]]/(IrradDiaria_1[[#This Row],[Irradiação]]*994)</f>
        <v>0.88618987814427874</v>
      </c>
    </row>
    <row r="1282" spans="2:7" hidden="1" x14ac:dyDescent="0.3">
      <c r="B1282" s="46" t="s">
        <v>321</v>
      </c>
      <c r="C1282" s="101">
        <v>46155</v>
      </c>
      <c r="D1282" s="104">
        <v>11918.69</v>
      </c>
      <c r="E1282" s="140">
        <v>4.6486383333333388</v>
      </c>
      <c r="F1282" s="153">
        <v>1</v>
      </c>
      <c r="G1282" s="46">
        <f>IrradDiaria_1[[#This Row],[Geração Diária (kWh)]]/(IrradDiaria_1[[#This Row],[Irradiação]]*994)</f>
        <v>2.5793862509882404</v>
      </c>
    </row>
    <row r="1283" spans="2:7" hidden="1" x14ac:dyDescent="0.3">
      <c r="B1283" s="46" t="s">
        <v>231</v>
      </c>
      <c r="C1283" s="101">
        <v>46135</v>
      </c>
      <c r="D1283" s="104">
        <v>11924.05</v>
      </c>
      <c r="E1283" s="140">
        <v>6.9591233333333227</v>
      </c>
      <c r="F1283" s="153">
        <v>1</v>
      </c>
      <c r="G1283" s="46">
        <f>IrradDiaria_1[[#This Row],[Geração Diária (kWh)]]/(IrradDiaria_1[[#This Row],[Irradiação]]*994)</f>
        <v>1.7237841007188646</v>
      </c>
    </row>
    <row r="1284" spans="2:7" hidden="1" x14ac:dyDescent="0.3">
      <c r="B1284" s="46" t="s">
        <v>459</v>
      </c>
      <c r="C1284" s="101">
        <v>46179</v>
      </c>
      <c r="D1284" s="104">
        <v>11941.02</v>
      </c>
      <c r="E1284" s="140">
        <v>2.2959999999999998</v>
      </c>
      <c r="F1284" s="153">
        <v>1</v>
      </c>
      <c r="G1284" s="46">
        <f>IrradDiaria_1[[#This Row],[Geração Diária (kWh)]]/(IrradDiaria_1[[#This Row],[Irradiação]]*994)</f>
        <v>5.2321857977131092</v>
      </c>
    </row>
    <row r="1285" spans="2:7" hidden="1" x14ac:dyDescent="0.3">
      <c r="B1285" s="46" t="s">
        <v>344</v>
      </c>
      <c r="C1285" s="101">
        <v>46194</v>
      </c>
      <c r="D1285" s="104">
        <v>11943.68</v>
      </c>
      <c r="E1285" s="140">
        <v>6.0509449999999916</v>
      </c>
      <c r="F1285" s="153">
        <v>1</v>
      </c>
      <c r="G1285" s="46">
        <f>IrradDiaria_1[[#This Row],[Geração Diária (kWh)]]/(IrradDiaria_1[[#This Row],[Irradiação]]*994)</f>
        <v>1.9857682804731063</v>
      </c>
    </row>
    <row r="1286" spans="2:7" hidden="1" x14ac:dyDescent="0.3">
      <c r="B1286" s="46" t="s">
        <v>321</v>
      </c>
      <c r="C1286" s="101">
        <v>46172</v>
      </c>
      <c r="D1286" s="104">
        <v>11946.34</v>
      </c>
      <c r="E1286" s="140">
        <v>4.2549999999999999</v>
      </c>
      <c r="F1286" s="153">
        <v>1</v>
      </c>
      <c r="G1286" s="46">
        <f>IrradDiaria_1[[#This Row],[Geração Diária (kWh)]]/(IrradDiaria_1[[#This Row],[Irradiação]]*994)</f>
        <v>2.8245477565747006</v>
      </c>
    </row>
    <row r="1287" spans="2:7" hidden="1" x14ac:dyDescent="0.3">
      <c r="B1287" s="46" t="s">
        <v>459</v>
      </c>
      <c r="C1287" s="101">
        <v>46119</v>
      </c>
      <c r="D1287" s="104">
        <v>11961.28</v>
      </c>
      <c r="E1287" s="140">
        <v>4.407</v>
      </c>
      <c r="F1287" s="153">
        <v>1</v>
      </c>
      <c r="G1287" s="46">
        <f>IrradDiaria_1[[#This Row],[Geração Diária (kWh)]]/(IrradDiaria_1[[#This Row],[Irradiação]]*994)</f>
        <v>2.730537981690917</v>
      </c>
    </row>
    <row r="1288" spans="2:7" hidden="1" x14ac:dyDescent="0.3">
      <c r="B1288" s="46" t="s">
        <v>254</v>
      </c>
      <c r="C1288" s="101">
        <v>46178</v>
      </c>
      <c r="D1288" s="104">
        <v>11963.06</v>
      </c>
      <c r="E1288" s="140">
        <v>5.5321800000000056</v>
      </c>
      <c r="F1288" s="153">
        <v>1</v>
      </c>
      <c r="G1288" s="46">
        <f>IrradDiaria_1[[#This Row],[Geração Diária (kWh)]]/(IrradDiaria_1[[#This Row],[Irradiação]]*994)</f>
        <v>2.1755025378383674</v>
      </c>
    </row>
    <row r="1289" spans="2:7" hidden="1" x14ac:dyDescent="0.3">
      <c r="B1289" s="46" t="s">
        <v>165</v>
      </c>
      <c r="C1289" s="101">
        <v>46117</v>
      </c>
      <c r="D1289" s="104">
        <v>11992.42</v>
      </c>
      <c r="E1289" s="140">
        <v>7.0187233333333463</v>
      </c>
      <c r="F1289" s="153">
        <v>1</v>
      </c>
      <c r="G1289" s="46">
        <f>IrradDiaria_1[[#This Row],[Geração Diária (kWh)]]/(IrradDiaria_1[[#This Row],[Irradiação]]*994)</f>
        <v>1.7189463496616939</v>
      </c>
    </row>
    <row r="1290" spans="2:7" x14ac:dyDescent="0.3">
      <c r="B1290" s="46" t="s">
        <v>299</v>
      </c>
      <c r="C1290" s="101">
        <v>46207</v>
      </c>
      <c r="D1290" s="104">
        <v>8722.7999999999993</v>
      </c>
      <c r="E1290" s="140">
        <v>5.29561923368182</v>
      </c>
      <c r="F1290" s="153">
        <v>1</v>
      </c>
      <c r="G1290" s="46">
        <f>IrradDiaria_1[[#This Row],[Geração Diária (kWh)]]/(IrradDiaria_1[[#This Row],[Irradiação]]*994)</f>
        <v>1.6571155003900433</v>
      </c>
    </row>
    <row r="1291" spans="2:7" hidden="1" x14ac:dyDescent="0.3">
      <c r="B1291" s="46" t="s">
        <v>390</v>
      </c>
      <c r="C1291" s="101">
        <v>46190</v>
      </c>
      <c r="D1291" s="104">
        <v>12016.03</v>
      </c>
      <c r="E1291" s="140">
        <v>5.0439999999999996</v>
      </c>
      <c r="F1291" s="153">
        <v>1</v>
      </c>
      <c r="G1291" s="46">
        <f>IrradDiaria_1[[#This Row],[Geração Diária (kWh)]]/(IrradDiaria_1[[#This Row],[Irradiação]]*994)</f>
        <v>2.3966220000414862</v>
      </c>
    </row>
    <row r="1292" spans="2:7" hidden="1" x14ac:dyDescent="0.3">
      <c r="B1292" s="46" t="s">
        <v>185</v>
      </c>
      <c r="C1292" s="101">
        <v>46156</v>
      </c>
      <c r="D1292" s="104">
        <v>12016.84</v>
      </c>
      <c r="E1292" s="140">
        <v>4.3094516666666518</v>
      </c>
      <c r="F1292" s="153">
        <v>1</v>
      </c>
      <c r="G1292" s="46">
        <f>IrradDiaria_1[[#This Row],[Geração Diária (kWh)]]/(IrradDiaria_1[[#This Row],[Irradiação]]*994)</f>
        <v>2.8053165907523376</v>
      </c>
    </row>
    <row r="1293" spans="2:7" hidden="1" x14ac:dyDescent="0.3">
      <c r="B1293" s="46" t="s">
        <v>6</v>
      </c>
      <c r="C1293" s="101">
        <v>46193</v>
      </c>
      <c r="D1293" s="104">
        <v>12043.78</v>
      </c>
      <c r="E1293" s="140">
        <v>4.74</v>
      </c>
      <c r="F1293" s="153">
        <v>1</v>
      </c>
      <c r="G1293" s="46">
        <f>IrradDiaria_1[[#This Row],[Geração Diária (kWh)]]/(IrradDiaria_1[[#This Row],[Irradiação]]*994)</f>
        <v>2.5562191715695013</v>
      </c>
    </row>
    <row r="1294" spans="2:7" hidden="1" x14ac:dyDescent="0.3">
      <c r="B1294" s="46" t="s">
        <v>321</v>
      </c>
      <c r="C1294" s="101">
        <v>46183</v>
      </c>
      <c r="D1294" s="104">
        <v>12059.28</v>
      </c>
      <c r="E1294" s="140">
        <v>4.3659999999999997</v>
      </c>
      <c r="F1294" s="153">
        <v>1</v>
      </c>
      <c r="G1294" s="46">
        <f>IrradDiaria_1[[#This Row],[Geração Diária (kWh)]]/(IrradDiaria_1[[#This Row],[Irradiação]]*994)</f>
        <v>2.7787614371524612</v>
      </c>
    </row>
    <row r="1295" spans="2:7" hidden="1" x14ac:dyDescent="0.3">
      <c r="B1295" s="46" t="s">
        <v>390</v>
      </c>
      <c r="C1295" s="101">
        <v>46153</v>
      </c>
      <c r="D1295" s="104">
        <v>12100.79</v>
      </c>
      <c r="E1295" s="140">
        <v>4.4838249144504472</v>
      </c>
      <c r="F1295" s="153">
        <v>1</v>
      </c>
      <c r="G1295" s="46">
        <f>IrradDiaria_1[[#This Row],[Geração Diária (kWh)]]/(IrradDiaria_1[[#This Row],[Irradiação]]*994)</f>
        <v>2.7150553891509377</v>
      </c>
    </row>
    <row r="1296" spans="2:7" hidden="1" x14ac:dyDescent="0.3">
      <c r="B1296" s="46" t="s">
        <v>390</v>
      </c>
      <c r="C1296" s="101">
        <v>46150</v>
      </c>
      <c r="D1296" s="104">
        <v>12107.77</v>
      </c>
      <c r="E1296" s="140">
        <v>4.9443490829865135</v>
      </c>
      <c r="F1296" s="153">
        <v>1</v>
      </c>
      <c r="G1296" s="46">
        <f>IrradDiaria_1[[#This Row],[Geração Diária (kWh)]]/(IrradDiaria_1[[#This Row],[Irradiação]]*994)</f>
        <v>2.4635912485829499</v>
      </c>
    </row>
    <row r="1297" spans="2:7" hidden="1" x14ac:dyDescent="0.3">
      <c r="B1297" s="46" t="s">
        <v>344</v>
      </c>
      <c r="C1297" s="101">
        <v>46145</v>
      </c>
      <c r="D1297" s="104">
        <v>12125.64</v>
      </c>
      <c r="E1297" s="140">
        <v>5.3804416646791315</v>
      </c>
      <c r="F1297" s="153">
        <v>1</v>
      </c>
      <c r="G1297" s="46">
        <f>IrradDiaria_1[[#This Row],[Geração Diária (kWh)]]/(IrradDiaria_1[[#This Row],[Irradiação]]*994)</f>
        <v>2.2672549501036952</v>
      </c>
    </row>
    <row r="1298" spans="2:7" hidden="1" x14ac:dyDescent="0.3">
      <c r="B1298" s="46" t="s">
        <v>231</v>
      </c>
      <c r="C1298" s="101">
        <v>46177</v>
      </c>
      <c r="D1298" s="104">
        <v>12126.5</v>
      </c>
      <c r="E1298" s="140">
        <v>6.0697033333333286</v>
      </c>
      <c r="F1298" s="153">
        <v>0.95140000000000002</v>
      </c>
      <c r="G1298" s="46">
        <f>IrradDiaria_1[[#This Row],[Geração Diária (kWh)]]/(IrradDiaria_1[[#This Row],[Irradiação]]*994)</f>
        <v>2.0099331909909082</v>
      </c>
    </row>
    <row r="1299" spans="2:7" hidden="1" x14ac:dyDescent="0.3">
      <c r="B1299" s="46" t="s">
        <v>6</v>
      </c>
      <c r="C1299" s="101">
        <v>46154</v>
      </c>
      <c r="D1299" s="104">
        <v>12161.17</v>
      </c>
      <c r="E1299" s="140">
        <v>5.4810907609909769</v>
      </c>
      <c r="F1299" s="153">
        <v>1</v>
      </c>
      <c r="G1299" s="46">
        <f>IrradDiaria_1[[#This Row],[Geração Diária (kWh)]]/(IrradDiaria_1[[#This Row],[Irradiação]]*994)</f>
        <v>2.2321428340253813</v>
      </c>
    </row>
    <row r="1300" spans="2:7" hidden="1" x14ac:dyDescent="0.3">
      <c r="B1300" s="46" t="s">
        <v>436</v>
      </c>
      <c r="C1300" s="101">
        <v>46121</v>
      </c>
      <c r="D1300" s="104">
        <v>12169.31</v>
      </c>
      <c r="E1300" s="140">
        <v>4.4989999999999997</v>
      </c>
      <c r="F1300" s="153">
        <v>1</v>
      </c>
      <c r="G1300" s="46">
        <f>IrradDiaria_1[[#This Row],[Geração Diária (kWh)]]/(IrradDiaria_1[[#This Row],[Irradiação]]*994)</f>
        <v>2.7212195153584324</v>
      </c>
    </row>
    <row r="1301" spans="2:7" hidden="1" x14ac:dyDescent="0.3">
      <c r="B1301" s="46" t="s">
        <v>344</v>
      </c>
      <c r="C1301" s="101">
        <v>46156</v>
      </c>
      <c r="D1301" s="104">
        <v>12173.97</v>
      </c>
      <c r="E1301" s="140">
        <v>5.6541050000000004</v>
      </c>
      <c r="F1301" s="153">
        <v>1</v>
      </c>
      <c r="G1301" s="46">
        <f>IrradDiaria_1[[#This Row],[Geração Diária (kWh)]]/(IrradDiaria_1[[#This Row],[Irradiação]]*994)</f>
        <v>2.1661173127082396</v>
      </c>
    </row>
    <row r="1302" spans="2:7" hidden="1" x14ac:dyDescent="0.3">
      <c r="B1302" s="46" t="s">
        <v>96</v>
      </c>
      <c r="C1302" s="101">
        <v>46182</v>
      </c>
      <c r="D1302" s="104">
        <v>12177.35</v>
      </c>
      <c r="E1302" s="140">
        <v>4.6740000000000004</v>
      </c>
      <c r="F1302" s="153">
        <v>1</v>
      </c>
      <c r="G1302" s="46">
        <f>IrradDiaria_1[[#This Row],[Geração Diária (kWh)]]/(IrradDiaria_1[[#This Row],[Irradiação]]*994)</f>
        <v>2.6210644267832066</v>
      </c>
    </row>
    <row r="1303" spans="2:7" hidden="1" x14ac:dyDescent="0.3">
      <c r="B1303" s="46" t="s">
        <v>459</v>
      </c>
      <c r="C1303" s="101">
        <v>46115</v>
      </c>
      <c r="D1303" s="104">
        <v>12179.22</v>
      </c>
      <c r="E1303" s="140">
        <v>4.4400000000000004</v>
      </c>
      <c r="F1303" s="153">
        <v>1</v>
      </c>
      <c r="G1303" s="46">
        <f>IrradDiaria_1[[#This Row],[Geração Diária (kWh)]]/(IrradDiaria_1[[#This Row],[Irradiação]]*994)</f>
        <v>2.7596253194844738</v>
      </c>
    </row>
    <row r="1304" spans="2:7" hidden="1" x14ac:dyDescent="0.3">
      <c r="B1304" s="46" t="s">
        <v>96</v>
      </c>
      <c r="C1304" s="101">
        <v>46168</v>
      </c>
      <c r="D1304" s="104">
        <v>12180.5</v>
      </c>
      <c r="E1304" s="140">
        <v>4.7413938333333379</v>
      </c>
      <c r="F1304" s="153">
        <v>1</v>
      </c>
      <c r="G1304" s="46">
        <f>IrradDiaria_1[[#This Row],[Geração Diária (kWh)]]/(IrradDiaria_1[[#This Row],[Irradiação]]*994)</f>
        <v>2.5844771760405063</v>
      </c>
    </row>
    <row r="1305" spans="2:7" hidden="1" x14ac:dyDescent="0.3">
      <c r="B1305" s="46" t="s">
        <v>254</v>
      </c>
      <c r="C1305" s="101">
        <v>46180</v>
      </c>
      <c r="D1305" s="104">
        <v>12184</v>
      </c>
      <c r="E1305" s="140">
        <v>6.059168333333333</v>
      </c>
      <c r="F1305" s="153">
        <v>1</v>
      </c>
      <c r="G1305" s="46">
        <f>IrradDiaria_1[[#This Row],[Geração Diária (kWh)]]/(IrradDiaria_1[[#This Row],[Irradiação]]*994)</f>
        <v>2.0229748700324572</v>
      </c>
    </row>
    <row r="1306" spans="2:7" hidden="1" x14ac:dyDescent="0.3">
      <c r="B1306" s="46" t="s">
        <v>344</v>
      </c>
      <c r="C1306" s="101">
        <v>46140</v>
      </c>
      <c r="D1306" s="104">
        <v>12227.73</v>
      </c>
      <c r="E1306" s="140">
        <v>5.4029999999999996</v>
      </c>
      <c r="F1306" s="153">
        <v>1</v>
      </c>
      <c r="G1306" s="46">
        <f>IrradDiaria_1[[#This Row],[Geração Diária (kWh)]]/(IrradDiaria_1[[#This Row],[Irradiação]]*994)</f>
        <v>2.2767979336317743</v>
      </c>
    </row>
    <row r="1307" spans="2:7" hidden="1" x14ac:dyDescent="0.3">
      <c r="B1307" s="46" t="s">
        <v>119</v>
      </c>
      <c r="C1307" s="101">
        <v>46120</v>
      </c>
      <c r="D1307" s="104">
        <v>12234.99</v>
      </c>
      <c r="E1307" s="140">
        <v>4.6347216666666622</v>
      </c>
      <c r="F1307" s="153">
        <v>1</v>
      </c>
      <c r="G1307" s="46">
        <f>IrradDiaria_1[[#This Row],[Geração Diária (kWh)]]/(IrradDiaria_1[[#This Row],[Irradiação]]*994)</f>
        <v>2.6557890513418347</v>
      </c>
    </row>
    <row r="1308" spans="2:7" hidden="1" x14ac:dyDescent="0.3">
      <c r="B1308" s="46" t="s">
        <v>459</v>
      </c>
      <c r="C1308" s="101">
        <v>46195</v>
      </c>
      <c r="D1308" s="104">
        <v>12244.03</v>
      </c>
      <c r="E1308" s="140">
        <v>4.1070000000000002</v>
      </c>
      <c r="F1308" s="153">
        <v>1</v>
      </c>
      <c r="G1308" s="46">
        <f>IrradDiaria_1[[#This Row],[Geração Diária (kWh)]]/(IrradDiaria_1[[#This Row],[Irradiação]]*994)</f>
        <v>2.9992543525090158</v>
      </c>
    </row>
    <row r="1309" spans="2:7" hidden="1" x14ac:dyDescent="0.3">
      <c r="B1309" s="46" t="s">
        <v>185</v>
      </c>
      <c r="C1309" s="101">
        <v>46119</v>
      </c>
      <c r="D1309" s="104">
        <v>12251.25</v>
      </c>
      <c r="E1309" s="140">
        <v>5.6289150000000134</v>
      </c>
      <c r="F1309" s="153">
        <v>1</v>
      </c>
      <c r="G1309" s="46">
        <f>IrradDiaria_1[[#This Row],[Geração Diária (kWh)]]/(IrradDiaria_1[[#This Row],[Irradiação]]*994)</f>
        <v>2.1896229037467134</v>
      </c>
    </row>
    <row r="1310" spans="2:7" hidden="1" x14ac:dyDescent="0.3">
      <c r="B1310" s="46" t="s">
        <v>482</v>
      </c>
      <c r="C1310" s="101">
        <v>46200</v>
      </c>
      <c r="D1310" s="104">
        <v>12254.49</v>
      </c>
      <c r="E1310" s="140">
        <v>4.5250000000000004</v>
      </c>
      <c r="F1310" s="153">
        <v>1</v>
      </c>
      <c r="G1310" s="46">
        <f>IrradDiaria_1[[#This Row],[Geração Diária (kWh)]]/(IrradDiaria_1[[#This Row],[Irradiação]]*994)</f>
        <v>2.7245217159309445</v>
      </c>
    </row>
    <row r="1311" spans="2:7" x14ac:dyDescent="0.3">
      <c r="B1311" s="46" t="s">
        <v>299</v>
      </c>
      <c r="C1311" s="101">
        <v>46208</v>
      </c>
      <c r="D1311" s="104">
        <v>7291.1</v>
      </c>
      <c r="E1311" s="140">
        <v>5.2657180660314236</v>
      </c>
      <c r="F1311" s="153">
        <v>0.84027777777777801</v>
      </c>
      <c r="G1311" s="46">
        <f>IrradDiaria_1[[#This Row],[Geração Diária (kWh)]]/(IrradDiaria_1[[#This Row],[Irradiação]]*994)</f>
        <v>1.3929934288168422</v>
      </c>
    </row>
    <row r="1312" spans="2:7" hidden="1" x14ac:dyDescent="0.3">
      <c r="B1312" s="46" t="s">
        <v>231</v>
      </c>
      <c r="C1312" s="101">
        <v>46176</v>
      </c>
      <c r="D1312" s="104">
        <v>12264.67</v>
      </c>
      <c r="E1312" s="140">
        <v>6.0934466666666545</v>
      </c>
      <c r="F1312" s="153">
        <v>1</v>
      </c>
      <c r="G1312" s="46">
        <f>IrradDiaria_1[[#This Row],[Geração Diária (kWh)]]/(IrradDiaria_1[[#This Row],[Irradiação]]*994)</f>
        <v>2.0249134665897413</v>
      </c>
    </row>
    <row r="1313" spans="2:7" hidden="1" x14ac:dyDescent="0.3">
      <c r="B1313" s="46" t="s">
        <v>231</v>
      </c>
      <c r="C1313" s="101">
        <v>46195</v>
      </c>
      <c r="D1313" s="104">
        <v>12276.74</v>
      </c>
      <c r="E1313" s="140">
        <v>1.36</v>
      </c>
      <c r="F1313" s="153">
        <v>1</v>
      </c>
      <c r="G1313" s="46">
        <f>IrradDiaria_1[[#This Row],[Geração Diária (kWh)]]/(IrradDiaria_1[[#This Row],[Irradiação]]*994)</f>
        <v>9.0815037282518638</v>
      </c>
    </row>
    <row r="1314" spans="2:7" hidden="1" x14ac:dyDescent="0.3">
      <c r="B1314" s="46" t="s">
        <v>231</v>
      </c>
      <c r="C1314" s="101">
        <v>46154</v>
      </c>
      <c r="D1314" s="104">
        <v>12293.38</v>
      </c>
      <c r="E1314" s="140">
        <v>7.0032741678630313</v>
      </c>
      <c r="F1314" s="153">
        <v>1</v>
      </c>
      <c r="G1314" s="46">
        <f>IrradDiaria_1[[#This Row],[Geração Diária (kWh)]]/(IrradDiaria_1[[#This Row],[Irradiação]]*994)</f>
        <v>1.7659719177968862</v>
      </c>
    </row>
    <row r="1315" spans="2:7" hidden="1" x14ac:dyDescent="0.3">
      <c r="B1315" s="46" t="s">
        <v>6</v>
      </c>
      <c r="C1315" s="101">
        <v>46180</v>
      </c>
      <c r="D1315" s="104">
        <v>12299.87</v>
      </c>
      <c r="E1315" s="140">
        <v>5.2889999999999997</v>
      </c>
      <c r="F1315" s="153">
        <v>0.95209999999999995</v>
      </c>
      <c r="G1315" s="46">
        <f>IrradDiaria_1[[#This Row],[Geração Diária (kWh)]]/(IrradDiaria_1[[#This Row],[Irradiação]]*994)</f>
        <v>2.3395943823272405</v>
      </c>
    </row>
    <row r="1316" spans="2:7" x14ac:dyDescent="0.3">
      <c r="B1316" s="46" t="s">
        <v>299</v>
      </c>
      <c r="C1316" s="101">
        <v>46209</v>
      </c>
      <c r="D1316" s="104">
        <v>8549.9</v>
      </c>
      <c r="E1316" s="140">
        <v>6.1416733093634246</v>
      </c>
      <c r="F1316" s="153">
        <v>1</v>
      </c>
      <c r="G1316" s="46">
        <f>IrradDiaria_1[[#This Row],[Geração Diária (kWh)]]/(IrradDiaria_1[[#This Row],[Irradiação]]*994)</f>
        <v>1.4005155632769222</v>
      </c>
    </row>
    <row r="1317" spans="2:7" hidden="1" x14ac:dyDescent="0.3">
      <c r="B1317" s="46" t="s">
        <v>208</v>
      </c>
      <c r="C1317" s="101">
        <v>46156</v>
      </c>
      <c r="D1317" s="104">
        <v>12322.67</v>
      </c>
      <c r="E1317" s="140">
        <v>4.7059616666666555</v>
      </c>
      <c r="F1317" s="153">
        <v>1</v>
      </c>
      <c r="G1317" s="46">
        <f>IrradDiaria_1[[#This Row],[Geração Diária (kWh)]]/(IrradDiaria_1[[#This Row],[Irradiação]]*994)</f>
        <v>2.6343292172765245</v>
      </c>
    </row>
    <row r="1318" spans="2:7" hidden="1" x14ac:dyDescent="0.3">
      <c r="B1318" s="46" t="s">
        <v>231</v>
      </c>
      <c r="C1318" s="101">
        <v>46114</v>
      </c>
      <c r="D1318" s="104">
        <v>12323.81</v>
      </c>
      <c r="E1318" s="140">
        <v>5.7008999999999999</v>
      </c>
      <c r="F1318" s="153">
        <v>1</v>
      </c>
      <c r="G1318" s="46">
        <f>IrradDiaria_1[[#This Row],[Geração Diária (kWh)]]/(IrradDiaria_1[[#This Row],[Irradiação]]*994)</f>
        <v>2.1747792796174332</v>
      </c>
    </row>
    <row r="1319" spans="2:7" hidden="1" x14ac:dyDescent="0.3">
      <c r="B1319" s="46" t="s">
        <v>119</v>
      </c>
      <c r="C1319" s="101">
        <v>46119</v>
      </c>
      <c r="D1319" s="104">
        <v>12330.8</v>
      </c>
      <c r="E1319" s="140">
        <v>3.7118483333333243</v>
      </c>
      <c r="F1319" s="153">
        <v>1</v>
      </c>
      <c r="G1319" s="46">
        <f>IrradDiaria_1[[#This Row],[Geração Diária (kWh)]]/(IrradDiaria_1[[#This Row],[Irradiação]]*994)</f>
        <v>3.342063110964935</v>
      </c>
    </row>
    <row r="1320" spans="2:7" hidden="1" x14ac:dyDescent="0.3">
      <c r="B1320" s="46" t="s">
        <v>185</v>
      </c>
      <c r="C1320" s="101">
        <v>46128</v>
      </c>
      <c r="D1320" s="104">
        <v>12330.98</v>
      </c>
      <c r="E1320" s="140">
        <v>5.2334649999999998</v>
      </c>
      <c r="F1320" s="153">
        <v>1</v>
      </c>
      <c r="G1320" s="46">
        <f>IrradDiaria_1[[#This Row],[Geração Diária (kWh)]]/(IrradDiaria_1[[#This Row],[Irradiação]]*994)</f>
        <v>2.3704013449691734</v>
      </c>
    </row>
    <row r="1321" spans="2:7" hidden="1" x14ac:dyDescent="0.3">
      <c r="B1321" s="46" t="s">
        <v>390</v>
      </c>
      <c r="C1321" s="101">
        <v>46140</v>
      </c>
      <c r="D1321" s="104">
        <v>12339.89</v>
      </c>
      <c r="E1321" s="140">
        <v>5.2800666666666665</v>
      </c>
      <c r="F1321" s="153">
        <v>1</v>
      </c>
      <c r="G1321" s="46">
        <f>IrradDiaria_1[[#This Row],[Geração Diária (kWh)]]/(IrradDiaria_1[[#This Row],[Irradiação]]*994)</f>
        <v>2.3511779379449638</v>
      </c>
    </row>
    <row r="1322" spans="2:7" hidden="1" x14ac:dyDescent="0.3">
      <c r="B1322" s="46" t="s">
        <v>231</v>
      </c>
      <c r="C1322" s="101">
        <v>46173</v>
      </c>
      <c r="D1322" s="104">
        <v>12345.25</v>
      </c>
      <c r="E1322" s="140">
        <v>6.1369999999999996</v>
      </c>
      <c r="F1322" s="153">
        <v>0.91669999999999996</v>
      </c>
      <c r="G1322" s="46">
        <f>IrradDiaria_1[[#This Row],[Geração Diária (kWh)]]/(IrradDiaria_1[[#This Row],[Irradiação]]*994)</f>
        <v>2.0237524216506468</v>
      </c>
    </row>
    <row r="1323" spans="2:7" hidden="1" x14ac:dyDescent="0.3">
      <c r="B1323" s="46" t="s">
        <v>390</v>
      </c>
      <c r="C1323" s="101">
        <v>46163</v>
      </c>
      <c r="D1323" s="104">
        <v>12347.51</v>
      </c>
      <c r="E1323" s="140">
        <v>5.1808383333333383</v>
      </c>
      <c r="F1323" s="153">
        <v>1</v>
      </c>
      <c r="G1323" s="46">
        <f>IrradDiaria_1[[#This Row],[Geração Diária (kWh)]]/(IrradDiaria_1[[#This Row],[Irradiação]]*994)</f>
        <v>2.3976896120456272</v>
      </c>
    </row>
    <row r="1324" spans="2:7" hidden="1" x14ac:dyDescent="0.3">
      <c r="B1324" s="46" t="s">
        <v>321</v>
      </c>
      <c r="C1324" s="101">
        <v>46203</v>
      </c>
      <c r="D1324" s="104">
        <v>12350.38</v>
      </c>
      <c r="E1324" s="140">
        <v>4.7320000000000002</v>
      </c>
      <c r="F1324" s="153">
        <v>1</v>
      </c>
      <c r="G1324" s="46">
        <f>IrradDiaria_1[[#This Row],[Geração Diária (kWh)]]/(IrradDiaria_1[[#This Row],[Irradiação]]*994)</f>
        <v>2.6257247627778502</v>
      </c>
    </row>
    <row r="1325" spans="2:7" hidden="1" x14ac:dyDescent="0.3">
      <c r="B1325" s="46" t="s">
        <v>413</v>
      </c>
      <c r="C1325" s="101">
        <v>46121</v>
      </c>
      <c r="D1325" s="104">
        <v>12359.68</v>
      </c>
      <c r="E1325" s="140">
        <v>4.4989999999999997</v>
      </c>
      <c r="F1325" s="153">
        <v>1</v>
      </c>
      <c r="G1325" s="46">
        <f>IrradDiaria_1[[#This Row],[Geração Diária (kWh)]]/(IrradDiaria_1[[#This Row],[Irradiação]]*994)</f>
        <v>2.7637887784587054</v>
      </c>
    </row>
    <row r="1326" spans="2:7" x14ac:dyDescent="0.3">
      <c r="B1326" s="46" t="s">
        <v>299</v>
      </c>
      <c r="C1326" s="101">
        <v>46210</v>
      </c>
      <c r="D1326" s="104">
        <v>9723.7999999999993</v>
      </c>
      <c r="E1326" s="140">
        <v>4.7342807703539727</v>
      </c>
      <c r="F1326" s="153">
        <v>1</v>
      </c>
      <c r="G1326" s="46">
        <f>IrradDiaria_1[[#This Row],[Geração Diária (kWh)]]/(IrradDiaria_1[[#This Row],[Irradiação]]*994)</f>
        <v>2.0663106909663691</v>
      </c>
    </row>
    <row r="1327" spans="2:7" hidden="1" x14ac:dyDescent="0.3">
      <c r="B1327" s="46" t="s">
        <v>6</v>
      </c>
      <c r="C1327" s="101">
        <v>46201</v>
      </c>
      <c r="D1327" s="104">
        <v>12385.92</v>
      </c>
      <c r="E1327" s="140">
        <v>4.8769999999999998</v>
      </c>
      <c r="F1327" s="153">
        <v>1</v>
      </c>
      <c r="G1327" s="46">
        <f>IrradDiaria_1[[#This Row],[Geração Diária (kWh)]]/(IrradDiaria_1[[#This Row],[Irradiação]]*994)</f>
        <v>2.5549895642049965</v>
      </c>
    </row>
    <row r="1328" spans="2:7" hidden="1" x14ac:dyDescent="0.3">
      <c r="B1328" s="46" t="s">
        <v>390</v>
      </c>
      <c r="C1328" s="101">
        <v>46121</v>
      </c>
      <c r="D1328" s="104">
        <v>12402.71</v>
      </c>
      <c r="E1328" s="140">
        <v>5.1079999999999997</v>
      </c>
      <c r="F1328" s="153">
        <v>1</v>
      </c>
      <c r="G1328" s="46">
        <f>IrradDiaria_1[[#This Row],[Geração Diária (kWh)]]/(IrradDiaria_1[[#This Row],[Irradiação]]*994)</f>
        <v>2.4427516547995882</v>
      </c>
    </row>
    <row r="1329" spans="2:7" hidden="1" x14ac:dyDescent="0.3">
      <c r="B1329" s="46" t="s">
        <v>344</v>
      </c>
      <c r="C1329" s="101">
        <v>46122</v>
      </c>
      <c r="D1329" s="104">
        <v>12421.17</v>
      </c>
      <c r="E1329" s="140">
        <v>5.4579983333333164</v>
      </c>
      <c r="F1329" s="153">
        <v>1</v>
      </c>
      <c r="G1329" s="46">
        <f>IrradDiaria_1[[#This Row],[Geração Diária (kWh)]]/(IrradDiaria_1[[#This Row],[Irradiação]]*994)</f>
        <v>2.2895109375484295</v>
      </c>
    </row>
    <row r="1330" spans="2:7" hidden="1" x14ac:dyDescent="0.3">
      <c r="B1330" s="46" t="s">
        <v>73</v>
      </c>
      <c r="C1330" s="101">
        <v>46144</v>
      </c>
      <c r="D1330" s="104">
        <v>12431.15</v>
      </c>
      <c r="E1330" s="140">
        <v>4.5647157598634562</v>
      </c>
      <c r="F1330" s="153">
        <v>0.99583333333333302</v>
      </c>
      <c r="G1330" s="46">
        <f>IrradDiaria_1[[#This Row],[Geração Diária (kWh)]]/(IrradDiaria_1[[#This Row],[Irradiação]]*994)</f>
        <v>2.7397515597138766</v>
      </c>
    </row>
    <row r="1331" spans="2:7" hidden="1" x14ac:dyDescent="0.3">
      <c r="B1331" s="46" t="s">
        <v>413</v>
      </c>
      <c r="C1331" s="101">
        <v>46114</v>
      </c>
      <c r="D1331" s="104">
        <v>12432.4</v>
      </c>
      <c r="E1331" s="140">
        <v>8.8239999999999998</v>
      </c>
      <c r="F1331" s="153">
        <v>0.66045952467706903</v>
      </c>
      <c r="G1331" s="46">
        <f>IrradDiaria_1[[#This Row],[Geração Diária (kWh)]]/(IrradDiaria_1[[#This Row],[Irradiação]]*994)</f>
        <v>1.4174347991849554</v>
      </c>
    </row>
    <row r="1332" spans="2:7" hidden="1" x14ac:dyDescent="0.3">
      <c r="B1332" s="46" t="s">
        <v>231</v>
      </c>
      <c r="C1332" s="101">
        <v>46171</v>
      </c>
      <c r="D1332" s="104">
        <v>12434.49</v>
      </c>
      <c r="E1332" s="140">
        <v>5.1433</v>
      </c>
      <c r="F1332" s="153">
        <v>0.91669999999999996</v>
      </c>
      <c r="G1332" s="46">
        <f>IrradDiaria_1[[#This Row],[Geração Diária (kWh)]]/(IrradDiaria_1[[#This Row],[Irradiação]]*994)</f>
        <v>2.4322025321684935</v>
      </c>
    </row>
    <row r="1333" spans="2:7" hidden="1" x14ac:dyDescent="0.3">
      <c r="B1333" s="46" t="s">
        <v>185</v>
      </c>
      <c r="C1333" s="101">
        <v>46149</v>
      </c>
      <c r="D1333" s="104">
        <v>12459.62</v>
      </c>
      <c r="E1333" s="140">
        <v>4.3316916666666696</v>
      </c>
      <c r="F1333" s="153">
        <v>0.96666666666667</v>
      </c>
      <c r="G1333" s="46">
        <f>IrradDiaria_1[[#This Row],[Geração Diária (kWh)]]/(IrradDiaria_1[[#This Row],[Irradiação]]*994)</f>
        <v>2.8937491258441486</v>
      </c>
    </row>
    <row r="1334" spans="2:7" hidden="1" x14ac:dyDescent="0.3">
      <c r="B1334" s="46" t="s">
        <v>6</v>
      </c>
      <c r="C1334" s="101">
        <v>46121</v>
      </c>
      <c r="D1334" s="104">
        <v>12464.07</v>
      </c>
      <c r="E1334" s="140">
        <v>5.282</v>
      </c>
      <c r="F1334" s="153">
        <v>1</v>
      </c>
      <c r="G1334" s="46">
        <f>IrradDiaria_1[[#This Row],[Geração Diária (kWh)]]/(IrradDiaria_1[[#This Row],[Irradiação]]*994)</f>
        <v>2.3739692985630558</v>
      </c>
    </row>
    <row r="1335" spans="2:7" hidden="1" x14ac:dyDescent="0.3">
      <c r="B1335" s="46" t="s">
        <v>459</v>
      </c>
      <c r="C1335" s="101">
        <v>46142</v>
      </c>
      <c r="D1335" s="104">
        <v>12464.78</v>
      </c>
      <c r="E1335" s="140">
        <v>4.1139999999999999</v>
      </c>
      <c r="F1335" s="153">
        <v>1</v>
      </c>
      <c r="G1335" s="46">
        <f>IrradDiaria_1[[#This Row],[Geração Diária (kWh)]]/(IrradDiaria_1[[#This Row],[Irradiação]]*994)</f>
        <v>3.0481332330394624</v>
      </c>
    </row>
    <row r="1336" spans="2:7" hidden="1" x14ac:dyDescent="0.3">
      <c r="B1336" s="46" t="s">
        <v>459</v>
      </c>
      <c r="C1336" s="101">
        <v>46155</v>
      </c>
      <c r="D1336" s="104">
        <v>12468.29</v>
      </c>
      <c r="E1336" s="140">
        <v>4.3171000005121654</v>
      </c>
      <c r="F1336" s="153">
        <v>1</v>
      </c>
      <c r="G1336" s="46">
        <f>IrradDiaria_1[[#This Row],[Geração Diária (kWh)]]/(IrradDiaria_1[[#This Row],[Irradiação]]*994)</f>
        <v>2.9055503246065557</v>
      </c>
    </row>
    <row r="1337" spans="2:7" hidden="1" x14ac:dyDescent="0.3">
      <c r="B1337" s="46" t="s">
        <v>482</v>
      </c>
      <c r="C1337" s="101">
        <v>46169</v>
      </c>
      <c r="D1337" s="104">
        <v>12476.15</v>
      </c>
      <c r="E1337" s="140">
        <v>4.6409149999999677</v>
      </c>
      <c r="F1337" s="153">
        <v>1</v>
      </c>
      <c r="G1337" s="46">
        <f>IrradDiaria_1[[#This Row],[Geração Diária (kWh)]]/(IrradDiaria_1[[#This Row],[Irradiação]]*994)</f>
        <v>2.7045224384663755</v>
      </c>
    </row>
    <row r="1338" spans="2:7" x14ac:dyDescent="0.3">
      <c r="B1338" s="46" t="s">
        <v>299</v>
      </c>
      <c r="C1338" s="101">
        <v>46211</v>
      </c>
      <c r="D1338" s="104">
        <v>9576.5</v>
      </c>
      <c r="E1338" s="140">
        <v>5.0080456575726471</v>
      </c>
      <c r="F1338" s="153">
        <v>1</v>
      </c>
      <c r="G1338" s="46">
        <f>IrradDiaria_1[[#This Row],[Geração Diária (kWh)]]/(IrradDiaria_1[[#This Row],[Irradiação]]*994)</f>
        <v>1.9237655751884097</v>
      </c>
    </row>
    <row r="1339" spans="2:7" x14ac:dyDescent="0.3">
      <c r="B1339" s="46" t="s">
        <v>321</v>
      </c>
      <c r="C1339" s="101">
        <v>46204</v>
      </c>
      <c r="D1339" s="104">
        <v>15492.73</v>
      </c>
      <c r="E1339" s="140">
        <v>6.0659999999999998</v>
      </c>
      <c r="F1339" s="153">
        <v>1</v>
      </c>
      <c r="G1339" s="46">
        <f>IrradDiaria_1[[#This Row],[Geração Diária (kWh)]]/(IrradDiaria_1[[#This Row],[Irradiação]]*994)</f>
        <v>2.5694440298235173</v>
      </c>
    </row>
    <row r="1340" spans="2:7" hidden="1" x14ac:dyDescent="0.3">
      <c r="B1340" s="46" t="s">
        <v>73</v>
      </c>
      <c r="C1340" s="101">
        <v>46200</v>
      </c>
      <c r="D1340" s="104">
        <v>12483.82</v>
      </c>
      <c r="E1340" s="140">
        <v>4.3789999999999996</v>
      </c>
      <c r="F1340" s="153">
        <v>1</v>
      </c>
      <c r="G1340" s="46">
        <f>IrradDiaria_1[[#This Row],[Geração Diária (kWh)]]/(IrradDiaria_1[[#This Row],[Irradiação]]*994)</f>
        <v>2.8680463691029483</v>
      </c>
    </row>
    <row r="1341" spans="2:7" hidden="1" x14ac:dyDescent="0.3">
      <c r="B1341" s="46" t="s">
        <v>73</v>
      </c>
      <c r="C1341" s="101">
        <v>46167</v>
      </c>
      <c r="D1341" s="104">
        <v>12492.72</v>
      </c>
      <c r="E1341" s="140">
        <v>4.3652676666666714</v>
      </c>
      <c r="F1341" s="153">
        <v>1</v>
      </c>
      <c r="G1341" s="46">
        <f>IrradDiaria_1[[#This Row],[Geração Diária (kWh)]]/(IrradDiaria_1[[#This Row],[Irradiação]]*994)</f>
        <v>2.8791198460993495</v>
      </c>
    </row>
    <row r="1342" spans="2:7" hidden="1" x14ac:dyDescent="0.3">
      <c r="B1342" s="46" t="s">
        <v>96</v>
      </c>
      <c r="C1342" s="101">
        <v>46116</v>
      </c>
      <c r="D1342" s="104">
        <v>12510.91</v>
      </c>
      <c r="E1342" s="140">
        <v>5.28</v>
      </c>
      <c r="F1342" s="153">
        <v>0.99722222500000002</v>
      </c>
      <c r="G1342" s="46">
        <f>IrradDiaria_1[[#This Row],[Geração Diária (kWh)]]/(IrradDiaria_1[[#This Row],[Irradiação]]*994)</f>
        <v>2.3837932900432897</v>
      </c>
    </row>
    <row r="1343" spans="2:7" hidden="1" x14ac:dyDescent="0.3">
      <c r="B1343" s="46" t="s">
        <v>254</v>
      </c>
      <c r="C1343" s="101">
        <v>46179</v>
      </c>
      <c r="D1343" s="104">
        <v>12513.83</v>
      </c>
      <c r="E1343" s="140">
        <v>6.1817933333333377</v>
      </c>
      <c r="F1343" s="153">
        <v>1</v>
      </c>
      <c r="G1343" s="46">
        <f>IrradDiaria_1[[#This Row],[Geração Diária (kWh)]]/(IrradDiaria_1[[#This Row],[Irradiação]]*994)</f>
        <v>2.0365233061576129</v>
      </c>
    </row>
    <row r="1344" spans="2:7" hidden="1" x14ac:dyDescent="0.3">
      <c r="B1344" s="46" t="s">
        <v>390</v>
      </c>
      <c r="C1344" s="101">
        <v>46182</v>
      </c>
      <c r="D1344" s="104">
        <v>12523.42</v>
      </c>
      <c r="E1344" s="140">
        <v>5.4346000000000005</v>
      </c>
      <c r="F1344" s="153">
        <v>1</v>
      </c>
      <c r="G1344" s="46">
        <f>IrradDiaria_1[[#This Row],[Geração Diária (kWh)]]/(IrradDiaria_1[[#This Row],[Irradiação]]*994)</f>
        <v>2.3182964863112359</v>
      </c>
    </row>
    <row r="1345" spans="2:7" hidden="1" x14ac:dyDescent="0.3">
      <c r="B1345" s="46" t="s">
        <v>321</v>
      </c>
      <c r="C1345" s="101">
        <v>46115</v>
      </c>
      <c r="D1345" s="104">
        <v>12524.03</v>
      </c>
      <c r="E1345" s="140">
        <v>5.3689999999999998</v>
      </c>
      <c r="F1345" s="153">
        <v>1</v>
      </c>
      <c r="G1345" s="46">
        <f>IrradDiaria_1[[#This Row],[Geração Diária (kWh)]]/(IrradDiaria_1[[#This Row],[Irradiação]]*994)</f>
        <v>2.3467364065188301</v>
      </c>
    </row>
    <row r="1346" spans="2:7" hidden="1" x14ac:dyDescent="0.3">
      <c r="B1346" s="46" t="s">
        <v>119</v>
      </c>
      <c r="C1346" s="101">
        <v>46170</v>
      </c>
      <c r="D1346" s="104">
        <v>12527.1</v>
      </c>
      <c r="E1346" s="140">
        <v>6.1473000000000004</v>
      </c>
      <c r="F1346" s="153">
        <v>0.8</v>
      </c>
      <c r="G1346" s="46">
        <f>IrradDiaria_1[[#This Row],[Geração Diária (kWh)]]/(IrradDiaria_1[[#This Row],[Irradiação]]*994)</f>
        <v>2.050122215897503</v>
      </c>
    </row>
    <row r="1347" spans="2:7" hidden="1" x14ac:dyDescent="0.3">
      <c r="B1347" s="46" t="s">
        <v>254</v>
      </c>
      <c r="C1347" s="101">
        <v>46169</v>
      </c>
      <c r="D1347" s="104">
        <v>12529.08</v>
      </c>
      <c r="E1347" s="140">
        <v>4.0800900000000491</v>
      </c>
      <c r="F1347" s="153">
        <v>1</v>
      </c>
      <c r="G1347" s="46">
        <f>IrradDiaria_1[[#This Row],[Geração Diária (kWh)]]/(IrradDiaria_1[[#This Row],[Irradiação]]*994)</f>
        <v>3.0893211300478249</v>
      </c>
    </row>
    <row r="1348" spans="2:7" hidden="1" x14ac:dyDescent="0.3">
      <c r="B1348" s="46" t="s">
        <v>96</v>
      </c>
      <c r="C1348" s="101">
        <v>46163</v>
      </c>
      <c r="D1348" s="104">
        <v>12534.8</v>
      </c>
      <c r="E1348" s="140">
        <v>4.6972990000000108</v>
      </c>
      <c r="F1348" s="153">
        <v>1</v>
      </c>
      <c r="G1348" s="46">
        <f>IrradDiaria_1[[#This Row],[Geração Diária (kWh)]]/(IrradDiaria_1[[#This Row],[Irradiação]]*994)</f>
        <v>2.6846199862218545</v>
      </c>
    </row>
    <row r="1349" spans="2:7" hidden="1" x14ac:dyDescent="0.3">
      <c r="B1349" s="46" t="s">
        <v>231</v>
      </c>
      <c r="C1349" s="101">
        <v>46134</v>
      </c>
      <c r="D1349" s="104">
        <v>12542.94</v>
      </c>
      <c r="E1349" s="140">
        <v>7.2240249999999975</v>
      </c>
      <c r="F1349" s="153">
        <v>0.91659999999999997</v>
      </c>
      <c r="G1349" s="46">
        <f>IrradDiaria_1[[#This Row],[Geração Diária (kWh)]]/(IrradDiaria_1[[#This Row],[Irradiação]]*994)</f>
        <v>1.7467619383195403</v>
      </c>
    </row>
    <row r="1350" spans="2:7" hidden="1" x14ac:dyDescent="0.3">
      <c r="B1350" s="46" t="s">
        <v>254</v>
      </c>
      <c r="C1350" s="101">
        <v>46182</v>
      </c>
      <c r="D1350" s="104">
        <v>12552.29</v>
      </c>
      <c r="E1350" s="140">
        <v>4.966143333333318</v>
      </c>
      <c r="F1350" s="153">
        <v>1</v>
      </c>
      <c r="G1350" s="46">
        <f>IrradDiaria_1[[#This Row],[Geração Diária (kWh)]]/(IrradDiaria_1[[#This Row],[Irradiação]]*994)</f>
        <v>2.5428300196934797</v>
      </c>
    </row>
    <row r="1351" spans="2:7" hidden="1" x14ac:dyDescent="0.3">
      <c r="B1351" s="46" t="s">
        <v>208</v>
      </c>
      <c r="C1351" s="101">
        <v>46123</v>
      </c>
      <c r="D1351" s="104">
        <v>12570.25</v>
      </c>
      <c r="E1351" s="140">
        <v>4.4089999999999998</v>
      </c>
      <c r="F1351" s="153">
        <v>1</v>
      </c>
      <c r="G1351" s="46">
        <f>IrradDiaria_1[[#This Row],[Geração Diária (kWh)]]/(IrradDiaria_1[[#This Row],[Irradiação]]*994)</f>
        <v>2.8682528375058705</v>
      </c>
    </row>
    <row r="1352" spans="2:7" hidden="1" x14ac:dyDescent="0.3">
      <c r="B1352" s="46" t="s">
        <v>231</v>
      </c>
      <c r="C1352" s="101">
        <v>46203</v>
      </c>
      <c r="D1352" s="104">
        <v>12578.3</v>
      </c>
      <c r="E1352" s="140">
        <v>5.7622000000000186</v>
      </c>
      <c r="F1352" s="153">
        <v>1</v>
      </c>
      <c r="G1352" s="46">
        <f>IrradDiaria_1[[#This Row],[Geração Diária (kWh)]]/(IrradDiaria_1[[#This Row],[Irradiação]]*994)</f>
        <v>2.1960753448531176</v>
      </c>
    </row>
    <row r="1353" spans="2:7" hidden="1" x14ac:dyDescent="0.3">
      <c r="B1353" s="46" t="s">
        <v>96</v>
      </c>
      <c r="C1353" s="101">
        <v>46142</v>
      </c>
      <c r="D1353" s="104">
        <v>12587.65</v>
      </c>
      <c r="E1353" s="140">
        <v>4.4400000000000004</v>
      </c>
      <c r="F1353" s="153">
        <v>1</v>
      </c>
      <c r="G1353" s="46">
        <f>IrradDiaria_1[[#This Row],[Geração Diária (kWh)]]/(IrradDiaria_1[[#This Row],[Irradiação]]*994)</f>
        <v>2.8521693222397442</v>
      </c>
    </row>
    <row r="1354" spans="2:7" hidden="1" x14ac:dyDescent="0.3">
      <c r="B1354" s="46" t="s">
        <v>231</v>
      </c>
      <c r="C1354" s="101">
        <v>46142</v>
      </c>
      <c r="D1354" s="104">
        <v>12589.13</v>
      </c>
      <c r="E1354" s="140">
        <v>5.8914583333333388</v>
      </c>
      <c r="F1354" s="153">
        <v>0.96875</v>
      </c>
      <c r="G1354" s="46">
        <f>IrradDiaria_1[[#This Row],[Geração Diária (kWh)]]/(IrradDiaria_1[[#This Row],[Irradiação]]*994)</f>
        <v>2.1497429002744477</v>
      </c>
    </row>
    <row r="1355" spans="2:7" hidden="1" x14ac:dyDescent="0.3">
      <c r="B1355" s="46" t="s">
        <v>96</v>
      </c>
      <c r="C1355" s="101">
        <v>46169</v>
      </c>
      <c r="D1355" s="104">
        <v>12605.3</v>
      </c>
      <c r="E1355" s="140">
        <v>4.8164248333333353</v>
      </c>
      <c r="F1355" s="153">
        <v>1</v>
      </c>
      <c r="G1355" s="46">
        <f>IrradDiaria_1[[#This Row],[Geração Diária (kWh)]]/(IrradDiaria_1[[#This Row],[Irradiação]]*994)</f>
        <v>2.6329463801064632</v>
      </c>
    </row>
    <row r="1356" spans="2:7" hidden="1" x14ac:dyDescent="0.3">
      <c r="B1356" s="46" t="s">
        <v>390</v>
      </c>
      <c r="C1356" s="101">
        <v>46194</v>
      </c>
      <c r="D1356" s="104">
        <v>12611.2</v>
      </c>
      <c r="E1356" s="140">
        <v>5.4450000000000003</v>
      </c>
      <c r="F1356" s="153">
        <v>1</v>
      </c>
      <c r="G1356" s="46">
        <f>IrradDiaria_1[[#This Row],[Geração Diária (kWh)]]/(IrradDiaria_1[[#This Row],[Irradiação]]*994)</f>
        <v>2.3300870419948527</v>
      </c>
    </row>
    <row r="1357" spans="2:7" hidden="1" x14ac:dyDescent="0.3">
      <c r="B1357" s="46" t="s">
        <v>6</v>
      </c>
      <c r="C1357" s="101">
        <v>46203</v>
      </c>
      <c r="D1357" s="104">
        <v>12613.75</v>
      </c>
      <c r="E1357" s="140">
        <v>4.9809999999999999</v>
      </c>
      <c r="F1357" s="153">
        <v>1</v>
      </c>
      <c r="G1357" s="46">
        <f>IrradDiaria_1[[#This Row],[Geração Diária (kWh)]]/(IrradDiaria_1[[#This Row],[Irradiação]]*994)</f>
        <v>2.5476589712941373</v>
      </c>
    </row>
    <row r="1358" spans="2:7" hidden="1" x14ac:dyDescent="0.3">
      <c r="B1358" s="46" t="s">
        <v>96</v>
      </c>
      <c r="C1358" s="101">
        <v>46158</v>
      </c>
      <c r="D1358" s="104">
        <v>12645.14</v>
      </c>
      <c r="E1358" s="140">
        <v>4.9381579999999987</v>
      </c>
      <c r="F1358" s="153">
        <v>1</v>
      </c>
      <c r="G1358" s="46">
        <f>IrradDiaria_1[[#This Row],[Geração Diária (kWh)]]/(IrradDiaria_1[[#This Row],[Irradiação]]*994)</f>
        <v>2.5761566990925089</v>
      </c>
    </row>
    <row r="1359" spans="2:7" hidden="1" x14ac:dyDescent="0.3">
      <c r="B1359" s="46" t="s">
        <v>321</v>
      </c>
      <c r="C1359" s="101">
        <v>46154</v>
      </c>
      <c r="D1359" s="104">
        <v>12651.08</v>
      </c>
      <c r="E1359" s="140">
        <v>4.9435132495760916</v>
      </c>
      <c r="F1359" s="153">
        <v>1</v>
      </c>
      <c r="G1359" s="46">
        <f>IrradDiaria_1[[#This Row],[Geração Diária (kWh)]]/(IrradDiaria_1[[#This Row],[Irradiação]]*994)</f>
        <v>2.5745748065102148</v>
      </c>
    </row>
    <row r="1360" spans="2:7" hidden="1" x14ac:dyDescent="0.3">
      <c r="B1360" s="46" t="s">
        <v>6</v>
      </c>
      <c r="C1360" s="101">
        <v>46115</v>
      </c>
      <c r="D1360" s="104">
        <v>12652.91</v>
      </c>
      <c r="E1360" s="140">
        <v>5.77</v>
      </c>
      <c r="F1360" s="153">
        <v>1</v>
      </c>
      <c r="G1360" s="46">
        <f>IrradDiaria_1[[#This Row],[Geração Diária (kWh)]]/(IrradDiaria_1[[#This Row],[Irradiação]]*994)</f>
        <v>2.2061153750928448</v>
      </c>
    </row>
    <row r="1361" spans="2:7" hidden="1" x14ac:dyDescent="0.3">
      <c r="B1361" s="46" t="s">
        <v>413</v>
      </c>
      <c r="C1361" s="101">
        <v>46165</v>
      </c>
      <c r="D1361" s="104">
        <v>12672.61</v>
      </c>
      <c r="E1361" s="140">
        <v>5.7795666666666587</v>
      </c>
      <c r="F1361" s="153">
        <v>1</v>
      </c>
      <c r="G1361" s="46">
        <f>IrradDiaria_1[[#This Row],[Geração Diária (kWh)]]/(IrradDiaria_1[[#This Row],[Irradiação]]*994)</f>
        <v>2.2058928226049157</v>
      </c>
    </row>
    <row r="1362" spans="2:7" hidden="1" x14ac:dyDescent="0.3">
      <c r="B1362" s="46" t="s">
        <v>321</v>
      </c>
      <c r="C1362" s="101">
        <v>46173</v>
      </c>
      <c r="D1362" s="104">
        <v>12685.82</v>
      </c>
      <c r="E1362" s="140">
        <v>4.8634000000000004</v>
      </c>
      <c r="F1362" s="153">
        <v>1</v>
      </c>
      <c r="G1362" s="46">
        <f>IrradDiaria_1[[#This Row],[Geração Diária (kWh)]]/(IrradDiaria_1[[#This Row],[Irradiação]]*994)</f>
        <v>2.6241712312779502</v>
      </c>
    </row>
    <row r="1363" spans="2:7" hidden="1" x14ac:dyDescent="0.3">
      <c r="B1363" s="46" t="s">
        <v>482</v>
      </c>
      <c r="C1363" s="101">
        <v>46138</v>
      </c>
      <c r="D1363" s="104">
        <v>12689.21</v>
      </c>
      <c r="E1363" s="140">
        <v>5.5090000000000003</v>
      </c>
      <c r="F1363" s="153">
        <v>0.88518518518518496</v>
      </c>
      <c r="G1363" s="46">
        <f>IrradDiaria_1[[#This Row],[Geração Diária (kWh)]]/(IrradDiaria_1[[#This Row],[Irradiação]]*994)</f>
        <v>2.3172635376608901</v>
      </c>
    </row>
    <row r="1364" spans="2:7" hidden="1" x14ac:dyDescent="0.3">
      <c r="B1364" s="46" t="s">
        <v>6</v>
      </c>
      <c r="C1364" s="101">
        <v>46141</v>
      </c>
      <c r="D1364" s="104">
        <v>12716.08</v>
      </c>
      <c r="E1364" s="140">
        <v>5.5330000000000004</v>
      </c>
      <c r="F1364" s="153">
        <v>1</v>
      </c>
      <c r="G1364" s="46">
        <f>IrradDiaria_1[[#This Row],[Geração Diária (kWh)]]/(IrradDiaria_1[[#This Row],[Irradiação]]*994)</f>
        <v>2.3120977809746601</v>
      </c>
    </row>
    <row r="1365" spans="2:7" hidden="1" x14ac:dyDescent="0.3">
      <c r="B1365" s="46" t="s">
        <v>231</v>
      </c>
      <c r="C1365" s="101">
        <v>46202</v>
      </c>
      <c r="D1365" s="104">
        <v>12740.32</v>
      </c>
      <c r="E1365" s="140">
        <v>5.8140000000000001</v>
      </c>
      <c r="F1365" s="153">
        <v>1</v>
      </c>
      <c r="G1365" s="46">
        <f>IrradDiaria_1[[#This Row],[Geração Diária (kWh)]]/(IrradDiaria_1[[#This Row],[Irradiação]]*994)</f>
        <v>2.2045447781286964</v>
      </c>
    </row>
    <row r="1366" spans="2:7" hidden="1" x14ac:dyDescent="0.3">
      <c r="B1366" s="46" t="s">
        <v>321</v>
      </c>
      <c r="C1366" s="101">
        <v>46114</v>
      </c>
      <c r="D1366" s="104">
        <v>12757.33</v>
      </c>
      <c r="E1366" s="140">
        <v>5.6680000000000001</v>
      </c>
      <c r="F1366" s="153">
        <v>1</v>
      </c>
      <c r="G1366" s="46">
        <f>IrradDiaria_1[[#This Row],[Geração Diária (kWh)]]/(IrradDiaria_1[[#This Row],[Irradiação]]*994)</f>
        <v>2.2643500381257198</v>
      </c>
    </row>
    <row r="1367" spans="2:7" hidden="1" x14ac:dyDescent="0.3">
      <c r="B1367" s="46" t="s">
        <v>321</v>
      </c>
      <c r="C1367" s="101">
        <v>46117</v>
      </c>
      <c r="D1367" s="104">
        <v>12758.18</v>
      </c>
      <c r="E1367" s="140">
        <v>5.4950000000000001</v>
      </c>
      <c r="F1367" s="153">
        <v>1</v>
      </c>
      <c r="G1367" s="46">
        <f>IrradDiaria_1[[#This Row],[Geração Diária (kWh)]]/(IrradDiaria_1[[#This Row],[Irradiação]]*994)</f>
        <v>2.3357945672213445</v>
      </c>
    </row>
    <row r="1368" spans="2:7" hidden="1" x14ac:dyDescent="0.3">
      <c r="B1368" s="46" t="s">
        <v>436</v>
      </c>
      <c r="C1368" s="101">
        <v>46165</v>
      </c>
      <c r="D1368" s="104">
        <v>12770.31</v>
      </c>
      <c r="E1368" s="140">
        <v>5.7795666666666587</v>
      </c>
      <c r="F1368" s="153">
        <v>0.82638888888888895</v>
      </c>
      <c r="G1368" s="46">
        <f>IrradDiaria_1[[#This Row],[Geração Diária (kWh)]]/(IrradDiaria_1[[#This Row],[Irradiação]]*994)</f>
        <v>2.2228992426532326</v>
      </c>
    </row>
    <row r="1369" spans="2:7" hidden="1" x14ac:dyDescent="0.3">
      <c r="B1369" s="46" t="s">
        <v>482</v>
      </c>
      <c r="C1369" s="101">
        <v>46146</v>
      </c>
      <c r="D1369" s="104">
        <v>12776.32</v>
      </c>
      <c r="E1369" s="140">
        <v>4.6626300000000089</v>
      </c>
      <c r="F1369" s="153">
        <v>1</v>
      </c>
      <c r="G1369" s="46">
        <f>IrradDiaria_1[[#This Row],[Geração Diária (kWh)]]/(IrradDiaria_1[[#This Row],[Irradiação]]*994)</f>
        <v>2.7566932490596843</v>
      </c>
    </row>
    <row r="1370" spans="2:7" hidden="1" x14ac:dyDescent="0.3">
      <c r="B1370" s="46" t="s">
        <v>482</v>
      </c>
      <c r="C1370" s="101">
        <v>46121</v>
      </c>
      <c r="D1370" s="104">
        <v>12777.39</v>
      </c>
      <c r="E1370" s="140">
        <v>5.2850000000000001</v>
      </c>
      <c r="F1370" s="153">
        <v>0.98472222222222205</v>
      </c>
      <c r="G1370" s="46">
        <f>IrradDiaria_1[[#This Row],[Geração Diária (kWh)]]/(IrradDiaria_1[[#This Row],[Irradiação]]*994)</f>
        <v>2.432264352434379</v>
      </c>
    </row>
    <row r="1371" spans="2:7" hidden="1" x14ac:dyDescent="0.3">
      <c r="B1371" s="46" t="s">
        <v>208</v>
      </c>
      <c r="C1371" s="101">
        <v>46193</v>
      </c>
      <c r="D1371" s="104">
        <v>12794.19</v>
      </c>
      <c r="E1371" s="140">
        <v>4.8559999999999999</v>
      </c>
      <c r="F1371" s="153">
        <v>1</v>
      </c>
      <c r="G1371" s="46">
        <f>IrradDiaria_1[[#This Row],[Geração Diária (kWh)]]/(IrradDiaria_1[[#This Row],[Irradiação]]*994)</f>
        <v>2.6506216044205932</v>
      </c>
    </row>
    <row r="1372" spans="2:7" hidden="1" x14ac:dyDescent="0.3">
      <c r="B1372" s="46" t="s">
        <v>119</v>
      </c>
      <c r="C1372" s="101">
        <v>46151</v>
      </c>
      <c r="D1372" s="104">
        <v>12806.92</v>
      </c>
      <c r="E1372" s="140">
        <v>3.3200633392985912</v>
      </c>
      <c r="F1372" s="153">
        <v>1</v>
      </c>
      <c r="G1372" s="46">
        <f>IrradDiaria_1[[#This Row],[Geração Diária (kWh)]]/(IrradDiaria_1[[#This Row],[Irradiação]]*994)</f>
        <v>3.8807167319990481</v>
      </c>
    </row>
    <row r="1373" spans="2:7" hidden="1" x14ac:dyDescent="0.3">
      <c r="B1373" s="46" t="s">
        <v>344</v>
      </c>
      <c r="C1373" s="101">
        <v>46203</v>
      </c>
      <c r="D1373" s="104">
        <v>12817.89</v>
      </c>
      <c r="E1373" s="140">
        <v>6.5309999999999997</v>
      </c>
      <c r="F1373" s="153">
        <v>1</v>
      </c>
      <c r="G1373" s="46">
        <f>IrradDiaria_1[[#This Row],[Geração Diária (kWh)]]/(IrradDiaria_1[[#This Row],[Irradiação]]*994)</f>
        <v>1.9744696936788393</v>
      </c>
    </row>
    <row r="1374" spans="2:7" hidden="1" x14ac:dyDescent="0.3">
      <c r="B1374" s="46" t="s">
        <v>6</v>
      </c>
      <c r="C1374" s="101">
        <v>46143</v>
      </c>
      <c r="D1374" s="104">
        <v>12821.75</v>
      </c>
      <c r="E1374" s="140">
        <v>5.6029990838766102</v>
      </c>
      <c r="F1374" s="153">
        <v>1</v>
      </c>
      <c r="G1374" s="46">
        <f>IrradDiaria_1[[#This Row],[Geração Diária (kWh)]]/(IrradDiaria_1[[#This Row],[Irradiação]]*994)</f>
        <v>2.3021857894523543</v>
      </c>
    </row>
    <row r="1375" spans="2:7" x14ac:dyDescent="0.3">
      <c r="B1375" s="46" t="s">
        <v>321</v>
      </c>
      <c r="C1375" s="101">
        <v>46205</v>
      </c>
      <c r="D1375" s="104">
        <v>14601.57</v>
      </c>
      <c r="E1375" s="140">
        <v>5.6479999999999997</v>
      </c>
      <c r="F1375" s="153">
        <v>1</v>
      </c>
      <c r="G1375" s="46">
        <f>IrradDiaria_1[[#This Row],[Geração Diária (kWh)]]/(IrradDiaria_1[[#This Row],[Irradiação]]*994)</f>
        <v>2.6008690243443664</v>
      </c>
    </row>
    <row r="1376" spans="2:7" hidden="1" x14ac:dyDescent="0.3">
      <c r="B1376" s="46" t="s">
        <v>390</v>
      </c>
      <c r="C1376" s="101">
        <v>46145</v>
      </c>
      <c r="D1376" s="104">
        <v>12828.67</v>
      </c>
      <c r="E1376" s="140">
        <v>5.4941557360788185</v>
      </c>
      <c r="F1376" s="153">
        <v>1</v>
      </c>
      <c r="G1376" s="46">
        <f>IrradDiaria_1[[#This Row],[Geração Diária (kWh)]]/(IrradDiaria_1[[#This Row],[Irradiação]]*994)</f>
        <v>2.349060940352981</v>
      </c>
    </row>
    <row r="1377" spans="2:7" hidden="1" x14ac:dyDescent="0.3">
      <c r="B1377" s="46" t="s">
        <v>231</v>
      </c>
      <c r="C1377" s="101">
        <v>46192</v>
      </c>
      <c r="D1377" s="104">
        <v>12841.49</v>
      </c>
      <c r="E1377" s="140">
        <v>5.9306166666666638</v>
      </c>
      <c r="F1377" s="153">
        <v>1</v>
      </c>
      <c r="G1377" s="46">
        <f>IrradDiaria_1[[#This Row],[Geração Diária (kWh)]]/(IrradDiaria_1[[#This Row],[Irradiação]]*994)</f>
        <v>2.1783576228685959</v>
      </c>
    </row>
    <row r="1378" spans="2:7" hidden="1" x14ac:dyDescent="0.3">
      <c r="B1378" s="46" t="s">
        <v>344</v>
      </c>
      <c r="C1378" s="101">
        <v>46118</v>
      </c>
      <c r="D1378" s="104">
        <v>12843.67</v>
      </c>
      <c r="E1378" s="140">
        <v>6.0972533333333345</v>
      </c>
      <c r="F1378" s="153">
        <v>1</v>
      </c>
      <c r="G1378" s="46">
        <f>IrradDiaria_1[[#This Row],[Geração Diária (kWh)]]/(IrradDiaria_1[[#This Row],[Irradiação]]*994)</f>
        <v>2.1191832578874732</v>
      </c>
    </row>
    <row r="1379" spans="2:7" hidden="1" x14ac:dyDescent="0.3">
      <c r="B1379" s="46" t="s">
        <v>96</v>
      </c>
      <c r="C1379" s="101">
        <v>46172</v>
      </c>
      <c r="D1379" s="104">
        <v>12846.2</v>
      </c>
      <c r="E1379" s="140">
        <v>4.7953999999999999</v>
      </c>
      <c r="F1379" s="153">
        <v>1</v>
      </c>
      <c r="G1379" s="46">
        <f>IrradDiaria_1[[#This Row],[Geração Diária (kWh)]]/(IrradDiaria_1[[#This Row],[Irradiação]]*994)</f>
        <v>2.6950290809376427</v>
      </c>
    </row>
    <row r="1380" spans="2:7" hidden="1" x14ac:dyDescent="0.3">
      <c r="B1380" s="46" t="s">
        <v>344</v>
      </c>
      <c r="C1380" s="101">
        <v>46201</v>
      </c>
      <c r="D1380" s="104">
        <v>12847.87</v>
      </c>
      <c r="E1380" s="140">
        <v>6.5469999999999997</v>
      </c>
      <c r="F1380" s="153">
        <v>1</v>
      </c>
      <c r="G1380" s="46">
        <f>IrradDiaria_1[[#This Row],[Geração Diária (kWh)]]/(IrradDiaria_1[[#This Row],[Irradiação]]*994)</f>
        <v>1.9742511891265111</v>
      </c>
    </row>
    <row r="1381" spans="2:7" hidden="1" x14ac:dyDescent="0.3">
      <c r="B1381" s="46" t="s">
        <v>321</v>
      </c>
      <c r="C1381" s="101">
        <v>46141</v>
      </c>
      <c r="D1381" s="104">
        <v>12864.39</v>
      </c>
      <c r="E1381" s="140">
        <v>4.9710000000000001</v>
      </c>
      <c r="F1381" s="153">
        <v>1</v>
      </c>
      <c r="G1381" s="46">
        <f>IrradDiaria_1[[#This Row],[Geração Diária (kWh)]]/(IrradDiaria_1[[#This Row],[Irradiação]]*994)</f>
        <v>2.6035088017544008</v>
      </c>
    </row>
    <row r="1382" spans="2:7" hidden="1" x14ac:dyDescent="0.3">
      <c r="B1382" s="46" t="s">
        <v>231</v>
      </c>
      <c r="C1382" s="101">
        <v>46194</v>
      </c>
      <c r="D1382" s="104">
        <v>12866.46</v>
      </c>
      <c r="E1382" s="140">
        <v>6.1118816666666671</v>
      </c>
      <c r="F1382" s="153">
        <v>1</v>
      </c>
      <c r="G1382" s="46">
        <f>IrradDiaria_1[[#This Row],[Geração Diária (kWh)]]/(IrradDiaria_1[[#This Row],[Irradiação]]*994)</f>
        <v>2.1178624610954691</v>
      </c>
    </row>
    <row r="1383" spans="2:7" hidden="1" x14ac:dyDescent="0.3">
      <c r="B1383" s="46" t="s">
        <v>482</v>
      </c>
      <c r="C1383" s="101">
        <v>46182</v>
      </c>
      <c r="D1383" s="104">
        <v>12873.94</v>
      </c>
      <c r="E1383" s="140">
        <v>4.6079999999999997</v>
      </c>
      <c r="F1383" s="153">
        <v>1</v>
      </c>
      <c r="G1383" s="46">
        <f>IrradDiaria_1[[#This Row],[Geração Diária (kWh)]]/(IrradDiaria_1[[#This Row],[Irradiação]]*994)</f>
        <v>2.8106879121953949</v>
      </c>
    </row>
    <row r="1384" spans="2:7" hidden="1" x14ac:dyDescent="0.3">
      <c r="B1384" s="46" t="s">
        <v>459</v>
      </c>
      <c r="C1384" s="101">
        <v>46194</v>
      </c>
      <c r="D1384" s="104">
        <v>12881</v>
      </c>
      <c r="E1384" s="140">
        <v>5.1580000000000004</v>
      </c>
      <c r="F1384" s="153">
        <v>1</v>
      </c>
      <c r="G1384" s="46">
        <f>IrradDiaria_1[[#This Row],[Geração Diária (kWh)]]/(IrradDiaria_1[[#This Row],[Irradiação]]*994)</f>
        <v>2.5123599292536918</v>
      </c>
    </row>
    <row r="1385" spans="2:7" hidden="1" x14ac:dyDescent="0.3">
      <c r="B1385" s="46" t="s">
        <v>6</v>
      </c>
      <c r="C1385" s="101">
        <v>46191</v>
      </c>
      <c r="D1385" s="104">
        <v>12897.39</v>
      </c>
      <c r="E1385" s="140">
        <v>5.1289999999999996</v>
      </c>
      <c r="F1385" s="153">
        <v>1</v>
      </c>
      <c r="G1385" s="46">
        <f>IrradDiaria_1[[#This Row],[Geração Diária (kWh)]]/(IrradDiaria_1[[#This Row],[Irradiação]]*994)</f>
        <v>2.529779966600147</v>
      </c>
    </row>
    <row r="1386" spans="2:7" x14ac:dyDescent="0.3">
      <c r="B1386" s="46" t="s">
        <v>321</v>
      </c>
      <c r="C1386" s="101">
        <v>46206</v>
      </c>
      <c r="D1386" s="104">
        <v>14567.54</v>
      </c>
      <c r="E1386" s="140">
        <v>5.5439999999999996</v>
      </c>
      <c r="F1386" s="153">
        <v>1</v>
      </c>
      <c r="G1386" s="46">
        <f>IrradDiaria_1[[#This Row],[Geração Diária (kWh)]]/(IrradDiaria_1[[#This Row],[Irradiação]]*994)</f>
        <v>2.6434835564614239</v>
      </c>
    </row>
    <row r="1387" spans="2:7" hidden="1" x14ac:dyDescent="0.3">
      <c r="B1387" s="46" t="s">
        <v>73</v>
      </c>
      <c r="C1387" s="101">
        <v>46153</v>
      </c>
      <c r="D1387" s="104">
        <v>12916.94</v>
      </c>
      <c r="E1387" s="140">
        <v>4.308973264724016</v>
      </c>
      <c r="F1387" s="153">
        <v>1</v>
      </c>
      <c r="G1387" s="46">
        <f>IrradDiaria_1[[#This Row],[Geração Diária (kWh)]]/(IrradDiaria_1[[#This Row],[Irradiação]]*994)</f>
        <v>3.0157786225143242</v>
      </c>
    </row>
    <row r="1388" spans="2:7" hidden="1" x14ac:dyDescent="0.3">
      <c r="B1388" s="46" t="s">
        <v>73</v>
      </c>
      <c r="C1388" s="101">
        <v>46168</v>
      </c>
      <c r="D1388" s="104">
        <v>12943.24</v>
      </c>
      <c r="E1388" s="140">
        <v>4.7413938333333379</v>
      </c>
      <c r="F1388" s="153">
        <v>1</v>
      </c>
      <c r="G1388" s="46">
        <f>IrradDiaria_1[[#This Row],[Geração Diária (kWh)]]/(IrradDiaria_1[[#This Row],[Irradiação]]*994)</f>
        <v>2.7463165193558985</v>
      </c>
    </row>
    <row r="1389" spans="2:7" hidden="1" x14ac:dyDescent="0.3">
      <c r="B1389" s="46" t="s">
        <v>436</v>
      </c>
      <c r="C1389" s="101">
        <v>46145</v>
      </c>
      <c r="D1389" s="104">
        <v>12945.27</v>
      </c>
      <c r="E1389" s="140">
        <v>6.1642409932631219</v>
      </c>
      <c r="F1389" s="153">
        <v>0.67638888888888904</v>
      </c>
      <c r="G1389" s="46">
        <f>IrradDiaria_1[[#This Row],[Geração Diária (kWh)]]/(IrradDiaria_1[[#This Row],[Irradiação]]*994)</f>
        <v>2.1127354490212014</v>
      </c>
    </row>
    <row r="1390" spans="2:7" hidden="1" x14ac:dyDescent="0.3">
      <c r="B1390" s="46" t="s">
        <v>390</v>
      </c>
      <c r="C1390" s="101">
        <v>46172</v>
      </c>
      <c r="D1390" s="104">
        <v>12946.65</v>
      </c>
      <c r="E1390" s="140">
        <v>5.4077999999999999</v>
      </c>
      <c r="F1390" s="153">
        <v>1</v>
      </c>
      <c r="G1390" s="46">
        <f>IrradDiaria_1[[#This Row],[Geração Diária (kWh)]]/(IrradDiaria_1[[#This Row],[Irradiação]]*994)</f>
        <v>2.4085208019446984</v>
      </c>
    </row>
    <row r="1391" spans="2:7" hidden="1" x14ac:dyDescent="0.3">
      <c r="B1391" s="46" t="s">
        <v>459</v>
      </c>
      <c r="C1391" s="101">
        <v>46181</v>
      </c>
      <c r="D1391" s="104">
        <v>12951.33</v>
      </c>
      <c r="E1391" s="140">
        <v>4.1120000000000001</v>
      </c>
      <c r="F1391" s="153">
        <v>1</v>
      </c>
      <c r="G1391" s="46">
        <f>IrradDiaria_1[[#This Row],[Geração Diária (kWh)]]/(IrradDiaria_1[[#This Row],[Irradiação]]*994)</f>
        <v>3.1686544363457005</v>
      </c>
    </row>
    <row r="1392" spans="2:7" hidden="1" x14ac:dyDescent="0.3">
      <c r="B1392" s="46" t="s">
        <v>208</v>
      </c>
      <c r="C1392" s="101">
        <v>46143</v>
      </c>
      <c r="D1392" s="104">
        <v>12954.89</v>
      </c>
      <c r="E1392" s="140">
        <v>5.2537757545014223</v>
      </c>
      <c r="F1392" s="153">
        <v>1</v>
      </c>
      <c r="G1392" s="46">
        <f>IrradDiaria_1[[#This Row],[Geração Diária (kWh)]]/(IrradDiaria_1[[#This Row],[Irradiação]]*994)</f>
        <v>2.4807089491820054</v>
      </c>
    </row>
    <row r="1393" spans="2:7" hidden="1" x14ac:dyDescent="0.3">
      <c r="B1393" s="46" t="s">
        <v>482</v>
      </c>
      <c r="C1393" s="101">
        <v>46120</v>
      </c>
      <c r="D1393" s="104">
        <v>12956.71</v>
      </c>
      <c r="E1393" s="140">
        <v>5.0789999999999997</v>
      </c>
      <c r="F1393" s="153">
        <v>1</v>
      </c>
      <c r="G1393" s="46">
        <f>IrradDiaria_1[[#This Row],[Geração Diária (kWh)]]/(IrradDiaria_1[[#This Row],[Irradiação]]*994)</f>
        <v>2.5664342423907494</v>
      </c>
    </row>
    <row r="1394" spans="2:7" hidden="1" x14ac:dyDescent="0.3">
      <c r="B1394" s="46" t="s">
        <v>6</v>
      </c>
      <c r="C1394" s="101">
        <v>46146</v>
      </c>
      <c r="D1394" s="104">
        <v>12960.16</v>
      </c>
      <c r="E1394" s="140">
        <v>5.9624749298542739</v>
      </c>
      <c r="F1394" s="153">
        <v>1</v>
      </c>
      <c r="G1394" s="46">
        <f>IrradDiaria_1[[#This Row],[Geração Diária (kWh)]]/(IrradDiaria_1[[#This Row],[Irradiação]]*994)</f>
        <v>2.1867413272915814</v>
      </c>
    </row>
    <row r="1395" spans="2:7" x14ac:dyDescent="0.3">
      <c r="B1395" s="46" t="s">
        <v>321</v>
      </c>
      <c r="C1395" s="101">
        <v>46207</v>
      </c>
      <c r="D1395" s="104">
        <v>7903.09</v>
      </c>
      <c r="E1395" s="140">
        <v>2.9489999999999998</v>
      </c>
      <c r="F1395" s="153">
        <v>1</v>
      </c>
      <c r="G1395" s="46">
        <f>IrradDiaria_1[[#This Row],[Geração Diária (kWh)]]/(IrradDiaria_1[[#This Row],[Irradiação]]*994)</f>
        <v>2.696098599054483</v>
      </c>
    </row>
    <row r="1396" spans="2:7" hidden="1" x14ac:dyDescent="0.3">
      <c r="B1396" s="46" t="s">
        <v>344</v>
      </c>
      <c r="C1396" s="101">
        <v>46175</v>
      </c>
      <c r="D1396" s="104">
        <v>12964.8</v>
      </c>
      <c r="E1396" s="140">
        <v>5.0659999999999998</v>
      </c>
      <c r="F1396" s="153">
        <v>1</v>
      </c>
      <c r="G1396" s="46">
        <f>IrradDiaria_1[[#This Row],[Geração Diária (kWh)]]/(IrradDiaria_1[[#This Row],[Irradiação]]*994)</f>
        <v>2.5746265989144499</v>
      </c>
    </row>
    <row r="1397" spans="2:7" hidden="1" x14ac:dyDescent="0.3">
      <c r="B1397" s="46" t="s">
        <v>96</v>
      </c>
      <c r="C1397" s="101">
        <v>46194</v>
      </c>
      <c r="D1397" s="104">
        <v>12970.6</v>
      </c>
      <c r="E1397" s="140">
        <v>4.9950000000000001</v>
      </c>
      <c r="F1397" s="153">
        <v>1</v>
      </c>
      <c r="G1397" s="46">
        <f>IrradDiaria_1[[#This Row],[Geração Diária (kWh)]]/(IrradDiaria_1[[#This Row],[Irradiação]]*994)</f>
        <v>2.6123910630952887</v>
      </c>
    </row>
    <row r="1398" spans="2:7" hidden="1" x14ac:dyDescent="0.3">
      <c r="B1398" s="46" t="s">
        <v>459</v>
      </c>
      <c r="C1398" s="101">
        <v>46192</v>
      </c>
      <c r="D1398" s="104">
        <v>12977.83</v>
      </c>
      <c r="E1398" s="140">
        <v>4.8920000000000003</v>
      </c>
      <c r="F1398" s="153">
        <v>1</v>
      </c>
      <c r="G1398" s="46">
        <f>IrradDiaria_1[[#This Row],[Geração Diária (kWh)]]/(IrradDiaria_1[[#This Row],[Irradiação]]*994)</f>
        <v>2.6688812350801454</v>
      </c>
    </row>
    <row r="1399" spans="2:7" hidden="1" x14ac:dyDescent="0.3">
      <c r="B1399" s="46" t="s">
        <v>231</v>
      </c>
      <c r="C1399" s="101">
        <v>46170</v>
      </c>
      <c r="D1399" s="104">
        <v>12979.45</v>
      </c>
      <c r="E1399" s="140">
        <v>6.1630000000000003</v>
      </c>
      <c r="F1399" s="153">
        <v>0.97219999999999995</v>
      </c>
      <c r="G1399" s="46">
        <f>IrradDiaria_1[[#This Row],[Geração Diária (kWh)]]/(IrradDiaria_1[[#This Row],[Irradiação]]*994)</f>
        <v>2.1187403505896651</v>
      </c>
    </row>
    <row r="1400" spans="2:7" hidden="1" x14ac:dyDescent="0.3">
      <c r="B1400" s="46" t="s">
        <v>231</v>
      </c>
      <c r="C1400" s="101">
        <v>46181</v>
      </c>
      <c r="D1400" s="104">
        <v>12988.45</v>
      </c>
      <c r="E1400" s="140">
        <v>5.9763616666666568</v>
      </c>
      <c r="F1400" s="153">
        <v>1</v>
      </c>
      <c r="G1400" s="46">
        <f>IrradDiaria_1[[#This Row],[Geração Diária (kWh)]]/(IrradDiaria_1[[#This Row],[Irradiação]]*994)</f>
        <v>2.1864224147478568</v>
      </c>
    </row>
    <row r="1401" spans="2:7" hidden="1" x14ac:dyDescent="0.3">
      <c r="B1401" s="46" t="s">
        <v>482</v>
      </c>
      <c r="C1401" s="101">
        <v>46151</v>
      </c>
      <c r="D1401" s="104">
        <v>12992.15</v>
      </c>
      <c r="E1401" s="140">
        <v>5.8642080707536577</v>
      </c>
      <c r="F1401" s="153">
        <v>0.72328976034860004</v>
      </c>
      <c r="G1401" s="46">
        <f>IrradDiaria_1[[#This Row],[Geração Diária (kWh)]]/(IrradDiaria_1[[#This Row],[Irradiação]]*994)</f>
        <v>2.2288727280722247</v>
      </c>
    </row>
    <row r="1402" spans="2:7" x14ac:dyDescent="0.3">
      <c r="B1402" s="46" t="s">
        <v>321</v>
      </c>
      <c r="C1402" s="101">
        <v>46208</v>
      </c>
      <c r="D1402" s="104">
        <v>9881.2099999999991</v>
      </c>
      <c r="E1402" s="140">
        <v>3.5750000000000002</v>
      </c>
      <c r="F1402" s="153">
        <v>1</v>
      </c>
      <c r="G1402" s="46">
        <f>IrradDiaria_1[[#This Row],[Geração Diária (kWh)]]/(IrradDiaria_1[[#This Row],[Irradiação]]*994)</f>
        <v>2.7806587778418761</v>
      </c>
    </row>
    <row r="1403" spans="2:7" hidden="1" x14ac:dyDescent="0.3">
      <c r="B1403" s="46" t="s">
        <v>344</v>
      </c>
      <c r="C1403" s="101">
        <v>46113</v>
      </c>
      <c r="D1403" s="104">
        <v>13009.3</v>
      </c>
      <c r="E1403" s="140">
        <v>6.1201883333333349</v>
      </c>
      <c r="F1403" s="153">
        <v>1</v>
      </c>
      <c r="G1403" s="46">
        <f>IrradDiaria_1[[#This Row],[Geração Diária (kWh)]]/(IrradDiaria_1[[#This Row],[Irradiação]]*994)</f>
        <v>2.138468009307549</v>
      </c>
    </row>
    <row r="1404" spans="2:7" hidden="1" x14ac:dyDescent="0.3">
      <c r="B1404" s="46" t="s">
        <v>96</v>
      </c>
      <c r="C1404" s="101">
        <v>46121</v>
      </c>
      <c r="D1404" s="104">
        <v>13016.01</v>
      </c>
      <c r="E1404" s="140">
        <v>5.077</v>
      </c>
      <c r="F1404" s="153">
        <v>1</v>
      </c>
      <c r="G1404" s="46">
        <f>IrradDiaria_1[[#This Row],[Geração Diária (kWh)]]/(IrradDiaria_1[[#This Row],[Irradiação]]*994)</f>
        <v>2.5791958764602589</v>
      </c>
    </row>
    <row r="1405" spans="2:7" hidden="1" x14ac:dyDescent="0.3">
      <c r="B1405" s="46" t="s">
        <v>6</v>
      </c>
      <c r="C1405" s="101">
        <v>46190</v>
      </c>
      <c r="D1405" s="104">
        <v>13023.27</v>
      </c>
      <c r="E1405" s="140">
        <v>5.19</v>
      </c>
      <c r="F1405" s="153">
        <v>1</v>
      </c>
      <c r="G1405" s="46">
        <f>IrradDiaria_1[[#This Row],[Geração Diária (kWh)]]/(IrradDiaria_1[[#This Row],[Irradiação]]*994)</f>
        <v>2.5244472616043079</v>
      </c>
    </row>
    <row r="1406" spans="2:7" hidden="1" x14ac:dyDescent="0.3">
      <c r="B1406" s="46" t="s">
        <v>344</v>
      </c>
      <c r="C1406" s="101">
        <v>46115</v>
      </c>
      <c r="D1406" s="104">
        <v>13026.43</v>
      </c>
      <c r="E1406" s="140">
        <v>5.9054266666666688</v>
      </c>
      <c r="F1406" s="153">
        <v>1</v>
      </c>
      <c r="G1406" s="46">
        <f>IrradDiaria_1[[#This Row],[Geração Diária (kWh)]]/(IrradDiaria_1[[#This Row],[Irradiação]]*994)</f>
        <v>2.2191555499528741</v>
      </c>
    </row>
    <row r="1407" spans="2:7" hidden="1" x14ac:dyDescent="0.3">
      <c r="B1407" s="46" t="s">
        <v>413</v>
      </c>
      <c r="C1407" s="101">
        <v>46145</v>
      </c>
      <c r="D1407" s="104">
        <v>13038.58</v>
      </c>
      <c r="E1407" s="140">
        <v>6.1642409932631219</v>
      </c>
      <c r="F1407" s="153">
        <v>0.67638888888888904</v>
      </c>
      <c r="G1407" s="46">
        <f>IrradDiaria_1[[#This Row],[Geração Diária (kWh)]]/(IrradDiaria_1[[#This Row],[Irradiação]]*994)</f>
        <v>2.1279641267350051</v>
      </c>
    </row>
    <row r="1408" spans="2:7" hidden="1" x14ac:dyDescent="0.3">
      <c r="B1408" s="46" t="s">
        <v>231</v>
      </c>
      <c r="C1408" s="101">
        <v>46200</v>
      </c>
      <c r="D1408" s="104">
        <v>13050.1</v>
      </c>
      <c r="E1408" s="140">
        <v>5.8630000000000004</v>
      </c>
      <c r="F1408" s="153">
        <v>1</v>
      </c>
      <c r="G1408" s="46">
        <f>IrradDiaria_1[[#This Row],[Geração Diária (kWh)]]/(IrradDiaria_1[[#This Row],[Irradiação]]*994)</f>
        <v>2.2392756676507966</v>
      </c>
    </row>
    <row r="1409" spans="2:7" hidden="1" x14ac:dyDescent="0.3">
      <c r="B1409" s="46" t="s">
        <v>482</v>
      </c>
      <c r="C1409" s="101">
        <v>46179</v>
      </c>
      <c r="D1409" s="104">
        <v>13055.69</v>
      </c>
      <c r="E1409" s="140">
        <v>3.5449999999999999</v>
      </c>
      <c r="F1409" s="153">
        <v>0.73611111111111105</v>
      </c>
      <c r="G1409" s="46">
        <f>IrradDiaria_1[[#This Row],[Geração Diária (kWh)]]/(IrradDiaria_1[[#This Row],[Irradiação]]*994)</f>
        <v>3.7050767226773904</v>
      </c>
    </row>
    <row r="1410" spans="2:7" hidden="1" x14ac:dyDescent="0.3">
      <c r="B1410" s="46" t="s">
        <v>344</v>
      </c>
      <c r="C1410" s="101">
        <v>46173</v>
      </c>
      <c r="D1410" s="104">
        <v>13069.95</v>
      </c>
      <c r="E1410" s="140">
        <v>4.8720999999999997</v>
      </c>
      <c r="F1410" s="153">
        <v>1</v>
      </c>
      <c r="G1410" s="46">
        <f>IrradDiaria_1[[#This Row],[Geração Diária (kWh)]]/(IrradDiaria_1[[#This Row],[Irradiação]]*994)</f>
        <v>2.6988040184622855</v>
      </c>
    </row>
    <row r="1411" spans="2:7" x14ac:dyDescent="0.3">
      <c r="B1411" s="46" t="s">
        <v>321</v>
      </c>
      <c r="C1411" s="101">
        <v>46209</v>
      </c>
      <c r="D1411" s="104">
        <v>11365.09</v>
      </c>
      <c r="E1411" s="140">
        <v>4.3550000000000004</v>
      </c>
      <c r="F1411" s="153">
        <v>1</v>
      </c>
      <c r="G1411" s="158">
        <f>IrradDiaria_1[[#This Row],[Geração Diária (kWh)]]/(IrradDiaria_1[[#This Row],[Irradiação]]*994)</f>
        <v>2.6254172566974749</v>
      </c>
    </row>
    <row r="1412" spans="2:7" hidden="1" x14ac:dyDescent="0.3">
      <c r="B1412" s="46" t="s">
        <v>459</v>
      </c>
      <c r="C1412" s="101">
        <v>46116</v>
      </c>
      <c r="D1412" s="104">
        <v>13091.19</v>
      </c>
      <c r="E1412" s="140">
        <v>5.5819999999999999</v>
      </c>
      <c r="F1412" s="153">
        <v>1</v>
      </c>
      <c r="G1412" s="46">
        <f>IrradDiaria_1[[#This Row],[Geração Diária (kWh)]]/(IrradDiaria_1[[#This Row],[Irradiação]]*994)</f>
        <v>2.3594072496606295</v>
      </c>
    </row>
    <row r="1413" spans="2:7" hidden="1" x14ac:dyDescent="0.3">
      <c r="B1413" s="46" t="s">
        <v>390</v>
      </c>
      <c r="C1413" s="101">
        <v>46175</v>
      </c>
      <c r="D1413" s="104">
        <v>13098.32</v>
      </c>
      <c r="E1413" s="140">
        <v>3.625</v>
      </c>
      <c r="F1413" s="153">
        <v>1</v>
      </c>
      <c r="G1413" s="46">
        <f>IrradDiaria_1[[#This Row],[Geração Diária (kWh)]]/(IrradDiaria_1[[#This Row],[Irradiação]]*994)</f>
        <v>3.6351404981613822</v>
      </c>
    </row>
    <row r="1414" spans="2:7" hidden="1" x14ac:dyDescent="0.3">
      <c r="B1414" s="46" t="s">
        <v>344</v>
      </c>
      <c r="C1414" s="101">
        <v>46181</v>
      </c>
      <c r="D1414" s="104">
        <v>13102.08</v>
      </c>
      <c r="E1414" s="140">
        <v>5.0039999999999996</v>
      </c>
      <c r="F1414" s="153">
        <v>1</v>
      </c>
      <c r="G1414" s="46">
        <f>IrradDiaria_1[[#This Row],[Geração Diária (kWh)]]/(IrradDiaria_1[[#This Row],[Irradiação]]*994)</f>
        <v>2.6341260995227964</v>
      </c>
    </row>
    <row r="1415" spans="2:7" hidden="1" x14ac:dyDescent="0.3">
      <c r="B1415" s="46" t="s">
        <v>231</v>
      </c>
      <c r="C1415" s="101">
        <v>46180</v>
      </c>
      <c r="D1415" s="104">
        <v>13118.37</v>
      </c>
      <c r="E1415" s="140">
        <v>6.059168333333333</v>
      </c>
      <c r="F1415" s="153">
        <v>1</v>
      </c>
      <c r="G1415" s="46">
        <f>IrradDiaria_1[[#This Row],[Geração Diária (kWh)]]/(IrradDiaria_1[[#This Row],[Irradiação]]*994)</f>
        <v>2.1781133327140254</v>
      </c>
    </row>
    <row r="1416" spans="2:7" hidden="1" x14ac:dyDescent="0.3">
      <c r="B1416" s="46" t="s">
        <v>436</v>
      </c>
      <c r="C1416" s="101">
        <v>46184</v>
      </c>
      <c r="D1416" s="104">
        <v>13122.06</v>
      </c>
      <c r="E1416" s="140">
        <v>5.814063333333328</v>
      </c>
      <c r="F1416" s="153">
        <v>1</v>
      </c>
      <c r="G1416" s="46">
        <f>IrradDiaria_1[[#This Row],[Geração Diária (kWh)]]/(IrradDiaria_1[[#This Row],[Irradiação]]*994)</f>
        <v>2.2705751294362373</v>
      </c>
    </row>
    <row r="1417" spans="2:7" hidden="1" x14ac:dyDescent="0.3">
      <c r="B1417" s="46" t="s">
        <v>390</v>
      </c>
      <c r="C1417" s="101">
        <v>46156</v>
      </c>
      <c r="D1417" s="104">
        <v>13140.9</v>
      </c>
      <c r="E1417" s="140">
        <v>5.3622200000000069</v>
      </c>
      <c r="F1417" s="153">
        <v>1</v>
      </c>
      <c r="G1417" s="46">
        <f>IrradDiaria_1[[#This Row],[Geração Diária (kWh)]]/(IrradDiaria_1[[#This Row],[Irradiação]]*994)</f>
        <v>2.4654380700470679</v>
      </c>
    </row>
    <row r="1418" spans="2:7" hidden="1" x14ac:dyDescent="0.3">
      <c r="B1418" s="46" t="s">
        <v>208</v>
      </c>
      <c r="C1418" s="101">
        <v>46151</v>
      </c>
      <c r="D1418" s="104">
        <v>13145.6</v>
      </c>
      <c r="E1418" s="140">
        <v>4.9823491067091625</v>
      </c>
      <c r="F1418" s="153">
        <v>0.97498300653594805</v>
      </c>
      <c r="G1418" s="46">
        <f>IrradDiaria_1[[#This Row],[Geração Diária (kWh)]]/(IrradDiaria_1[[#This Row],[Irradiação]]*994)</f>
        <v>2.6543603057402385</v>
      </c>
    </row>
    <row r="1419" spans="2:7" hidden="1" x14ac:dyDescent="0.3">
      <c r="B1419" s="46" t="s">
        <v>73</v>
      </c>
      <c r="C1419" s="101">
        <v>46182</v>
      </c>
      <c r="D1419" s="104">
        <v>13157.66</v>
      </c>
      <c r="E1419" s="140">
        <v>4.6310000000000002</v>
      </c>
      <c r="F1419" s="153">
        <v>1</v>
      </c>
      <c r="G1419" s="46">
        <f>IrradDiaria_1[[#This Row],[Geração Diária (kWh)]]/(IrradDiaria_1[[#This Row],[Irradiação]]*994)</f>
        <v>2.85836374324548</v>
      </c>
    </row>
    <row r="1420" spans="2:7" hidden="1" x14ac:dyDescent="0.3">
      <c r="B1420" s="46" t="s">
        <v>185</v>
      </c>
      <c r="C1420" s="101">
        <v>46154</v>
      </c>
      <c r="D1420" s="104">
        <v>13171.88</v>
      </c>
      <c r="E1420" s="140">
        <v>4.7343916666666663</v>
      </c>
      <c r="F1420" s="153">
        <v>1</v>
      </c>
      <c r="G1420" s="46">
        <f>IrradDiaria_1[[#This Row],[Geração Diária (kWh)]]/(IrradDiaria_1[[#This Row],[Irradiação]]*994)</f>
        <v>2.7989632592670048</v>
      </c>
    </row>
    <row r="1421" spans="2:7" hidden="1" x14ac:dyDescent="0.3">
      <c r="B1421" s="46" t="s">
        <v>390</v>
      </c>
      <c r="C1421" s="101">
        <v>46146</v>
      </c>
      <c r="D1421" s="104">
        <v>13173</v>
      </c>
      <c r="E1421" s="140">
        <v>5.5984774217108884</v>
      </c>
      <c r="F1421" s="153">
        <v>1</v>
      </c>
      <c r="G1421" s="46">
        <f>IrradDiaria_1[[#This Row],[Geração Diária (kWh)]]/(IrradDiaria_1[[#This Row],[Irradiação]]*994)</f>
        <v>2.367164157731533</v>
      </c>
    </row>
    <row r="1422" spans="2:7" hidden="1" x14ac:dyDescent="0.3">
      <c r="B1422" s="46" t="s">
        <v>482</v>
      </c>
      <c r="C1422" s="101">
        <v>46195</v>
      </c>
      <c r="D1422" s="104">
        <v>13180.53</v>
      </c>
      <c r="E1422" s="140">
        <v>4.835</v>
      </c>
      <c r="F1422" s="153">
        <v>1</v>
      </c>
      <c r="G1422" s="46">
        <f>IrradDiaria_1[[#This Row],[Geração Diária (kWh)]]/(IrradDiaria_1[[#This Row],[Irradiação]]*994)</f>
        <v>2.7425213119461342</v>
      </c>
    </row>
    <row r="1423" spans="2:7" hidden="1" x14ac:dyDescent="0.3">
      <c r="B1423" s="46" t="s">
        <v>459</v>
      </c>
      <c r="C1423" s="101">
        <v>46143</v>
      </c>
      <c r="D1423" s="104">
        <v>13185.22</v>
      </c>
      <c r="E1423" s="140">
        <v>4.9283966882014649</v>
      </c>
      <c r="F1423" s="153">
        <v>1</v>
      </c>
      <c r="G1423" s="46">
        <f>IrradDiaria_1[[#This Row],[Geração Diária (kWh)]]/(IrradDiaria_1[[#This Row],[Irradiação]]*994)</f>
        <v>2.691505918116238</v>
      </c>
    </row>
    <row r="1424" spans="2:7" hidden="1" x14ac:dyDescent="0.3">
      <c r="B1424" s="46" t="s">
        <v>413</v>
      </c>
      <c r="C1424" s="101">
        <v>46143</v>
      </c>
      <c r="D1424" s="104">
        <v>13187.63</v>
      </c>
      <c r="E1424" s="140">
        <v>5.3670648673548911</v>
      </c>
      <c r="F1424" s="153">
        <v>1</v>
      </c>
      <c r="G1424" s="46">
        <f>IrradDiaria_1[[#This Row],[Geração Diária (kWh)]]/(IrradDiaria_1[[#This Row],[Irradiação]]*994)</f>
        <v>2.4719718744411319</v>
      </c>
    </row>
    <row r="1425" spans="2:7" hidden="1" x14ac:dyDescent="0.3">
      <c r="B1425" s="46" t="s">
        <v>482</v>
      </c>
      <c r="C1425" s="101">
        <v>46131</v>
      </c>
      <c r="D1425" s="104">
        <v>13197.07</v>
      </c>
      <c r="E1425" s="140">
        <v>5.226</v>
      </c>
      <c r="F1425" s="153">
        <v>1</v>
      </c>
      <c r="G1425" s="46">
        <f>IrradDiaria_1[[#This Row],[Geração Diária (kWh)]]/(IrradDiaria_1[[#This Row],[Irradiação]]*994)</f>
        <v>2.5405148071744663</v>
      </c>
    </row>
    <row r="1426" spans="2:7" hidden="1" x14ac:dyDescent="0.3">
      <c r="B1426" s="46" t="s">
        <v>413</v>
      </c>
      <c r="C1426" s="101">
        <v>46184</v>
      </c>
      <c r="D1426" s="104">
        <v>13206.83</v>
      </c>
      <c r="E1426" s="140">
        <v>5.814063333333328</v>
      </c>
      <c r="F1426" s="153">
        <v>1</v>
      </c>
      <c r="G1426" s="46">
        <f>IrradDiaria_1[[#This Row],[Geração Diária (kWh)]]/(IrradDiaria_1[[#This Row],[Irradiação]]*994)</f>
        <v>2.2852433030097701</v>
      </c>
    </row>
    <row r="1427" spans="2:7" hidden="1" x14ac:dyDescent="0.3">
      <c r="B1427" s="46" t="s">
        <v>482</v>
      </c>
      <c r="C1427" s="101">
        <v>46140</v>
      </c>
      <c r="D1427" s="104">
        <v>13217.49</v>
      </c>
      <c r="E1427" s="140">
        <v>4.968</v>
      </c>
      <c r="F1427" s="153">
        <v>1</v>
      </c>
      <c r="G1427" s="46">
        <f>IrradDiaria_1[[#This Row],[Geração Diária (kWh)]]/(IrradDiaria_1[[#This Row],[Irradiação]]*994)</f>
        <v>2.6765848715481293</v>
      </c>
    </row>
    <row r="1428" spans="2:7" x14ac:dyDescent="0.3">
      <c r="B1428" s="46" t="s">
        <v>321</v>
      </c>
      <c r="C1428" s="101">
        <v>46210</v>
      </c>
      <c r="D1428" s="104">
        <v>7011.33</v>
      </c>
      <c r="E1428" s="140">
        <v>2.5459999999999998</v>
      </c>
      <c r="F1428" s="153">
        <v>1</v>
      </c>
      <c r="G1428" s="46">
        <f>IrradDiaria_1[[#This Row],[Geração Diária (kWh)]]/(IrradDiaria_1[[#This Row],[Irradiação]]*994)</f>
        <v>2.7704838615352765</v>
      </c>
    </row>
    <row r="1429" spans="2:7" hidden="1" x14ac:dyDescent="0.3">
      <c r="B1429" s="46" t="s">
        <v>231</v>
      </c>
      <c r="C1429" s="101">
        <v>46132</v>
      </c>
      <c r="D1429" s="104">
        <v>13233.46</v>
      </c>
      <c r="E1429" s="140">
        <v>7.9124649999999868</v>
      </c>
      <c r="F1429" s="153">
        <v>0.91659999999999997</v>
      </c>
      <c r="G1429" s="46">
        <f>IrradDiaria_1[[#This Row],[Geração Diária (kWh)]]/(IrradDiaria_1[[#This Row],[Irradiação]]*994)</f>
        <v>1.6825780638829329</v>
      </c>
    </row>
    <row r="1430" spans="2:7" hidden="1" x14ac:dyDescent="0.3">
      <c r="B1430" s="46" t="s">
        <v>344</v>
      </c>
      <c r="C1430" s="101">
        <v>46195</v>
      </c>
      <c r="D1430" s="104">
        <v>13235.26</v>
      </c>
      <c r="E1430" s="140">
        <v>6.8129999999999997</v>
      </c>
      <c r="F1430" s="153">
        <v>1</v>
      </c>
      <c r="G1430" s="46">
        <f>IrradDiaria_1[[#This Row],[Geração Diária (kWh)]]/(IrradDiaria_1[[#This Row],[Irradiação]]*994)</f>
        <v>1.9543741237975336</v>
      </c>
    </row>
    <row r="1431" spans="2:7" hidden="1" x14ac:dyDescent="0.3">
      <c r="B1431" s="46" t="s">
        <v>321</v>
      </c>
      <c r="C1431" s="101">
        <v>46121</v>
      </c>
      <c r="D1431" s="104">
        <v>13255.74</v>
      </c>
      <c r="E1431" s="140">
        <v>5.569</v>
      </c>
      <c r="F1431" s="153">
        <v>1</v>
      </c>
      <c r="G1431" s="46">
        <f>IrradDiaria_1[[#This Row],[Geração Diária (kWh)]]/(IrradDiaria_1[[#This Row],[Irradiação]]*994)</f>
        <v>2.3946407841915924</v>
      </c>
    </row>
    <row r="1432" spans="2:7" hidden="1" x14ac:dyDescent="0.3">
      <c r="B1432" s="46" t="s">
        <v>344</v>
      </c>
      <c r="C1432" s="101">
        <v>46171</v>
      </c>
      <c r="D1432" s="104">
        <v>13257.62</v>
      </c>
      <c r="E1432" s="140">
        <v>5.0476999999999999</v>
      </c>
      <c r="F1432" s="153">
        <v>1</v>
      </c>
      <c r="G1432" s="46">
        <f>IrradDiaria_1[[#This Row],[Geração Diária (kWh)]]/(IrradDiaria_1[[#This Row],[Irradiação]]*994)</f>
        <v>2.6423214286212549</v>
      </c>
    </row>
    <row r="1433" spans="2:7" x14ac:dyDescent="0.3">
      <c r="B1433" s="46" t="s">
        <v>321</v>
      </c>
      <c r="C1433" s="101">
        <v>46211</v>
      </c>
      <c r="D1433" s="104">
        <v>14219.27</v>
      </c>
      <c r="E1433" s="140">
        <v>5.6079999999999997</v>
      </c>
      <c r="F1433" s="153">
        <v>1</v>
      </c>
      <c r="G1433" s="46">
        <f>IrradDiaria_1[[#This Row],[Geração Diária (kWh)]]/(IrradDiaria_1[[#This Row],[Irradiação]]*994)</f>
        <v>2.5508381960809077</v>
      </c>
    </row>
    <row r="1434" spans="2:7" hidden="1" x14ac:dyDescent="0.3">
      <c r="B1434" s="46" t="s">
        <v>413</v>
      </c>
      <c r="C1434" s="101">
        <v>46202</v>
      </c>
      <c r="D1434" s="104">
        <v>13269.71</v>
      </c>
      <c r="E1434" s="140">
        <v>5.4139999999999997</v>
      </c>
      <c r="F1434" s="153">
        <v>0.9</v>
      </c>
      <c r="G1434" s="46">
        <f>IrradDiaria_1[[#This Row],[Geração Diária (kWh)]]/(IrradDiaria_1[[#This Row],[Irradiação]]*994)</f>
        <v>2.4657940253266926</v>
      </c>
    </row>
    <row r="1435" spans="2:7" hidden="1" x14ac:dyDescent="0.3">
      <c r="B1435" s="46" t="s">
        <v>436</v>
      </c>
      <c r="C1435" s="101">
        <v>46143</v>
      </c>
      <c r="D1435" s="104">
        <v>13271.22</v>
      </c>
      <c r="E1435" s="140">
        <v>5.3670648673548911</v>
      </c>
      <c r="F1435" s="153">
        <v>1</v>
      </c>
      <c r="G1435" s="46">
        <f>IrradDiaria_1[[#This Row],[Geração Diária (kWh)]]/(IrradDiaria_1[[#This Row],[Irradiação]]*994)</f>
        <v>2.4876405070145764</v>
      </c>
    </row>
    <row r="1436" spans="2:7" hidden="1" x14ac:dyDescent="0.3">
      <c r="B1436" s="46" t="s">
        <v>413</v>
      </c>
      <c r="C1436" s="101">
        <v>46132</v>
      </c>
      <c r="D1436" s="104">
        <v>13278.21</v>
      </c>
      <c r="E1436" s="140">
        <v>5.8796566666666621</v>
      </c>
      <c r="F1436" s="153">
        <v>1</v>
      </c>
      <c r="G1436" s="46">
        <f>IrradDiaria_1[[#This Row],[Geração Diária (kWh)]]/(IrradDiaria_1[[#This Row],[Irradiação]]*994)</f>
        <v>2.2719626192967852</v>
      </c>
    </row>
    <row r="1437" spans="2:7" x14ac:dyDescent="0.3">
      <c r="B1437" s="46" t="s">
        <v>344</v>
      </c>
      <c r="C1437" s="101">
        <v>46204</v>
      </c>
      <c r="D1437" s="104">
        <v>13265.09</v>
      </c>
      <c r="E1437" s="140">
        <v>6.8252583333333341</v>
      </c>
      <c r="F1437" s="153">
        <v>1</v>
      </c>
      <c r="G1437" s="46">
        <f>IrradDiaria_1[[#This Row],[Geração Diária (kWh)]]/(IrradDiaria_1[[#This Row],[Irradiação]]*994)</f>
        <v>1.9552609313876668</v>
      </c>
    </row>
    <row r="1438" spans="2:7" hidden="1" x14ac:dyDescent="0.3">
      <c r="B1438" s="46" t="s">
        <v>231</v>
      </c>
      <c r="C1438" s="101">
        <v>46190</v>
      </c>
      <c r="D1438" s="104">
        <v>13289.54</v>
      </c>
      <c r="E1438" s="140">
        <v>6.0523183333333241</v>
      </c>
      <c r="F1438" s="153">
        <v>0.99470000000000003</v>
      </c>
      <c r="G1438" s="46">
        <f>IrradDiaria_1[[#This Row],[Geração Diária (kWh)]]/(IrradDiaria_1[[#This Row],[Irradiação]]*994)</f>
        <v>2.2090309555717691</v>
      </c>
    </row>
    <row r="1439" spans="2:7" hidden="1" x14ac:dyDescent="0.3">
      <c r="B1439" s="46" t="s">
        <v>119</v>
      </c>
      <c r="C1439" s="101">
        <v>46164</v>
      </c>
      <c r="D1439" s="104">
        <v>13290.86</v>
      </c>
      <c r="E1439" s="140">
        <v>4.4861239384709988</v>
      </c>
      <c r="F1439" s="153">
        <v>1</v>
      </c>
      <c r="G1439" s="46">
        <f>IrradDiaria_1[[#This Row],[Geração Diária (kWh)]]/(IrradDiaria_1[[#This Row],[Irradiação]]*994)</f>
        <v>2.9805432713194153</v>
      </c>
    </row>
    <row r="1440" spans="2:7" hidden="1" x14ac:dyDescent="0.3">
      <c r="B1440" s="46" t="s">
        <v>96</v>
      </c>
      <c r="C1440" s="101">
        <v>46113</v>
      </c>
      <c r="D1440" s="104">
        <v>13294</v>
      </c>
      <c r="E1440" s="140">
        <v>5.4160000000000004</v>
      </c>
      <c r="F1440" s="153">
        <v>1</v>
      </c>
      <c r="G1440" s="46">
        <f>IrradDiaria_1[[#This Row],[Geração Diária (kWh)]]/(IrradDiaria_1[[#This Row],[Irradiação]]*994)</f>
        <v>2.4693953974957572</v>
      </c>
    </row>
    <row r="1441" spans="2:7" x14ac:dyDescent="0.3">
      <c r="B1441" s="46" t="s">
        <v>344</v>
      </c>
      <c r="C1441" s="101">
        <v>46205</v>
      </c>
      <c r="D1441" s="104">
        <v>13282.87</v>
      </c>
      <c r="E1441" s="140">
        <v>6.9007033333333387</v>
      </c>
      <c r="F1441" s="153">
        <v>1</v>
      </c>
      <c r="G1441" s="46">
        <f>IrradDiaria_1[[#This Row],[Geração Diária (kWh)]]/(IrradDiaria_1[[#This Row],[Irradiação]]*994)</f>
        <v>1.9364762755687832</v>
      </c>
    </row>
    <row r="1442" spans="2:7" hidden="1" x14ac:dyDescent="0.3">
      <c r="B1442" s="46" t="s">
        <v>344</v>
      </c>
      <c r="C1442" s="101">
        <v>46179</v>
      </c>
      <c r="D1442" s="104">
        <v>13304.99</v>
      </c>
      <c r="E1442" s="140">
        <v>5.008</v>
      </c>
      <c r="F1442" s="153">
        <v>1</v>
      </c>
      <c r="G1442" s="46">
        <f>IrradDiaria_1[[#This Row],[Geração Diária (kWh)]]/(IrradDiaria_1[[#This Row],[Irradiação]]*994)</f>
        <v>2.6727839079203655</v>
      </c>
    </row>
    <row r="1443" spans="2:7" hidden="1" x14ac:dyDescent="0.3">
      <c r="B1443" s="46" t="s">
        <v>344</v>
      </c>
      <c r="C1443" s="101">
        <v>46180</v>
      </c>
      <c r="D1443" s="104">
        <v>13319.37</v>
      </c>
      <c r="E1443" s="140">
        <v>5.0709999999999997</v>
      </c>
      <c r="F1443" s="153">
        <v>1</v>
      </c>
      <c r="G1443" s="46">
        <f>IrradDiaria_1[[#This Row],[Geração Diária (kWh)]]/(IrradDiaria_1[[#This Row],[Irradiação]]*994)</f>
        <v>2.6424311993038891</v>
      </c>
    </row>
    <row r="1444" spans="2:7" hidden="1" x14ac:dyDescent="0.3">
      <c r="B1444" s="46" t="s">
        <v>231</v>
      </c>
      <c r="C1444" s="101">
        <v>46201</v>
      </c>
      <c r="D1444" s="104">
        <v>13323.2</v>
      </c>
      <c r="E1444" s="140">
        <v>5.9429999999999996</v>
      </c>
      <c r="F1444" s="153">
        <v>1</v>
      </c>
      <c r="G1444" s="46">
        <f>IrradDiaria_1[[#This Row],[Geração Diária (kWh)]]/(IrradDiaria_1[[#This Row],[Irradiação]]*994)</f>
        <v>2.2553629026387845</v>
      </c>
    </row>
    <row r="1445" spans="2:7" hidden="1" x14ac:dyDescent="0.3">
      <c r="B1445" s="46" t="s">
        <v>165</v>
      </c>
      <c r="C1445" s="101">
        <v>46116</v>
      </c>
      <c r="D1445" s="104">
        <v>13328.34</v>
      </c>
      <c r="E1445" s="140">
        <v>7.8696666666666646</v>
      </c>
      <c r="F1445" s="153">
        <v>1</v>
      </c>
      <c r="G1445" s="46">
        <f>IrradDiaria_1[[#This Row],[Geração Diária (kWh)]]/(IrradDiaria_1[[#This Row],[Irradiação]]*994)</f>
        <v>1.7038577775262704</v>
      </c>
    </row>
    <row r="1446" spans="2:7" hidden="1" x14ac:dyDescent="0.3">
      <c r="B1446" s="46" t="s">
        <v>413</v>
      </c>
      <c r="C1446" s="101">
        <v>46144</v>
      </c>
      <c r="D1446" s="104">
        <v>13355.12</v>
      </c>
      <c r="E1446" s="140">
        <v>5.8019198568537833</v>
      </c>
      <c r="F1446" s="153">
        <v>1</v>
      </c>
      <c r="G1446" s="46">
        <f>IrradDiaria_1[[#This Row],[Geração Diária (kWh)]]/(IrradDiaria_1[[#This Row],[Irradiação]]*994)</f>
        <v>2.3157393997035407</v>
      </c>
    </row>
    <row r="1447" spans="2:7" hidden="1" x14ac:dyDescent="0.3">
      <c r="B1447" s="46" t="s">
        <v>436</v>
      </c>
      <c r="C1447" s="101">
        <v>46132</v>
      </c>
      <c r="D1447" s="104">
        <v>13360.88</v>
      </c>
      <c r="E1447" s="140">
        <v>5.8796566666666621</v>
      </c>
      <c r="F1447" s="153">
        <v>1</v>
      </c>
      <c r="G1447" s="46">
        <f>IrradDiaria_1[[#This Row],[Geração Diária (kWh)]]/(IrradDiaria_1[[#This Row],[Irradiação]]*994)</f>
        <v>2.2861078353866997</v>
      </c>
    </row>
    <row r="1448" spans="2:7" hidden="1" x14ac:dyDescent="0.3">
      <c r="B1448" s="46" t="s">
        <v>185</v>
      </c>
      <c r="C1448" s="101">
        <v>46203</v>
      </c>
      <c r="D1448" s="104">
        <v>13365.76</v>
      </c>
      <c r="E1448" s="140">
        <v>5.05</v>
      </c>
      <c r="F1448" s="153">
        <v>1</v>
      </c>
      <c r="G1448" s="46">
        <f>IrradDiaria_1[[#This Row],[Geração Diária (kWh)]]/(IrradDiaria_1[[#This Row],[Irradiação]]*994)</f>
        <v>2.6626611152060882</v>
      </c>
    </row>
    <row r="1449" spans="2:7" hidden="1" x14ac:dyDescent="0.3">
      <c r="B1449" s="46" t="s">
        <v>96</v>
      </c>
      <c r="C1449" s="101">
        <v>46114</v>
      </c>
      <c r="D1449" s="104">
        <v>13368.35</v>
      </c>
      <c r="E1449" s="140">
        <v>5.4589999999999996</v>
      </c>
      <c r="F1449" s="153">
        <v>1</v>
      </c>
      <c r="G1449" s="46">
        <f>IrradDiaria_1[[#This Row],[Geração Diária (kWh)]]/(IrradDiaria_1[[#This Row],[Irradiação]]*994)</f>
        <v>2.463646137679715</v>
      </c>
    </row>
    <row r="1450" spans="2:7" hidden="1" x14ac:dyDescent="0.3">
      <c r="B1450" s="46" t="s">
        <v>459</v>
      </c>
      <c r="C1450" s="101">
        <v>46138</v>
      </c>
      <c r="D1450" s="104">
        <v>13382.03</v>
      </c>
      <c r="E1450" s="140">
        <v>4.1790000000000003</v>
      </c>
      <c r="F1450" s="153">
        <v>1</v>
      </c>
      <c r="G1450" s="46">
        <f>IrradDiaria_1[[#This Row],[Geração Diária (kWh)]]/(IrradDiaria_1[[#This Row],[Irradiação]]*994)</f>
        <v>3.2215378896976015</v>
      </c>
    </row>
    <row r="1451" spans="2:7" hidden="1" x14ac:dyDescent="0.3">
      <c r="B1451" s="46" t="s">
        <v>231</v>
      </c>
      <c r="C1451" s="101">
        <v>46179</v>
      </c>
      <c r="D1451" s="104">
        <v>13389.51</v>
      </c>
      <c r="E1451" s="140">
        <v>6.1817933333333377</v>
      </c>
      <c r="F1451" s="153">
        <v>1</v>
      </c>
      <c r="G1451" s="46">
        <f>IrradDiaria_1[[#This Row],[Geração Diária (kWh)]]/(IrradDiaria_1[[#This Row],[Irradiação]]*994)</f>
        <v>2.1790330516740615</v>
      </c>
    </row>
    <row r="1452" spans="2:7" hidden="1" x14ac:dyDescent="0.3">
      <c r="B1452" s="46" t="s">
        <v>231</v>
      </c>
      <c r="C1452" s="101">
        <v>46191</v>
      </c>
      <c r="D1452" s="104">
        <v>13389.92</v>
      </c>
      <c r="E1452" s="140">
        <v>6.2346816666666749</v>
      </c>
      <c r="F1452" s="153">
        <v>1</v>
      </c>
      <c r="G1452" s="46">
        <f>IrradDiaria_1[[#This Row],[Geração Diária (kWh)]]/(IrradDiaria_1[[#This Row],[Irradiação]]*994)</f>
        <v>2.1606146371227379</v>
      </c>
    </row>
    <row r="1453" spans="2:7" hidden="1" x14ac:dyDescent="0.3">
      <c r="B1453" s="46" t="s">
        <v>254</v>
      </c>
      <c r="C1453" s="101">
        <v>46122</v>
      </c>
      <c r="D1453" s="104">
        <v>13392.08</v>
      </c>
      <c r="E1453" s="140">
        <v>5.1560400000000097</v>
      </c>
      <c r="F1453" s="153">
        <v>1</v>
      </c>
      <c r="G1453" s="46">
        <f>IrradDiaria_1[[#This Row],[Geração Diária (kWh)]]/(IrradDiaria_1[[#This Row],[Irradiação]]*994)</f>
        <v>2.6130358773458227</v>
      </c>
    </row>
    <row r="1454" spans="2:7" hidden="1" x14ac:dyDescent="0.3">
      <c r="B1454" s="46" t="s">
        <v>185</v>
      </c>
      <c r="C1454" s="101">
        <v>46125</v>
      </c>
      <c r="D1454" s="104">
        <v>13392.62</v>
      </c>
      <c r="E1454" s="140">
        <v>5.9838483333333468</v>
      </c>
      <c r="F1454" s="153">
        <v>1</v>
      </c>
      <c r="G1454" s="46">
        <f>IrradDiaria_1[[#This Row],[Geração Diária (kWh)]]/(IrradDiaria_1[[#This Row],[Irradiação]]*994)</f>
        <v>2.2516380787148118</v>
      </c>
    </row>
    <row r="1455" spans="2:7" hidden="1" x14ac:dyDescent="0.3">
      <c r="B1455" s="46" t="s">
        <v>413</v>
      </c>
      <c r="C1455" s="101">
        <v>46137</v>
      </c>
      <c r="D1455" s="104">
        <v>13396.88</v>
      </c>
      <c r="E1455" s="140">
        <v>8.298334999999998</v>
      </c>
      <c r="F1455" s="153">
        <v>0.96562499999999996</v>
      </c>
      <c r="G1455" s="46">
        <f>IrradDiaria_1[[#This Row],[Geração Diária (kWh)]]/(IrradDiaria_1[[#This Row],[Irradiação]]*994)</f>
        <v>1.6241506855138099</v>
      </c>
    </row>
    <row r="1456" spans="2:7" hidden="1" x14ac:dyDescent="0.3">
      <c r="B1456" s="46" t="s">
        <v>208</v>
      </c>
      <c r="C1456" s="101">
        <v>46183</v>
      </c>
      <c r="D1456" s="104">
        <v>13400.77</v>
      </c>
      <c r="E1456" s="140">
        <v>4.9279999999999999</v>
      </c>
      <c r="F1456" s="153">
        <v>1</v>
      </c>
      <c r="G1456" s="46">
        <f>IrradDiaria_1[[#This Row],[Geração Diária (kWh)]]/(IrradDiaria_1[[#This Row],[Irradiação]]*994)</f>
        <v>2.7357264528730827</v>
      </c>
    </row>
    <row r="1457" spans="2:7" hidden="1" x14ac:dyDescent="0.3">
      <c r="B1457" s="46" t="s">
        <v>482</v>
      </c>
      <c r="C1457" s="101">
        <v>46115</v>
      </c>
      <c r="D1457" s="104">
        <v>13412.02</v>
      </c>
      <c r="E1457" s="140">
        <v>5.2759999999999998</v>
      </c>
      <c r="F1457" s="153">
        <v>1</v>
      </c>
      <c r="G1457" s="46">
        <f>IrradDiaria_1[[#This Row],[Geração Diária (kWh)]]/(IrradDiaria_1[[#This Row],[Irradiação]]*994)</f>
        <v>2.5574256761188816</v>
      </c>
    </row>
    <row r="1458" spans="2:7" hidden="1" x14ac:dyDescent="0.3">
      <c r="B1458" s="46" t="s">
        <v>73</v>
      </c>
      <c r="C1458" s="101">
        <v>46163</v>
      </c>
      <c r="D1458" s="104">
        <v>13420.78</v>
      </c>
      <c r="E1458" s="140">
        <v>4.6972990000000108</v>
      </c>
      <c r="F1458" s="153">
        <v>1</v>
      </c>
      <c r="G1458" s="46">
        <f>IrradDiaria_1[[#This Row],[Geração Diária (kWh)]]/(IrradDiaria_1[[#This Row],[Irradiação]]*994)</f>
        <v>2.8743732822770642</v>
      </c>
    </row>
    <row r="1459" spans="2:7" hidden="1" x14ac:dyDescent="0.3">
      <c r="B1459" s="46" t="s">
        <v>254</v>
      </c>
      <c r="C1459" s="101">
        <v>46181</v>
      </c>
      <c r="D1459" s="104">
        <v>13422.8</v>
      </c>
      <c r="E1459" s="140">
        <v>5.9763616666666568</v>
      </c>
      <c r="F1459" s="153">
        <v>1</v>
      </c>
      <c r="G1459" s="46">
        <f>IrradDiaria_1[[#This Row],[Geração Diária (kWh)]]/(IrradDiaria_1[[#This Row],[Irradiação]]*994)</f>
        <v>2.259539112725347</v>
      </c>
    </row>
    <row r="1460" spans="2:7" hidden="1" x14ac:dyDescent="0.3">
      <c r="B1460" s="46" t="s">
        <v>459</v>
      </c>
      <c r="C1460" s="101">
        <v>46113</v>
      </c>
      <c r="D1460" s="104">
        <v>13424.15</v>
      </c>
      <c r="E1460" s="140">
        <v>4.984</v>
      </c>
      <c r="F1460" s="153">
        <v>1</v>
      </c>
      <c r="G1460" s="46">
        <f>IrradDiaria_1[[#This Row],[Geração Diária (kWh)]]/(IrradDiaria_1[[#This Row],[Irradiação]]*994)</f>
        <v>2.7097072806017488</v>
      </c>
    </row>
    <row r="1461" spans="2:7" x14ac:dyDescent="0.3">
      <c r="B1461" s="46" t="s">
        <v>344</v>
      </c>
      <c r="C1461" s="101">
        <v>46206</v>
      </c>
      <c r="D1461" s="104">
        <v>12306.29</v>
      </c>
      <c r="E1461" s="140">
        <v>6.2820616666666504</v>
      </c>
      <c r="F1461" s="153">
        <v>1</v>
      </c>
      <c r="G1461" s="46">
        <f>IrradDiaria_1[[#This Row],[Geração Diária (kWh)]]/(IrradDiaria_1[[#This Row],[Irradiação]]*994)</f>
        <v>1.9707819021160882</v>
      </c>
    </row>
    <row r="1462" spans="2:7" hidden="1" x14ac:dyDescent="0.3">
      <c r="B1462" s="46" t="s">
        <v>413</v>
      </c>
      <c r="C1462" s="101">
        <v>46139</v>
      </c>
      <c r="D1462" s="104">
        <v>13440.67</v>
      </c>
      <c r="E1462" s="140">
        <v>6.0527416666666474</v>
      </c>
      <c r="F1462" s="153">
        <v>1</v>
      </c>
      <c r="G1462" s="46">
        <f>IrradDiaria_1[[#This Row],[Geração Diária (kWh)]]/(IrradDiaria_1[[#This Row],[Irradiação]]*994)</f>
        <v>2.2339960218846859</v>
      </c>
    </row>
    <row r="1463" spans="2:7" hidden="1" x14ac:dyDescent="0.3">
      <c r="B1463" s="46" t="s">
        <v>185</v>
      </c>
      <c r="C1463" s="101">
        <v>46117</v>
      </c>
      <c r="D1463" s="104">
        <v>13441.54</v>
      </c>
      <c r="E1463" s="140">
        <v>0</v>
      </c>
      <c r="F1463" s="153">
        <v>1</v>
      </c>
      <c r="G1463" s="46" t="e">
        <f>IrradDiaria_1[[#This Row],[Geração Diária (kWh)]]/(IrradDiaria_1[[#This Row],[Irradiação]]*994)</f>
        <v>#DIV/0!</v>
      </c>
    </row>
    <row r="1464" spans="2:7" x14ac:dyDescent="0.3">
      <c r="B1464" s="46" t="s">
        <v>344</v>
      </c>
      <c r="C1464" s="101">
        <v>46207</v>
      </c>
      <c r="D1464" s="104">
        <v>11177.67</v>
      </c>
      <c r="E1464" s="140">
        <v>5.659503333333328</v>
      </c>
      <c r="F1464" s="153">
        <v>1</v>
      </c>
      <c r="G1464" s="46">
        <f>IrradDiaria_1[[#This Row],[Geração Diária (kWh)]]/(IrradDiaria_1[[#This Row],[Irradiação]]*994)</f>
        <v>1.9869483561991776</v>
      </c>
    </row>
    <row r="1465" spans="2:7" hidden="1" x14ac:dyDescent="0.3">
      <c r="B1465" s="46" t="s">
        <v>73</v>
      </c>
      <c r="C1465" s="101">
        <v>46142</v>
      </c>
      <c r="D1465" s="104">
        <v>13452.47</v>
      </c>
      <c r="E1465" s="140">
        <v>4.46</v>
      </c>
      <c r="F1465" s="153">
        <v>1</v>
      </c>
      <c r="G1465" s="46">
        <f>IrradDiaria_1[[#This Row],[Geração Diária (kWh)]]/(IrradDiaria_1[[#This Row],[Irradiação]]*994)</f>
        <v>3.0344556125993631</v>
      </c>
    </row>
    <row r="1466" spans="2:7" hidden="1" x14ac:dyDescent="0.3">
      <c r="B1466" s="46" t="s">
        <v>185</v>
      </c>
      <c r="C1466" s="101">
        <v>46185</v>
      </c>
      <c r="D1466" s="104">
        <v>13453.82</v>
      </c>
      <c r="E1466" s="140">
        <v>4.989981666666667</v>
      </c>
      <c r="F1466" s="153">
        <v>1</v>
      </c>
      <c r="G1466" s="46">
        <f>IrradDiaria_1[[#This Row],[Geração Diária (kWh)]]/(IrradDiaria_1[[#This Row],[Irradiação]]*994)</f>
        <v>2.7124408635609254</v>
      </c>
    </row>
    <row r="1467" spans="2:7" hidden="1" x14ac:dyDescent="0.3">
      <c r="B1467" s="46" t="s">
        <v>459</v>
      </c>
      <c r="C1467" s="101">
        <v>46123</v>
      </c>
      <c r="D1467" s="104">
        <v>13454.08</v>
      </c>
      <c r="E1467" s="140">
        <v>3.7360000000000002</v>
      </c>
      <c r="F1467" s="153">
        <v>1</v>
      </c>
      <c r="G1467" s="46">
        <f>IrradDiaria_1[[#This Row],[Geração Diária (kWh)]]/(IrradDiaria_1[[#This Row],[Irradiação]]*994)</f>
        <v>3.6229367640532701</v>
      </c>
    </row>
    <row r="1468" spans="2:7" hidden="1" x14ac:dyDescent="0.3">
      <c r="B1468" s="46" t="s">
        <v>6</v>
      </c>
      <c r="C1468" s="101">
        <v>46181</v>
      </c>
      <c r="D1468" s="104">
        <v>13455.41</v>
      </c>
      <c r="E1468" s="140">
        <v>3.395</v>
      </c>
      <c r="F1468" s="153">
        <v>0.95940000000000003</v>
      </c>
      <c r="G1468" s="46">
        <f>IrradDiaria_1[[#This Row],[Geração Diária (kWh)]]/(IrradDiaria_1[[#This Row],[Irradiação]]*994)</f>
        <v>3.9872252661773291</v>
      </c>
    </row>
    <row r="1469" spans="2:7" hidden="1" x14ac:dyDescent="0.3">
      <c r="B1469" s="46" t="s">
        <v>413</v>
      </c>
      <c r="C1469" s="101">
        <v>46195</v>
      </c>
      <c r="D1469" s="104">
        <v>13467.06</v>
      </c>
      <c r="E1469" s="140">
        <v>6.5590000000000002</v>
      </c>
      <c r="F1469" s="153">
        <v>0.9</v>
      </c>
      <c r="G1469" s="46">
        <f>IrradDiaria_1[[#This Row],[Geração Diária (kWh)]]/(IrradDiaria_1[[#This Row],[Irradiação]]*994)</f>
        <v>2.0656121513345971</v>
      </c>
    </row>
    <row r="1470" spans="2:7" hidden="1" x14ac:dyDescent="0.3">
      <c r="B1470" s="46" t="s">
        <v>344</v>
      </c>
      <c r="C1470" s="101">
        <v>46121</v>
      </c>
      <c r="D1470" s="104">
        <v>13469.71</v>
      </c>
      <c r="E1470" s="140">
        <v>5.788733333333334</v>
      </c>
      <c r="F1470" s="153">
        <v>1</v>
      </c>
      <c r="G1470" s="46">
        <f>IrradDiaria_1[[#This Row],[Geração Diária (kWh)]]/(IrradDiaria_1[[#This Row],[Irradiação]]*994)</f>
        <v>2.3409294082607839</v>
      </c>
    </row>
    <row r="1471" spans="2:7" hidden="1" x14ac:dyDescent="0.3">
      <c r="B1471" s="46" t="s">
        <v>96</v>
      </c>
      <c r="C1471" s="101">
        <v>46202</v>
      </c>
      <c r="D1471" s="104">
        <v>13475.36</v>
      </c>
      <c r="E1471" s="140">
        <v>5.1790000000000003</v>
      </c>
      <c r="F1471" s="153">
        <v>1</v>
      </c>
      <c r="G1471" s="46">
        <f>IrradDiaria_1[[#This Row],[Geração Diária (kWh)]]/(IrradDiaria_1[[#This Row],[Irradiação]]*994)</f>
        <v>2.6176289247359033</v>
      </c>
    </row>
    <row r="1472" spans="2:7" hidden="1" x14ac:dyDescent="0.3">
      <c r="B1472" s="46" t="s">
        <v>413</v>
      </c>
      <c r="C1472" s="101">
        <v>46141</v>
      </c>
      <c r="D1472" s="104">
        <v>13475.78</v>
      </c>
      <c r="E1472" s="140">
        <v>7.426198333333339</v>
      </c>
      <c r="F1472" s="153">
        <v>0.97916666666666596</v>
      </c>
      <c r="G1472" s="46">
        <f>IrradDiaria_1[[#This Row],[Geração Diária (kWh)]]/(IrradDiaria_1[[#This Row],[Irradiação]]*994)</f>
        <v>1.8255804824880342</v>
      </c>
    </row>
    <row r="1473" spans="2:7" hidden="1" x14ac:dyDescent="0.3">
      <c r="B1473" s="46" t="s">
        <v>482</v>
      </c>
      <c r="C1473" s="101">
        <v>46135</v>
      </c>
      <c r="D1473" s="104">
        <v>13476.53</v>
      </c>
      <c r="E1473" s="140">
        <v>5.3029999999999999</v>
      </c>
      <c r="F1473" s="153">
        <v>1</v>
      </c>
      <c r="G1473" s="46">
        <f>IrradDiaria_1[[#This Row],[Geração Diária (kWh)]]/(IrradDiaria_1[[#This Row],[Irradiação]]*994)</f>
        <v>2.5566428933776146</v>
      </c>
    </row>
    <row r="1474" spans="2:7" hidden="1" x14ac:dyDescent="0.3">
      <c r="B1474" s="46" t="s">
        <v>436</v>
      </c>
      <c r="C1474" s="101">
        <v>46144</v>
      </c>
      <c r="D1474" s="104">
        <v>13490.38</v>
      </c>
      <c r="E1474" s="140">
        <v>5.8019198568537833</v>
      </c>
      <c r="F1474" s="153">
        <v>1</v>
      </c>
      <c r="G1474" s="46">
        <f>IrradDiaria_1[[#This Row],[Geração Diária (kWh)]]/(IrradDiaria_1[[#This Row],[Irradiação]]*994)</f>
        <v>2.3391930947061987</v>
      </c>
    </row>
    <row r="1475" spans="2:7" hidden="1" x14ac:dyDescent="0.3">
      <c r="B1475" s="46" t="s">
        <v>344</v>
      </c>
      <c r="C1475" s="101">
        <v>46144</v>
      </c>
      <c r="D1475" s="104">
        <v>13492.14</v>
      </c>
      <c r="E1475" s="140">
        <v>5.9665175005475373</v>
      </c>
      <c r="F1475" s="153">
        <v>1</v>
      </c>
      <c r="G1475" s="46">
        <f>IrradDiaria_1[[#This Row],[Geração Diária (kWh)]]/(IrradDiaria_1[[#This Row],[Irradiação]]*994)</f>
        <v>2.274958799280816</v>
      </c>
    </row>
    <row r="1476" spans="2:7" hidden="1" x14ac:dyDescent="0.3">
      <c r="B1476" s="46" t="s">
        <v>96</v>
      </c>
      <c r="C1476" s="101">
        <v>46115</v>
      </c>
      <c r="D1476" s="104">
        <v>13493.05</v>
      </c>
      <c r="E1476" s="140">
        <v>5.484</v>
      </c>
      <c r="F1476" s="153">
        <v>1</v>
      </c>
      <c r="G1476" s="46">
        <f>IrradDiaria_1[[#This Row],[Geração Diária (kWh)]]/(IrradDiaria_1[[#This Row],[Irradiação]]*994)</f>
        <v>2.4752912074929521</v>
      </c>
    </row>
    <row r="1477" spans="2:7" hidden="1" x14ac:dyDescent="0.3">
      <c r="B1477" s="46" t="s">
        <v>344</v>
      </c>
      <c r="C1477" s="101">
        <v>46117</v>
      </c>
      <c r="D1477" s="104">
        <v>13494.19</v>
      </c>
      <c r="E1477" s="140">
        <v>6.38143333333334</v>
      </c>
      <c r="F1477" s="153">
        <v>1</v>
      </c>
      <c r="G1477" s="46">
        <f>IrradDiaria_1[[#This Row],[Geração Diária (kWh)]]/(IrradDiaria_1[[#This Row],[Irradiação]]*994)</f>
        <v>2.1273659308273052</v>
      </c>
    </row>
    <row r="1478" spans="2:7" hidden="1" x14ac:dyDescent="0.3">
      <c r="B1478" s="46" t="s">
        <v>73</v>
      </c>
      <c r="C1478" s="101">
        <v>46169</v>
      </c>
      <c r="D1478" s="104">
        <v>13494.91</v>
      </c>
      <c r="E1478" s="140">
        <v>4.8164248333333353</v>
      </c>
      <c r="F1478" s="153">
        <v>1</v>
      </c>
      <c r="G1478" s="46">
        <f>IrradDiaria_1[[#This Row],[Geração Diária (kWh)]]/(IrradDiaria_1[[#This Row],[Irradiação]]*994)</f>
        <v>2.8187646810756197</v>
      </c>
    </row>
    <row r="1479" spans="2:7" hidden="1" x14ac:dyDescent="0.3">
      <c r="B1479" s="46" t="s">
        <v>436</v>
      </c>
      <c r="C1479" s="101">
        <v>46139</v>
      </c>
      <c r="D1479" s="104">
        <v>13495.76</v>
      </c>
      <c r="E1479" s="140">
        <v>6.0527416666666474</v>
      </c>
      <c r="F1479" s="153">
        <v>0.97499999999999998</v>
      </c>
      <c r="G1479" s="46">
        <f>IrradDiaria_1[[#This Row],[Geração Diária (kWh)]]/(IrradDiaria_1[[#This Row],[Irradiação]]*994)</f>
        <v>2.243152622027806</v>
      </c>
    </row>
    <row r="1480" spans="2:7" hidden="1" x14ac:dyDescent="0.3">
      <c r="B1480" s="46" t="s">
        <v>344</v>
      </c>
      <c r="C1480" s="101">
        <v>46176</v>
      </c>
      <c r="D1480" s="104">
        <v>13497.8</v>
      </c>
      <c r="E1480" s="140">
        <v>5.0529999999999999</v>
      </c>
      <c r="F1480" s="153">
        <v>1</v>
      </c>
      <c r="G1480" s="46">
        <f>IrradDiaria_1[[#This Row],[Geração Diária (kWh)]]/(IrradDiaria_1[[#This Row],[Irradiação]]*994)</f>
        <v>2.6873690191813857</v>
      </c>
    </row>
    <row r="1481" spans="2:7" hidden="1" x14ac:dyDescent="0.3">
      <c r="B1481" s="46" t="s">
        <v>482</v>
      </c>
      <c r="C1481" s="101">
        <v>46201</v>
      </c>
      <c r="D1481" s="104">
        <v>13498.76</v>
      </c>
      <c r="E1481" s="140">
        <v>4.9690000000000003</v>
      </c>
      <c r="F1481" s="153">
        <v>1</v>
      </c>
      <c r="G1481" s="46">
        <f>IrradDiaria_1[[#This Row],[Geração Diária (kWh)]]/(IrradDiaria_1[[#This Row],[Irradiação]]*994)</f>
        <v>2.7329928453797852</v>
      </c>
    </row>
    <row r="1482" spans="2:7" hidden="1" x14ac:dyDescent="0.3">
      <c r="B1482" s="46" t="s">
        <v>459</v>
      </c>
      <c r="C1482" s="101">
        <v>46146</v>
      </c>
      <c r="D1482" s="104">
        <v>13511.91</v>
      </c>
      <c r="E1482" s="140">
        <v>4.4358791775450417</v>
      </c>
      <c r="F1482" s="153">
        <v>1</v>
      </c>
      <c r="G1482" s="46">
        <f>IrradDiaria_1[[#This Row],[Geração Diária (kWh)]]/(IrradDiaria_1[[#This Row],[Irradiação]]*994)</f>
        <v>3.0644366721621941</v>
      </c>
    </row>
    <row r="1483" spans="2:7" hidden="1" x14ac:dyDescent="0.3">
      <c r="B1483" s="46" t="s">
        <v>185</v>
      </c>
      <c r="C1483" s="101">
        <v>46131</v>
      </c>
      <c r="D1483" s="104">
        <v>13522.64</v>
      </c>
      <c r="E1483" s="140">
        <v>5.3086166666666506</v>
      </c>
      <c r="F1483" s="153">
        <v>1</v>
      </c>
      <c r="G1483" s="46">
        <f>IrradDiaria_1[[#This Row],[Geração Diária (kWh)]]/(IrradDiaria_1[[#This Row],[Irradiação]]*994)</f>
        <v>2.5626762013132254</v>
      </c>
    </row>
    <row r="1484" spans="2:7" hidden="1" x14ac:dyDescent="0.3">
      <c r="B1484" s="46" t="s">
        <v>6</v>
      </c>
      <c r="C1484" s="101">
        <v>46179</v>
      </c>
      <c r="D1484" s="104">
        <v>13522.94</v>
      </c>
      <c r="E1484" s="140">
        <v>5.649276666666637</v>
      </c>
      <c r="F1484" s="153">
        <v>1</v>
      </c>
      <c r="G1484" s="46">
        <f>IrradDiaria_1[[#This Row],[Geração Diária (kWh)]]/(IrradDiaria_1[[#This Row],[Irradiação]]*994)</f>
        <v>2.4081963421440911</v>
      </c>
    </row>
    <row r="1485" spans="2:7" hidden="1" x14ac:dyDescent="0.3">
      <c r="B1485" s="46" t="s">
        <v>73</v>
      </c>
      <c r="C1485" s="101">
        <v>46116</v>
      </c>
      <c r="D1485" s="104">
        <v>13540.23</v>
      </c>
      <c r="E1485" s="140">
        <v>5.2279999999999998</v>
      </c>
      <c r="F1485" s="153">
        <v>1</v>
      </c>
      <c r="G1485" s="46">
        <f>IrradDiaria_1[[#This Row],[Geração Diária (kWh)]]/(IrradDiaria_1[[#This Row],[Irradiação]]*994)</f>
        <v>2.6055779974414199</v>
      </c>
    </row>
    <row r="1486" spans="2:7" hidden="1" x14ac:dyDescent="0.3">
      <c r="B1486" s="46" t="s">
        <v>73</v>
      </c>
      <c r="C1486" s="101">
        <v>46172</v>
      </c>
      <c r="D1486" s="104">
        <v>13572.46</v>
      </c>
      <c r="E1486" s="140">
        <v>4.7850999999999999</v>
      </c>
      <c r="F1486" s="153">
        <v>1</v>
      </c>
      <c r="G1486" s="46">
        <f>IrradDiaria_1[[#This Row],[Geração Diária (kWh)]]/(IrradDiaria_1[[#This Row],[Irradiação]]*994)</f>
        <v>2.8535216229352458</v>
      </c>
    </row>
    <row r="1487" spans="2:7" x14ac:dyDescent="0.3">
      <c r="B1487" s="46" t="s">
        <v>344</v>
      </c>
      <c r="C1487" s="101">
        <v>46208</v>
      </c>
      <c r="D1487" s="104">
        <v>7274.93</v>
      </c>
      <c r="E1487" s="140">
        <v>3.5279700000000047</v>
      </c>
      <c r="F1487" s="153">
        <v>1</v>
      </c>
      <c r="G1487" s="46">
        <f>IrradDiaria_1[[#This Row],[Geração Diária (kWh)]]/(IrradDiaria_1[[#This Row],[Irradiação]]*994)</f>
        <v>2.0745196411392643</v>
      </c>
    </row>
    <row r="1488" spans="2:7" hidden="1" x14ac:dyDescent="0.3">
      <c r="B1488" s="46" t="s">
        <v>344</v>
      </c>
      <c r="C1488" s="101">
        <v>46178</v>
      </c>
      <c r="D1488" s="104">
        <v>13606.71</v>
      </c>
      <c r="E1488" s="140">
        <v>4.556</v>
      </c>
      <c r="F1488" s="153">
        <v>1</v>
      </c>
      <c r="G1488" s="46">
        <f>IrradDiaria_1[[#This Row],[Geração Diária (kWh)]]/(IrradDiaria_1[[#This Row],[Irradiação]]*994)</f>
        <v>3.0045748591637622</v>
      </c>
    </row>
    <row r="1489" spans="2:7" hidden="1" x14ac:dyDescent="0.3">
      <c r="B1489" s="46" t="s">
        <v>344</v>
      </c>
      <c r="C1489" s="101">
        <v>46192</v>
      </c>
      <c r="D1489" s="104">
        <v>13609.27</v>
      </c>
      <c r="E1489" s="140">
        <v>6.9089433333333421</v>
      </c>
      <c r="F1489" s="153">
        <v>1</v>
      </c>
      <c r="G1489" s="46">
        <f>IrradDiaria_1[[#This Row],[Geração Diária (kWh)]]/(IrradDiaria_1[[#This Row],[Irradiação]]*994)</f>
        <v>1.9816950075433217</v>
      </c>
    </row>
    <row r="1490" spans="2:7" hidden="1" x14ac:dyDescent="0.3">
      <c r="B1490" s="46" t="s">
        <v>6</v>
      </c>
      <c r="C1490" s="101">
        <v>46182</v>
      </c>
      <c r="D1490" s="104">
        <v>13625.8</v>
      </c>
      <c r="E1490" s="140">
        <v>3.0449999999999999</v>
      </c>
      <c r="F1490" s="153">
        <v>1</v>
      </c>
      <c r="G1490" s="46">
        <f>IrradDiaria_1[[#This Row],[Geração Diária (kWh)]]/(IrradDiaria_1[[#This Row],[Irradiação]]*994)</f>
        <v>4.501822098436266</v>
      </c>
    </row>
    <row r="1491" spans="2:7" hidden="1" x14ac:dyDescent="0.3">
      <c r="B1491" s="46" t="s">
        <v>208</v>
      </c>
      <c r="C1491" s="101">
        <v>46158</v>
      </c>
      <c r="D1491" s="104">
        <v>13628.97</v>
      </c>
      <c r="E1491" s="140">
        <v>5.3374183333333152</v>
      </c>
      <c r="F1491" s="153">
        <v>1</v>
      </c>
      <c r="G1491" s="46">
        <f>IrradDiaria_1[[#This Row],[Geração Diária (kWh)]]/(IrradDiaria_1[[#This Row],[Irradiação]]*994)</f>
        <v>2.5688894083713998</v>
      </c>
    </row>
    <row r="1492" spans="2:7" x14ac:dyDescent="0.3">
      <c r="B1492" s="46" t="s">
        <v>344</v>
      </c>
      <c r="C1492" s="101">
        <v>46209</v>
      </c>
      <c r="D1492" s="104">
        <v>10022.709999999999</v>
      </c>
      <c r="E1492" s="140">
        <v>5.0391499999999967</v>
      </c>
      <c r="F1492" s="153">
        <v>1</v>
      </c>
      <c r="G1492" s="46">
        <f>IrradDiaria_1[[#This Row],[Geração Diária (kWh)]]/(IrradDiaria_1[[#This Row],[Irradiação]]*994)</f>
        <v>2.000974222941013</v>
      </c>
    </row>
    <row r="1493" spans="2:7" hidden="1" x14ac:dyDescent="0.3">
      <c r="B1493" s="46" t="s">
        <v>96</v>
      </c>
      <c r="C1493" s="101">
        <v>46189</v>
      </c>
      <c r="D1493" s="104">
        <v>13644.66</v>
      </c>
      <c r="E1493" s="140">
        <v>5.242</v>
      </c>
      <c r="F1493" s="153">
        <v>1</v>
      </c>
      <c r="G1493" s="46">
        <f>IrradDiaria_1[[#This Row],[Geração Diária (kWh)]]/(IrradDiaria_1[[#This Row],[Irradiação]]*994)</f>
        <v>2.6186612233492523</v>
      </c>
    </row>
    <row r="1494" spans="2:7" hidden="1" x14ac:dyDescent="0.3">
      <c r="B1494" s="46" t="s">
        <v>6</v>
      </c>
      <c r="C1494" s="101">
        <v>46144</v>
      </c>
      <c r="D1494" s="104">
        <v>13653.57</v>
      </c>
      <c r="E1494" s="140">
        <v>6.2465365788390237</v>
      </c>
      <c r="F1494" s="153">
        <v>1</v>
      </c>
      <c r="G1494" s="46">
        <f>IrradDiaria_1[[#This Row],[Geração Diária (kWh)]]/(IrradDiaria_1[[#This Row],[Irradiação]]*994)</f>
        <v>2.1989763034487693</v>
      </c>
    </row>
    <row r="1495" spans="2:7" hidden="1" x14ac:dyDescent="0.3">
      <c r="B1495" s="46" t="s">
        <v>208</v>
      </c>
      <c r="C1495" s="101">
        <v>46179</v>
      </c>
      <c r="D1495" s="104">
        <v>13656.8</v>
      </c>
      <c r="E1495" s="140">
        <v>5.5519999999999996</v>
      </c>
      <c r="F1495" s="153">
        <v>1</v>
      </c>
      <c r="G1495" s="46">
        <f>IrradDiaria_1[[#This Row],[Geração Diária (kWh)]]/(IrradDiaria_1[[#This Row],[Irradiação]]*994)</f>
        <v>2.4746461477800521</v>
      </c>
    </row>
    <row r="1496" spans="2:7" hidden="1" x14ac:dyDescent="0.3">
      <c r="B1496" s="46" t="s">
        <v>436</v>
      </c>
      <c r="C1496" s="101">
        <v>46127</v>
      </c>
      <c r="D1496" s="104">
        <v>13685.6</v>
      </c>
      <c r="E1496" s="140">
        <v>6.2309516666666802</v>
      </c>
      <c r="F1496" s="153">
        <v>1</v>
      </c>
      <c r="G1496" s="46">
        <f>IrradDiaria_1[[#This Row],[Geração Diária (kWh)]]/(IrradDiaria_1[[#This Row],[Irradiação]]*994)</f>
        <v>2.2096478984403136</v>
      </c>
    </row>
    <row r="1497" spans="2:7" hidden="1" x14ac:dyDescent="0.3">
      <c r="B1497" s="46" t="s">
        <v>505</v>
      </c>
      <c r="C1497" s="101">
        <v>46199</v>
      </c>
      <c r="D1497" s="104">
        <v>13691.19</v>
      </c>
      <c r="E1497" s="140">
        <v>3.4128000000000003</v>
      </c>
      <c r="F1497" s="153">
        <v>1</v>
      </c>
      <c r="G1497" s="46">
        <f>IrradDiaria_1[[#This Row],[Geração Diária (kWh)]]/(IrradDiaria_1[[#This Row],[Irradiação]]*994)</f>
        <v>4.0359332506996974</v>
      </c>
    </row>
    <row r="1498" spans="2:7" hidden="1" x14ac:dyDescent="0.3">
      <c r="B1498" s="46" t="s">
        <v>185</v>
      </c>
      <c r="C1498" s="101">
        <v>46183</v>
      </c>
      <c r="D1498" s="104">
        <v>13692.32</v>
      </c>
      <c r="E1498" s="140">
        <v>5.0737850000000053</v>
      </c>
      <c r="F1498" s="153">
        <v>0.90277777777777801</v>
      </c>
      <c r="G1498" s="46">
        <f>IrradDiaria_1[[#This Row],[Geração Diária (kWh)]]/(IrradDiaria_1[[#This Row],[Irradiação]]*994)</f>
        <v>2.7149297455279378</v>
      </c>
    </row>
    <row r="1499" spans="2:7" hidden="1" x14ac:dyDescent="0.3">
      <c r="B1499" s="46" t="s">
        <v>73</v>
      </c>
      <c r="C1499" s="101">
        <v>46158</v>
      </c>
      <c r="D1499" s="104">
        <v>13692.33</v>
      </c>
      <c r="E1499" s="140">
        <v>4.9381579999999987</v>
      </c>
      <c r="F1499" s="153">
        <v>1</v>
      </c>
      <c r="G1499" s="46">
        <f>IrradDiaria_1[[#This Row],[Geração Diária (kWh)]]/(IrradDiaria_1[[#This Row],[Irradiação]]*994)</f>
        <v>2.7894975979455614</v>
      </c>
    </row>
    <row r="1500" spans="2:7" x14ac:dyDescent="0.3">
      <c r="B1500" s="46" t="s">
        <v>344</v>
      </c>
      <c r="C1500" s="101">
        <v>46210</v>
      </c>
      <c r="D1500" s="104">
        <v>11416.86</v>
      </c>
      <c r="E1500" s="140">
        <v>5.778054999999986</v>
      </c>
      <c r="F1500" s="153">
        <v>1</v>
      </c>
      <c r="G1500" s="46">
        <f>IrradDiaria_1[[#This Row],[Geração Diária (kWh)]]/(IrradDiaria_1[[#This Row],[Irradiação]]*994)</f>
        <v>1.9878271577351465</v>
      </c>
    </row>
    <row r="1501" spans="2:7" hidden="1" x14ac:dyDescent="0.3">
      <c r="B1501" s="46" t="s">
        <v>73</v>
      </c>
      <c r="C1501" s="101">
        <v>46194</v>
      </c>
      <c r="D1501" s="104">
        <v>13718.17</v>
      </c>
      <c r="E1501" s="140">
        <v>4.9950000000000001</v>
      </c>
      <c r="F1501" s="153">
        <v>1</v>
      </c>
      <c r="G1501" s="46">
        <f>IrradDiaria_1[[#This Row],[Geração Diária (kWh)]]/(IrradDiaria_1[[#This Row],[Irradiação]]*994)</f>
        <v>2.7629581291553125</v>
      </c>
    </row>
    <row r="1502" spans="2:7" hidden="1" x14ac:dyDescent="0.3">
      <c r="B1502" s="46" t="s">
        <v>459</v>
      </c>
      <c r="C1502" s="101">
        <v>46170</v>
      </c>
      <c r="D1502" s="104">
        <v>13720.76</v>
      </c>
      <c r="E1502" s="140">
        <v>4.2476000000000003</v>
      </c>
      <c r="F1502" s="153">
        <v>1</v>
      </c>
      <c r="G1502" s="46">
        <f>IrradDiaria_1[[#This Row],[Geração Diária (kWh)]]/(IrradDiaria_1[[#This Row],[Irradiação]]*994)</f>
        <v>3.2497366722228085</v>
      </c>
    </row>
    <row r="1503" spans="2:7" hidden="1" x14ac:dyDescent="0.3">
      <c r="B1503" s="46" t="s">
        <v>231</v>
      </c>
      <c r="C1503" s="101">
        <v>46117</v>
      </c>
      <c r="D1503" s="104">
        <v>13730.64</v>
      </c>
      <c r="E1503" s="140">
        <v>6.4261216666666607</v>
      </c>
      <c r="F1503" s="153">
        <v>1</v>
      </c>
      <c r="G1503" s="46">
        <f>IrradDiaria_1[[#This Row],[Geração Diária (kWh)]]/(IrradDiaria_1[[#This Row],[Irradiação]]*994)</f>
        <v>2.1495891057297505</v>
      </c>
    </row>
    <row r="1504" spans="2:7" hidden="1" x14ac:dyDescent="0.3">
      <c r="B1504" s="46" t="s">
        <v>231</v>
      </c>
      <c r="C1504" s="101">
        <v>46133</v>
      </c>
      <c r="D1504" s="104">
        <v>13731.69</v>
      </c>
      <c r="E1504" s="140">
        <v>7.638876666666663</v>
      </c>
      <c r="F1504" s="153">
        <v>0.99787808641975295</v>
      </c>
      <c r="G1504" s="46">
        <f>IrradDiaria_1[[#This Row],[Geração Diária (kWh)]]/(IrradDiaria_1[[#This Row],[Irradiação]]*994)</f>
        <v>1.808456670739381</v>
      </c>
    </row>
    <row r="1505" spans="2:7" hidden="1" x14ac:dyDescent="0.3">
      <c r="B1505" s="46" t="s">
        <v>436</v>
      </c>
      <c r="C1505" s="101">
        <v>46128</v>
      </c>
      <c r="D1505" s="104">
        <v>13732.59</v>
      </c>
      <c r="E1505" s="140">
        <v>6.2089116666666717</v>
      </c>
      <c r="F1505" s="153">
        <v>1</v>
      </c>
      <c r="G1505" s="46">
        <f>IrradDiaria_1[[#This Row],[Geração Diária (kWh)]]/(IrradDiaria_1[[#This Row],[Irradiação]]*994)</f>
        <v>2.2251054031827309</v>
      </c>
    </row>
    <row r="1506" spans="2:7" hidden="1" x14ac:dyDescent="0.3">
      <c r="B1506" s="46" t="s">
        <v>482</v>
      </c>
      <c r="C1506" s="101">
        <v>46196</v>
      </c>
      <c r="D1506" s="104">
        <v>13739</v>
      </c>
      <c r="E1506" s="140">
        <v>5.18</v>
      </c>
      <c r="F1506" s="153">
        <v>1</v>
      </c>
      <c r="G1506" s="46">
        <f>IrradDiaria_1[[#This Row],[Geração Diária (kWh)]]/(IrradDiaria_1[[#This Row],[Irradiação]]*994)</f>
        <v>2.6683265616867224</v>
      </c>
    </row>
    <row r="1507" spans="2:7" hidden="1" x14ac:dyDescent="0.3">
      <c r="B1507" s="46" t="s">
        <v>185</v>
      </c>
      <c r="C1507" s="101">
        <v>46140</v>
      </c>
      <c r="D1507" s="104">
        <v>13746.68</v>
      </c>
      <c r="E1507" s="140">
        <v>5.7471266666666851</v>
      </c>
      <c r="F1507" s="153">
        <v>1</v>
      </c>
      <c r="G1507" s="46">
        <f>IrradDiaria_1[[#This Row],[Geração Diária (kWh)]]/(IrradDiaria_1[[#This Row],[Irradiação]]*994)</f>
        <v>2.406360386642961</v>
      </c>
    </row>
    <row r="1508" spans="2:7" hidden="1" x14ac:dyDescent="0.3">
      <c r="B1508" s="46" t="s">
        <v>185</v>
      </c>
      <c r="C1508" s="101">
        <v>46174</v>
      </c>
      <c r="D1508" s="104">
        <v>13746.73</v>
      </c>
      <c r="E1508" s="140">
        <v>5.1411899999999857</v>
      </c>
      <c r="F1508" s="153">
        <v>1</v>
      </c>
      <c r="G1508" s="46">
        <f>IrradDiaria_1[[#This Row],[Geração Diária (kWh)]]/(IrradDiaria_1[[#This Row],[Irradiação]]*994)</f>
        <v>2.6899819398810427</v>
      </c>
    </row>
    <row r="1509" spans="2:7" hidden="1" x14ac:dyDescent="0.3">
      <c r="B1509" s="46" t="s">
        <v>185</v>
      </c>
      <c r="C1509" s="101">
        <v>46173</v>
      </c>
      <c r="D1509" s="104">
        <v>13771.62</v>
      </c>
      <c r="E1509" s="140">
        <v>5.1386283333333278</v>
      </c>
      <c r="F1509" s="153">
        <v>1</v>
      </c>
      <c r="G1509" s="46">
        <f>IrradDiaria_1[[#This Row],[Geração Diária (kWh)]]/(IrradDiaria_1[[#This Row],[Irradiação]]*994)</f>
        <v>2.696195870223284</v>
      </c>
    </row>
    <row r="1510" spans="2:7" hidden="1" x14ac:dyDescent="0.3">
      <c r="B1510" s="46" t="s">
        <v>413</v>
      </c>
      <c r="C1510" s="101">
        <v>46127</v>
      </c>
      <c r="D1510" s="104">
        <v>13777.54</v>
      </c>
      <c r="E1510" s="140">
        <v>6.2309516666666802</v>
      </c>
      <c r="F1510" s="153">
        <v>0.9</v>
      </c>
      <c r="G1510" s="46">
        <f>IrradDiaria_1[[#This Row],[Geração Diária (kWh)]]/(IrradDiaria_1[[#This Row],[Irradiação]]*994)</f>
        <v>2.2244923354969721</v>
      </c>
    </row>
    <row r="1511" spans="2:7" hidden="1" x14ac:dyDescent="0.3">
      <c r="B1511" s="46" t="s">
        <v>231</v>
      </c>
      <c r="C1511" s="101">
        <v>46125</v>
      </c>
      <c r="D1511" s="104">
        <v>13777.64</v>
      </c>
      <c r="E1511" s="140">
        <v>6.3585883333333291</v>
      </c>
      <c r="F1511" s="153">
        <v>1</v>
      </c>
      <c r="G1511" s="46">
        <f>IrradDiaria_1[[#This Row],[Geração Diária (kWh)]]/(IrradDiaria_1[[#This Row],[Irradiação]]*994)</f>
        <v>2.1798556695850233</v>
      </c>
    </row>
    <row r="1512" spans="2:7" hidden="1" x14ac:dyDescent="0.3">
      <c r="B1512" s="46" t="s">
        <v>413</v>
      </c>
      <c r="C1512" s="101">
        <v>46126</v>
      </c>
      <c r="D1512" s="104">
        <v>13788.93</v>
      </c>
      <c r="E1512" s="140">
        <v>6.1710000000000003</v>
      </c>
      <c r="F1512" s="153">
        <v>0.93611111111111101</v>
      </c>
      <c r="G1512" s="46">
        <f>IrradDiaria_1[[#This Row],[Geração Diária (kWh)]]/(IrradDiaria_1[[#This Row],[Irradiação]]*994)</f>
        <v>2.2479602945822723</v>
      </c>
    </row>
    <row r="1513" spans="2:7" hidden="1" x14ac:dyDescent="0.3">
      <c r="B1513" s="46" t="s">
        <v>413</v>
      </c>
      <c r="C1513" s="101">
        <v>46131</v>
      </c>
      <c r="D1513" s="104">
        <v>13790.45</v>
      </c>
      <c r="E1513" s="140">
        <v>6.1056899999999761</v>
      </c>
      <c r="F1513" s="153">
        <v>1</v>
      </c>
      <c r="G1513" s="46">
        <f>IrradDiaria_1[[#This Row],[Geração Diária (kWh)]]/(IrradDiaria_1[[#This Row],[Irradiação]]*994)</f>
        <v>2.2722562319602799</v>
      </c>
    </row>
    <row r="1514" spans="2:7" hidden="1" x14ac:dyDescent="0.3">
      <c r="B1514" s="46" t="s">
        <v>119</v>
      </c>
      <c r="C1514" s="101">
        <v>46121</v>
      </c>
      <c r="D1514" s="104">
        <v>13797.94</v>
      </c>
      <c r="E1514" s="140">
        <v>5.1672733333333349</v>
      </c>
      <c r="F1514" s="153">
        <v>1</v>
      </c>
      <c r="G1514" s="46">
        <f>IrradDiaria_1[[#This Row],[Geração Diária (kWh)]]/(IrradDiaria_1[[#This Row],[Irradiação]]*994)</f>
        <v>2.6863737349908154</v>
      </c>
    </row>
    <row r="1515" spans="2:7" hidden="1" x14ac:dyDescent="0.3">
      <c r="B1515" s="46" t="s">
        <v>413</v>
      </c>
      <c r="C1515" s="101">
        <v>46128</v>
      </c>
      <c r="D1515" s="104">
        <v>13830.6</v>
      </c>
      <c r="E1515" s="140">
        <v>6.2089116666666717</v>
      </c>
      <c r="F1515" s="153">
        <v>1</v>
      </c>
      <c r="G1515" s="46">
        <f>IrradDiaria_1[[#This Row],[Geração Diária (kWh)]]/(IrradDiaria_1[[#This Row],[Irradiação]]*994)</f>
        <v>2.2409860622984503</v>
      </c>
    </row>
    <row r="1516" spans="2:7" hidden="1" x14ac:dyDescent="0.3">
      <c r="B1516" s="46" t="s">
        <v>185</v>
      </c>
      <c r="C1516" s="101">
        <v>46200</v>
      </c>
      <c r="D1516" s="104">
        <v>13848.55</v>
      </c>
      <c r="E1516" s="140">
        <v>5.2770000000000001</v>
      </c>
      <c r="F1516" s="153">
        <v>1</v>
      </c>
      <c r="G1516" s="46">
        <f>IrradDiaria_1[[#This Row],[Geração Diária (kWh)]]/(IrradDiaria_1[[#This Row],[Irradiação]]*994)</f>
        <v>2.6401635128184302</v>
      </c>
    </row>
    <row r="1517" spans="2:7" hidden="1" x14ac:dyDescent="0.3">
      <c r="B1517" s="46" t="s">
        <v>321</v>
      </c>
      <c r="C1517" s="101">
        <v>46123</v>
      </c>
      <c r="D1517" s="104">
        <v>13860.58</v>
      </c>
      <c r="E1517" s="140">
        <v>5.625</v>
      </c>
      <c r="F1517" s="153">
        <v>1</v>
      </c>
      <c r="G1517" s="46">
        <f>IrradDiaria_1[[#This Row],[Geração Diária (kWh)]]/(IrradDiaria_1[[#This Row],[Irradiação]]*994)</f>
        <v>2.478976972948804</v>
      </c>
    </row>
    <row r="1518" spans="2:7" hidden="1" x14ac:dyDescent="0.3">
      <c r="B1518" s="46" t="s">
        <v>6</v>
      </c>
      <c r="C1518" s="101">
        <v>46139</v>
      </c>
      <c r="D1518" s="104">
        <v>13867.73</v>
      </c>
      <c r="E1518" s="140">
        <v>4.9370000000000003</v>
      </c>
      <c r="F1518" s="153">
        <v>1</v>
      </c>
      <c r="G1518" s="46">
        <f>IrradDiaria_1[[#This Row],[Geração Diária (kWh)]]/(IrradDiaria_1[[#This Row],[Irradiação]]*994)</f>
        <v>2.825893990640215</v>
      </c>
    </row>
    <row r="1519" spans="2:7" hidden="1" x14ac:dyDescent="0.3">
      <c r="B1519" s="46" t="s">
        <v>73</v>
      </c>
      <c r="C1519" s="101">
        <v>46121</v>
      </c>
      <c r="D1519" s="104">
        <v>13869.48</v>
      </c>
      <c r="E1519" s="140">
        <v>5.1260000000000003</v>
      </c>
      <c r="F1519" s="153">
        <v>1</v>
      </c>
      <c r="G1519" s="46">
        <f>IrradDiaria_1[[#This Row],[Geração Diária (kWh)]]/(IrradDiaria_1[[#This Row],[Irradiação]]*994)</f>
        <v>2.7220443221168598</v>
      </c>
    </row>
    <row r="1520" spans="2:7" hidden="1" x14ac:dyDescent="0.3">
      <c r="B1520" s="46" t="s">
        <v>185</v>
      </c>
      <c r="C1520" s="101">
        <v>46142</v>
      </c>
      <c r="D1520" s="104">
        <v>13875.24</v>
      </c>
      <c r="E1520" s="140">
        <v>5.4492599999999953</v>
      </c>
      <c r="F1520" s="153">
        <v>0.87638888888888899</v>
      </c>
      <c r="G1520" s="46">
        <f>IrradDiaria_1[[#This Row],[Geração Diária (kWh)]]/(IrradDiaria_1[[#This Row],[Irradiação]]*994)</f>
        <v>2.5616311139095416</v>
      </c>
    </row>
    <row r="1521" spans="2:7" hidden="1" x14ac:dyDescent="0.3">
      <c r="B1521" s="46" t="s">
        <v>185</v>
      </c>
      <c r="C1521" s="101">
        <v>46192</v>
      </c>
      <c r="D1521" s="104">
        <v>13876.49</v>
      </c>
      <c r="E1521" s="140">
        <v>4.8758999999999997</v>
      </c>
      <c r="F1521" s="153">
        <v>1</v>
      </c>
      <c r="G1521" s="46">
        <f>IrradDiaria_1[[#This Row],[Geração Diária (kWh)]]/(IrradDiaria_1[[#This Row],[Irradiação]]*994)</f>
        <v>2.8631127605271494</v>
      </c>
    </row>
    <row r="1522" spans="2:7" hidden="1" x14ac:dyDescent="0.3">
      <c r="B1522" s="46" t="s">
        <v>208</v>
      </c>
      <c r="C1522" s="101">
        <v>46190</v>
      </c>
      <c r="D1522" s="104">
        <v>13886.76</v>
      </c>
      <c r="E1522" s="140">
        <v>5.4669999999999996</v>
      </c>
      <c r="F1522" s="153">
        <v>1</v>
      </c>
      <c r="G1522" s="46">
        <f>IrradDiaria_1[[#This Row],[Geração Diária (kWh)]]/(IrradDiaria_1[[#This Row],[Irradiação]]*994)</f>
        <v>2.5554387234326024</v>
      </c>
    </row>
    <row r="1523" spans="2:7" hidden="1" x14ac:dyDescent="0.3">
      <c r="B1523" s="46" t="s">
        <v>482</v>
      </c>
      <c r="C1523" s="101">
        <v>46124</v>
      </c>
      <c r="D1523" s="104">
        <v>13888.16</v>
      </c>
      <c r="E1523" s="140">
        <v>4.2130000000000001</v>
      </c>
      <c r="F1523" s="153">
        <v>1</v>
      </c>
      <c r="G1523" s="46">
        <f>IrradDiaria_1[[#This Row],[Geração Diária (kWh)]]/(IrradDiaria_1[[#This Row],[Irradiação]]*994)</f>
        <v>3.3163997037052604</v>
      </c>
    </row>
    <row r="1524" spans="2:7" hidden="1" x14ac:dyDescent="0.3">
      <c r="B1524" s="46" t="s">
        <v>436</v>
      </c>
      <c r="C1524" s="101">
        <v>46126</v>
      </c>
      <c r="D1524" s="104">
        <v>13899.98</v>
      </c>
      <c r="E1524" s="140">
        <v>6.1710000000000003</v>
      </c>
      <c r="F1524" s="153">
        <v>1</v>
      </c>
      <c r="G1524" s="46">
        <f>IrradDiaria_1[[#This Row],[Geração Diária (kWh)]]/(IrradDiaria_1[[#This Row],[Irradiação]]*994)</f>
        <v>2.2660643817531669</v>
      </c>
    </row>
    <row r="1525" spans="2:7" hidden="1" x14ac:dyDescent="0.3">
      <c r="B1525" s="46" t="s">
        <v>6</v>
      </c>
      <c r="C1525" s="101">
        <v>46130</v>
      </c>
      <c r="D1525" s="104">
        <v>13901.9</v>
      </c>
      <c r="E1525" s="140">
        <v>6.056</v>
      </c>
      <c r="F1525" s="153">
        <v>1</v>
      </c>
      <c r="G1525" s="46">
        <f>IrradDiaria_1[[#This Row],[Geração Diária (kWh)]]/(IrradDiaria_1[[#This Row],[Irradiação]]*994)</f>
        <v>2.3094146118454453</v>
      </c>
    </row>
    <row r="1526" spans="2:7" hidden="1" x14ac:dyDescent="0.3">
      <c r="B1526" s="46" t="s">
        <v>390</v>
      </c>
      <c r="C1526" s="101">
        <v>46119</v>
      </c>
      <c r="D1526" s="104">
        <v>13906.69</v>
      </c>
      <c r="E1526" s="140">
        <v>5.6059999999999999</v>
      </c>
      <c r="F1526" s="153">
        <v>1</v>
      </c>
      <c r="G1526" s="46">
        <f>IrradDiaria_1[[#This Row],[Geração Diária (kWh)]]/(IrradDiaria_1[[#This Row],[Irradiação]]*994)</f>
        <v>2.4956535502705854</v>
      </c>
    </row>
    <row r="1527" spans="2:7" hidden="1" x14ac:dyDescent="0.3">
      <c r="B1527" s="46" t="s">
        <v>436</v>
      </c>
      <c r="C1527" s="101">
        <v>46131</v>
      </c>
      <c r="D1527" s="104">
        <v>13915.09</v>
      </c>
      <c r="E1527" s="140">
        <v>6.1056899999999761</v>
      </c>
      <c r="F1527" s="153">
        <v>1</v>
      </c>
      <c r="G1527" s="46">
        <f>IrradDiaria_1[[#This Row],[Geração Diária (kWh)]]/(IrradDiaria_1[[#This Row],[Irradiação]]*994)</f>
        <v>2.2927931989737949</v>
      </c>
    </row>
    <row r="1528" spans="2:7" hidden="1" x14ac:dyDescent="0.3">
      <c r="B1528" s="46" t="s">
        <v>96</v>
      </c>
      <c r="C1528" s="101">
        <v>46176</v>
      </c>
      <c r="D1528" s="104">
        <v>13919.59</v>
      </c>
      <c r="E1528" s="140">
        <v>4.9029999999999996</v>
      </c>
      <c r="F1528" s="153">
        <v>1</v>
      </c>
      <c r="G1528" s="46">
        <f>IrradDiaria_1[[#This Row],[Geração Diária (kWh)]]/(IrradDiaria_1[[#This Row],[Irradiação]]*994)</f>
        <v>2.8561312808525643</v>
      </c>
    </row>
    <row r="1529" spans="2:7" hidden="1" x14ac:dyDescent="0.3">
      <c r="B1529" s="46" t="s">
        <v>185</v>
      </c>
      <c r="C1529" s="101">
        <v>46186</v>
      </c>
      <c r="D1529" s="104">
        <v>13919.64</v>
      </c>
      <c r="E1529" s="140">
        <v>5.1629000000000094</v>
      </c>
      <c r="F1529" s="153">
        <v>1</v>
      </c>
      <c r="G1529" s="46">
        <f>IrradDiaria_1[[#This Row],[Geração Diária (kWh)]]/(IrradDiaria_1[[#This Row],[Irradiação]]*994)</f>
        <v>2.7123635886480391</v>
      </c>
    </row>
    <row r="1530" spans="2:7" hidden="1" x14ac:dyDescent="0.3">
      <c r="B1530" s="46" t="s">
        <v>436</v>
      </c>
      <c r="C1530" s="101">
        <v>46172</v>
      </c>
      <c r="D1530" s="104">
        <v>13933.15</v>
      </c>
      <c r="E1530" s="140">
        <v>6.3209</v>
      </c>
      <c r="F1530" s="153">
        <v>1</v>
      </c>
      <c r="G1530" s="46">
        <f>IrradDiaria_1[[#This Row],[Geração Diária (kWh)]]/(IrradDiaria_1[[#This Row],[Irradiação]]*994)</f>
        <v>2.2176040628908482</v>
      </c>
    </row>
    <row r="1531" spans="2:7" hidden="1" x14ac:dyDescent="0.3">
      <c r="B1531" s="46" t="s">
        <v>6</v>
      </c>
      <c r="C1531" s="101">
        <v>46195</v>
      </c>
      <c r="D1531" s="104">
        <v>13947.13</v>
      </c>
      <c r="E1531" s="140">
        <v>5.6020000000000003</v>
      </c>
      <c r="F1531" s="153">
        <v>1</v>
      </c>
      <c r="G1531" s="46">
        <f>IrradDiaria_1[[#This Row],[Geração Diária (kWh)]]/(IrradDiaria_1[[#This Row],[Irradiação]]*994)</f>
        <v>2.5046979484906582</v>
      </c>
    </row>
    <row r="1532" spans="2:7" hidden="1" x14ac:dyDescent="0.3">
      <c r="B1532" s="46" t="s">
        <v>390</v>
      </c>
      <c r="C1532" s="101">
        <v>46144</v>
      </c>
      <c r="D1532" s="104">
        <v>13948.12</v>
      </c>
      <c r="E1532" s="140">
        <v>5.8989199174642559</v>
      </c>
      <c r="F1532" s="153">
        <v>1</v>
      </c>
      <c r="G1532" s="46">
        <f>IrradDiaria_1[[#This Row],[Geração Diária (kWh)]]/(IrradDiaria_1[[#This Row],[Irradiação]]*994)</f>
        <v>2.3787937587957311</v>
      </c>
    </row>
    <row r="1533" spans="2:7" hidden="1" x14ac:dyDescent="0.3">
      <c r="B1533" s="46" t="s">
        <v>390</v>
      </c>
      <c r="C1533" s="101">
        <v>46158</v>
      </c>
      <c r="D1533" s="104">
        <v>13951.55</v>
      </c>
      <c r="E1533" s="140">
        <v>6.1208311974876226</v>
      </c>
      <c r="F1533" s="153">
        <v>1</v>
      </c>
      <c r="G1533" s="46">
        <f>IrradDiaria_1[[#This Row],[Geração Diária (kWh)]]/(IrradDiaria_1[[#This Row],[Irradiação]]*994)</f>
        <v>2.2931141432696784</v>
      </c>
    </row>
    <row r="1534" spans="2:7" hidden="1" x14ac:dyDescent="0.3">
      <c r="B1534" s="46" t="s">
        <v>231</v>
      </c>
      <c r="C1534" s="101">
        <v>46116</v>
      </c>
      <c r="D1534" s="104">
        <v>13963.69</v>
      </c>
      <c r="E1534" s="140">
        <v>6.6944833333333369</v>
      </c>
      <c r="F1534" s="153">
        <v>1</v>
      </c>
      <c r="G1534" s="46">
        <f>IrradDiaria_1[[#This Row],[Geração Diária (kWh)]]/(IrradDiaria_1[[#This Row],[Irradiação]]*994)</f>
        <v>2.0984409352780342</v>
      </c>
    </row>
    <row r="1535" spans="2:7" hidden="1" x14ac:dyDescent="0.3">
      <c r="B1535" s="46" t="s">
        <v>344</v>
      </c>
      <c r="C1535" s="101">
        <v>46154</v>
      </c>
      <c r="D1535" s="104">
        <v>14009.31</v>
      </c>
      <c r="E1535" s="140">
        <v>6.4641925052218143</v>
      </c>
      <c r="F1535" s="153">
        <v>1</v>
      </c>
      <c r="G1535" s="46">
        <f>IrradDiaria_1[[#This Row],[Geração Diária (kWh)]]/(IrradDiaria_1[[#This Row],[Irradiação]]*994)</f>
        <v>2.1802991213599383</v>
      </c>
    </row>
    <row r="1536" spans="2:7" x14ac:dyDescent="0.3">
      <c r="B1536" s="46" t="s">
        <v>344</v>
      </c>
      <c r="C1536" s="101">
        <v>46211</v>
      </c>
      <c r="D1536" s="104">
        <v>7747.34</v>
      </c>
      <c r="E1536" s="140">
        <v>3.7884333333333355</v>
      </c>
      <c r="F1536" s="153">
        <v>1</v>
      </c>
      <c r="G1536" s="46">
        <f>IrradDiaria_1[[#This Row],[Geração Diária (kWh)]]/(IrradDiaria_1[[#This Row],[Irradiação]]*994)</f>
        <v>2.0573424267990976</v>
      </c>
    </row>
    <row r="1537" spans="2:7" hidden="1" x14ac:dyDescent="0.3">
      <c r="B1537" s="46" t="s">
        <v>254</v>
      </c>
      <c r="C1537" s="101">
        <v>46114</v>
      </c>
      <c r="D1537" s="104">
        <v>14021.34</v>
      </c>
      <c r="E1537" s="140">
        <v>5.7008999999999999</v>
      </c>
      <c r="F1537" s="153">
        <v>1</v>
      </c>
      <c r="G1537" s="46">
        <f>IrradDiaria_1[[#This Row],[Geração Diária (kWh)]]/(IrradDiaria_1[[#This Row],[Irradiação]]*994)</f>
        <v>2.4743419205968857</v>
      </c>
    </row>
    <row r="1538" spans="2:7" hidden="1" x14ac:dyDescent="0.3">
      <c r="B1538" s="46" t="s">
        <v>321</v>
      </c>
      <c r="C1538" s="101">
        <v>46118</v>
      </c>
      <c r="D1538" s="104">
        <v>14022.99</v>
      </c>
      <c r="E1538" s="140">
        <v>5.7809999999999997</v>
      </c>
      <c r="F1538" s="153">
        <v>1</v>
      </c>
      <c r="G1538" s="46">
        <f>IrradDiaria_1[[#This Row],[Geração Diária (kWh)]]/(IrradDiaria_1[[#This Row],[Irradiação]]*994)</f>
        <v>2.4403452369640783</v>
      </c>
    </row>
    <row r="1539" spans="2:7" hidden="1" x14ac:dyDescent="0.3">
      <c r="B1539" s="46" t="s">
        <v>390</v>
      </c>
      <c r="C1539" s="101">
        <v>46173</v>
      </c>
      <c r="D1539" s="104">
        <v>14038.61</v>
      </c>
      <c r="E1539" s="140">
        <v>6.2111999999999998</v>
      </c>
      <c r="F1539" s="153">
        <v>1</v>
      </c>
      <c r="G1539" s="46">
        <f>IrradDiaria_1[[#This Row],[Geração Diária (kWh)]]/(IrradDiaria_1[[#This Row],[Irradiação]]*994)</f>
        <v>2.2738520898704957</v>
      </c>
    </row>
    <row r="1540" spans="2:7" hidden="1" x14ac:dyDescent="0.3">
      <c r="B1540" s="46" t="s">
        <v>185</v>
      </c>
      <c r="C1540" s="101">
        <v>46115</v>
      </c>
      <c r="D1540" s="104">
        <v>14044.22</v>
      </c>
      <c r="E1540" s="140">
        <v>6.5579999999999998</v>
      </c>
      <c r="F1540" s="153">
        <v>1</v>
      </c>
      <c r="G1540" s="46">
        <f>IrradDiaria_1[[#This Row],[Geração Diária (kWh)]]/(IrradDiaria_1[[#This Row],[Irradiação]]*994)</f>
        <v>2.1544669051208745</v>
      </c>
    </row>
    <row r="1541" spans="2:7" hidden="1" x14ac:dyDescent="0.3">
      <c r="B1541" s="46" t="s">
        <v>436</v>
      </c>
      <c r="C1541" s="101">
        <v>46180</v>
      </c>
      <c r="D1541" s="104">
        <v>14045.86</v>
      </c>
      <c r="E1541" s="140">
        <v>6.3239999999999998</v>
      </c>
      <c r="F1541" s="153">
        <v>1</v>
      </c>
      <c r="G1541" s="46">
        <f>IrradDiaria_1[[#This Row],[Geração Diária (kWh)]]/(IrradDiaria_1[[#This Row],[Irradiação]]*994)</f>
        <v>2.2344471636905561</v>
      </c>
    </row>
    <row r="1542" spans="2:7" hidden="1" x14ac:dyDescent="0.3">
      <c r="B1542" s="46" t="s">
        <v>413</v>
      </c>
      <c r="C1542" s="101">
        <v>46172</v>
      </c>
      <c r="D1542" s="104">
        <v>14055.12</v>
      </c>
      <c r="E1542" s="140">
        <v>6.3784000000000001</v>
      </c>
      <c r="F1542" s="153">
        <v>1</v>
      </c>
      <c r="G1542" s="46">
        <f>IrradDiaria_1[[#This Row],[Geração Diária (kWh)]]/(IrradDiaria_1[[#This Row],[Irradiação]]*994)</f>
        <v>2.2168505829912375</v>
      </c>
    </row>
    <row r="1543" spans="2:7" hidden="1" x14ac:dyDescent="0.3">
      <c r="B1543" s="46" t="s">
        <v>321</v>
      </c>
      <c r="C1543" s="101">
        <v>46182</v>
      </c>
      <c r="D1543" s="104">
        <v>14068.5</v>
      </c>
      <c r="E1543" s="140">
        <v>5.4450000000000003</v>
      </c>
      <c r="F1543" s="153">
        <v>1</v>
      </c>
      <c r="G1543" s="46">
        <f>IrradDiaria_1[[#This Row],[Geração Diária (kWh)]]/(IrradDiaria_1[[#This Row],[Irradiação]]*994)</f>
        <v>2.5993426121467094</v>
      </c>
    </row>
    <row r="1544" spans="2:7" hidden="1" x14ac:dyDescent="0.3">
      <c r="B1544" s="46" t="s">
        <v>459</v>
      </c>
      <c r="C1544" s="101">
        <v>46129</v>
      </c>
      <c r="D1544" s="104">
        <v>14070.37</v>
      </c>
      <c r="E1544" s="140">
        <v>4.657</v>
      </c>
      <c r="F1544" s="153">
        <v>1</v>
      </c>
      <c r="G1544" s="46">
        <f>IrradDiaria_1[[#This Row],[Geração Diária (kWh)]]/(IrradDiaria_1[[#This Row],[Irradiação]]*994)</f>
        <v>3.0395752224318642</v>
      </c>
    </row>
    <row r="1545" spans="2:7" hidden="1" x14ac:dyDescent="0.3">
      <c r="B1545" s="46" t="s">
        <v>459</v>
      </c>
      <c r="C1545" s="101">
        <v>46117</v>
      </c>
      <c r="D1545" s="104">
        <v>14073.08</v>
      </c>
      <c r="E1545" s="140">
        <v>4.9009999999999998</v>
      </c>
      <c r="F1545" s="153">
        <v>1</v>
      </c>
      <c r="G1545" s="46">
        <f>IrradDiaria_1[[#This Row],[Geração Diária (kWh)]]/(IrradDiaria_1[[#This Row],[Irradiação]]*994)</f>
        <v>2.8888039520534758</v>
      </c>
    </row>
    <row r="1546" spans="2:7" hidden="1" x14ac:dyDescent="0.3">
      <c r="B1546" s="46" t="s">
        <v>321</v>
      </c>
      <c r="C1546" s="101">
        <v>46190</v>
      </c>
      <c r="D1546" s="104">
        <v>14088.31</v>
      </c>
      <c r="E1546" s="140">
        <v>5.5650000000000004</v>
      </c>
      <c r="F1546" s="153">
        <v>1</v>
      </c>
      <c r="G1546" s="46">
        <f>IrradDiaria_1[[#This Row],[Geração Diária (kWh)]]/(IrradDiaria_1[[#This Row],[Irradiação]]*994)</f>
        <v>2.5468733334418006</v>
      </c>
    </row>
    <row r="1547" spans="2:7" hidden="1" x14ac:dyDescent="0.3">
      <c r="B1547" s="46" t="s">
        <v>413</v>
      </c>
      <c r="C1547" s="101">
        <v>46180</v>
      </c>
      <c r="D1547" s="104">
        <v>14090.71</v>
      </c>
      <c r="E1547" s="140">
        <v>6.3239999999999998</v>
      </c>
      <c r="F1547" s="153">
        <v>0.86111111111111105</v>
      </c>
      <c r="G1547" s="46">
        <f>IrradDiaria_1[[#This Row],[Geração Diária (kWh)]]/(IrradDiaria_1[[#This Row],[Irradiação]]*994)</f>
        <v>2.2415820030874687</v>
      </c>
    </row>
    <row r="1548" spans="2:7" hidden="1" x14ac:dyDescent="0.3">
      <c r="B1548" s="46" t="s">
        <v>6</v>
      </c>
      <c r="C1548" s="101">
        <v>46155</v>
      </c>
      <c r="D1548" s="104">
        <v>14094.09</v>
      </c>
      <c r="E1548" s="140">
        <v>6.4369833333333029</v>
      </c>
      <c r="F1548" s="153">
        <v>1</v>
      </c>
      <c r="G1548" s="46">
        <f>IrradDiaria_1[[#This Row],[Geração Diária (kWh)]]/(IrradDiaria_1[[#This Row],[Irradiação]]*994)</f>
        <v>2.2027655278388227</v>
      </c>
    </row>
    <row r="1549" spans="2:7" hidden="1" x14ac:dyDescent="0.3">
      <c r="B1549" s="46" t="s">
        <v>390</v>
      </c>
      <c r="C1549" s="101">
        <v>46147</v>
      </c>
      <c r="D1549" s="104">
        <v>14096.92</v>
      </c>
      <c r="E1549" s="140">
        <v>6.2728582574725147</v>
      </c>
      <c r="F1549" s="153">
        <v>1</v>
      </c>
      <c r="G1549" s="46">
        <f>IrradDiaria_1[[#This Row],[Geração Diária (kWh)]]/(IrradDiaria_1[[#This Row],[Irradiação]]*994)</f>
        <v>2.2608532650232211</v>
      </c>
    </row>
    <row r="1550" spans="2:7" hidden="1" x14ac:dyDescent="0.3">
      <c r="B1550" s="46" t="s">
        <v>390</v>
      </c>
      <c r="C1550" s="101">
        <v>46181</v>
      </c>
      <c r="D1550" s="104">
        <v>14118.15</v>
      </c>
      <c r="E1550" s="140">
        <v>6.2320000000000002</v>
      </c>
      <c r="F1550" s="153">
        <v>1</v>
      </c>
      <c r="G1550" s="46">
        <f>IrradDiaria_1[[#This Row],[Geração Diária (kWh)]]/(IrradDiaria_1[[#This Row],[Irradiação]]*994)</f>
        <v>2.2791030522028191</v>
      </c>
    </row>
    <row r="1551" spans="2:7" hidden="1" x14ac:dyDescent="0.3">
      <c r="B1551" s="46" t="s">
        <v>208</v>
      </c>
      <c r="C1551" s="101">
        <v>46203</v>
      </c>
      <c r="D1551" s="104">
        <v>14121.02</v>
      </c>
      <c r="E1551" s="140">
        <v>5.5683866666666768</v>
      </c>
      <c r="F1551" s="153">
        <v>1</v>
      </c>
      <c r="G1551" s="46">
        <f>IrradDiaria_1[[#This Row],[Geração Diária (kWh)]]/(IrradDiaria_1[[#This Row],[Irradiação]]*994)</f>
        <v>2.551234028037733</v>
      </c>
    </row>
    <row r="1552" spans="2:7" hidden="1" x14ac:dyDescent="0.3">
      <c r="B1552" s="46" t="s">
        <v>482</v>
      </c>
      <c r="C1552" s="101">
        <v>46125</v>
      </c>
      <c r="D1552" s="104">
        <v>14141.37</v>
      </c>
      <c r="E1552" s="140">
        <v>5.569</v>
      </c>
      <c r="F1552" s="153">
        <v>1</v>
      </c>
      <c r="G1552" s="46">
        <f>IrradDiaria_1[[#This Row],[Geração Diária (kWh)]]/(IrradDiaria_1[[#This Row],[Irradiação]]*994)</f>
        <v>2.5546292659891834</v>
      </c>
    </row>
    <row r="1553" spans="2:7" hidden="1" x14ac:dyDescent="0.3">
      <c r="B1553" s="46" t="s">
        <v>390</v>
      </c>
      <c r="C1553" s="101">
        <v>46177</v>
      </c>
      <c r="D1553" s="104">
        <v>14153.92</v>
      </c>
      <c r="E1553" s="140">
        <v>2.3170000000000002</v>
      </c>
      <c r="F1553" s="153">
        <v>1</v>
      </c>
      <c r="G1553" s="46">
        <f>IrradDiaria_1[[#This Row],[Geração Diária (kWh)]]/(IrradDiaria_1[[#This Row],[Irradiação]]*994)</f>
        <v>6.1456004043249575</v>
      </c>
    </row>
    <row r="1554" spans="2:7" hidden="1" x14ac:dyDescent="0.3">
      <c r="B1554" s="46" t="s">
        <v>344</v>
      </c>
      <c r="C1554" s="101">
        <v>46142</v>
      </c>
      <c r="D1554" s="104">
        <v>14159.36</v>
      </c>
      <c r="E1554" s="140">
        <v>3.661</v>
      </c>
      <c r="F1554" s="153">
        <v>1</v>
      </c>
      <c r="G1554" s="46">
        <f>IrradDiaria_1[[#This Row],[Geração Diária (kWh)]]/(IrradDiaria_1[[#This Row],[Irradiação]]*994)</f>
        <v>3.890966668626894</v>
      </c>
    </row>
    <row r="1555" spans="2:7" hidden="1" x14ac:dyDescent="0.3">
      <c r="B1555" s="46" t="s">
        <v>390</v>
      </c>
      <c r="C1555" s="101">
        <v>46176</v>
      </c>
      <c r="D1555" s="104">
        <v>14167.12</v>
      </c>
      <c r="E1555" s="140">
        <v>3.399</v>
      </c>
      <c r="F1555" s="153">
        <v>1</v>
      </c>
      <c r="G1555" s="46">
        <f>IrradDiaria_1[[#This Row],[Geração Diária (kWh)]]/(IrradDiaria_1[[#This Row],[Irradiação]]*994)</f>
        <v>4.1931849999674418</v>
      </c>
    </row>
    <row r="1556" spans="2:7" hidden="1" x14ac:dyDescent="0.3">
      <c r="B1556" s="46" t="s">
        <v>482</v>
      </c>
      <c r="C1556" s="101">
        <v>46193</v>
      </c>
      <c r="D1556" s="104">
        <v>14176.75</v>
      </c>
      <c r="E1556" s="140">
        <v>5.2450000000000001</v>
      </c>
      <c r="F1556" s="153">
        <v>1</v>
      </c>
      <c r="G1556" s="46">
        <f>IrradDiaria_1[[#This Row],[Geração Diária (kWh)]]/(IrradDiaria_1[[#This Row],[Irradiação]]*994)</f>
        <v>2.719222868191034</v>
      </c>
    </row>
    <row r="1557" spans="2:7" hidden="1" x14ac:dyDescent="0.3">
      <c r="B1557" s="46" t="s">
        <v>390</v>
      </c>
      <c r="C1557" s="101">
        <v>46195</v>
      </c>
      <c r="D1557" s="104">
        <v>14181.07</v>
      </c>
      <c r="E1557" s="140">
        <v>5.907</v>
      </c>
      <c r="F1557" s="153">
        <v>1</v>
      </c>
      <c r="G1557" s="46">
        <f>IrradDiaria_1[[#This Row],[Geração Diária (kWh)]]/(IrradDiaria_1[[#This Row],[Irradiação]]*994)</f>
        <v>2.4152141561064373</v>
      </c>
    </row>
    <row r="1558" spans="2:7" hidden="1" x14ac:dyDescent="0.3">
      <c r="B1558" s="46" t="s">
        <v>321</v>
      </c>
      <c r="C1558" s="101">
        <v>46191</v>
      </c>
      <c r="D1558" s="104">
        <v>14184.92</v>
      </c>
      <c r="E1558" s="140">
        <v>5.3579999999999997</v>
      </c>
      <c r="F1558" s="153">
        <v>1</v>
      </c>
      <c r="G1558" s="46">
        <f>IrradDiaria_1[[#This Row],[Geração Diária (kWh)]]/(IrradDiaria_1[[#This Row],[Irradiação]]*994)</f>
        <v>2.6634085964086123</v>
      </c>
    </row>
    <row r="1559" spans="2:7" hidden="1" x14ac:dyDescent="0.3">
      <c r="B1559" s="46" t="s">
        <v>185</v>
      </c>
      <c r="C1559" s="101">
        <v>46197</v>
      </c>
      <c r="D1559" s="104">
        <v>14186.12</v>
      </c>
      <c r="E1559" s="140">
        <v>5.3319999999999999</v>
      </c>
      <c r="F1559" s="153">
        <v>0.86388888888774995</v>
      </c>
      <c r="G1559" s="46">
        <f>IrradDiaria_1[[#This Row],[Geração Diária (kWh)]]/(IrradDiaria_1[[#This Row],[Irradiação]]*994)</f>
        <v>2.676622374909623</v>
      </c>
    </row>
    <row r="1560" spans="2:7" hidden="1" x14ac:dyDescent="0.3">
      <c r="B1560" s="46" t="s">
        <v>208</v>
      </c>
      <c r="C1560" s="101">
        <v>46178</v>
      </c>
      <c r="D1560" s="104">
        <v>14202.78</v>
      </c>
      <c r="E1560" s="140">
        <v>5.5670000000000002</v>
      </c>
      <c r="F1560" s="153">
        <v>1</v>
      </c>
      <c r="G1560" s="46">
        <f>IrradDiaria_1[[#This Row],[Geração Diária (kWh)]]/(IrradDiaria_1[[#This Row],[Irradiação]]*994)</f>
        <v>2.5666447038617553</v>
      </c>
    </row>
    <row r="1561" spans="2:7" hidden="1" x14ac:dyDescent="0.3">
      <c r="B1561" s="46" t="s">
        <v>96</v>
      </c>
      <c r="C1561" s="101">
        <v>46130</v>
      </c>
      <c r="D1561" s="104">
        <v>14206.42</v>
      </c>
      <c r="E1561" s="140">
        <v>5.492</v>
      </c>
      <c r="F1561" s="153">
        <v>1</v>
      </c>
      <c r="G1561" s="46">
        <f>IrradDiaria_1[[#This Row],[Geração Diária (kWh)]]/(IrradDiaria_1[[#This Row],[Irradiação]]*994)</f>
        <v>2.6023621701073156</v>
      </c>
    </row>
    <row r="1562" spans="2:7" hidden="1" x14ac:dyDescent="0.3">
      <c r="B1562" s="46" t="s">
        <v>119</v>
      </c>
      <c r="C1562" s="101">
        <v>46182</v>
      </c>
      <c r="D1562" s="104">
        <v>14207.15</v>
      </c>
      <c r="E1562" s="140">
        <v>5.1150000000000002</v>
      </c>
      <c r="F1562" s="153">
        <v>1</v>
      </c>
      <c r="G1562" s="46">
        <f>IrradDiaria_1[[#This Row],[Geração Diária (kWh)]]/(IrradDiaria_1[[#This Row],[Irradiação]]*994)</f>
        <v>2.7943123058979484</v>
      </c>
    </row>
    <row r="1563" spans="2:7" hidden="1" x14ac:dyDescent="0.3">
      <c r="B1563" s="46" t="s">
        <v>390</v>
      </c>
      <c r="C1563" s="101">
        <v>46192</v>
      </c>
      <c r="D1563" s="104">
        <v>14211.98</v>
      </c>
      <c r="E1563" s="140">
        <v>6.1710000000000003</v>
      </c>
      <c r="F1563" s="153">
        <v>1</v>
      </c>
      <c r="G1563" s="46">
        <f>IrradDiaria_1[[#This Row],[Geração Diária (kWh)]]/(IrradDiaria_1[[#This Row],[Irradiação]]*994)</f>
        <v>2.3169286338677013</v>
      </c>
    </row>
    <row r="1564" spans="2:7" hidden="1" x14ac:dyDescent="0.3">
      <c r="B1564" s="46" t="s">
        <v>6</v>
      </c>
      <c r="C1564" s="101">
        <v>46134</v>
      </c>
      <c r="D1564" s="104">
        <v>14212.64</v>
      </c>
      <c r="E1564" s="140">
        <v>6.2279999999999998</v>
      </c>
      <c r="F1564" s="153">
        <v>1</v>
      </c>
      <c r="G1564" s="46">
        <f>IrradDiaria_1[[#This Row],[Geração Diária (kWh)]]/(IrradDiaria_1[[#This Row],[Irradiação]]*994)</f>
        <v>2.2958302157194934</v>
      </c>
    </row>
    <row r="1565" spans="2:7" hidden="1" x14ac:dyDescent="0.3">
      <c r="B1565" s="46" t="s">
        <v>119</v>
      </c>
      <c r="C1565" s="101">
        <v>46171</v>
      </c>
      <c r="D1565" s="104">
        <v>14218.6</v>
      </c>
      <c r="E1565" s="140">
        <v>6.5959000000000003</v>
      </c>
      <c r="F1565" s="153">
        <v>0.8</v>
      </c>
      <c r="G1565" s="46">
        <f>IrradDiaria_1[[#This Row],[Geração Diária (kWh)]]/(IrradDiaria_1[[#This Row],[Irradiação]]*994)</f>
        <v>2.1686845706205577</v>
      </c>
    </row>
    <row r="1566" spans="2:7" x14ac:dyDescent="0.3">
      <c r="B1566" s="46" t="s">
        <v>367</v>
      </c>
      <c r="C1566" s="101">
        <v>46204</v>
      </c>
      <c r="D1566" s="104">
        <v>6682.89</v>
      </c>
      <c r="E1566" s="140">
        <v>6.093</v>
      </c>
      <c r="F1566" s="153">
        <v>1</v>
      </c>
      <c r="G1566" s="46">
        <f>IrradDiaria_1[[#This Row],[Geração Diária (kWh)]]/(IrradDiaria_1[[#This Row],[Irradiação]]*994)</f>
        <v>1.1034349870765707</v>
      </c>
    </row>
    <row r="1567" spans="2:7" hidden="1" x14ac:dyDescent="0.3">
      <c r="B1567" s="46" t="s">
        <v>344</v>
      </c>
      <c r="C1567" s="101">
        <v>46170</v>
      </c>
      <c r="D1567" s="104">
        <v>14238.77</v>
      </c>
      <c r="E1567" s="140">
        <v>5.1295000000000002</v>
      </c>
      <c r="F1567" s="153">
        <v>1</v>
      </c>
      <c r="G1567" s="46">
        <f>IrradDiaria_1[[#This Row],[Geração Diária (kWh)]]/(IrradDiaria_1[[#This Row],[Irradiação]]*994)</f>
        <v>2.7926149351514096</v>
      </c>
    </row>
    <row r="1568" spans="2:7" hidden="1" x14ac:dyDescent="0.3">
      <c r="B1568" s="46" t="s">
        <v>119</v>
      </c>
      <c r="C1568" s="101">
        <v>46125</v>
      </c>
      <c r="D1568" s="104">
        <v>14241.51</v>
      </c>
      <c r="E1568" s="140">
        <v>6.3585883333333291</v>
      </c>
      <c r="F1568" s="153">
        <v>1</v>
      </c>
      <c r="G1568" s="46">
        <f>IrradDiaria_1[[#This Row],[Geração Diária (kWh)]]/(IrradDiaria_1[[#This Row],[Irradiação]]*994)</f>
        <v>2.2532477490304439</v>
      </c>
    </row>
    <row r="1569" spans="2:7" hidden="1" x14ac:dyDescent="0.3">
      <c r="B1569" s="46" t="s">
        <v>344</v>
      </c>
      <c r="C1569" s="101">
        <v>46191</v>
      </c>
      <c r="D1569" s="104">
        <v>14244.79</v>
      </c>
      <c r="E1569" s="140">
        <v>7.2744366666666584</v>
      </c>
      <c r="F1569" s="153">
        <v>1</v>
      </c>
      <c r="G1569" s="46">
        <f>IrradDiaria_1[[#This Row],[Geração Diária (kWh)]]/(IrradDiaria_1[[#This Row],[Irradiação]]*994)</f>
        <v>1.9700184776581564</v>
      </c>
    </row>
    <row r="1570" spans="2:7" hidden="1" x14ac:dyDescent="0.3">
      <c r="B1570" s="46" t="s">
        <v>119</v>
      </c>
      <c r="C1570" s="101">
        <v>46114</v>
      </c>
      <c r="D1570" s="104">
        <v>14257.16</v>
      </c>
      <c r="E1570" s="140">
        <v>5.7008999999999999</v>
      </c>
      <c r="F1570" s="153">
        <v>1</v>
      </c>
      <c r="G1570" s="46">
        <f>IrradDiaria_1[[#This Row],[Geração Diária (kWh)]]/(IrradDiaria_1[[#This Row],[Irradiação]]*994)</f>
        <v>2.5159570095766233</v>
      </c>
    </row>
    <row r="1571" spans="2:7" x14ac:dyDescent="0.3">
      <c r="B1571" s="46" t="s">
        <v>367</v>
      </c>
      <c r="C1571" s="101">
        <v>46205</v>
      </c>
      <c r="D1571" s="104">
        <v>6508.8</v>
      </c>
      <c r="E1571" s="140">
        <v>5.9770000000000003</v>
      </c>
      <c r="F1571" s="153">
        <v>1</v>
      </c>
      <c r="G1571" s="46">
        <f>IrradDiaria_1[[#This Row],[Geração Diária (kWh)]]/(IrradDiaria_1[[#This Row],[Irradiação]]*994)</f>
        <v>1.0955476880018609</v>
      </c>
    </row>
    <row r="1572" spans="2:7" hidden="1" x14ac:dyDescent="0.3">
      <c r="B1572" s="46" t="s">
        <v>208</v>
      </c>
      <c r="C1572" s="101">
        <v>46115</v>
      </c>
      <c r="D1572" s="104">
        <v>14265.02</v>
      </c>
      <c r="E1572" s="140">
        <v>5.5540000000000003</v>
      </c>
      <c r="F1572" s="153">
        <v>1</v>
      </c>
      <c r="G1572" s="46">
        <f>IrradDiaria_1[[#This Row],[Geração Diária (kWh)]]/(IrradDiaria_1[[#This Row],[Irradiação]]*994)</f>
        <v>2.5839263162699639</v>
      </c>
    </row>
    <row r="1573" spans="2:7" hidden="1" x14ac:dyDescent="0.3">
      <c r="B1573" s="46" t="s">
        <v>321</v>
      </c>
      <c r="C1573" s="101">
        <v>46130</v>
      </c>
      <c r="D1573" s="104">
        <v>14270.51</v>
      </c>
      <c r="E1573" s="140">
        <v>5.7549999999999999</v>
      </c>
      <c r="F1573" s="153">
        <v>1</v>
      </c>
      <c r="G1573" s="46">
        <f>IrradDiaria_1[[#This Row],[Geração Diária (kWh)]]/(IrradDiaria_1[[#This Row],[Irradiação]]*994)</f>
        <v>2.494639426480691</v>
      </c>
    </row>
    <row r="1574" spans="2:7" x14ac:dyDescent="0.3">
      <c r="B1574" s="46" t="s">
        <v>367</v>
      </c>
      <c r="C1574" s="101">
        <v>46206</v>
      </c>
      <c r="D1574" s="104">
        <v>6052.26</v>
      </c>
      <c r="E1574" s="140">
        <v>5.577</v>
      </c>
      <c r="F1574" s="153">
        <v>1</v>
      </c>
      <c r="G1574" s="46">
        <f>IrradDiaria_1[[#This Row],[Geração Diária (kWh)]]/(IrradDiaria_1[[#This Row],[Irradiação]]*994)</f>
        <v>1.091768469883313</v>
      </c>
    </row>
    <row r="1575" spans="2:7" hidden="1" x14ac:dyDescent="0.3">
      <c r="B1575" s="46" t="s">
        <v>436</v>
      </c>
      <c r="C1575" s="101">
        <v>46170</v>
      </c>
      <c r="D1575" s="104">
        <v>14284.48</v>
      </c>
      <c r="E1575" s="140">
        <v>6.6832000000000003</v>
      </c>
      <c r="F1575" s="153">
        <v>1</v>
      </c>
      <c r="G1575" s="46">
        <f>IrradDiaria_1[[#This Row],[Geração Diária (kWh)]]/(IrradDiaria_1[[#This Row],[Irradiação]]*994)</f>
        <v>2.1502729568697796</v>
      </c>
    </row>
    <row r="1576" spans="2:7" hidden="1" x14ac:dyDescent="0.3">
      <c r="B1576" s="46" t="s">
        <v>413</v>
      </c>
      <c r="C1576" s="101">
        <v>46146</v>
      </c>
      <c r="D1576" s="104">
        <v>14286.92</v>
      </c>
      <c r="E1576" s="140">
        <v>6.1549956071807923</v>
      </c>
      <c r="F1576" s="153">
        <v>1</v>
      </c>
      <c r="G1576" s="46">
        <f>IrradDiaria_1[[#This Row],[Geração Diária (kWh)]]/(IrradDiaria_1[[#This Row],[Irradiação]]*994)</f>
        <v>2.3352021465220432</v>
      </c>
    </row>
    <row r="1577" spans="2:7" hidden="1" x14ac:dyDescent="0.3">
      <c r="B1577" s="46" t="s">
        <v>436</v>
      </c>
      <c r="C1577" s="101">
        <v>46146</v>
      </c>
      <c r="D1577" s="104">
        <v>14301.57</v>
      </c>
      <c r="E1577" s="140">
        <v>6.1549956071807923</v>
      </c>
      <c r="F1577" s="153">
        <v>1</v>
      </c>
      <c r="G1577" s="46">
        <f>IrradDiaria_1[[#This Row],[Geração Diária (kWh)]]/(IrradDiaria_1[[#This Row],[Irradiação]]*994)</f>
        <v>2.3375966942234756</v>
      </c>
    </row>
    <row r="1578" spans="2:7" hidden="1" x14ac:dyDescent="0.3">
      <c r="B1578" s="46" t="s">
        <v>321</v>
      </c>
      <c r="C1578" s="101">
        <v>46116</v>
      </c>
      <c r="D1578" s="104">
        <v>14304.63</v>
      </c>
      <c r="E1578" s="140">
        <v>5.97</v>
      </c>
      <c r="F1578" s="153">
        <v>1</v>
      </c>
      <c r="G1578" s="46">
        <f>IrradDiaria_1[[#This Row],[Geração Diária (kWh)]]/(IrradDiaria_1[[#This Row],[Irradiação]]*994)</f>
        <v>2.4105487194523927</v>
      </c>
    </row>
    <row r="1579" spans="2:7" hidden="1" x14ac:dyDescent="0.3">
      <c r="B1579" s="46" t="s">
        <v>390</v>
      </c>
      <c r="C1579" s="101">
        <v>46180</v>
      </c>
      <c r="D1579" s="104">
        <v>14305.81</v>
      </c>
      <c r="E1579" s="140">
        <v>5.6180000000000003</v>
      </c>
      <c r="F1579" s="153">
        <v>1</v>
      </c>
      <c r="G1579" s="46">
        <f>IrradDiaria_1[[#This Row],[Geração Diária (kWh)]]/(IrradDiaria_1[[#This Row],[Irradiação]]*994)</f>
        <v>2.5617947628813105</v>
      </c>
    </row>
    <row r="1580" spans="2:7" hidden="1" x14ac:dyDescent="0.3">
      <c r="B1580" s="46" t="s">
        <v>119</v>
      </c>
      <c r="C1580" s="101">
        <v>46172</v>
      </c>
      <c r="D1580" s="104">
        <v>14321.67</v>
      </c>
      <c r="E1580" s="140">
        <v>5.8277000000000001</v>
      </c>
      <c r="F1580" s="153">
        <v>0.8</v>
      </c>
      <c r="G1580" s="46">
        <f>IrradDiaria_1[[#This Row],[Geração Diária (kWh)]]/(IrradDiaria_1[[#This Row],[Irradiação]]*994)</f>
        <v>2.4723507922977577</v>
      </c>
    </row>
    <row r="1581" spans="2:7" hidden="1" x14ac:dyDescent="0.3">
      <c r="B1581" s="46" t="s">
        <v>6</v>
      </c>
      <c r="C1581" s="101">
        <v>46116</v>
      </c>
      <c r="D1581" s="104">
        <v>14331.87</v>
      </c>
      <c r="E1581" s="140">
        <v>6.39</v>
      </c>
      <c r="F1581" s="153">
        <v>1</v>
      </c>
      <c r="G1581" s="46">
        <f>IrradDiaria_1[[#This Row],[Geração Diária (kWh)]]/(IrradDiaria_1[[#This Row],[Irradiação]]*994)</f>
        <v>2.2563975401706013</v>
      </c>
    </row>
    <row r="1582" spans="2:7" hidden="1" x14ac:dyDescent="0.3">
      <c r="B1582" s="46" t="s">
        <v>482</v>
      </c>
      <c r="C1582" s="101">
        <v>46134</v>
      </c>
      <c r="D1582" s="104">
        <v>14336.17</v>
      </c>
      <c r="E1582" s="140">
        <v>5.9050000000000002</v>
      </c>
      <c r="F1582" s="153">
        <v>0.98753472222222205</v>
      </c>
      <c r="G1582" s="46">
        <f>IrradDiaria_1[[#This Row],[Geração Diária (kWh)]]/(IrradDiaria_1[[#This Row],[Irradiação]]*994)</f>
        <v>2.4424566024427681</v>
      </c>
    </row>
    <row r="1583" spans="2:7" hidden="1" x14ac:dyDescent="0.3">
      <c r="B1583" s="46" t="s">
        <v>231</v>
      </c>
      <c r="C1583" s="101">
        <v>46123</v>
      </c>
      <c r="D1583" s="104">
        <v>14347.41</v>
      </c>
      <c r="E1583" s="140">
        <v>6.7429716666666648</v>
      </c>
      <c r="F1583" s="153">
        <v>1</v>
      </c>
      <c r="G1583" s="46">
        <f>IrradDiaria_1[[#This Row],[Geração Diária (kWh)]]/(IrradDiaria_1[[#This Row],[Irradiação]]*994)</f>
        <v>2.140601325059754</v>
      </c>
    </row>
    <row r="1584" spans="2:7" hidden="1" x14ac:dyDescent="0.3">
      <c r="B1584" s="46" t="s">
        <v>459</v>
      </c>
      <c r="C1584" s="101">
        <v>46148</v>
      </c>
      <c r="D1584" s="104">
        <v>14348.5</v>
      </c>
      <c r="E1584" s="140">
        <v>4.6243824820878601</v>
      </c>
      <c r="F1584" s="153">
        <v>1</v>
      </c>
      <c r="G1584" s="46">
        <f>IrradDiaria_1[[#This Row],[Geração Diária (kWh)]]/(IrradDiaria_1[[#This Row],[Irradiação]]*994)</f>
        <v>3.1215217858594175</v>
      </c>
    </row>
    <row r="1585" spans="2:7" hidden="1" x14ac:dyDescent="0.3">
      <c r="B1585" s="46" t="s">
        <v>344</v>
      </c>
      <c r="C1585" s="101">
        <v>46116</v>
      </c>
      <c r="D1585" s="104">
        <v>14350.31</v>
      </c>
      <c r="E1585" s="140">
        <v>6.6533799999999879</v>
      </c>
      <c r="F1585" s="153">
        <v>1</v>
      </c>
      <c r="G1585" s="46">
        <f>IrradDiaria_1[[#This Row],[Geração Diária (kWh)]]/(IrradDiaria_1[[#This Row],[Irradiação]]*994)</f>
        <v>2.1698642779365147</v>
      </c>
    </row>
    <row r="1586" spans="2:7" hidden="1" x14ac:dyDescent="0.3">
      <c r="B1586" s="46" t="s">
        <v>344</v>
      </c>
      <c r="C1586" s="101">
        <v>46125</v>
      </c>
      <c r="D1586" s="104">
        <v>14353.33</v>
      </c>
      <c r="E1586" s="140">
        <v>6.2797616666666665</v>
      </c>
      <c r="F1586" s="153">
        <v>1</v>
      </c>
      <c r="G1586" s="46">
        <f>IrradDiaria_1[[#This Row],[Geração Diária (kWh)]]/(IrradDiaria_1[[#This Row],[Irradiação]]*994)</f>
        <v>2.2994455180618822</v>
      </c>
    </row>
    <row r="1587" spans="2:7" hidden="1" x14ac:dyDescent="0.3">
      <c r="B1587" s="46" t="s">
        <v>208</v>
      </c>
      <c r="C1587" s="101">
        <v>46191</v>
      </c>
      <c r="D1587" s="104">
        <v>14358.26</v>
      </c>
      <c r="E1587" s="140">
        <v>5.7409999999999997</v>
      </c>
      <c r="F1587" s="153">
        <v>1</v>
      </c>
      <c r="G1587" s="46">
        <f>IrradDiaria_1[[#This Row],[Geração Diária (kWh)]]/(IrradDiaria_1[[#This Row],[Irradiação]]*994)</f>
        <v>2.5160999089818481</v>
      </c>
    </row>
    <row r="1588" spans="2:7" hidden="1" x14ac:dyDescent="0.3">
      <c r="B1588" s="46" t="s">
        <v>344</v>
      </c>
      <c r="C1588" s="101">
        <v>46135</v>
      </c>
      <c r="D1588" s="104">
        <v>14363.71</v>
      </c>
      <c r="E1588" s="140">
        <v>5.96</v>
      </c>
      <c r="F1588" s="153">
        <v>1</v>
      </c>
      <c r="G1588" s="158">
        <f>IrradDiaria_1[[#This Row],[Geração Diária (kWh)]]/(IrradDiaria_1[[#This Row],[Irradiação]]*994)</f>
        <v>2.4245658514847475</v>
      </c>
    </row>
    <row r="1589" spans="2:7" hidden="1" x14ac:dyDescent="0.3">
      <c r="B1589" s="46" t="s">
        <v>185</v>
      </c>
      <c r="C1589" s="101">
        <v>46160</v>
      </c>
      <c r="D1589" s="104">
        <v>14363.94</v>
      </c>
      <c r="E1589" s="140">
        <v>5.269716666666679</v>
      </c>
      <c r="F1589" s="153">
        <v>1</v>
      </c>
      <c r="G1589" s="46">
        <f>IrradDiaria_1[[#This Row],[Geração Diária (kWh)]]/(IrradDiaria_1[[#This Row],[Irradiação]]*994)</f>
        <v>2.7422050894284085</v>
      </c>
    </row>
    <row r="1590" spans="2:7" hidden="1" x14ac:dyDescent="0.3">
      <c r="B1590" s="46" t="s">
        <v>390</v>
      </c>
      <c r="C1590" s="101">
        <v>46179</v>
      </c>
      <c r="D1590" s="104">
        <v>14370.37</v>
      </c>
      <c r="E1590" s="140">
        <v>6.415</v>
      </c>
      <c r="F1590" s="153">
        <v>1</v>
      </c>
      <c r="G1590" s="46">
        <f>IrradDiaria_1[[#This Row],[Geração Diária (kWh)]]/(IrradDiaria_1[[#This Row],[Irradiação]]*994)</f>
        <v>2.2536418824717597</v>
      </c>
    </row>
    <row r="1591" spans="2:7" hidden="1" x14ac:dyDescent="0.3">
      <c r="B1591" s="46" t="s">
        <v>413</v>
      </c>
      <c r="C1591" s="101">
        <v>46199</v>
      </c>
      <c r="D1591" s="104">
        <v>14374.31</v>
      </c>
      <c r="E1591" s="140">
        <v>7.1180000000000003</v>
      </c>
      <c r="F1591" s="153">
        <v>0.9</v>
      </c>
      <c r="G1591" s="46">
        <f>IrradDiaria_1[[#This Row],[Geração Diária (kWh)]]/(IrradDiaria_1[[#This Row],[Irradiação]]*994)</f>
        <v>2.0316207444159193</v>
      </c>
    </row>
    <row r="1592" spans="2:7" hidden="1" x14ac:dyDescent="0.3">
      <c r="B1592" s="46" t="s">
        <v>321</v>
      </c>
      <c r="C1592" s="101">
        <v>46179</v>
      </c>
      <c r="D1592" s="104">
        <v>14379.39</v>
      </c>
      <c r="E1592" s="140">
        <v>5.5986483333333306</v>
      </c>
      <c r="F1592" s="153">
        <v>1</v>
      </c>
      <c r="G1592" s="46">
        <f>IrradDiaria_1[[#This Row],[Geração Diária (kWh)]]/(IrradDiaria_1[[#This Row],[Irradiação]]*994)</f>
        <v>2.5838713670596847</v>
      </c>
    </row>
    <row r="1593" spans="2:7" x14ac:dyDescent="0.3">
      <c r="B1593" s="46" t="s">
        <v>367</v>
      </c>
      <c r="C1593" s="101">
        <v>46207</v>
      </c>
      <c r="D1593" s="104">
        <v>5136.03</v>
      </c>
      <c r="E1593" s="140">
        <v>4.5979999999999999</v>
      </c>
      <c r="F1593" s="153">
        <v>1</v>
      </c>
      <c r="G1593" s="46">
        <f>IrradDiaria_1[[#This Row],[Geração Diária (kWh)]]/(IrradDiaria_1[[#This Row],[Irradiação]]*994)</f>
        <v>1.1237564578423125</v>
      </c>
    </row>
    <row r="1594" spans="2:7" hidden="1" x14ac:dyDescent="0.3">
      <c r="B1594" s="46" t="s">
        <v>73</v>
      </c>
      <c r="C1594" s="101">
        <v>46115</v>
      </c>
      <c r="D1594" s="104">
        <v>14398.51</v>
      </c>
      <c r="E1594" s="140">
        <v>5.5830000000000002</v>
      </c>
      <c r="F1594" s="153">
        <v>1</v>
      </c>
      <c r="G1594" s="46">
        <f>IrradDiaria_1[[#This Row],[Geração Diária (kWh)]]/(IrradDiaria_1[[#This Row],[Irradiação]]*994)</f>
        <v>2.5945589351981493</v>
      </c>
    </row>
    <row r="1595" spans="2:7" hidden="1" x14ac:dyDescent="0.3">
      <c r="B1595" s="46" t="s">
        <v>254</v>
      </c>
      <c r="C1595" s="101">
        <v>46136</v>
      </c>
      <c r="D1595" s="104">
        <v>14417.59</v>
      </c>
      <c r="E1595" s="140">
        <v>6.5541683333333216</v>
      </c>
      <c r="F1595" s="153">
        <v>0.91666666666666596</v>
      </c>
      <c r="G1595" s="46">
        <f>IrradDiaria_1[[#This Row],[Geração Diária (kWh)]]/(IrradDiaria_1[[#This Row],[Irradiação]]*994)</f>
        <v>2.2130371038030177</v>
      </c>
    </row>
    <row r="1596" spans="2:7" hidden="1" x14ac:dyDescent="0.3">
      <c r="B1596" s="46" t="s">
        <v>390</v>
      </c>
      <c r="C1596" s="101">
        <v>46138</v>
      </c>
      <c r="D1596" s="104">
        <v>14420.47</v>
      </c>
      <c r="E1596" s="140">
        <v>4.5880000000000001</v>
      </c>
      <c r="F1596" s="153">
        <v>1</v>
      </c>
      <c r="G1596" s="46">
        <f>IrradDiaria_1[[#This Row],[Geração Diária (kWh)]]/(IrradDiaria_1[[#This Row],[Irradiação]]*994)</f>
        <v>3.1620564713477028</v>
      </c>
    </row>
    <row r="1597" spans="2:7" hidden="1" x14ac:dyDescent="0.3">
      <c r="B1597" s="46" t="s">
        <v>73</v>
      </c>
      <c r="C1597" s="101">
        <v>46113</v>
      </c>
      <c r="D1597" s="104">
        <v>14437.02</v>
      </c>
      <c r="E1597" s="140">
        <v>5.452</v>
      </c>
      <c r="F1597" s="153">
        <v>1</v>
      </c>
      <c r="G1597" s="46">
        <f>IrradDiaria_1[[#This Row],[Geração Diária (kWh)]]/(IrradDiaria_1[[#This Row],[Irradiação]]*994)</f>
        <v>2.6640067846551063</v>
      </c>
    </row>
    <row r="1598" spans="2:7" hidden="1" x14ac:dyDescent="0.3">
      <c r="B1598" s="46" t="s">
        <v>73</v>
      </c>
      <c r="C1598" s="101">
        <v>46114</v>
      </c>
      <c r="D1598" s="104">
        <v>14443.26</v>
      </c>
      <c r="E1598" s="140">
        <v>5.4089999999999998</v>
      </c>
      <c r="F1598" s="153">
        <v>1</v>
      </c>
      <c r="G1598" s="46">
        <f>IrradDiaria_1[[#This Row],[Geração Diária (kWh)]]/(IrradDiaria_1[[#This Row],[Irradiação]]*994)</f>
        <v>2.6863454716094686</v>
      </c>
    </row>
    <row r="1599" spans="2:7" hidden="1" x14ac:dyDescent="0.3">
      <c r="B1599" s="46" t="s">
        <v>96</v>
      </c>
      <c r="C1599" s="101">
        <v>46203</v>
      </c>
      <c r="D1599" s="104">
        <v>14449.32</v>
      </c>
      <c r="E1599" s="140">
        <v>5.6619999999999999</v>
      </c>
      <c r="F1599" s="153">
        <v>1</v>
      </c>
      <c r="G1599" s="46">
        <f>IrradDiaria_1[[#This Row],[Geração Diária (kWh)]]/(IrradDiaria_1[[#This Row],[Irradiação]]*994)</f>
        <v>2.5673859476178866</v>
      </c>
    </row>
    <row r="1600" spans="2:7" hidden="1" x14ac:dyDescent="0.3">
      <c r="B1600" s="46" t="s">
        <v>73</v>
      </c>
      <c r="C1600" s="101">
        <v>46202</v>
      </c>
      <c r="D1600" s="104">
        <v>14456.68</v>
      </c>
      <c r="E1600" s="140">
        <v>5.1790000000000003</v>
      </c>
      <c r="F1600" s="153">
        <v>1</v>
      </c>
      <c r="G1600" s="46">
        <f>IrradDiaria_1[[#This Row],[Geração Diária (kWh)]]/(IrradDiaria_1[[#This Row],[Irradiação]]*994)</f>
        <v>2.8082532654898302</v>
      </c>
    </row>
    <row r="1601" spans="2:7" hidden="1" x14ac:dyDescent="0.3">
      <c r="B1601" s="46" t="s">
        <v>344</v>
      </c>
      <c r="C1601" s="101">
        <v>46143</v>
      </c>
      <c r="D1601" s="104">
        <v>14461.06</v>
      </c>
      <c r="E1601" s="140">
        <v>6.2882049947469492</v>
      </c>
      <c r="F1601" s="153">
        <v>1</v>
      </c>
      <c r="G1601" s="46">
        <f>IrradDiaria_1[[#This Row],[Geração Diária (kWh)]]/(IrradDiaria_1[[#This Row],[Irradiação]]*994)</f>
        <v>2.3135934837933951</v>
      </c>
    </row>
    <row r="1602" spans="2:7" hidden="1" x14ac:dyDescent="0.3">
      <c r="B1602" s="46" t="s">
        <v>390</v>
      </c>
      <c r="C1602" s="101">
        <v>46155</v>
      </c>
      <c r="D1602" s="104">
        <v>14480.17</v>
      </c>
      <c r="E1602" s="140">
        <v>6.0825983333333316</v>
      </c>
      <c r="F1602" s="153">
        <v>1</v>
      </c>
      <c r="G1602" s="46">
        <f>IrradDiaria_1[[#This Row],[Geração Diária (kWh)]]/(IrradDiaria_1[[#This Row],[Irradiação]]*994)</f>
        <v>2.3949593010086372</v>
      </c>
    </row>
    <row r="1603" spans="2:7" hidden="1" x14ac:dyDescent="0.3">
      <c r="B1603" s="46" t="s">
        <v>413</v>
      </c>
      <c r="C1603" s="101">
        <v>46177</v>
      </c>
      <c r="D1603" s="104">
        <v>14490.06</v>
      </c>
      <c r="E1603" s="140">
        <v>6.2947100000000056</v>
      </c>
      <c r="F1603" s="153">
        <v>1</v>
      </c>
      <c r="G1603" s="46">
        <f>IrradDiaria_1[[#This Row],[Geração Diária (kWh)]]/(IrradDiaria_1[[#This Row],[Irradiação]]*994)</f>
        <v>2.3158374493670748</v>
      </c>
    </row>
    <row r="1604" spans="2:7" hidden="1" x14ac:dyDescent="0.3">
      <c r="B1604" s="46" t="s">
        <v>321</v>
      </c>
      <c r="C1604" s="101">
        <v>46143</v>
      </c>
      <c r="D1604" s="104">
        <v>14508.2</v>
      </c>
      <c r="E1604" s="140">
        <v>5.7172874090472856</v>
      </c>
      <c r="F1604" s="153">
        <v>1</v>
      </c>
      <c r="G1604" s="46">
        <f>IrradDiaria_1[[#This Row],[Geração Diária (kWh)]]/(IrradDiaria_1[[#This Row],[Irradiação]]*994)</f>
        <v>2.5529195234772231</v>
      </c>
    </row>
    <row r="1605" spans="2:7" hidden="1" x14ac:dyDescent="0.3">
      <c r="B1605" s="46" t="s">
        <v>6</v>
      </c>
      <c r="C1605" s="101">
        <v>46170</v>
      </c>
      <c r="D1605" s="104">
        <v>14518.25</v>
      </c>
      <c r="E1605" s="140">
        <v>6.5698999999999996</v>
      </c>
      <c r="F1605" s="153">
        <v>1</v>
      </c>
      <c r="G1605" s="46">
        <f>IrradDiaria_1[[#This Row],[Geração Diária (kWh)]]/(IrradDiaria_1[[#This Row],[Irradiação]]*994)</f>
        <v>2.2231518458228021</v>
      </c>
    </row>
    <row r="1606" spans="2:7" hidden="1" x14ac:dyDescent="0.3">
      <c r="B1606" s="46" t="s">
        <v>459</v>
      </c>
      <c r="C1606" s="101">
        <v>46147</v>
      </c>
      <c r="D1606" s="104">
        <v>14540.63</v>
      </c>
      <c r="E1606" s="140">
        <v>4.7575858311193686</v>
      </c>
      <c r="F1606" s="153">
        <v>1</v>
      </c>
      <c r="G1606" s="46">
        <f>IrradDiaria_1[[#This Row],[Geração Diária (kWh)]]/(IrradDiaria_1[[#This Row],[Irradiação]]*994)</f>
        <v>3.0747528098663235</v>
      </c>
    </row>
    <row r="1607" spans="2:7" hidden="1" x14ac:dyDescent="0.3">
      <c r="B1607" s="46" t="s">
        <v>254</v>
      </c>
      <c r="C1607" s="101">
        <v>46121</v>
      </c>
      <c r="D1607" s="104">
        <v>14541.36</v>
      </c>
      <c r="E1607" s="140">
        <v>5.1672733333333349</v>
      </c>
      <c r="F1607" s="153">
        <v>1</v>
      </c>
      <c r="G1607" s="46">
        <f>IrradDiaria_1[[#This Row],[Geração Diária (kWh)]]/(IrradDiaria_1[[#This Row],[Irradiação]]*994)</f>
        <v>2.8311130194105818</v>
      </c>
    </row>
    <row r="1608" spans="2:7" hidden="1" x14ac:dyDescent="0.3">
      <c r="B1608" s="46" t="s">
        <v>6</v>
      </c>
      <c r="C1608" s="101">
        <v>46129</v>
      </c>
      <c r="D1608" s="104">
        <v>14555.53</v>
      </c>
      <c r="E1608" s="140">
        <v>6.3419999999999996</v>
      </c>
      <c r="F1608" s="153">
        <v>1</v>
      </c>
      <c r="G1608" s="46">
        <f>IrradDiaria_1[[#This Row],[Geração Diária (kWh)]]/(IrradDiaria_1[[#This Row],[Irradiação]]*994)</f>
        <v>2.3089546423923553</v>
      </c>
    </row>
    <row r="1609" spans="2:7" hidden="1" x14ac:dyDescent="0.3">
      <c r="B1609" s="46" t="s">
        <v>6</v>
      </c>
      <c r="C1609" s="101">
        <v>46118</v>
      </c>
      <c r="D1609" s="104">
        <v>14557.02</v>
      </c>
      <c r="E1609" s="140">
        <v>6.6539999999999999</v>
      </c>
      <c r="F1609" s="153">
        <v>1</v>
      </c>
      <c r="G1609" s="46">
        <f>IrradDiaria_1[[#This Row],[Geração Diária (kWh)]]/(IrradDiaria_1[[#This Row],[Irradiação]]*994)</f>
        <v>2.2009151391668316</v>
      </c>
    </row>
    <row r="1610" spans="2:7" x14ac:dyDescent="0.3">
      <c r="B1610" s="46" t="s">
        <v>367</v>
      </c>
      <c r="C1610" s="101">
        <v>46208</v>
      </c>
      <c r="D1610" s="104">
        <v>6313.75</v>
      </c>
      <c r="E1610" s="140">
        <v>5.7629999999999999</v>
      </c>
      <c r="F1610" s="153">
        <v>1</v>
      </c>
      <c r="G1610" s="46">
        <f>IrradDiaria_1[[#This Row],[Geração Diária (kWh)]]/(IrradDiaria_1[[#This Row],[Irradiação]]*994)</f>
        <v>1.1021796229397904</v>
      </c>
    </row>
    <row r="1611" spans="2:7" hidden="1" x14ac:dyDescent="0.3">
      <c r="B1611" s="46" t="s">
        <v>482</v>
      </c>
      <c r="C1611" s="101">
        <v>46181</v>
      </c>
      <c r="D1611" s="104">
        <v>14578.04</v>
      </c>
      <c r="E1611" s="140">
        <v>5.3760000000000003</v>
      </c>
      <c r="F1611" s="153">
        <v>0.97916666666666596</v>
      </c>
      <c r="G1611" s="46">
        <f>IrradDiaria_1[[#This Row],[Geração Diária (kWh)]]/(IrradDiaria_1[[#This Row],[Irradiação]]*994)</f>
        <v>2.7280573320877646</v>
      </c>
    </row>
    <row r="1612" spans="2:7" hidden="1" x14ac:dyDescent="0.3">
      <c r="B1612" s="46" t="s">
        <v>254</v>
      </c>
      <c r="C1612" s="101">
        <v>46117</v>
      </c>
      <c r="D1612" s="104">
        <v>14579.47</v>
      </c>
      <c r="E1612" s="140">
        <v>6.4261216666666607</v>
      </c>
      <c r="F1612" s="153">
        <v>1</v>
      </c>
      <c r="G1612" s="46">
        <f>IrradDiaria_1[[#This Row],[Geração Diária (kWh)]]/(IrradDiaria_1[[#This Row],[Irradiação]]*994)</f>
        <v>2.2824769915541974</v>
      </c>
    </row>
    <row r="1613" spans="2:7" hidden="1" x14ac:dyDescent="0.3">
      <c r="B1613" s="46" t="s">
        <v>459</v>
      </c>
      <c r="C1613" s="101">
        <v>46149</v>
      </c>
      <c r="D1613" s="104">
        <v>14585.79</v>
      </c>
      <c r="E1613" s="140">
        <v>4.660618325039434</v>
      </c>
      <c r="F1613" s="153">
        <v>1</v>
      </c>
      <c r="G1613" s="46">
        <f>IrradDiaria_1[[#This Row],[Geração Diária (kWh)]]/(IrradDiaria_1[[#This Row],[Irradiação]]*994)</f>
        <v>3.1484734373445549</v>
      </c>
    </row>
    <row r="1614" spans="2:7" hidden="1" x14ac:dyDescent="0.3">
      <c r="B1614" s="46" t="s">
        <v>390</v>
      </c>
      <c r="C1614" s="101">
        <v>46142</v>
      </c>
      <c r="D1614" s="104">
        <v>14596.09</v>
      </c>
      <c r="E1614" s="140">
        <v>6.1617266666666488</v>
      </c>
      <c r="F1614" s="153">
        <v>1</v>
      </c>
      <c r="G1614" s="46">
        <f>IrradDiaria_1[[#This Row],[Geração Diária (kWh)]]/(IrradDiaria_1[[#This Row],[Irradiação]]*994)</f>
        <v>2.3831299188365276</v>
      </c>
    </row>
    <row r="1615" spans="2:7" hidden="1" x14ac:dyDescent="0.3">
      <c r="B1615" s="46" t="s">
        <v>321</v>
      </c>
      <c r="C1615" s="101">
        <v>46144</v>
      </c>
      <c r="D1615" s="104">
        <v>14599.92</v>
      </c>
      <c r="E1615" s="140">
        <v>5.7640857627540827</v>
      </c>
      <c r="F1615" s="153">
        <v>1</v>
      </c>
      <c r="G1615" s="46">
        <f>IrradDiaria_1[[#This Row],[Geração Diária (kWh)]]/(IrradDiaria_1[[#This Row],[Irradiação]]*994)</f>
        <v>2.5482008586077098</v>
      </c>
    </row>
    <row r="1616" spans="2:7" x14ac:dyDescent="0.3">
      <c r="B1616" s="46" t="s">
        <v>367</v>
      </c>
      <c r="C1616" s="101">
        <v>46209</v>
      </c>
      <c r="D1616" s="104">
        <v>6807</v>
      </c>
      <c r="E1616" s="140">
        <v>6.1280000000000001</v>
      </c>
      <c r="F1616" s="153">
        <v>1</v>
      </c>
      <c r="G1616" s="46">
        <f>IrradDiaria_1[[#This Row],[Geração Diária (kWh)]]/(IrradDiaria_1[[#This Row],[Irradiação]]*994)</f>
        <v>1.1175079195801441</v>
      </c>
    </row>
    <row r="1617" spans="2:7" hidden="1" x14ac:dyDescent="0.3">
      <c r="B1617" s="46" t="s">
        <v>482</v>
      </c>
      <c r="C1617" s="101">
        <v>46203</v>
      </c>
      <c r="D1617" s="104">
        <v>14606.37</v>
      </c>
      <c r="E1617" s="140">
        <v>5.3869999999999996</v>
      </c>
      <c r="F1617" s="153">
        <v>1</v>
      </c>
      <c r="G1617" s="46">
        <f>IrradDiaria_1[[#This Row],[Geração Diária (kWh)]]/(IrradDiaria_1[[#This Row],[Irradiação]]*994)</f>
        <v>2.7277774685984855</v>
      </c>
    </row>
    <row r="1618" spans="2:7" hidden="1" x14ac:dyDescent="0.3">
      <c r="B1618" s="46" t="s">
        <v>321</v>
      </c>
      <c r="C1618" s="101">
        <v>46180</v>
      </c>
      <c r="D1618" s="104">
        <v>14607.88</v>
      </c>
      <c r="E1618" s="140">
        <v>5.7889999999999997</v>
      </c>
      <c r="F1618" s="153">
        <v>1</v>
      </c>
      <c r="G1618" s="46">
        <f>IrradDiaria_1[[#This Row],[Geração Diária (kWh)]]/(IrradDiaria_1[[#This Row],[Irradiação]]*994)</f>
        <v>2.5386174361769163</v>
      </c>
    </row>
    <row r="1619" spans="2:7" hidden="1" x14ac:dyDescent="0.3">
      <c r="B1619" s="46" t="s">
        <v>436</v>
      </c>
      <c r="C1619" s="101">
        <v>46177</v>
      </c>
      <c r="D1619" s="104">
        <v>14610.71</v>
      </c>
      <c r="E1619" s="140">
        <v>6.2947100000000056</v>
      </c>
      <c r="F1619" s="153">
        <v>1</v>
      </c>
      <c r="G1619" s="46">
        <f>IrradDiaria_1[[#This Row],[Geração Diária (kWh)]]/(IrradDiaria_1[[#This Row],[Irradiação]]*994)</f>
        <v>2.3351200326183612</v>
      </c>
    </row>
    <row r="1620" spans="2:7" hidden="1" x14ac:dyDescent="0.3">
      <c r="B1620" s="46" t="s">
        <v>254</v>
      </c>
      <c r="C1620" s="101">
        <v>46174</v>
      </c>
      <c r="D1620" s="104">
        <v>14622.04</v>
      </c>
      <c r="E1620" s="140">
        <v>5.7450000000000001</v>
      </c>
      <c r="F1620" s="153">
        <v>1</v>
      </c>
      <c r="G1620" s="46">
        <f>IrradDiaria_1[[#This Row],[Geração Diária (kWh)]]/(IrradDiaria_1[[#This Row],[Irradiação]]*994)</f>
        <v>2.5605399148590413</v>
      </c>
    </row>
    <row r="1621" spans="2:7" hidden="1" x14ac:dyDescent="0.3">
      <c r="B1621" s="46" t="s">
        <v>482</v>
      </c>
      <c r="C1621" s="101">
        <v>46126</v>
      </c>
      <c r="D1621" s="104">
        <v>14624.45</v>
      </c>
      <c r="E1621" s="140">
        <v>5.8220000000000001</v>
      </c>
      <c r="F1621" s="153">
        <v>1</v>
      </c>
      <c r="G1621" s="46">
        <f>IrradDiaria_1[[#This Row],[Geração Diária (kWh)]]/(IrradDiaria_1[[#This Row],[Irradiação]]*994)</f>
        <v>2.5270914390499644</v>
      </c>
    </row>
    <row r="1622" spans="2:7" hidden="1" x14ac:dyDescent="0.3">
      <c r="B1622" s="46" t="s">
        <v>482</v>
      </c>
      <c r="C1622" s="101">
        <v>46118</v>
      </c>
      <c r="D1622" s="104">
        <v>14626.79</v>
      </c>
      <c r="E1622" s="140">
        <v>5.7080000000000002</v>
      </c>
      <c r="F1622" s="153">
        <v>1</v>
      </c>
      <c r="G1622" s="46">
        <f>IrradDiaria_1[[#This Row],[Geração Diária (kWh)]]/(IrradDiaria_1[[#This Row],[Irradiação]]*994)</f>
        <v>2.5779748568495768</v>
      </c>
    </row>
    <row r="1623" spans="2:7" hidden="1" x14ac:dyDescent="0.3">
      <c r="B1623" s="46" t="s">
        <v>208</v>
      </c>
      <c r="C1623" s="101">
        <v>46154</v>
      </c>
      <c r="D1623" s="104">
        <v>14652.47</v>
      </c>
      <c r="E1623" s="140">
        <v>5.5478749285538989</v>
      </c>
      <c r="F1623" s="153">
        <v>1</v>
      </c>
      <c r="G1623" s="46">
        <f>IrradDiaria_1[[#This Row],[Geração Diária (kWh)]]/(IrradDiaria_1[[#This Row],[Irradiação]]*994)</f>
        <v>2.6570381781840373</v>
      </c>
    </row>
    <row r="1624" spans="2:7" hidden="1" x14ac:dyDescent="0.3">
      <c r="B1624" s="46" t="s">
        <v>185</v>
      </c>
      <c r="C1624" s="101">
        <v>46195</v>
      </c>
      <c r="D1624" s="104">
        <v>14653.3</v>
      </c>
      <c r="E1624" s="140">
        <v>5.5469999999999997</v>
      </c>
      <c r="F1624" s="153">
        <v>1</v>
      </c>
      <c r="G1624" s="46">
        <f>IrradDiaria_1[[#This Row],[Geração Diária (kWh)]]/(IrradDiaria_1[[#This Row],[Irradiação]]*994)</f>
        <v>2.6576078065653701</v>
      </c>
    </row>
    <row r="1625" spans="2:7" hidden="1" x14ac:dyDescent="0.3">
      <c r="B1625" s="46" t="s">
        <v>119</v>
      </c>
      <c r="C1625" s="101">
        <v>46140</v>
      </c>
      <c r="D1625" s="104">
        <v>14663.41</v>
      </c>
      <c r="E1625" s="140">
        <v>5.109</v>
      </c>
      <c r="F1625" s="153">
        <v>1</v>
      </c>
      <c r="G1625" s="46">
        <f>IrradDiaria_1[[#This Row],[Geração Diária (kWh)]]/(IrradDiaria_1[[#This Row],[Irradiação]]*994)</f>
        <v>2.88743815407615</v>
      </c>
    </row>
    <row r="1626" spans="2:7" x14ac:dyDescent="0.3">
      <c r="B1626" s="46" t="s">
        <v>367</v>
      </c>
      <c r="C1626" s="101">
        <v>46210</v>
      </c>
      <c r="D1626" s="104">
        <v>4659.83</v>
      </c>
      <c r="E1626" s="140">
        <v>4.2619999999999996</v>
      </c>
      <c r="F1626" s="153">
        <v>1</v>
      </c>
      <c r="G1626" s="46">
        <f>IrradDiaria_1[[#This Row],[Geração Diária (kWh)]]/(IrradDiaria_1[[#This Row],[Irradiação]]*994)</f>
        <v>1.0999431596618661</v>
      </c>
    </row>
    <row r="1627" spans="2:7" hidden="1" x14ac:dyDescent="0.3">
      <c r="B1627" s="46" t="s">
        <v>459</v>
      </c>
      <c r="C1627" s="101">
        <v>46137</v>
      </c>
      <c r="D1627" s="104">
        <v>14694.63</v>
      </c>
      <c r="E1627" s="140">
        <v>3.6749999999999998</v>
      </c>
      <c r="F1627" s="153">
        <v>1</v>
      </c>
      <c r="G1627" s="46">
        <f>IrradDiaria_1[[#This Row],[Geração Diária (kWh)]]/(IrradDiaria_1[[#This Row],[Irradiação]]*994)</f>
        <v>4.0226748244569457</v>
      </c>
    </row>
    <row r="1628" spans="2:7" hidden="1" x14ac:dyDescent="0.3">
      <c r="B1628" s="46" t="s">
        <v>436</v>
      </c>
      <c r="C1628" s="101">
        <v>46182</v>
      </c>
      <c r="D1628" s="104">
        <v>14714.31</v>
      </c>
      <c r="E1628" s="140">
        <v>6.5960000000000001</v>
      </c>
      <c r="F1628" s="153">
        <v>1</v>
      </c>
      <c r="G1628" s="46">
        <f>IrradDiaria_1[[#This Row],[Geração Diária (kWh)]]/(IrradDiaria_1[[#This Row],[Irradiação]]*994)</f>
        <v>2.2442584555239256</v>
      </c>
    </row>
    <row r="1629" spans="2:7" hidden="1" x14ac:dyDescent="0.3">
      <c r="B1629" s="46" t="s">
        <v>344</v>
      </c>
      <c r="C1629" s="101">
        <v>46148</v>
      </c>
      <c r="D1629" s="104">
        <v>14726.12</v>
      </c>
      <c r="E1629" s="140">
        <v>6.9424616934467727</v>
      </c>
      <c r="F1629" s="153">
        <v>1</v>
      </c>
      <c r="G1629" s="46">
        <f>IrradDiaria_1[[#This Row],[Geração Diária (kWh)]]/(IrradDiaria_1[[#This Row],[Irradiação]]*994)</f>
        <v>2.133970731786186</v>
      </c>
    </row>
    <row r="1630" spans="2:7" hidden="1" x14ac:dyDescent="0.3">
      <c r="B1630" s="46" t="s">
        <v>254</v>
      </c>
      <c r="C1630" s="101">
        <v>46172</v>
      </c>
      <c r="D1630" s="104">
        <v>14731.63</v>
      </c>
      <c r="E1630" s="140">
        <v>4.9888000000000003</v>
      </c>
      <c r="F1630" s="153">
        <v>1</v>
      </c>
      <c r="G1630" s="46">
        <f>IrradDiaria_1[[#This Row],[Geração Diária (kWh)]]/(IrradDiaria_1[[#This Row],[Irradiação]]*994)</f>
        <v>2.9707651779825839</v>
      </c>
    </row>
    <row r="1631" spans="2:7" x14ac:dyDescent="0.3">
      <c r="B1631" s="46" t="s">
        <v>367</v>
      </c>
      <c r="C1631" s="101">
        <v>46211</v>
      </c>
      <c r="D1631" s="104">
        <v>6729.77</v>
      </c>
      <c r="E1631" s="140">
        <v>6.1660000000000004</v>
      </c>
      <c r="F1631" s="153">
        <v>1</v>
      </c>
      <c r="G1631" s="46">
        <f>IrradDiaria_1[[#This Row],[Geração Diária (kWh)]]/(IrradDiaria_1[[#This Row],[Irradiação]]*994)</f>
        <v>1.0980201677140364</v>
      </c>
    </row>
    <row r="1632" spans="2:7" hidden="1" x14ac:dyDescent="0.3">
      <c r="B1632" s="46" t="s">
        <v>185</v>
      </c>
      <c r="C1632" s="101">
        <v>46180</v>
      </c>
      <c r="D1632" s="104">
        <v>14737.64</v>
      </c>
      <c r="E1632" s="140">
        <v>5.5560316666666525</v>
      </c>
      <c r="F1632" s="153">
        <v>0.8</v>
      </c>
      <c r="G1632" s="46">
        <f>IrradDiaria_1[[#This Row],[Geração Diária (kWh)]]/(IrradDiaria_1[[#This Row],[Irradiação]]*994)</f>
        <v>2.6685592320392133</v>
      </c>
    </row>
    <row r="1633" spans="2:7" hidden="1" x14ac:dyDescent="0.3">
      <c r="B1633" s="46" t="s">
        <v>119</v>
      </c>
      <c r="C1633" s="101">
        <v>46199</v>
      </c>
      <c r="D1633" s="104">
        <v>14739.47</v>
      </c>
      <c r="E1633" s="140">
        <v>3.5423</v>
      </c>
      <c r="F1633" s="153">
        <v>1</v>
      </c>
      <c r="G1633" s="46">
        <f>IrradDiaria_1[[#This Row],[Geração Diária (kWh)]]/(IrradDiaria_1[[#This Row],[Irradiação]]*994)</f>
        <v>4.1861052547393438</v>
      </c>
    </row>
    <row r="1634" spans="2:7" hidden="1" x14ac:dyDescent="0.3">
      <c r="B1634" s="46" t="s">
        <v>119</v>
      </c>
      <c r="C1634" s="101">
        <v>46156</v>
      </c>
      <c r="D1634" s="104">
        <v>14739.89</v>
      </c>
      <c r="E1634" s="140">
        <v>4.9086925175487996</v>
      </c>
      <c r="F1634" s="153">
        <v>1</v>
      </c>
      <c r="G1634" s="46">
        <f>IrradDiaria_1[[#This Row],[Geração Diária (kWh)]]/(IrradDiaria_1[[#This Row],[Irradiação]]*994)</f>
        <v>3.0209395121125606</v>
      </c>
    </row>
    <row r="1635" spans="2:7" x14ac:dyDescent="0.3">
      <c r="B1635" s="46" t="s">
        <v>390</v>
      </c>
      <c r="C1635" s="101">
        <v>46204</v>
      </c>
      <c r="D1635" s="104">
        <v>10600.75</v>
      </c>
      <c r="E1635" s="140">
        <v>4.4359999999999999</v>
      </c>
      <c r="F1635" s="153">
        <v>1</v>
      </c>
      <c r="G1635" s="46">
        <f>IrradDiaria_1[[#This Row],[Geração Diária (kWh)]]/(IrradDiaria_1[[#This Row],[Irradiação]]*994)</f>
        <v>2.4041340014841075</v>
      </c>
    </row>
    <row r="1636" spans="2:7" hidden="1" x14ac:dyDescent="0.3">
      <c r="B1636" s="46" t="s">
        <v>413</v>
      </c>
      <c r="C1636" s="101">
        <v>46170</v>
      </c>
      <c r="D1636" s="104">
        <v>14748.59</v>
      </c>
      <c r="E1636" s="140">
        <v>6.6802000000000001</v>
      </c>
      <c r="F1636" s="153">
        <v>1</v>
      </c>
      <c r="G1636" s="46">
        <f>IrradDiaria_1[[#This Row],[Geração Diária (kWh)]]/(IrradDiaria_1[[#This Row],[Irradiação]]*994)</f>
        <v>2.2211334532147227</v>
      </c>
    </row>
    <row r="1637" spans="2:7" hidden="1" x14ac:dyDescent="0.3">
      <c r="B1637" s="46" t="s">
        <v>6</v>
      </c>
      <c r="C1637" s="101">
        <v>46147</v>
      </c>
      <c r="D1637" s="104">
        <v>14757.12</v>
      </c>
      <c r="E1637" s="140">
        <v>6.7082724173665049</v>
      </c>
      <c r="F1637" s="153">
        <v>1</v>
      </c>
      <c r="G1637" s="46">
        <f>IrradDiaria_1[[#This Row],[Geração Diária (kWh)]]/(IrradDiaria_1[[#This Row],[Irradiação]]*994)</f>
        <v>2.2131178132635867</v>
      </c>
    </row>
    <row r="1638" spans="2:7" hidden="1" x14ac:dyDescent="0.3">
      <c r="B1638" s="46" t="s">
        <v>208</v>
      </c>
      <c r="C1638" s="101">
        <v>46201</v>
      </c>
      <c r="D1638" s="104">
        <v>14774.56</v>
      </c>
      <c r="E1638" s="140">
        <v>6.0590000000000002</v>
      </c>
      <c r="F1638" s="153">
        <v>1</v>
      </c>
      <c r="G1638" s="46">
        <f>IrradDiaria_1[[#This Row],[Geração Diária (kWh)]]/(IrradDiaria_1[[#This Row],[Irradiação]]*994)</f>
        <v>2.4531675944427085</v>
      </c>
    </row>
    <row r="1639" spans="2:7" hidden="1" x14ac:dyDescent="0.3">
      <c r="B1639" s="46" t="s">
        <v>119</v>
      </c>
      <c r="C1639" s="101">
        <v>46176</v>
      </c>
      <c r="D1639" s="104">
        <v>14781.04</v>
      </c>
      <c r="E1639" s="140">
        <v>2.899</v>
      </c>
      <c r="F1639" s="153">
        <v>1</v>
      </c>
      <c r="G1639" s="46">
        <f>IrradDiaria_1[[#This Row],[Geração Diária (kWh)]]/(IrradDiaria_1[[#This Row],[Irradiação]]*994)</f>
        <v>5.129445177446188</v>
      </c>
    </row>
    <row r="1640" spans="2:7" hidden="1" x14ac:dyDescent="0.3">
      <c r="B1640" s="46" t="s">
        <v>344</v>
      </c>
      <c r="C1640" s="101">
        <v>46155</v>
      </c>
      <c r="D1640" s="104">
        <v>14788.74</v>
      </c>
      <c r="E1640" s="140">
        <v>6.9652850000000051</v>
      </c>
      <c r="F1640" s="153">
        <v>1</v>
      </c>
      <c r="G1640" s="46">
        <f>IrradDiaria_1[[#This Row],[Geração Diária (kWh)]]/(IrradDiaria_1[[#This Row],[Irradiação]]*994)</f>
        <v>2.1360228688832872</v>
      </c>
    </row>
    <row r="1641" spans="2:7" hidden="1" x14ac:dyDescent="0.3">
      <c r="B1641" s="46" t="s">
        <v>96</v>
      </c>
      <c r="C1641" s="101">
        <v>46192</v>
      </c>
      <c r="D1641" s="104">
        <v>14793.08</v>
      </c>
      <c r="E1641" s="140">
        <v>5.6749999999999998</v>
      </c>
      <c r="F1641" s="153">
        <v>1</v>
      </c>
      <c r="G1641" s="46">
        <f>IrradDiaria_1[[#This Row],[Geração Diária (kWh)]]/(IrradDiaria_1[[#This Row],[Irradiação]]*994)</f>
        <v>2.6224448009643768</v>
      </c>
    </row>
    <row r="1642" spans="2:7" hidden="1" x14ac:dyDescent="0.3">
      <c r="B1642" s="46" t="s">
        <v>436</v>
      </c>
      <c r="C1642" s="101">
        <v>46149</v>
      </c>
      <c r="D1642" s="104">
        <v>14798.54</v>
      </c>
      <c r="E1642" s="140">
        <v>6.4617623687994978</v>
      </c>
      <c r="F1642" s="153">
        <v>1</v>
      </c>
      <c r="G1642" s="46">
        <f>IrradDiaria_1[[#This Row],[Geração Diária (kWh)]]/(IrradDiaria_1[[#This Row],[Irradiação]]*994)</f>
        <v>2.3039948474591254</v>
      </c>
    </row>
    <row r="1643" spans="2:7" hidden="1" x14ac:dyDescent="0.3">
      <c r="B1643" s="46" t="s">
        <v>436</v>
      </c>
      <c r="C1643" s="101">
        <v>46150</v>
      </c>
      <c r="D1643" s="104">
        <v>14804.85</v>
      </c>
      <c r="E1643" s="140">
        <v>6.5294184361882506</v>
      </c>
      <c r="F1643" s="153">
        <v>1</v>
      </c>
      <c r="G1643" s="46">
        <f>IrradDiaria_1[[#This Row],[Geração Diária (kWh)]]/(IrradDiaria_1[[#This Row],[Irradiação]]*994)</f>
        <v>2.2810937049464792</v>
      </c>
    </row>
    <row r="1644" spans="2:7" hidden="1" x14ac:dyDescent="0.3">
      <c r="B1644" s="46" t="s">
        <v>6</v>
      </c>
      <c r="C1644" s="101">
        <v>46149</v>
      </c>
      <c r="D1644" s="104">
        <v>14810.41</v>
      </c>
      <c r="E1644" s="140">
        <v>6.9606315401395165</v>
      </c>
      <c r="F1644" s="153">
        <v>1</v>
      </c>
      <c r="G1644" s="46">
        <f>IrradDiaria_1[[#This Row],[Geração Diária (kWh)]]/(IrradDiaria_1[[#This Row],[Irradiação]]*994)</f>
        <v>2.1405829007320314</v>
      </c>
    </row>
    <row r="1645" spans="2:7" hidden="1" x14ac:dyDescent="0.3">
      <c r="B1645" s="46" t="s">
        <v>413</v>
      </c>
      <c r="C1645" s="101">
        <v>46160</v>
      </c>
      <c r="D1645" s="104">
        <v>14811.6</v>
      </c>
      <c r="E1645" s="140">
        <v>6.6617183333333445</v>
      </c>
      <c r="F1645" s="153">
        <v>1</v>
      </c>
      <c r="G1645" s="46">
        <f>IrradDiaria_1[[#This Row],[Geração Diária (kWh)]]/(IrradDiaria_1[[#This Row],[Irradiação]]*994)</f>
        <v>2.2368111785298557</v>
      </c>
    </row>
    <row r="1646" spans="2:7" hidden="1" x14ac:dyDescent="0.3">
      <c r="B1646" s="46" t="s">
        <v>231</v>
      </c>
      <c r="C1646" s="101">
        <v>46118</v>
      </c>
      <c r="D1646" s="104">
        <v>14814.64</v>
      </c>
      <c r="E1646" s="140">
        <v>6.9411449999999872</v>
      </c>
      <c r="F1646" s="153">
        <v>1</v>
      </c>
      <c r="G1646" s="46">
        <f>IrradDiaria_1[[#This Row],[Geração Diária (kWh)]]/(IrradDiaria_1[[#This Row],[Irradiação]]*994)</f>
        <v>2.1472054518840817</v>
      </c>
    </row>
    <row r="1647" spans="2:7" hidden="1" x14ac:dyDescent="0.3">
      <c r="B1647" s="46" t="s">
        <v>413</v>
      </c>
      <c r="C1647" s="101">
        <v>46150</v>
      </c>
      <c r="D1647" s="104">
        <v>14819.97</v>
      </c>
      <c r="E1647" s="140">
        <v>6.5294184361882506</v>
      </c>
      <c r="F1647" s="153">
        <v>1</v>
      </c>
      <c r="G1647" s="46">
        <f>IrradDiaria_1[[#This Row],[Geração Diária (kWh)]]/(IrradDiaria_1[[#This Row],[Irradiação]]*994)</f>
        <v>2.2834233561633974</v>
      </c>
    </row>
    <row r="1648" spans="2:7" hidden="1" x14ac:dyDescent="0.3">
      <c r="B1648" s="46" t="s">
        <v>231</v>
      </c>
      <c r="C1648" s="101">
        <v>46126</v>
      </c>
      <c r="D1648" s="104">
        <v>14821.46</v>
      </c>
      <c r="E1648" s="140">
        <v>7.0658766666666706</v>
      </c>
      <c r="F1648" s="153">
        <v>1</v>
      </c>
      <c r="G1648" s="46">
        <f>IrradDiaria_1[[#This Row],[Geração Diária (kWh)]]/(IrradDiaria_1[[#This Row],[Irradiação]]*994)</f>
        <v>2.1102725474479804</v>
      </c>
    </row>
    <row r="1649" spans="2:7" hidden="1" x14ac:dyDescent="0.3">
      <c r="B1649" s="46" t="s">
        <v>390</v>
      </c>
      <c r="C1649" s="101">
        <v>46178</v>
      </c>
      <c r="D1649" s="104">
        <v>14829.14</v>
      </c>
      <c r="E1649" s="140">
        <v>5.617</v>
      </c>
      <c r="F1649" s="153">
        <v>1</v>
      </c>
      <c r="G1649" s="46">
        <f>IrradDiaria_1[[#This Row],[Geração Diária (kWh)]]/(IrradDiaria_1[[#This Row],[Irradiação]]*994)</f>
        <v>2.6559821811409674</v>
      </c>
    </row>
    <row r="1650" spans="2:7" hidden="1" x14ac:dyDescent="0.3">
      <c r="B1650" s="46" t="s">
        <v>413</v>
      </c>
      <c r="C1650" s="101">
        <v>46182</v>
      </c>
      <c r="D1650" s="104">
        <v>14830.68</v>
      </c>
      <c r="E1650" s="140">
        <v>6.4630000000000001</v>
      </c>
      <c r="F1650" s="153">
        <v>1</v>
      </c>
      <c r="G1650" s="46">
        <f>IrradDiaria_1[[#This Row],[Geração Diária (kWh)]]/(IrradDiaria_1[[#This Row],[Irradiação]]*994)</f>
        <v>2.3085565847506517</v>
      </c>
    </row>
    <row r="1651" spans="2:7" hidden="1" x14ac:dyDescent="0.3">
      <c r="B1651" s="46" t="s">
        <v>119</v>
      </c>
      <c r="C1651" s="101">
        <v>46122</v>
      </c>
      <c r="D1651" s="104">
        <v>14835.49</v>
      </c>
      <c r="E1651" s="140">
        <v>5.1560400000000097</v>
      </c>
      <c r="F1651" s="153">
        <v>1</v>
      </c>
      <c r="G1651" s="46">
        <f>IrradDiaria_1[[#This Row],[Geração Diária (kWh)]]/(IrradDiaria_1[[#This Row],[Irradiação]]*994)</f>
        <v>2.8946711510090424</v>
      </c>
    </row>
    <row r="1652" spans="2:7" hidden="1" x14ac:dyDescent="0.3">
      <c r="B1652" s="46" t="s">
        <v>73</v>
      </c>
      <c r="C1652" s="101">
        <v>46189</v>
      </c>
      <c r="D1652" s="104">
        <v>14835.89</v>
      </c>
      <c r="E1652" s="140">
        <v>5.242</v>
      </c>
      <c r="F1652" s="153">
        <v>1</v>
      </c>
      <c r="G1652" s="46">
        <f>IrradDiaria_1[[#This Row],[Geração Diária (kWh)]]/(IrradDiaria_1[[#This Row],[Irradiação]]*994)</f>
        <v>2.8472801709148441</v>
      </c>
    </row>
    <row r="1653" spans="2:7" hidden="1" x14ac:dyDescent="0.3">
      <c r="B1653" s="46" t="s">
        <v>390</v>
      </c>
      <c r="C1653" s="101">
        <v>46171</v>
      </c>
      <c r="D1653" s="104">
        <v>14848.44</v>
      </c>
      <c r="E1653" s="140">
        <v>6.5236000000000001</v>
      </c>
      <c r="F1653" s="153">
        <v>1</v>
      </c>
      <c r="G1653" s="46">
        <f>IrradDiaria_1[[#This Row],[Geração Diária (kWh)]]/(IrradDiaria_1[[#This Row],[Irradiação]]*994)</f>
        <v>2.289850452275243</v>
      </c>
    </row>
    <row r="1654" spans="2:7" hidden="1" x14ac:dyDescent="0.3">
      <c r="B1654" s="46" t="s">
        <v>119</v>
      </c>
      <c r="C1654" s="101">
        <v>46158</v>
      </c>
      <c r="D1654" s="104">
        <v>14869.77</v>
      </c>
      <c r="E1654" s="140">
        <v>5.216289142850786</v>
      </c>
      <c r="F1654" s="153">
        <v>1</v>
      </c>
      <c r="G1654" s="46">
        <f>IrradDiaria_1[[#This Row],[Geração Diária (kWh)]]/(IrradDiaria_1[[#This Row],[Irradiação]]*994)</f>
        <v>2.8678485324151803</v>
      </c>
    </row>
    <row r="1655" spans="2:7" hidden="1" x14ac:dyDescent="0.3">
      <c r="B1655" s="46" t="s">
        <v>208</v>
      </c>
      <c r="C1655" s="101">
        <v>46141</v>
      </c>
      <c r="D1655" s="104">
        <v>14882.1</v>
      </c>
      <c r="E1655" s="140">
        <v>5.4690000000000003</v>
      </c>
      <c r="F1655" s="153">
        <v>1</v>
      </c>
      <c r="G1655" s="46">
        <f>IrradDiaria_1[[#This Row],[Geração Diária (kWh)]]/(IrradDiaria_1[[#This Row],[Irradiação]]*994)</f>
        <v>2.7375994861102986</v>
      </c>
    </row>
    <row r="1656" spans="2:7" hidden="1" x14ac:dyDescent="0.3">
      <c r="B1656" s="46" t="s">
        <v>321</v>
      </c>
      <c r="C1656" s="101">
        <v>46150</v>
      </c>
      <c r="D1656" s="104">
        <v>14890.69</v>
      </c>
      <c r="E1656" s="140">
        <v>5.8519732345292965</v>
      </c>
      <c r="F1656" s="153">
        <v>1</v>
      </c>
      <c r="G1656" s="46">
        <f>IrradDiaria_1[[#This Row],[Geração Diária (kWh)]]/(IrradDiaria_1[[#This Row],[Irradiação]]*994)</f>
        <v>2.5599183113572166</v>
      </c>
    </row>
    <row r="1657" spans="2:7" hidden="1" x14ac:dyDescent="0.3">
      <c r="B1657" s="46" t="s">
        <v>436</v>
      </c>
      <c r="C1657" s="101">
        <v>46160</v>
      </c>
      <c r="D1657" s="104">
        <v>14900.72</v>
      </c>
      <c r="E1657" s="140">
        <v>6.6617183333333445</v>
      </c>
      <c r="F1657" s="153">
        <v>1</v>
      </c>
      <c r="G1657" s="46">
        <f>IrradDiaria_1[[#This Row],[Geração Diária (kWh)]]/(IrradDiaria_1[[#This Row],[Irradiação]]*994)</f>
        <v>2.2502698603893831</v>
      </c>
    </row>
    <row r="1658" spans="2:7" hidden="1" x14ac:dyDescent="0.3">
      <c r="B1658" s="46" t="s">
        <v>390</v>
      </c>
      <c r="C1658" s="101">
        <v>46113</v>
      </c>
      <c r="D1658" s="104">
        <v>14906.62</v>
      </c>
      <c r="E1658" s="140">
        <v>5.266</v>
      </c>
      <c r="F1658" s="153">
        <v>1</v>
      </c>
      <c r="G1658" s="46">
        <f>IrradDiaria_1[[#This Row],[Geração Diária (kWh)]]/(IrradDiaria_1[[#This Row],[Irradiação]]*994)</f>
        <v>2.8478161028457105</v>
      </c>
    </row>
    <row r="1659" spans="2:7" hidden="1" x14ac:dyDescent="0.3">
      <c r="B1659" s="46" t="s">
        <v>505</v>
      </c>
      <c r="C1659" s="101">
        <v>46186</v>
      </c>
      <c r="D1659" s="104">
        <v>14907.57</v>
      </c>
      <c r="E1659" s="140">
        <v>4.431</v>
      </c>
      <c r="F1659" s="153">
        <v>1</v>
      </c>
      <c r="G1659" s="46">
        <f>IrradDiaria_1[[#This Row],[Geração Diária (kWh)]]/(IrradDiaria_1[[#This Row],[Irradiação]]*994)</f>
        <v>3.384688632812447</v>
      </c>
    </row>
    <row r="1660" spans="2:7" hidden="1" x14ac:dyDescent="0.3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3">
      <c r="B1661" s="46" t="s">
        <v>254</v>
      </c>
      <c r="C1661" s="101">
        <v>46202</v>
      </c>
      <c r="D1661" s="104">
        <v>14913.7</v>
      </c>
      <c r="E1661" s="140">
        <v>5.4630000000000001</v>
      </c>
      <c r="F1661" s="153">
        <v>1</v>
      </c>
      <c r="G1661" s="46">
        <f>IrradDiaria_1[[#This Row],[Geração Diária (kWh)]]/(IrradDiaria_1[[#This Row],[Irradiação]]*994)</f>
        <v>2.7464254684246798</v>
      </c>
    </row>
    <row r="1662" spans="2:7" hidden="1" x14ac:dyDescent="0.3">
      <c r="B1662" s="46" t="s">
        <v>436</v>
      </c>
      <c r="C1662" s="101">
        <v>46174</v>
      </c>
      <c r="D1662" s="104">
        <v>14920.62</v>
      </c>
      <c r="E1662" s="140">
        <v>6.8174916666666761</v>
      </c>
      <c r="F1662" s="153">
        <v>1</v>
      </c>
      <c r="G1662" s="46">
        <f>IrradDiaria_1[[#This Row],[Geração Diária (kWh)]]/(IrradDiaria_1[[#This Row],[Irradiação]]*994)</f>
        <v>2.2017898720757874</v>
      </c>
    </row>
    <row r="1663" spans="2:7" hidden="1" x14ac:dyDescent="0.3">
      <c r="B1663" s="46" t="s">
        <v>344</v>
      </c>
      <c r="C1663" s="101">
        <v>46147</v>
      </c>
      <c r="D1663" s="104">
        <v>14926.36</v>
      </c>
      <c r="E1663" s="140">
        <v>6.8373483227163865</v>
      </c>
      <c r="F1663" s="153">
        <v>1</v>
      </c>
      <c r="G1663" s="46">
        <f>IrradDiaria_1[[#This Row],[Geração Diária (kWh)]]/(IrradDiaria_1[[#This Row],[Irradiação]]*994)</f>
        <v>2.1962401275688195</v>
      </c>
    </row>
    <row r="1664" spans="2:7" hidden="1" x14ac:dyDescent="0.3">
      <c r="B1664" s="46" t="s">
        <v>185</v>
      </c>
      <c r="C1664" s="101">
        <v>46113</v>
      </c>
      <c r="D1664" s="104">
        <v>14926.48</v>
      </c>
      <c r="E1664" s="140">
        <v>7.1559999999999997</v>
      </c>
      <c r="F1664" s="153">
        <v>1</v>
      </c>
      <c r="G1664" s="46">
        <f>IrradDiaria_1[[#This Row],[Geração Diária (kWh)]]/(IrradDiaria_1[[#This Row],[Irradiação]]*994)</f>
        <v>2.0984599604333662</v>
      </c>
    </row>
    <row r="1665" spans="2:7" hidden="1" x14ac:dyDescent="0.3">
      <c r="B1665" s="46" t="s">
        <v>6</v>
      </c>
      <c r="C1665" s="101">
        <v>46202</v>
      </c>
      <c r="D1665" s="104">
        <v>14927.17</v>
      </c>
      <c r="E1665" s="140">
        <v>5.9379999999999997</v>
      </c>
      <c r="F1665" s="153">
        <v>1</v>
      </c>
      <c r="G1665" s="46">
        <f>IrradDiaria_1[[#This Row],[Geração Diária (kWh)]]/(IrradDiaria_1[[#This Row],[Irradiação]]*994)</f>
        <v>2.5290120649799777</v>
      </c>
    </row>
    <row r="1666" spans="2:7" hidden="1" x14ac:dyDescent="0.3">
      <c r="B1666" s="46" t="s">
        <v>436</v>
      </c>
      <c r="C1666" s="101">
        <v>46195</v>
      </c>
      <c r="D1666" s="104">
        <v>14937.51</v>
      </c>
      <c r="E1666" s="140">
        <v>6.6390000000000002</v>
      </c>
      <c r="F1666" s="153">
        <v>1</v>
      </c>
      <c r="G1666" s="46">
        <f>IrradDiaria_1[[#This Row],[Geração Diária (kWh)]]/(IrradDiaria_1[[#This Row],[Irradiação]]*994)</f>
        <v>2.263545120701616</v>
      </c>
    </row>
    <row r="1667" spans="2:7" hidden="1" x14ac:dyDescent="0.3">
      <c r="B1667" s="46" t="s">
        <v>6</v>
      </c>
      <c r="C1667" s="101">
        <v>46142</v>
      </c>
      <c r="D1667" s="104">
        <v>14945.65</v>
      </c>
      <c r="E1667" s="140">
        <v>6.016</v>
      </c>
      <c r="F1667" s="153">
        <v>1</v>
      </c>
      <c r="G1667" s="46">
        <f>IrradDiaria_1[[#This Row],[Geração Diária (kWh)]]/(IrradDiaria_1[[#This Row],[Irradiação]]*994)</f>
        <v>2.4993126979964893</v>
      </c>
    </row>
    <row r="1668" spans="2:7" hidden="1" x14ac:dyDescent="0.3">
      <c r="B1668" s="46" t="s">
        <v>96</v>
      </c>
      <c r="C1668" s="101">
        <v>46171</v>
      </c>
      <c r="D1668" s="104">
        <v>14945.73</v>
      </c>
      <c r="E1668" s="140">
        <v>5.6360999999999999</v>
      </c>
      <c r="F1668" s="153">
        <v>1</v>
      </c>
      <c r="G1668" s="46">
        <f>IrradDiaria_1[[#This Row],[Geração Diária (kWh)]]/(IrradDiaria_1[[#This Row],[Irradiação]]*994)</f>
        <v>2.6677925647245906</v>
      </c>
    </row>
    <row r="1669" spans="2:7" hidden="1" x14ac:dyDescent="0.3">
      <c r="B1669" s="46" t="s">
        <v>119</v>
      </c>
      <c r="C1669" s="101">
        <v>46141</v>
      </c>
      <c r="D1669" s="104">
        <v>14963.27</v>
      </c>
      <c r="E1669" s="140">
        <v>4.51</v>
      </c>
      <c r="F1669" s="153">
        <v>1</v>
      </c>
      <c r="G1669" s="46">
        <f>IrradDiaria_1[[#This Row],[Geração Diária (kWh)]]/(IrradDiaria_1[[#This Row],[Irradiação]]*994)</f>
        <v>3.3378251772274448</v>
      </c>
    </row>
    <row r="1670" spans="2:7" hidden="1" x14ac:dyDescent="0.3">
      <c r="B1670" s="46" t="s">
        <v>344</v>
      </c>
      <c r="C1670" s="101">
        <v>46138</v>
      </c>
      <c r="D1670" s="104">
        <v>14964.46</v>
      </c>
      <c r="E1670" s="140">
        <v>5.1130000000000004</v>
      </c>
      <c r="F1670" s="153">
        <v>1</v>
      </c>
      <c r="G1670" s="46">
        <f>IrradDiaria_1[[#This Row],[Geração Diária (kWh)]]/(IrradDiaria_1[[#This Row],[Irradiação]]*994)</f>
        <v>2.944413990298135</v>
      </c>
    </row>
    <row r="1671" spans="2:7" hidden="1" x14ac:dyDescent="0.3">
      <c r="B1671" s="46" t="s">
        <v>436</v>
      </c>
      <c r="C1671" s="101">
        <v>46202</v>
      </c>
      <c r="D1671" s="104">
        <v>14965.6</v>
      </c>
      <c r="E1671" s="140">
        <v>5.4139999999999997</v>
      </c>
      <c r="F1671" s="153">
        <v>1</v>
      </c>
      <c r="G1671" s="46">
        <f>IrradDiaria_1[[#This Row],[Geração Diária (kWh)]]/(IrradDiaria_1[[#This Row],[Irradiação]]*994)</f>
        <v>2.780926415530494</v>
      </c>
    </row>
    <row r="1672" spans="2:7" hidden="1" x14ac:dyDescent="0.3">
      <c r="B1672" s="46" t="s">
        <v>459</v>
      </c>
      <c r="C1672" s="101">
        <v>46125</v>
      </c>
      <c r="D1672" s="104">
        <v>14972.74</v>
      </c>
      <c r="E1672" s="140">
        <v>5.1710000000000003</v>
      </c>
      <c r="F1672" s="153">
        <v>1</v>
      </c>
      <c r="G1672" s="46">
        <f>IrradDiaria_1[[#This Row],[Geração Diária (kWh)]]/(IrradDiaria_1[[#This Row],[Irradiação]]*994)</f>
        <v>2.9129991708129261</v>
      </c>
    </row>
    <row r="1673" spans="2:7" x14ac:dyDescent="0.3">
      <c r="B1673" s="46" t="s">
        <v>390</v>
      </c>
      <c r="C1673" s="101">
        <v>46205</v>
      </c>
      <c r="D1673" s="104">
        <v>9805.27</v>
      </c>
      <c r="E1673" s="140">
        <v>4.4379999999999997</v>
      </c>
      <c r="F1673" s="153">
        <v>1</v>
      </c>
      <c r="G1673" s="46">
        <f>IrradDiaria_1[[#This Row],[Geração Diária (kWh)]]/(IrradDiaria_1[[#This Row],[Irradiação]]*994)</f>
        <v>2.2227257188919913</v>
      </c>
    </row>
    <row r="1674" spans="2:7" hidden="1" x14ac:dyDescent="0.3">
      <c r="B1674" s="46" t="s">
        <v>185</v>
      </c>
      <c r="C1674" s="101">
        <v>46134</v>
      </c>
      <c r="D1674" s="104">
        <v>14978.51</v>
      </c>
      <c r="E1674" s="140">
        <v>6.0737716666666497</v>
      </c>
      <c r="F1674" s="153">
        <v>1</v>
      </c>
      <c r="G1674" s="46">
        <f>IrradDiaria_1[[#This Row],[Geração Diária (kWh)]]/(IrradDiaria_1[[#This Row],[Irradiação]]*994)</f>
        <v>2.4809828831641725</v>
      </c>
    </row>
    <row r="1675" spans="2:7" hidden="1" x14ac:dyDescent="0.3">
      <c r="B1675" s="46" t="s">
        <v>390</v>
      </c>
      <c r="C1675" s="101">
        <v>46170</v>
      </c>
      <c r="D1675" s="104">
        <v>14984.07</v>
      </c>
      <c r="E1675" s="140">
        <v>6.5362</v>
      </c>
      <c r="F1675" s="153">
        <v>1</v>
      </c>
      <c r="G1675" s="46">
        <f>IrradDiaria_1[[#This Row],[Geração Diária (kWh)]]/(IrradDiaria_1[[#This Row],[Irradiação]]*994)</f>
        <v>2.3063120930534096</v>
      </c>
    </row>
    <row r="1676" spans="2:7" hidden="1" x14ac:dyDescent="0.3">
      <c r="B1676" s="46" t="s">
        <v>6</v>
      </c>
      <c r="C1676" s="101">
        <v>46137</v>
      </c>
      <c r="D1676" s="104">
        <v>14985.54</v>
      </c>
      <c r="E1676" s="140">
        <v>3.9950000000000001</v>
      </c>
      <c r="F1676" s="153">
        <v>1</v>
      </c>
      <c r="G1676" s="46">
        <f>IrradDiaria_1[[#This Row],[Geração Diária (kWh)]]/(IrradDiaria_1[[#This Row],[Irradiação]]*994)</f>
        <v>3.7737161391377048</v>
      </c>
    </row>
    <row r="1677" spans="2:7" hidden="1" x14ac:dyDescent="0.3">
      <c r="B1677" s="46" t="s">
        <v>254</v>
      </c>
      <c r="C1677" s="101">
        <v>46173</v>
      </c>
      <c r="D1677" s="104">
        <v>15005.02</v>
      </c>
      <c r="E1677" s="140">
        <v>5.3589000000000002</v>
      </c>
      <c r="F1677" s="153">
        <v>1</v>
      </c>
      <c r="G1677" s="46">
        <f>IrradDiaria_1[[#This Row],[Geração Diária (kWh)]]/(IrradDiaria_1[[#This Row],[Irradiação]]*994)</f>
        <v>2.8169201816358225</v>
      </c>
    </row>
    <row r="1678" spans="2:7" hidden="1" x14ac:dyDescent="0.3">
      <c r="B1678" s="46" t="s">
        <v>459</v>
      </c>
      <c r="C1678" s="101">
        <v>46136</v>
      </c>
      <c r="D1678" s="104">
        <v>15008.51</v>
      </c>
      <c r="E1678" s="140">
        <v>4.3150000000000004</v>
      </c>
      <c r="F1678" s="153">
        <v>1</v>
      </c>
      <c r="G1678" s="46">
        <f>IrradDiaria_1[[#This Row],[Geração Diária (kWh)]]/(IrradDiaria_1[[#This Row],[Irradiação]]*994)</f>
        <v>3.4992131234685049</v>
      </c>
    </row>
    <row r="1679" spans="2:7" hidden="1" x14ac:dyDescent="0.3">
      <c r="B1679" s="46" t="s">
        <v>6</v>
      </c>
      <c r="C1679" s="101">
        <v>46123</v>
      </c>
      <c r="D1679" s="104">
        <v>15008.68</v>
      </c>
      <c r="E1679" s="140">
        <v>5.9850000000000003</v>
      </c>
      <c r="F1679" s="153">
        <v>1</v>
      </c>
      <c r="G1679" s="46">
        <f>IrradDiaria_1[[#This Row],[Geração Diária (kWh)]]/(IrradDiaria_1[[#This Row],[Irradiação]]*994)</f>
        <v>2.5228530750081104</v>
      </c>
    </row>
    <row r="1680" spans="2:7" hidden="1" x14ac:dyDescent="0.3">
      <c r="B1680" s="46" t="s">
        <v>436</v>
      </c>
      <c r="C1680" s="101">
        <v>46167</v>
      </c>
      <c r="D1680" s="104">
        <v>15011.68</v>
      </c>
      <c r="E1680" s="140">
        <v>6.7697649999999987</v>
      </c>
      <c r="F1680" s="153">
        <v>1</v>
      </c>
      <c r="G1680" s="46">
        <f>IrradDiaria_1[[#This Row],[Geração Diária (kWh)]]/(IrradDiaria_1[[#This Row],[Irradiação]]*994)</f>
        <v>2.2308446102007169</v>
      </c>
    </row>
    <row r="1681" spans="2:7" hidden="1" x14ac:dyDescent="0.3">
      <c r="B1681" s="46" t="s">
        <v>6</v>
      </c>
      <c r="C1681" s="101">
        <v>46178</v>
      </c>
      <c r="D1681" s="104">
        <v>15022.89</v>
      </c>
      <c r="E1681" s="140">
        <v>6.4446649999998877</v>
      </c>
      <c r="F1681" s="153">
        <v>1</v>
      </c>
      <c r="G1681" s="46">
        <f>IrradDiaria_1[[#This Row],[Geração Diária (kWh)]]/(IrradDiaria_1[[#This Row],[Irradiação]]*994)</f>
        <v>2.3451290995841818</v>
      </c>
    </row>
    <row r="1682" spans="2:7" hidden="1" x14ac:dyDescent="0.3">
      <c r="B1682" s="46" t="s">
        <v>413</v>
      </c>
      <c r="C1682" s="101">
        <v>46187</v>
      </c>
      <c r="D1682" s="104">
        <v>15030.27</v>
      </c>
      <c r="E1682" s="140">
        <v>6.834340000000001</v>
      </c>
      <c r="F1682" s="153">
        <v>1</v>
      </c>
      <c r="G1682" s="46">
        <f>IrradDiaria_1[[#This Row],[Geração Diária (kWh)]]/(IrradDiaria_1[[#This Row],[Irradiação]]*994)</f>
        <v>2.2125027399653998</v>
      </c>
    </row>
    <row r="1683" spans="2:7" hidden="1" x14ac:dyDescent="0.3">
      <c r="B1683" s="46" t="s">
        <v>321</v>
      </c>
      <c r="C1683" s="101">
        <v>46202</v>
      </c>
      <c r="D1683" s="104">
        <v>15059.9</v>
      </c>
      <c r="E1683" s="140">
        <v>5.77</v>
      </c>
      <c r="F1683" s="153">
        <v>1</v>
      </c>
      <c r="G1683" s="46">
        <f>IrradDiaria_1[[#This Row],[Geração Diária (kWh)]]/(IrradDiaria_1[[#This Row],[Irradiação]]*994)</f>
        <v>2.6257893984356748</v>
      </c>
    </row>
    <row r="1684" spans="2:7" hidden="1" x14ac:dyDescent="0.3">
      <c r="B1684" s="46" t="s">
        <v>413</v>
      </c>
      <c r="C1684" s="101">
        <v>46156</v>
      </c>
      <c r="D1684" s="104">
        <v>15065.35</v>
      </c>
      <c r="E1684" s="140">
        <v>6.708013333333315</v>
      </c>
      <c r="F1684" s="153">
        <v>1</v>
      </c>
      <c r="G1684" s="46">
        <f>IrradDiaria_1[[#This Row],[Geração Diária (kWh)]]/(IrradDiaria_1[[#This Row],[Irradiação]]*994)</f>
        <v>2.2594301730206547</v>
      </c>
    </row>
    <row r="1685" spans="2:7" hidden="1" x14ac:dyDescent="0.3">
      <c r="B1685" s="46" t="s">
        <v>482</v>
      </c>
      <c r="C1685" s="101">
        <v>46155</v>
      </c>
      <c r="D1685" s="104">
        <v>15076.56</v>
      </c>
      <c r="E1685" s="140">
        <v>5.6133235254353835</v>
      </c>
      <c r="F1685" s="153">
        <v>1</v>
      </c>
      <c r="G1685" s="46">
        <f>IrradDiaria_1[[#This Row],[Geração Diária (kWh)]]/(IrradDiaria_1[[#This Row],[Irradiação]]*994)</f>
        <v>2.7020650642397617</v>
      </c>
    </row>
    <row r="1686" spans="2:7" hidden="1" x14ac:dyDescent="0.3">
      <c r="B1686" s="46" t="s">
        <v>6</v>
      </c>
      <c r="C1686" s="101">
        <v>46148</v>
      </c>
      <c r="D1686" s="104">
        <v>15082.18</v>
      </c>
      <c r="E1686" s="140">
        <v>7.1278215384085977</v>
      </c>
      <c r="F1686" s="153">
        <v>1</v>
      </c>
      <c r="G1686" s="46">
        <f>IrradDiaria_1[[#This Row],[Geração Diária (kWh)]]/(IrradDiaria_1[[#This Row],[Irradiação]]*994)</f>
        <v>2.1287316516180681</v>
      </c>
    </row>
    <row r="1687" spans="2:7" hidden="1" x14ac:dyDescent="0.3">
      <c r="B1687" s="46" t="s">
        <v>254</v>
      </c>
      <c r="C1687" s="101">
        <v>46203</v>
      </c>
      <c r="D1687" s="104">
        <v>15086.89</v>
      </c>
      <c r="E1687" s="140">
        <v>5.7622000000000186</v>
      </c>
      <c r="F1687" s="153">
        <v>1</v>
      </c>
      <c r="G1687" s="46">
        <f>IrradDiaria_1[[#This Row],[Geração Diária (kWh)]]/(IrradDiaria_1[[#This Row],[Irradiação]]*994)</f>
        <v>2.6340560456906781</v>
      </c>
    </row>
    <row r="1688" spans="2:7" hidden="1" x14ac:dyDescent="0.3">
      <c r="B1688" s="46" t="s">
        <v>185</v>
      </c>
      <c r="C1688" s="101">
        <v>46182</v>
      </c>
      <c r="D1688" s="104">
        <v>15094.75</v>
      </c>
      <c r="E1688" s="140">
        <v>5.5745966666666726</v>
      </c>
      <c r="F1688" s="153">
        <v>1</v>
      </c>
      <c r="G1688" s="46">
        <f>IrradDiaria_1[[#This Row],[Geração Diária (kWh)]]/(IrradDiaria_1[[#This Row],[Irradiação]]*994)</f>
        <v>2.7241190886420239</v>
      </c>
    </row>
    <row r="1689" spans="2:7" hidden="1" x14ac:dyDescent="0.3">
      <c r="B1689" s="46" t="s">
        <v>254</v>
      </c>
      <c r="C1689" s="101">
        <v>46200</v>
      </c>
      <c r="D1689" s="104">
        <v>15098.6</v>
      </c>
      <c r="E1689" s="140">
        <v>5.2880000000000003</v>
      </c>
      <c r="F1689" s="153">
        <v>1</v>
      </c>
      <c r="G1689" s="46">
        <f>IrradDiaria_1[[#This Row],[Geração Diária (kWh)]]/(IrradDiaria_1[[#This Row],[Irradiação]]*994)</f>
        <v>2.8724921389151854</v>
      </c>
    </row>
    <row r="1690" spans="2:7" hidden="1" x14ac:dyDescent="0.3">
      <c r="B1690" s="46" t="s">
        <v>413</v>
      </c>
      <c r="C1690" s="101">
        <v>46149</v>
      </c>
      <c r="D1690" s="104">
        <v>15099.78</v>
      </c>
      <c r="E1690" s="140">
        <v>6.4617623687994978</v>
      </c>
      <c r="F1690" s="153">
        <v>1</v>
      </c>
      <c r="G1690" s="46">
        <f>IrradDiaria_1[[#This Row],[Geração Diária (kWh)]]/(IrradDiaria_1[[#This Row],[Irradiação]]*994)</f>
        <v>2.3508951097720692</v>
      </c>
    </row>
    <row r="1691" spans="2:7" hidden="1" x14ac:dyDescent="0.3">
      <c r="B1691" s="46" t="s">
        <v>96</v>
      </c>
      <c r="C1691" s="101">
        <v>46201</v>
      </c>
      <c r="D1691" s="104">
        <v>15105.55</v>
      </c>
      <c r="E1691" s="140">
        <v>5.87</v>
      </c>
      <c r="F1691" s="153">
        <v>1</v>
      </c>
      <c r="G1691" s="46">
        <f>IrradDiaria_1[[#This Row],[Geração Diária (kWh)]]/(IrradDiaria_1[[#This Row],[Irradiação]]*994)</f>
        <v>2.5888808147008113</v>
      </c>
    </row>
    <row r="1692" spans="2:7" x14ac:dyDescent="0.3">
      <c r="B1692" s="46" t="s">
        <v>390</v>
      </c>
      <c r="C1692" s="101">
        <v>46206</v>
      </c>
      <c r="D1692" s="104">
        <v>9274.4599999999991</v>
      </c>
      <c r="E1692" s="140">
        <v>3.6070000000000002</v>
      </c>
      <c r="F1692" s="153">
        <v>1</v>
      </c>
      <c r="G1692" s="46">
        <f>IrradDiaria_1[[#This Row],[Geração Diária (kWh)]]/(IrradDiaria_1[[#This Row],[Irradiação]]*994)</f>
        <v>2.5867598158956508</v>
      </c>
    </row>
    <row r="1693" spans="2:7" hidden="1" x14ac:dyDescent="0.3">
      <c r="B1693" s="46" t="s">
        <v>436</v>
      </c>
      <c r="C1693" s="101">
        <v>46141</v>
      </c>
      <c r="D1693" s="104">
        <v>15110.8</v>
      </c>
      <c r="E1693" s="140">
        <v>7.426198333333339</v>
      </c>
      <c r="F1693" s="153">
        <v>0.969444444444444</v>
      </c>
      <c r="G1693" s="46">
        <f>IrradDiaria_1[[#This Row],[Geração Diária (kWh)]]/(IrradDiaria_1[[#This Row],[Irradiação]]*994)</f>
        <v>2.0470786518316699</v>
      </c>
    </row>
    <row r="1694" spans="2:7" hidden="1" x14ac:dyDescent="0.3">
      <c r="B1694" s="46" t="s">
        <v>482</v>
      </c>
      <c r="C1694" s="101">
        <v>46202</v>
      </c>
      <c r="D1694" s="104">
        <v>15112.38</v>
      </c>
      <c r="E1694" s="140">
        <v>5.6260000000000003</v>
      </c>
      <c r="F1694" s="153">
        <v>1</v>
      </c>
      <c r="G1694" s="46">
        <f>IrradDiaria_1[[#This Row],[Geração Diária (kWh)]]/(IrradDiaria_1[[#This Row],[Irradiação]]*994)</f>
        <v>2.7023820849018745</v>
      </c>
    </row>
    <row r="1695" spans="2:7" hidden="1" x14ac:dyDescent="0.3">
      <c r="B1695" s="46" t="s">
        <v>231</v>
      </c>
      <c r="C1695" s="101">
        <v>46113</v>
      </c>
      <c r="D1695" s="104">
        <v>15115.38</v>
      </c>
      <c r="E1695" s="140">
        <v>6.923691666666663</v>
      </c>
      <c r="F1695" s="153">
        <v>1</v>
      </c>
      <c r="G1695" s="46">
        <f>IrradDiaria_1[[#This Row],[Geração Diária (kWh)]]/(IrradDiaria_1[[#This Row],[Irradiação]]*994)</f>
        <v>2.196316712299657</v>
      </c>
    </row>
    <row r="1696" spans="2:7" hidden="1" x14ac:dyDescent="0.3">
      <c r="B1696" s="46" t="s">
        <v>413</v>
      </c>
      <c r="C1696" s="101">
        <v>46197</v>
      </c>
      <c r="D1696" s="104">
        <v>15117.04</v>
      </c>
      <c r="E1696" s="140">
        <v>7.4279999999999999</v>
      </c>
      <c r="F1696" s="153">
        <v>0.9</v>
      </c>
      <c r="G1696" s="46">
        <f>IrradDiaria_1[[#This Row],[Geração Diária (kWh)]]/(IrradDiaria_1[[#This Row],[Irradiação]]*994)</f>
        <v>2.0474272668861855</v>
      </c>
    </row>
    <row r="1697" spans="2:7" hidden="1" x14ac:dyDescent="0.3">
      <c r="B1697" s="46" t="s">
        <v>73</v>
      </c>
      <c r="C1697" s="101">
        <v>46176</v>
      </c>
      <c r="D1697" s="104">
        <v>15124.96</v>
      </c>
      <c r="E1697" s="140">
        <v>4.9029999999999996</v>
      </c>
      <c r="F1697" s="153">
        <v>1</v>
      </c>
      <c r="G1697" s="46">
        <f>IrradDiaria_1[[#This Row],[Geração Diária (kWh)]]/(IrradDiaria_1[[#This Row],[Irradiação]]*994)</f>
        <v>3.1034586060109381</v>
      </c>
    </row>
    <row r="1698" spans="2:7" hidden="1" x14ac:dyDescent="0.3">
      <c r="B1698" s="46" t="s">
        <v>96</v>
      </c>
      <c r="C1698" s="101">
        <v>46143</v>
      </c>
      <c r="D1698" s="104">
        <v>15135.9</v>
      </c>
      <c r="E1698" s="140">
        <v>6.1695673880328732</v>
      </c>
      <c r="F1698" s="153">
        <v>1</v>
      </c>
      <c r="G1698" s="46">
        <f>IrradDiaria_1[[#This Row],[Geração Diária (kWh)]]/(IrradDiaria_1[[#This Row],[Irradiação]]*994)</f>
        <v>2.4681250116540259</v>
      </c>
    </row>
    <row r="1699" spans="2:7" hidden="1" x14ac:dyDescent="0.3">
      <c r="B1699" s="46" t="s">
        <v>254</v>
      </c>
      <c r="C1699" s="101">
        <v>46125</v>
      </c>
      <c r="D1699" s="104">
        <v>15137.1</v>
      </c>
      <c r="E1699" s="140">
        <v>6.3585883333333291</v>
      </c>
      <c r="F1699" s="153">
        <v>1</v>
      </c>
      <c r="G1699" s="46">
        <f>IrradDiaria_1[[#This Row],[Geração Diária (kWh)]]/(IrradDiaria_1[[#This Row],[Irradiação]]*994)</f>
        <v>2.3949452341674959</v>
      </c>
    </row>
    <row r="1700" spans="2:7" hidden="1" x14ac:dyDescent="0.3">
      <c r="B1700" s="46" t="s">
        <v>119</v>
      </c>
      <c r="C1700" s="101">
        <v>46194</v>
      </c>
      <c r="D1700" s="104">
        <v>15143.14</v>
      </c>
      <c r="E1700" s="140">
        <v>5.7510000000000003</v>
      </c>
      <c r="F1700" s="153">
        <v>1</v>
      </c>
      <c r="G1700" s="46">
        <f>IrradDiaria_1[[#This Row],[Geração Diária (kWh)]]/(IrradDiaria_1[[#This Row],[Irradiação]]*994)</f>
        <v>2.6490257839857785</v>
      </c>
    </row>
    <row r="1701" spans="2:7" x14ac:dyDescent="0.3">
      <c r="B1701" s="46" t="s">
        <v>390</v>
      </c>
      <c r="C1701" s="101">
        <v>46207</v>
      </c>
      <c r="D1701" s="104">
        <v>10649.75</v>
      </c>
      <c r="E1701" s="140">
        <v>4.3259999999999996</v>
      </c>
      <c r="F1701" s="153">
        <v>1</v>
      </c>
      <c r="G1701" s="46">
        <f>IrradDiaria_1[[#This Row],[Geração Diária (kWh)]]/(IrradDiaria_1[[#This Row],[Irradiação]]*994)</f>
        <v>2.4766607039369832</v>
      </c>
    </row>
    <row r="1702" spans="2:7" x14ac:dyDescent="0.3">
      <c r="B1702" s="46" t="s">
        <v>390</v>
      </c>
      <c r="C1702" s="101">
        <v>46208</v>
      </c>
      <c r="D1702" s="104">
        <v>9483.6200000000008</v>
      </c>
      <c r="E1702" s="140">
        <v>3.9580000000000002</v>
      </c>
      <c r="F1702" s="153">
        <v>1</v>
      </c>
      <c r="G1702" s="46">
        <f>IrradDiaria_1[[#This Row],[Geração Diária (kWh)]]/(IrradDiaria_1[[#This Row],[Irradiação]]*994)</f>
        <v>2.4105268294964328</v>
      </c>
    </row>
    <row r="1703" spans="2:7" hidden="1" x14ac:dyDescent="0.3">
      <c r="B1703" s="46" t="s">
        <v>185</v>
      </c>
      <c r="C1703" s="101">
        <v>46135</v>
      </c>
      <c r="D1703" s="104">
        <v>15162.34</v>
      </c>
      <c r="E1703" s="140">
        <v>6.2198649999999889</v>
      </c>
      <c r="F1703" s="153">
        <v>1</v>
      </c>
      <c r="G1703" s="46">
        <f>IrradDiaria_1[[#This Row],[Geração Diária (kWh)]]/(IrradDiaria_1[[#This Row],[Irradiação]]*994)</f>
        <v>2.4524428068896151</v>
      </c>
    </row>
    <row r="1704" spans="2:7" hidden="1" x14ac:dyDescent="0.3">
      <c r="B1704" s="46" t="s">
        <v>119</v>
      </c>
      <c r="C1704" s="101">
        <v>46150</v>
      </c>
      <c r="D1704" s="104">
        <v>15178.16</v>
      </c>
      <c r="E1704" s="140">
        <v>3.7511708399790029</v>
      </c>
      <c r="F1704" s="153">
        <v>1</v>
      </c>
      <c r="G1704" s="46">
        <f>IrradDiaria_1[[#This Row],[Geração Diária (kWh)]]/(IrradDiaria_1[[#This Row],[Irradiação]]*994)</f>
        <v>4.0706700183555666</v>
      </c>
    </row>
    <row r="1705" spans="2:7" hidden="1" x14ac:dyDescent="0.3">
      <c r="B1705" s="46" t="s">
        <v>413</v>
      </c>
      <c r="C1705" s="101">
        <v>46138</v>
      </c>
      <c r="D1705" s="104">
        <v>15182.35</v>
      </c>
      <c r="E1705" s="140">
        <v>7.2545666666666691</v>
      </c>
      <c r="F1705" s="153">
        <v>1</v>
      </c>
      <c r="G1705" s="46">
        <f>IrradDiaria_1[[#This Row],[Geração Diária (kWh)]]/(IrradDiaria_1[[#This Row],[Irradiação]]*994)</f>
        <v>2.1054316081984257</v>
      </c>
    </row>
    <row r="1706" spans="2:7" hidden="1" x14ac:dyDescent="0.3">
      <c r="B1706" s="46" t="s">
        <v>344</v>
      </c>
      <c r="C1706" s="101">
        <v>46136</v>
      </c>
      <c r="D1706" s="104">
        <v>15184.1</v>
      </c>
      <c r="E1706" s="140">
        <v>4.9249999999999998</v>
      </c>
      <c r="F1706" s="153">
        <v>1</v>
      </c>
      <c r="G1706" s="46">
        <f>IrradDiaria_1[[#This Row],[Geração Diária (kWh)]]/(IrradDiaria_1[[#This Row],[Irradiação]]*994)</f>
        <v>3.1016760461244628</v>
      </c>
    </row>
    <row r="1707" spans="2:7" hidden="1" x14ac:dyDescent="0.3">
      <c r="B1707" s="46" t="s">
        <v>482</v>
      </c>
      <c r="C1707" s="101">
        <v>46192</v>
      </c>
      <c r="D1707" s="104">
        <v>15196.88</v>
      </c>
      <c r="E1707" s="140">
        <v>5.4820000000000002</v>
      </c>
      <c r="F1707" s="153">
        <v>1</v>
      </c>
      <c r="G1707" s="46">
        <f>IrradDiaria_1[[#This Row],[Geração Diária (kWh)]]/(IrradDiaria_1[[#This Row],[Irradiação]]*994)</f>
        <v>2.788874802995279</v>
      </c>
    </row>
    <row r="1708" spans="2:7" hidden="1" x14ac:dyDescent="0.3">
      <c r="B1708" s="46" t="s">
        <v>344</v>
      </c>
      <c r="C1708" s="101">
        <v>46123</v>
      </c>
      <c r="D1708" s="104">
        <v>15200.55</v>
      </c>
      <c r="E1708" s="140">
        <v>7.1317016666666655</v>
      </c>
      <c r="F1708" s="153">
        <v>1</v>
      </c>
      <c r="G1708" s="46">
        <f>IrradDiaria_1[[#This Row],[Geração Diária (kWh)]]/(IrradDiaria_1[[#This Row],[Irradiação]]*994)</f>
        <v>2.1442713867874397</v>
      </c>
    </row>
    <row r="1709" spans="2:7" hidden="1" x14ac:dyDescent="0.3">
      <c r="B1709" s="46" t="s">
        <v>413</v>
      </c>
      <c r="C1709" s="101">
        <v>46167</v>
      </c>
      <c r="D1709" s="104">
        <v>15201.58</v>
      </c>
      <c r="E1709" s="140">
        <v>6.7697649999999987</v>
      </c>
      <c r="F1709" s="153">
        <v>1</v>
      </c>
      <c r="G1709" s="46">
        <f>IrradDiaria_1[[#This Row],[Geração Diária (kWh)]]/(IrradDiaria_1[[#This Row],[Irradiação]]*994)</f>
        <v>2.259065128588873</v>
      </c>
    </row>
    <row r="1710" spans="2:7" hidden="1" x14ac:dyDescent="0.3">
      <c r="B1710" s="46" t="s">
        <v>96</v>
      </c>
      <c r="C1710" s="101">
        <v>46177</v>
      </c>
      <c r="D1710" s="104">
        <v>15205.45</v>
      </c>
      <c r="E1710" s="140">
        <v>5.6390000000000002</v>
      </c>
      <c r="F1710" s="153">
        <v>1</v>
      </c>
      <c r="G1710" s="46">
        <f>IrradDiaria_1[[#This Row],[Geração Diária (kWh)]]/(IrradDiaria_1[[#This Row],[Irradiação]]*994)</f>
        <v>2.712756410782482</v>
      </c>
    </row>
    <row r="1711" spans="2:7" hidden="1" x14ac:dyDescent="0.3">
      <c r="B1711" s="46" t="s">
        <v>6</v>
      </c>
      <c r="C1711" s="101">
        <v>46192</v>
      </c>
      <c r="D1711" s="104">
        <v>15205.7</v>
      </c>
      <c r="E1711" s="140">
        <v>6.0519999999999996</v>
      </c>
      <c r="F1711" s="153">
        <v>1</v>
      </c>
      <c r="G1711" s="46">
        <f>IrradDiaria_1[[#This Row],[Geração Diária (kWh)]]/(IrradDiaria_1[[#This Row],[Irradiação]]*994)</f>
        <v>2.5276743075771222</v>
      </c>
    </row>
    <row r="1712" spans="2:7" x14ac:dyDescent="0.3">
      <c r="B1712" s="46" t="s">
        <v>390</v>
      </c>
      <c r="C1712" s="101">
        <v>46209</v>
      </c>
      <c r="D1712" s="104">
        <v>10914.59</v>
      </c>
      <c r="E1712" s="140">
        <v>4.4240000000000004</v>
      </c>
      <c r="F1712" s="153">
        <v>1</v>
      </c>
      <c r="G1712" s="46">
        <f>IrradDiaria_1[[#This Row],[Geração Diária (kWh)]]/(IrradDiaria_1[[#This Row],[Irradiação]]*994)</f>
        <v>2.4820236973377332</v>
      </c>
    </row>
    <row r="1713" spans="2:7" hidden="1" x14ac:dyDescent="0.3">
      <c r="B1713" s="46" t="s">
        <v>254</v>
      </c>
      <c r="C1713" s="101">
        <v>46134</v>
      </c>
      <c r="D1713" s="104">
        <v>15213.18</v>
      </c>
      <c r="E1713" s="140">
        <v>7.2240249999999975</v>
      </c>
      <c r="F1713" s="153">
        <v>1</v>
      </c>
      <c r="G1713" s="46">
        <f>IrradDiaria_1[[#This Row],[Geração Diária (kWh)]]/(IrradDiaria_1[[#This Row],[Irradiação]]*994)</f>
        <v>2.1186263973840314</v>
      </c>
    </row>
    <row r="1714" spans="2:7" hidden="1" x14ac:dyDescent="0.3">
      <c r="B1714" s="46" t="s">
        <v>413</v>
      </c>
      <c r="C1714" s="101">
        <v>46174</v>
      </c>
      <c r="D1714" s="104">
        <v>15218.5</v>
      </c>
      <c r="E1714" s="140">
        <v>6.8174916666666761</v>
      </c>
      <c r="F1714" s="153">
        <v>1</v>
      </c>
      <c r="G1714" s="46">
        <f>IrradDiaria_1[[#This Row],[Geração Diária (kWh)]]/(IrradDiaria_1[[#This Row],[Irradiação]]*994)</f>
        <v>2.2457471048914437</v>
      </c>
    </row>
    <row r="1715" spans="2:7" hidden="1" x14ac:dyDescent="0.3">
      <c r="B1715" s="46" t="s">
        <v>482</v>
      </c>
      <c r="C1715" s="101">
        <v>46180</v>
      </c>
      <c r="D1715" s="104">
        <v>15219.55</v>
      </c>
      <c r="E1715" s="140">
        <v>5.6449999999999996</v>
      </c>
      <c r="F1715" s="153">
        <v>1</v>
      </c>
      <c r="G1715" s="46">
        <f>IrradDiaria_1[[#This Row],[Geração Diária (kWh)]]/(IrradDiaria_1[[#This Row],[Irradiação]]*994)</f>
        <v>2.7123859187008681</v>
      </c>
    </row>
    <row r="1716" spans="2:7" hidden="1" x14ac:dyDescent="0.3">
      <c r="B1716" s="46" t="s">
        <v>185</v>
      </c>
      <c r="C1716" s="101">
        <v>46176</v>
      </c>
      <c r="D1716" s="104">
        <v>15220.03</v>
      </c>
      <c r="E1716" s="140">
        <v>4.8499049999999899</v>
      </c>
      <c r="F1716" s="153">
        <v>1</v>
      </c>
      <c r="G1716" s="46">
        <f>IrradDiaria_1[[#This Row],[Geração Diária (kWh)]]/(IrradDiaria_1[[#This Row],[Irradiação]]*994)</f>
        <v>3.1571549150861178</v>
      </c>
    </row>
    <row r="1717" spans="2:7" hidden="1" x14ac:dyDescent="0.3">
      <c r="B1717" s="46" t="s">
        <v>119</v>
      </c>
      <c r="C1717" s="101">
        <v>46174</v>
      </c>
      <c r="D1717" s="104">
        <v>15224.52</v>
      </c>
      <c r="E1717" s="140">
        <v>4.008</v>
      </c>
      <c r="F1717" s="153">
        <v>1</v>
      </c>
      <c r="G1717" s="46">
        <f>IrradDiaria_1[[#This Row],[Geração Diária (kWh)]]/(IrradDiaria_1[[#This Row],[Irradiação]]*994)</f>
        <v>3.8214617043578838</v>
      </c>
    </row>
    <row r="1718" spans="2:7" hidden="1" x14ac:dyDescent="0.3">
      <c r="B1718" s="46" t="s">
        <v>96</v>
      </c>
      <c r="C1718" s="101">
        <v>46175</v>
      </c>
      <c r="D1718" s="104">
        <v>15235.39</v>
      </c>
      <c r="E1718" s="140">
        <v>5.508</v>
      </c>
      <c r="F1718" s="153">
        <v>1</v>
      </c>
      <c r="G1718" s="46">
        <f>IrradDiaria_1[[#This Row],[Geração Diária (kWh)]]/(IrradDiaria_1[[#This Row],[Irradiação]]*994)</f>
        <v>2.782744031363197</v>
      </c>
    </row>
    <row r="1719" spans="2:7" hidden="1" x14ac:dyDescent="0.3">
      <c r="B1719" s="46" t="s">
        <v>482</v>
      </c>
      <c r="C1719" s="101">
        <v>46136</v>
      </c>
      <c r="D1719" s="104">
        <v>15244.83</v>
      </c>
      <c r="E1719" s="140">
        <v>5.3710000000000004</v>
      </c>
      <c r="F1719" s="153">
        <v>1</v>
      </c>
      <c r="G1719" s="46">
        <f>IrradDiaria_1[[#This Row],[Geração Diária (kWh)]]/(IrradDiaria_1[[#This Row],[Irradiação]]*994)</f>
        <v>2.8554926655445612</v>
      </c>
    </row>
    <row r="1720" spans="2:7" hidden="1" x14ac:dyDescent="0.3">
      <c r="B1720" s="46" t="s">
        <v>390</v>
      </c>
      <c r="C1720" s="101">
        <v>46191</v>
      </c>
      <c r="D1720" s="104">
        <v>15255.26</v>
      </c>
      <c r="E1720" s="140">
        <v>6.5540000000000003</v>
      </c>
      <c r="F1720" s="153">
        <v>1</v>
      </c>
      <c r="G1720" s="46">
        <f>IrradDiaria_1[[#This Row],[Geração Diária (kWh)]]/(IrradDiaria_1[[#This Row],[Irradiação]]*994)</f>
        <v>2.3416759329243693</v>
      </c>
    </row>
    <row r="1721" spans="2:7" hidden="1" x14ac:dyDescent="0.3">
      <c r="B1721" s="46" t="s">
        <v>459</v>
      </c>
      <c r="C1721" s="101">
        <v>46135</v>
      </c>
      <c r="D1721" s="104">
        <v>15268.43</v>
      </c>
      <c r="E1721" s="140">
        <v>4.7160000000000002</v>
      </c>
      <c r="F1721" s="153">
        <v>1</v>
      </c>
      <c r="G1721" s="46">
        <f>IrradDiaria_1[[#This Row],[Geração Diária (kWh)]]/(IrradDiaria_1[[#This Row],[Irradiação]]*994)</f>
        <v>3.2571233166599254</v>
      </c>
    </row>
    <row r="1722" spans="2:7" hidden="1" x14ac:dyDescent="0.3">
      <c r="B1722" s="46" t="s">
        <v>436</v>
      </c>
      <c r="C1722" s="101">
        <v>46152</v>
      </c>
      <c r="D1722" s="104">
        <v>15268.52</v>
      </c>
      <c r="E1722" s="140">
        <v>7.048364565024773</v>
      </c>
      <c r="F1722" s="153">
        <v>1</v>
      </c>
      <c r="G1722" s="46">
        <f>IrradDiaria_1[[#This Row],[Geração Diária (kWh)]]/(IrradDiaria_1[[#This Row],[Irradiação]]*994)</f>
        <v>2.1793259929899467</v>
      </c>
    </row>
    <row r="1723" spans="2:7" x14ac:dyDescent="0.3">
      <c r="B1723" s="46" t="s">
        <v>390</v>
      </c>
      <c r="C1723" s="101">
        <v>46210</v>
      </c>
      <c r="D1723" s="104">
        <v>8117.65</v>
      </c>
      <c r="E1723" s="140">
        <v>3.4079999999999999</v>
      </c>
      <c r="F1723" s="153">
        <v>1</v>
      </c>
      <c r="G1723" s="46">
        <f>IrradDiaria_1[[#This Row],[Geração Diária (kWh)]]/(IrradDiaria_1[[#This Row],[Irradiação]]*994)</f>
        <v>2.3963174587430687</v>
      </c>
    </row>
    <row r="1724" spans="2:7" hidden="1" x14ac:dyDescent="0.3">
      <c r="B1724" s="46" t="s">
        <v>185</v>
      </c>
      <c r="C1724" s="101">
        <v>46181</v>
      </c>
      <c r="D1724" s="104">
        <v>15283.57</v>
      </c>
      <c r="E1724" s="140">
        <v>5.7593700000000076</v>
      </c>
      <c r="F1724" s="153">
        <v>0.91666666666666596</v>
      </c>
      <c r="G1724" s="46">
        <f>IrradDiaria_1[[#This Row],[Geração Diária (kWh)]]/(IrradDiaria_1[[#This Row],[Irradiação]]*994)</f>
        <v>2.6697060528665753</v>
      </c>
    </row>
    <row r="1725" spans="2:7" hidden="1" x14ac:dyDescent="0.3">
      <c r="B1725" s="46" t="s">
        <v>119</v>
      </c>
      <c r="C1725" s="101">
        <v>46173</v>
      </c>
      <c r="D1725" s="104">
        <v>15290.38</v>
      </c>
      <c r="E1725" s="140">
        <v>6.5026000000000002</v>
      </c>
      <c r="F1725" s="153">
        <v>0.8</v>
      </c>
      <c r="G1725" s="46">
        <f>IrradDiaria_1[[#This Row],[Geração Diária (kWh)]]/(IrradDiaria_1[[#This Row],[Irradiação]]*994)</f>
        <v>2.3656192994091638</v>
      </c>
    </row>
    <row r="1726" spans="2:7" hidden="1" x14ac:dyDescent="0.3">
      <c r="B1726" s="46" t="s">
        <v>185</v>
      </c>
      <c r="C1726" s="101">
        <v>46121</v>
      </c>
      <c r="D1726" s="104">
        <v>15294.18</v>
      </c>
      <c r="E1726" s="140">
        <v>7.0816649999999965</v>
      </c>
      <c r="F1726" s="153">
        <v>1</v>
      </c>
      <c r="G1726" s="46">
        <f>IrradDiaria_1[[#This Row],[Geração Diária (kWh)]]/(IrradDiaria_1[[#This Row],[Irradiação]]*994)</f>
        <v>2.1727233629328402</v>
      </c>
    </row>
    <row r="1727" spans="2:7" hidden="1" x14ac:dyDescent="0.3">
      <c r="B1727" s="46" t="s">
        <v>413</v>
      </c>
      <c r="C1727" s="101">
        <v>46142</v>
      </c>
      <c r="D1727" s="104">
        <v>15300.2</v>
      </c>
      <c r="E1727" s="140">
        <v>7.0020599999999957</v>
      </c>
      <c r="F1727" s="153">
        <v>0.92916666666666703</v>
      </c>
      <c r="G1727" s="46">
        <f>IrradDiaria_1[[#This Row],[Geração Diária (kWh)]]/(IrradDiaria_1[[#This Row],[Irradiação]]*994)</f>
        <v>2.198289550788191</v>
      </c>
    </row>
    <row r="1728" spans="2:7" hidden="1" x14ac:dyDescent="0.3">
      <c r="B1728" s="46" t="s">
        <v>73</v>
      </c>
      <c r="C1728" s="101">
        <v>46130</v>
      </c>
      <c r="D1728" s="104">
        <v>15301.66</v>
      </c>
      <c r="E1728" s="140">
        <v>5.484</v>
      </c>
      <c r="F1728" s="153">
        <v>1</v>
      </c>
      <c r="G1728" s="46">
        <f>IrradDiaria_1[[#This Row],[Geração Diária (kWh)]]/(IrradDiaria_1[[#This Row],[Irradiação]]*994)</f>
        <v>2.8070795304283767</v>
      </c>
    </row>
    <row r="1729" spans="2:7" hidden="1" x14ac:dyDescent="0.3">
      <c r="B1729" s="46" t="s">
        <v>459</v>
      </c>
      <c r="C1729" s="101">
        <v>46133</v>
      </c>
      <c r="D1729" s="104">
        <v>15302.68</v>
      </c>
      <c r="E1729" s="140">
        <v>5.3239999999999998</v>
      </c>
      <c r="F1729" s="153">
        <v>1</v>
      </c>
      <c r="G1729" s="46">
        <f>IrradDiaria_1[[#This Row],[Geração Diária (kWh)]]/(IrradDiaria_1[[#This Row],[Irradiação]]*994)</f>
        <v>2.8916322880937013</v>
      </c>
    </row>
    <row r="1730" spans="2:7" hidden="1" x14ac:dyDescent="0.3">
      <c r="B1730" s="46" t="s">
        <v>321</v>
      </c>
      <c r="C1730" s="101">
        <v>46146</v>
      </c>
      <c r="D1730" s="104">
        <v>15303.4</v>
      </c>
      <c r="E1730" s="140">
        <v>6.1095865760048227</v>
      </c>
      <c r="F1730" s="153">
        <v>1</v>
      </c>
      <c r="G1730" s="46">
        <f>IrradDiaria_1[[#This Row],[Geração Diária (kWh)]]/(IrradDiaria_1[[#This Row],[Irradiação]]*994)</f>
        <v>2.5199372259251822</v>
      </c>
    </row>
    <row r="1731" spans="2:7" hidden="1" x14ac:dyDescent="0.3">
      <c r="B1731" s="46" t="s">
        <v>208</v>
      </c>
      <c r="C1731" s="101">
        <v>46182</v>
      </c>
      <c r="D1731" s="104">
        <v>15306.48</v>
      </c>
      <c r="E1731" s="140">
        <v>5.9139999999999997</v>
      </c>
      <c r="F1731" s="153">
        <v>1</v>
      </c>
      <c r="G1731" s="46">
        <f>IrradDiaria_1[[#This Row],[Geração Diária (kWh)]]/(IrradDiaria_1[[#This Row],[Irradiação]]*994)</f>
        <v>2.6038000066683495</v>
      </c>
    </row>
    <row r="1732" spans="2:7" hidden="1" x14ac:dyDescent="0.3">
      <c r="B1732" s="46" t="s">
        <v>254</v>
      </c>
      <c r="C1732" s="101">
        <v>46177</v>
      </c>
      <c r="D1732" s="104">
        <v>15324.98</v>
      </c>
      <c r="E1732" s="140">
        <v>6.0697033333333286</v>
      </c>
      <c r="F1732" s="153">
        <v>1</v>
      </c>
      <c r="G1732" s="46">
        <f>IrradDiaria_1[[#This Row],[Geração Diária (kWh)]]/(IrradDiaria_1[[#This Row],[Irradiação]]*994)</f>
        <v>2.5400722346325688</v>
      </c>
    </row>
    <row r="1733" spans="2:7" hidden="1" x14ac:dyDescent="0.3">
      <c r="B1733" s="46" t="s">
        <v>482</v>
      </c>
      <c r="C1733" s="101">
        <v>46114</v>
      </c>
      <c r="D1733" s="104">
        <v>15331</v>
      </c>
      <c r="E1733" s="140">
        <v>6.2679999999999998</v>
      </c>
      <c r="F1733" s="153">
        <v>1</v>
      </c>
      <c r="G1733" s="46">
        <f>IrradDiaria_1[[#This Row],[Geração Diária (kWh)]]/(IrradDiaria_1[[#This Row],[Irradiação]]*994)</f>
        <v>2.4606798416536231</v>
      </c>
    </row>
    <row r="1734" spans="2:7" hidden="1" x14ac:dyDescent="0.3">
      <c r="B1734" s="46" t="s">
        <v>185</v>
      </c>
      <c r="C1734" s="101">
        <v>46166</v>
      </c>
      <c r="D1734" s="104">
        <v>15337.28</v>
      </c>
      <c r="E1734" s="140">
        <v>5.7452966666666567</v>
      </c>
      <c r="F1734" s="153">
        <v>1</v>
      </c>
      <c r="G1734" s="46">
        <f>IrradDiaria_1[[#This Row],[Geração Diária (kWh)]]/(IrradDiaria_1[[#This Row],[Irradiação]]*994)</f>
        <v>2.685650550379981</v>
      </c>
    </row>
    <row r="1735" spans="2:7" hidden="1" x14ac:dyDescent="0.3">
      <c r="B1735" s="46" t="s">
        <v>185</v>
      </c>
      <c r="C1735" s="101">
        <v>46155</v>
      </c>
      <c r="D1735" s="104">
        <v>15344.5</v>
      </c>
      <c r="E1735" s="140">
        <v>5.6912400000000058</v>
      </c>
      <c r="F1735" s="153">
        <v>1</v>
      </c>
      <c r="G1735" s="46">
        <f>IrradDiaria_1[[#This Row],[Geração Diária (kWh)]]/(IrradDiaria_1[[#This Row],[Irradiação]]*994)</f>
        <v>2.7124357321811234</v>
      </c>
    </row>
    <row r="1736" spans="2:7" hidden="1" x14ac:dyDescent="0.3">
      <c r="B1736" s="46" t="s">
        <v>321</v>
      </c>
      <c r="C1736" s="101">
        <v>46142</v>
      </c>
      <c r="D1736" s="104">
        <v>15359.12</v>
      </c>
      <c r="E1736" s="140">
        <v>6.1745132620235283</v>
      </c>
      <c r="F1736" s="153">
        <v>1</v>
      </c>
      <c r="G1736" s="46">
        <f>IrradDiaria_1[[#This Row],[Geração Diária (kWh)]]/(IrradDiaria_1[[#This Row],[Irradiação]]*994)</f>
        <v>2.5025180658291402</v>
      </c>
    </row>
    <row r="1737" spans="2:7" x14ac:dyDescent="0.3">
      <c r="B1737" s="46" t="s">
        <v>390</v>
      </c>
      <c r="C1737" s="101">
        <v>46211</v>
      </c>
      <c r="D1737" s="104">
        <v>10082.39</v>
      </c>
      <c r="E1737" s="140">
        <v>4.2439999999999998</v>
      </c>
      <c r="F1737" s="153">
        <v>1</v>
      </c>
      <c r="G1737" s="46">
        <f>IrradDiaria_1[[#This Row],[Geração Diária (kWh)]]/(IrradDiaria_1[[#This Row],[Irradiação]]*994)</f>
        <v>2.3900210878845169</v>
      </c>
    </row>
    <row r="1738" spans="2:7" hidden="1" x14ac:dyDescent="0.3">
      <c r="B1738" s="46" t="s">
        <v>390</v>
      </c>
      <c r="C1738" s="101">
        <v>46115</v>
      </c>
      <c r="D1738" s="104">
        <v>15364.25</v>
      </c>
      <c r="E1738" s="140">
        <v>6.3769999999999998</v>
      </c>
      <c r="F1738" s="153">
        <v>1</v>
      </c>
      <c r="G1738" s="46">
        <f>IrradDiaria_1[[#This Row],[Geração Diária (kWh)]]/(IrradDiaria_1[[#This Row],[Irradiação]]*994)</f>
        <v>2.4238657600298357</v>
      </c>
    </row>
    <row r="1739" spans="2:7" hidden="1" x14ac:dyDescent="0.3">
      <c r="B1739" s="46" t="s">
        <v>231</v>
      </c>
      <c r="C1739" s="101">
        <v>46128</v>
      </c>
      <c r="D1739" s="104">
        <v>15378.35</v>
      </c>
      <c r="E1739" s="140">
        <v>6.3179999999999996</v>
      </c>
      <c r="F1739" s="153">
        <v>1</v>
      </c>
      <c r="G1739" s="46">
        <f>IrradDiaria_1[[#This Row],[Geração Diária (kWh)]]/(IrradDiaria_1[[#This Row],[Irradiação]]*994)</f>
        <v>2.4487459737850976</v>
      </c>
    </row>
    <row r="1740" spans="2:7" hidden="1" x14ac:dyDescent="0.3">
      <c r="B1740" s="46" t="s">
        <v>436</v>
      </c>
      <c r="C1740" s="101">
        <v>46156</v>
      </c>
      <c r="D1740" s="104">
        <v>15392.82</v>
      </c>
      <c r="E1740" s="140">
        <v>6.708013333333315</v>
      </c>
      <c r="F1740" s="153">
        <v>1</v>
      </c>
      <c r="G1740" s="46">
        <f>IrradDiaria_1[[#This Row],[Geração Diária (kWh)]]/(IrradDiaria_1[[#This Row],[Irradiação]]*994)</f>
        <v>2.3085425798853523</v>
      </c>
    </row>
    <row r="1741" spans="2:7" hidden="1" x14ac:dyDescent="0.3">
      <c r="B1741" s="46" t="s">
        <v>436</v>
      </c>
      <c r="C1741" s="101">
        <v>46187</v>
      </c>
      <c r="D1741" s="104">
        <v>15396.18</v>
      </c>
      <c r="E1741" s="140">
        <v>6.834340000000001</v>
      </c>
      <c r="F1741" s="153">
        <v>1</v>
      </c>
      <c r="G1741" s="46">
        <f>IrradDiaria_1[[#This Row],[Geração Diária (kWh)]]/(IrradDiaria_1[[#This Row],[Irradiação]]*994)</f>
        <v>2.2663658360761643</v>
      </c>
    </row>
    <row r="1742" spans="2:7" hidden="1" x14ac:dyDescent="0.3">
      <c r="B1742" s="46" t="s">
        <v>482</v>
      </c>
      <c r="C1742" s="101">
        <v>46147</v>
      </c>
      <c r="D1742" s="104">
        <v>15396.36</v>
      </c>
      <c r="E1742" s="140">
        <v>3.6420583333333321</v>
      </c>
      <c r="F1742" s="153">
        <v>1</v>
      </c>
      <c r="G1742" s="46">
        <f>IrradDiaria_1[[#This Row],[Geração Diária (kWh)]]/(IrradDiaria_1[[#This Row],[Irradiação]]*994)</f>
        <v>4.2528961254916453</v>
      </c>
    </row>
    <row r="1743" spans="2:7" x14ac:dyDescent="0.3">
      <c r="B1743" s="46" t="s">
        <v>413</v>
      </c>
      <c r="C1743" s="101">
        <v>46204</v>
      </c>
      <c r="D1743" s="104">
        <v>16524.36</v>
      </c>
      <c r="E1743" s="140">
        <v>7.9859999999999998</v>
      </c>
      <c r="F1743" s="153">
        <v>1</v>
      </c>
      <c r="G1743" s="46">
        <f>IrradDiaria_1[[#This Row],[Geração Diária (kWh)]]/(IrradDiaria_1[[#This Row],[Irradiação]]*994)</f>
        <v>2.0816559764295768</v>
      </c>
    </row>
    <row r="1744" spans="2:7" hidden="1" x14ac:dyDescent="0.3">
      <c r="B1744" s="46" t="s">
        <v>390</v>
      </c>
      <c r="C1744" s="101">
        <v>46149</v>
      </c>
      <c r="D1744" s="104">
        <v>15416.97</v>
      </c>
      <c r="E1744" s="140">
        <v>5.7454832528581221</v>
      </c>
      <c r="F1744" s="153">
        <v>1</v>
      </c>
      <c r="G1744" s="46">
        <f>IrradDiaria_1[[#This Row],[Geração Diária (kWh)]]/(IrradDiaria_1[[#This Row],[Irradiação]]*994)</f>
        <v>2.6995170812430733</v>
      </c>
    </row>
    <row r="1745" spans="2:7" hidden="1" x14ac:dyDescent="0.3">
      <c r="B1745" s="46" t="s">
        <v>185</v>
      </c>
      <c r="C1745" s="101">
        <v>46202</v>
      </c>
      <c r="D1745" s="104">
        <v>15421.18</v>
      </c>
      <c r="E1745" s="140">
        <v>5.8019999999999996</v>
      </c>
      <c r="F1745" s="153">
        <v>1</v>
      </c>
      <c r="G1745" s="46">
        <f>IrradDiaria_1[[#This Row],[Geração Diária (kWh)]]/(IrradDiaria_1[[#This Row],[Irradiação]]*994)</f>
        <v>2.6739513260188503</v>
      </c>
    </row>
    <row r="1746" spans="2:7" hidden="1" x14ac:dyDescent="0.3">
      <c r="B1746" s="46" t="s">
        <v>482</v>
      </c>
      <c r="C1746" s="101">
        <v>46117</v>
      </c>
      <c r="D1746" s="104">
        <v>15425.74</v>
      </c>
      <c r="E1746" s="140">
        <v>6.1239999999999997</v>
      </c>
      <c r="F1746" s="153">
        <v>1</v>
      </c>
      <c r="G1746" s="46">
        <f>IrradDiaria_1[[#This Row],[Geração Diária (kWh)]]/(IrradDiaria_1[[#This Row],[Irradiação]]*994)</f>
        <v>2.5341040363671254</v>
      </c>
    </row>
    <row r="1747" spans="2:7" hidden="1" x14ac:dyDescent="0.3">
      <c r="B1747" s="46" t="s">
        <v>6</v>
      </c>
      <c r="C1747" s="101">
        <v>46119</v>
      </c>
      <c r="D1747" s="104">
        <v>15432.49</v>
      </c>
      <c r="E1747" s="140">
        <v>7.0090000000000003</v>
      </c>
      <c r="F1747" s="153">
        <v>1</v>
      </c>
      <c r="G1747" s="46">
        <f>IrradDiaria_1[[#This Row],[Geração Diária (kWh)]]/(IrradDiaria_1[[#This Row],[Irradiação]]*994)</f>
        <v>2.2151011361362638</v>
      </c>
    </row>
    <row r="1748" spans="2:7" hidden="1" x14ac:dyDescent="0.3">
      <c r="B1748" s="46" t="s">
        <v>6</v>
      </c>
      <c r="C1748" s="101">
        <v>46113</v>
      </c>
      <c r="D1748" s="104">
        <v>15436.63</v>
      </c>
      <c r="E1748" s="140">
        <v>7.1719999999999997</v>
      </c>
      <c r="F1748" s="153">
        <v>1</v>
      </c>
      <c r="G1748" s="46">
        <f>IrradDiaria_1[[#This Row],[Geração Diária (kWh)]]/(IrradDiaria_1[[#This Row],[Irradiação]]*994)</f>
        <v>2.1653386577131499</v>
      </c>
    </row>
    <row r="1749" spans="2:7" hidden="1" x14ac:dyDescent="0.3">
      <c r="B1749" s="46" t="s">
        <v>96</v>
      </c>
      <c r="C1749" s="101">
        <v>46156</v>
      </c>
      <c r="D1749" s="104">
        <v>15437.49</v>
      </c>
      <c r="E1749" s="140">
        <v>5.9857968333333371</v>
      </c>
      <c r="F1749" s="153">
        <v>1</v>
      </c>
      <c r="G1749" s="46">
        <f>IrradDiaria_1[[#This Row],[Geração Diária (kWh)]]/(IrradDiaria_1[[#This Row],[Irradiação]]*994)</f>
        <v>2.5945875673192469</v>
      </c>
    </row>
    <row r="1750" spans="2:7" x14ac:dyDescent="0.3">
      <c r="B1750" s="46" t="s">
        <v>413</v>
      </c>
      <c r="C1750" s="101">
        <v>46205</v>
      </c>
      <c r="D1750" s="104">
        <v>18495.41</v>
      </c>
      <c r="E1750" s="140">
        <v>8.74</v>
      </c>
      <c r="F1750" s="153">
        <v>1</v>
      </c>
      <c r="G1750" s="46">
        <f>IrradDiaria_1[[#This Row],[Geração Diária (kWh)]]/(IrradDiaria_1[[#This Row],[Irradiação]]*994)</f>
        <v>2.1289533539912244</v>
      </c>
    </row>
    <row r="1751" spans="2:7" hidden="1" x14ac:dyDescent="0.3">
      <c r="B1751" s="46" t="s">
        <v>436</v>
      </c>
      <c r="C1751" s="101">
        <v>46169</v>
      </c>
      <c r="D1751" s="104">
        <v>15441.28</v>
      </c>
      <c r="E1751" s="140">
        <v>6.6881566666666705</v>
      </c>
      <c r="F1751" s="153">
        <v>1</v>
      </c>
      <c r="G1751" s="46">
        <f>IrradDiaria_1[[#This Row],[Geração Diária (kWh)]]/(IrradDiaria_1[[#This Row],[Irradiação]]*994)</f>
        <v>2.3226858603585092</v>
      </c>
    </row>
    <row r="1752" spans="2:7" hidden="1" x14ac:dyDescent="0.3">
      <c r="B1752" s="46" t="s">
        <v>96</v>
      </c>
      <c r="C1752" s="101">
        <v>46155</v>
      </c>
      <c r="D1752" s="104">
        <v>15442.28</v>
      </c>
      <c r="E1752" s="140">
        <v>5.9690798333333479</v>
      </c>
      <c r="F1752" s="153">
        <v>1</v>
      </c>
      <c r="G1752" s="46">
        <f>IrradDiaria_1[[#This Row],[Geração Diária (kWh)]]/(IrradDiaria_1[[#This Row],[Irradiação]]*994)</f>
        <v>2.6026612797153534</v>
      </c>
    </row>
    <row r="1753" spans="2:7" hidden="1" x14ac:dyDescent="0.3">
      <c r="B1753" s="46" t="s">
        <v>413</v>
      </c>
      <c r="C1753" s="101">
        <v>46169</v>
      </c>
      <c r="D1753" s="104">
        <v>15443.91</v>
      </c>
      <c r="E1753" s="140">
        <v>6.6881566666666705</v>
      </c>
      <c r="F1753" s="153">
        <v>1</v>
      </c>
      <c r="G1753" s="46">
        <f>IrradDiaria_1[[#This Row],[Geração Diária (kWh)]]/(IrradDiaria_1[[#This Row],[Irradiação]]*994)</f>
        <v>2.323081466410128</v>
      </c>
    </row>
    <row r="1754" spans="2:7" hidden="1" x14ac:dyDescent="0.3">
      <c r="B1754" s="46" t="s">
        <v>254</v>
      </c>
      <c r="C1754" s="101">
        <v>46195</v>
      </c>
      <c r="D1754" s="104">
        <v>15462</v>
      </c>
      <c r="E1754" s="140">
        <v>3.7370000000000001</v>
      </c>
      <c r="F1754" s="153">
        <v>1</v>
      </c>
      <c r="G1754" s="46">
        <f>IrradDiaria_1[[#This Row],[Geração Diária (kWh)]]/(IrradDiaria_1[[#This Row],[Irradiação]]*994)</f>
        <v>4.1625185956520498</v>
      </c>
    </row>
    <row r="1755" spans="2:7" hidden="1" x14ac:dyDescent="0.3">
      <c r="B1755" s="46" t="s">
        <v>344</v>
      </c>
      <c r="C1755" s="101">
        <v>46149</v>
      </c>
      <c r="D1755" s="104">
        <v>15466.81</v>
      </c>
      <c r="E1755" s="140">
        <v>7.1917500142233139</v>
      </c>
      <c r="F1755" s="153">
        <v>1</v>
      </c>
      <c r="G1755" s="46">
        <f>IrradDiaria_1[[#This Row],[Geração Diária (kWh)]]/(IrradDiaria_1[[#This Row],[Irradiação]]*994)</f>
        <v>2.1636140015132868</v>
      </c>
    </row>
    <row r="1756" spans="2:7" x14ac:dyDescent="0.3">
      <c r="B1756" s="46" t="s">
        <v>413</v>
      </c>
      <c r="C1756" s="101">
        <v>46206</v>
      </c>
      <c r="D1756" s="104">
        <v>17509.41</v>
      </c>
      <c r="E1756" s="140">
        <v>8.8149999999999995</v>
      </c>
      <c r="F1756" s="153">
        <v>0.98194444444444395</v>
      </c>
      <c r="G1756" s="46">
        <f>IrradDiaria_1[[#This Row],[Geração Diária (kWh)]]/(IrradDiaria_1[[#This Row],[Irradiação]]*994)</f>
        <v>1.9983097678527206</v>
      </c>
    </row>
    <row r="1757" spans="2:7" hidden="1" x14ac:dyDescent="0.3">
      <c r="B1757" s="46" t="s">
        <v>119</v>
      </c>
      <c r="C1757" s="101">
        <v>46190</v>
      </c>
      <c r="D1757" s="104">
        <v>15479.95</v>
      </c>
      <c r="E1757" s="140">
        <v>5.7859999999999996</v>
      </c>
      <c r="F1757" s="153">
        <v>1</v>
      </c>
      <c r="G1757" s="46">
        <f>IrradDiaria_1[[#This Row],[Geração Diária (kWh)]]/(IrradDiaria_1[[#This Row],[Irradiação]]*994)</f>
        <v>2.6915641794075902</v>
      </c>
    </row>
    <row r="1758" spans="2:7" x14ac:dyDescent="0.3">
      <c r="B1758" s="46" t="s">
        <v>413</v>
      </c>
      <c r="C1758" s="101">
        <v>46207</v>
      </c>
      <c r="D1758" s="104">
        <v>18730.87</v>
      </c>
      <c r="E1758" s="140">
        <v>9.048</v>
      </c>
      <c r="F1758" s="153">
        <v>1</v>
      </c>
      <c r="G1758" s="46">
        <f>IrradDiaria_1[[#This Row],[Geração Diária (kWh)]]/(IrradDiaria_1[[#This Row],[Irradiação]]*994)</f>
        <v>2.0826628648993877</v>
      </c>
    </row>
    <row r="1759" spans="2:7" hidden="1" x14ac:dyDescent="0.3">
      <c r="B1759" s="46" t="s">
        <v>321</v>
      </c>
      <c r="C1759" s="101">
        <v>46195</v>
      </c>
      <c r="D1759" s="104">
        <v>15512.55</v>
      </c>
      <c r="E1759" s="140">
        <v>6.016</v>
      </c>
      <c r="F1759" s="153">
        <v>1</v>
      </c>
      <c r="G1759" s="46">
        <f>IrradDiaria_1[[#This Row],[Geração Diária (kWh)]]/(IrradDiaria_1[[#This Row],[Irradiação]]*994)</f>
        <v>2.5941135509867714</v>
      </c>
    </row>
    <row r="1760" spans="2:7" hidden="1" x14ac:dyDescent="0.3">
      <c r="B1760" s="46" t="s">
        <v>119</v>
      </c>
      <c r="C1760" s="101">
        <v>46203</v>
      </c>
      <c r="D1760" s="104">
        <v>15519.71</v>
      </c>
      <c r="E1760" s="140">
        <v>4.1619999999999999</v>
      </c>
      <c r="F1760" s="153">
        <v>1</v>
      </c>
      <c r="G1760" s="46">
        <f>IrradDiaria_1[[#This Row],[Geração Diária (kWh)]]/(IrradDiaria_1[[#This Row],[Irradiação]]*994)</f>
        <v>3.7514152671918097</v>
      </c>
    </row>
    <row r="1761" spans="2:7" hidden="1" x14ac:dyDescent="0.3">
      <c r="B1761" s="46" t="s">
        <v>6</v>
      </c>
      <c r="C1761" s="101">
        <v>46194</v>
      </c>
      <c r="D1761" s="104">
        <v>15523.75</v>
      </c>
      <c r="E1761" s="140">
        <v>6.202</v>
      </c>
      <c r="F1761" s="153">
        <v>1</v>
      </c>
      <c r="G1761" s="46">
        <f>IrradDiaria_1[[#This Row],[Geração Diária (kWh)]]/(IrradDiaria_1[[#This Row],[Irradiação]]*994)</f>
        <v>2.5181320103789457</v>
      </c>
    </row>
    <row r="1762" spans="2:7" hidden="1" x14ac:dyDescent="0.3">
      <c r="B1762" s="46" t="s">
        <v>185</v>
      </c>
      <c r="C1762" s="101">
        <v>46118</v>
      </c>
      <c r="D1762" s="104">
        <v>15528.41</v>
      </c>
      <c r="E1762" s="140">
        <v>6.7770000000000001</v>
      </c>
      <c r="F1762" s="153">
        <v>1</v>
      </c>
      <c r="G1762" s="46">
        <f>IrradDiaria_1[[#This Row],[Geração Diária (kWh)]]/(IrradDiaria_1[[#This Row],[Irradiação]]*994)</f>
        <v>2.3051708509875843</v>
      </c>
    </row>
    <row r="1763" spans="2:7" hidden="1" x14ac:dyDescent="0.3">
      <c r="B1763" s="46" t="s">
        <v>413</v>
      </c>
      <c r="C1763" s="101">
        <v>46198</v>
      </c>
      <c r="D1763" s="104">
        <v>15532.41</v>
      </c>
      <c r="E1763" s="140">
        <v>7.6230000000000002</v>
      </c>
      <c r="F1763" s="153">
        <v>0.9</v>
      </c>
      <c r="G1763" s="46">
        <f>IrradDiaria_1[[#This Row],[Geração Diária (kWh)]]/(IrradDiaria_1[[#This Row],[Irradiação]]*994)</f>
        <v>2.0498710484077227</v>
      </c>
    </row>
    <row r="1764" spans="2:7" hidden="1" x14ac:dyDescent="0.3">
      <c r="B1764" s="46" t="s">
        <v>119</v>
      </c>
      <c r="C1764" s="101">
        <v>46202</v>
      </c>
      <c r="D1764" s="104">
        <v>15532.79</v>
      </c>
      <c r="E1764" s="140">
        <v>4.2220000000000004</v>
      </c>
      <c r="F1764" s="153">
        <v>1</v>
      </c>
      <c r="G1764" s="46">
        <f>IrradDiaria_1[[#This Row],[Geração Diária (kWh)]]/(IrradDiaria_1[[#This Row],[Irradiação]]*994)</f>
        <v>3.701219634243166</v>
      </c>
    </row>
    <row r="1765" spans="2:7" hidden="1" x14ac:dyDescent="0.3">
      <c r="B1765" s="46" t="s">
        <v>119</v>
      </c>
      <c r="C1765" s="101">
        <v>46175</v>
      </c>
      <c r="D1765" s="104">
        <v>15540.69</v>
      </c>
      <c r="E1765" s="140">
        <v>4.8040000000000003</v>
      </c>
      <c r="F1765" s="153">
        <v>1</v>
      </c>
      <c r="G1765" s="46">
        <f>IrradDiaria_1[[#This Row],[Geração Diária (kWh)]]/(IrradDiaria_1[[#This Row],[Irradiação]]*994)</f>
        <v>3.2544748088866253</v>
      </c>
    </row>
    <row r="1766" spans="2:7" hidden="1" x14ac:dyDescent="0.3">
      <c r="B1766" s="46" t="s">
        <v>505</v>
      </c>
      <c r="C1766" s="101">
        <v>46179</v>
      </c>
      <c r="D1766" s="104">
        <v>15557.57</v>
      </c>
      <c r="E1766" s="140">
        <v>4.5891000000000002</v>
      </c>
      <c r="F1766" s="153">
        <v>1</v>
      </c>
      <c r="G1766" s="46">
        <f>IrradDiaria_1[[#This Row],[Geração Diária (kWh)]]/(IrradDiaria_1[[#This Row],[Irradiação]]*994)</f>
        <v>3.4105769918370563</v>
      </c>
    </row>
    <row r="1767" spans="2:7" hidden="1" x14ac:dyDescent="0.3">
      <c r="B1767" s="46" t="s">
        <v>96</v>
      </c>
      <c r="C1767" s="101">
        <v>46195</v>
      </c>
      <c r="D1767" s="104">
        <v>15572.95</v>
      </c>
      <c r="E1767" s="140">
        <v>5.9969999999999999</v>
      </c>
      <c r="F1767" s="153">
        <v>1</v>
      </c>
      <c r="G1767" s="46">
        <f>IrradDiaria_1[[#This Row],[Geração Diária (kWh)]]/(IrradDiaria_1[[#This Row],[Irradiação]]*994)</f>
        <v>2.6124648508023296</v>
      </c>
    </row>
    <row r="1768" spans="2:7" hidden="1" x14ac:dyDescent="0.3">
      <c r="B1768" s="46" t="s">
        <v>185</v>
      </c>
      <c r="C1768" s="101">
        <v>46201</v>
      </c>
      <c r="D1768" s="104">
        <v>15582.79</v>
      </c>
      <c r="E1768" s="140">
        <v>6.093</v>
      </c>
      <c r="F1768" s="153">
        <v>1</v>
      </c>
      <c r="G1768" s="46">
        <f>IrradDiaria_1[[#This Row],[Geração Diária (kWh)]]/(IrradDiaria_1[[#This Row],[Irradiação]]*994)</f>
        <v>2.5729281317314689</v>
      </c>
    </row>
    <row r="1769" spans="2:7" x14ac:dyDescent="0.3">
      <c r="B1769" s="46" t="s">
        <v>413</v>
      </c>
      <c r="C1769" s="101">
        <v>46208</v>
      </c>
      <c r="D1769" s="104">
        <v>12373.74</v>
      </c>
      <c r="E1769" s="140">
        <v>5.7809999999999997</v>
      </c>
      <c r="F1769" s="153">
        <v>1</v>
      </c>
      <c r="G1769" s="46">
        <f>IrradDiaria_1[[#This Row],[Geração Diária (kWh)]]/(IrradDiaria_1[[#This Row],[Irradiação]]*994)</f>
        <v>2.1533351640721339</v>
      </c>
    </row>
    <row r="1770" spans="2:7" hidden="1" x14ac:dyDescent="0.3">
      <c r="B1770" s="46" t="s">
        <v>254</v>
      </c>
      <c r="C1770" s="101">
        <v>46176</v>
      </c>
      <c r="D1770" s="104">
        <v>15601.18</v>
      </c>
      <c r="E1770" s="140">
        <v>6.0934466666666545</v>
      </c>
      <c r="F1770" s="153">
        <v>1</v>
      </c>
      <c r="G1770" s="46">
        <f>IrradDiaria_1[[#This Row],[Geração Diária (kWh)]]/(IrradDiaria_1[[#This Row],[Irradiação]]*994)</f>
        <v>2.5757757425752619</v>
      </c>
    </row>
    <row r="1771" spans="2:7" hidden="1" x14ac:dyDescent="0.3">
      <c r="B1771" s="46" t="s">
        <v>208</v>
      </c>
      <c r="C1771" s="101">
        <v>46129</v>
      </c>
      <c r="D1771" s="104">
        <v>15615.21</v>
      </c>
      <c r="E1771" s="140">
        <v>6.3860000000000001</v>
      </c>
      <c r="F1771" s="153">
        <v>0.97795138888888899</v>
      </c>
      <c r="G1771" s="46">
        <f>IrradDiaria_1[[#This Row],[Geração Diária (kWh)]]/(IrradDiaria_1[[#This Row],[Irradiação]]*994)</f>
        <v>2.4599854057007247</v>
      </c>
    </row>
    <row r="1772" spans="2:7" hidden="1" x14ac:dyDescent="0.3">
      <c r="B1772" s="46" t="s">
        <v>73</v>
      </c>
      <c r="C1772" s="101">
        <v>46203</v>
      </c>
      <c r="D1772" s="104">
        <v>15616.25</v>
      </c>
      <c r="E1772" s="140">
        <v>5.6609999999999996</v>
      </c>
      <c r="F1772" s="153">
        <v>1</v>
      </c>
      <c r="G1772" s="46">
        <f>IrradDiaria_1[[#This Row],[Geração Diária (kWh)]]/(IrradDiaria_1[[#This Row],[Irradiação]]*994)</f>
        <v>2.7752187031391671</v>
      </c>
    </row>
    <row r="1773" spans="2:7" hidden="1" x14ac:dyDescent="0.3">
      <c r="B1773" s="46" t="s">
        <v>390</v>
      </c>
      <c r="C1773" s="101">
        <v>46137</v>
      </c>
      <c r="D1773" s="104">
        <v>15617.43</v>
      </c>
      <c r="E1773" s="140">
        <v>4.6760000000000002</v>
      </c>
      <c r="F1773" s="153">
        <v>1</v>
      </c>
      <c r="G1773" s="46">
        <f>IrradDiaria_1[[#This Row],[Geração Diária (kWh)]]/(IrradDiaria_1[[#This Row],[Irradiação]]*994)</f>
        <v>3.3600727547491962</v>
      </c>
    </row>
    <row r="1774" spans="2:7" hidden="1" x14ac:dyDescent="0.3">
      <c r="B1774" s="46" t="s">
        <v>231</v>
      </c>
      <c r="C1774" s="101">
        <v>46129</v>
      </c>
      <c r="D1774" s="104">
        <v>15619.26</v>
      </c>
      <c r="E1774" s="140">
        <v>6.8789999999999996</v>
      </c>
      <c r="F1774" s="153">
        <v>1</v>
      </c>
      <c r="G1774" s="46">
        <f>IrradDiaria_1[[#This Row],[Geração Diária (kWh)]]/(IrradDiaria_1[[#This Row],[Irradiação]]*994)</f>
        <v>2.2842769657631794</v>
      </c>
    </row>
    <row r="1775" spans="2:7" hidden="1" x14ac:dyDescent="0.3">
      <c r="B1775" s="46" t="s">
        <v>390</v>
      </c>
      <c r="C1775" s="101">
        <v>46136</v>
      </c>
      <c r="D1775" s="104">
        <v>15621.08</v>
      </c>
      <c r="E1775" s="140">
        <v>4.5460000000000003</v>
      </c>
      <c r="F1775" s="153">
        <v>1</v>
      </c>
      <c r="G1775" s="46">
        <f>IrradDiaria_1[[#This Row],[Geração Diária (kWh)]]/(IrradDiaria_1[[#This Row],[Irradiação]]*994)</f>
        <v>3.4569670553014524</v>
      </c>
    </row>
    <row r="1776" spans="2:7" hidden="1" x14ac:dyDescent="0.3">
      <c r="B1776" s="46" t="s">
        <v>436</v>
      </c>
      <c r="C1776" s="101">
        <v>46142</v>
      </c>
      <c r="D1776" s="104">
        <v>15628.47</v>
      </c>
      <c r="E1776" s="140">
        <v>7.0020599999999957</v>
      </c>
      <c r="F1776" s="153">
        <v>0.98888888888888904</v>
      </c>
      <c r="G1776" s="46">
        <f>IrradDiaria_1[[#This Row],[Geração Diária (kWh)]]/(IrradDiaria_1[[#This Row],[Irradiação]]*994)</f>
        <v>2.2454544578375915</v>
      </c>
    </row>
    <row r="1777" spans="2:7" hidden="1" x14ac:dyDescent="0.3">
      <c r="B1777" s="46" t="s">
        <v>482</v>
      </c>
      <c r="C1777" s="101">
        <v>46133</v>
      </c>
      <c r="D1777" s="104">
        <v>15640.48</v>
      </c>
      <c r="E1777" s="140">
        <v>5.883</v>
      </c>
      <c r="F1777" s="153">
        <v>1</v>
      </c>
      <c r="G1777" s="46">
        <f>IrradDiaria_1[[#This Row],[Geração Diária (kWh)]]/(IrradDiaria_1[[#This Row],[Irradiação]]*994)</f>
        <v>2.6746369770552603</v>
      </c>
    </row>
    <row r="1778" spans="2:7" hidden="1" x14ac:dyDescent="0.3">
      <c r="B1778" s="46" t="s">
        <v>6</v>
      </c>
      <c r="C1778" s="101">
        <v>46136</v>
      </c>
      <c r="D1778" s="104">
        <v>15656.9</v>
      </c>
      <c r="E1778" s="140">
        <v>4.758</v>
      </c>
      <c r="F1778" s="153">
        <v>1</v>
      </c>
      <c r="G1778" s="46">
        <f>IrradDiaria_1[[#This Row],[Geração Diária (kWh)]]/(IrradDiaria_1[[#This Row],[Irradiação]]*994)</f>
        <v>3.3105103931702868</v>
      </c>
    </row>
    <row r="1779" spans="2:7" hidden="1" x14ac:dyDescent="0.3">
      <c r="B1779" s="46" t="s">
        <v>185</v>
      </c>
      <c r="C1779" s="101">
        <v>46179</v>
      </c>
      <c r="D1779" s="104">
        <v>15660.18</v>
      </c>
      <c r="E1779" s="140">
        <v>5.8741899999999809</v>
      </c>
      <c r="F1779" s="153">
        <v>1</v>
      </c>
      <c r="G1779" s="46">
        <f>IrradDiaria_1[[#This Row],[Geração Diária (kWh)]]/(IrradDiaria_1[[#This Row],[Irradiação]]*994)</f>
        <v>2.6820222446834427</v>
      </c>
    </row>
    <row r="1780" spans="2:7" hidden="1" x14ac:dyDescent="0.3">
      <c r="B1780" s="46" t="s">
        <v>254</v>
      </c>
      <c r="C1780" s="101">
        <v>46201</v>
      </c>
      <c r="D1780" s="104">
        <v>15662.49</v>
      </c>
      <c r="E1780" s="140">
        <v>5.39</v>
      </c>
      <c r="F1780" s="153">
        <v>1</v>
      </c>
      <c r="G1780" s="46">
        <f>IrradDiaria_1[[#This Row],[Geração Diária (kWh)]]/(IrradDiaria_1[[#This Row],[Irradiação]]*994)</f>
        <v>2.9233825961333868</v>
      </c>
    </row>
    <row r="1781" spans="2:7" hidden="1" x14ac:dyDescent="0.3">
      <c r="B1781" s="46" t="s">
        <v>436</v>
      </c>
      <c r="C1781" s="101">
        <v>46114</v>
      </c>
      <c r="D1781" s="104">
        <v>15662.56</v>
      </c>
      <c r="E1781" s="140">
        <v>8.8239999999999998</v>
      </c>
      <c r="F1781" s="153">
        <v>0.72613128536522598</v>
      </c>
      <c r="G1781" s="46">
        <f>IrradDiaria_1[[#This Row],[Geração Diária (kWh)]]/(IrradDiaria_1[[#This Row],[Irradiação]]*994)</f>
        <v>1.7857097252599914</v>
      </c>
    </row>
    <row r="1782" spans="2:7" hidden="1" x14ac:dyDescent="0.3">
      <c r="B1782" s="46" t="s">
        <v>96</v>
      </c>
      <c r="C1782" s="101">
        <v>46181</v>
      </c>
      <c r="D1782" s="104">
        <v>15670.31</v>
      </c>
      <c r="E1782" s="140">
        <v>6.032</v>
      </c>
      <c r="F1782" s="153">
        <v>1</v>
      </c>
      <c r="G1782" s="46">
        <f>IrradDiaria_1[[#This Row],[Geração Diária (kWh)]]/(IrradDiaria_1[[#This Row],[Irradiação]]*994)</f>
        <v>2.6135443296383074</v>
      </c>
    </row>
    <row r="1783" spans="2:7" hidden="1" x14ac:dyDescent="0.3">
      <c r="B1783" s="46" t="s">
        <v>413</v>
      </c>
      <c r="C1783" s="101">
        <v>46196</v>
      </c>
      <c r="D1783" s="104">
        <v>15676.11</v>
      </c>
      <c r="E1783" s="140">
        <v>8.4280000000000008</v>
      </c>
      <c r="F1783" s="153">
        <v>0.9</v>
      </c>
      <c r="G1783" s="46">
        <f>IrradDiaria_1[[#This Row],[Geração Diária (kWh)]]/(IrradDiaria_1[[#This Row],[Irradiação]]*994)</f>
        <v>1.8712309452347688</v>
      </c>
    </row>
    <row r="1784" spans="2:7" hidden="1" x14ac:dyDescent="0.3">
      <c r="B1784" s="46" t="s">
        <v>119</v>
      </c>
      <c r="C1784" s="101">
        <v>46177</v>
      </c>
      <c r="D1784" s="104">
        <v>15676.88</v>
      </c>
      <c r="E1784" s="140">
        <v>2.9750000000000001</v>
      </c>
      <c r="F1784" s="153">
        <v>0.96389999999999998</v>
      </c>
      <c r="G1784" s="46">
        <f>IrradDiaria_1[[#This Row],[Geração Diária (kWh)]]/(IrradDiaria_1[[#This Row],[Irradiação]]*994)</f>
        <v>5.3013475812860351</v>
      </c>
    </row>
    <row r="1785" spans="2:7" x14ac:dyDescent="0.3">
      <c r="B1785" s="46" t="s">
        <v>413</v>
      </c>
      <c r="C1785" s="101">
        <v>46209</v>
      </c>
      <c r="D1785" s="104">
        <v>14260.75</v>
      </c>
      <c r="E1785" s="140">
        <v>6.8</v>
      </c>
      <c r="F1785" s="153">
        <v>1</v>
      </c>
      <c r="G1785" s="46">
        <f>IrradDiaria_1[[#This Row],[Geração Diária (kWh)]]/(IrradDiaria_1[[#This Row],[Irradiação]]*994)</f>
        <v>2.1098280861640433</v>
      </c>
    </row>
    <row r="1786" spans="2:7" hidden="1" x14ac:dyDescent="0.3">
      <c r="B1786" s="46" t="s">
        <v>231</v>
      </c>
      <c r="C1786" s="101">
        <v>46115</v>
      </c>
      <c r="D1786" s="104">
        <v>15685.64</v>
      </c>
      <c r="E1786" s="140">
        <v>7.5099649999999958</v>
      </c>
      <c r="F1786" s="153">
        <v>1</v>
      </c>
      <c r="G1786" s="46">
        <f>IrradDiaria_1[[#This Row],[Geração Diária (kWh)]]/(IrradDiaria_1[[#This Row],[Irradiação]]*994)</f>
        <v>2.1012510619676048</v>
      </c>
    </row>
    <row r="1787" spans="2:7" hidden="1" x14ac:dyDescent="0.3">
      <c r="B1787" s="46" t="s">
        <v>344</v>
      </c>
      <c r="C1787" s="101">
        <v>46137</v>
      </c>
      <c r="D1787" s="104">
        <v>15694.11</v>
      </c>
      <c r="E1787" s="140">
        <v>4.0330000000000004</v>
      </c>
      <c r="F1787" s="153">
        <v>1</v>
      </c>
      <c r="G1787" s="46">
        <f>IrradDiaria_1[[#This Row],[Geração Diária (kWh)]]/(IrradDiaria_1[[#This Row],[Irradiação]]*994)</f>
        <v>3.9149127345276717</v>
      </c>
    </row>
    <row r="1788" spans="2:7" hidden="1" x14ac:dyDescent="0.3">
      <c r="B1788" s="46" t="s">
        <v>254</v>
      </c>
      <c r="C1788" s="101">
        <v>46175</v>
      </c>
      <c r="D1788" s="104">
        <v>15698.34</v>
      </c>
      <c r="E1788" s="140">
        <v>2.8740000000000001</v>
      </c>
      <c r="F1788" s="153">
        <v>1</v>
      </c>
      <c r="G1788" s="46">
        <f>IrradDiaria_1[[#This Row],[Geração Diária (kWh)]]/(IrradDiaria_1[[#This Row],[Irradiação]]*994)</f>
        <v>5.4951630450763025</v>
      </c>
    </row>
    <row r="1789" spans="2:7" hidden="1" x14ac:dyDescent="0.3">
      <c r="B1789" s="46" t="s">
        <v>321</v>
      </c>
      <c r="C1789" s="101">
        <v>46119</v>
      </c>
      <c r="D1789" s="104">
        <v>15704.41</v>
      </c>
      <c r="E1789" s="140">
        <v>6.67</v>
      </c>
      <c r="F1789" s="153">
        <v>1</v>
      </c>
      <c r="G1789" s="46">
        <f>IrradDiaria_1[[#This Row],[Geração Diária (kWh)]]/(IrradDiaria_1[[#This Row],[Irradiação]]*994)</f>
        <v>2.3686964364900045</v>
      </c>
    </row>
    <row r="1790" spans="2:7" hidden="1" x14ac:dyDescent="0.3">
      <c r="B1790" s="46" t="s">
        <v>482</v>
      </c>
      <c r="C1790" s="101">
        <v>46144</v>
      </c>
      <c r="D1790" s="104">
        <v>15705.03</v>
      </c>
      <c r="E1790" s="140">
        <v>5.9312466666666817</v>
      </c>
      <c r="F1790" s="153">
        <v>1</v>
      </c>
      <c r="G1790" s="46">
        <f>IrradDiaria_1[[#This Row],[Geração Diária (kWh)]]/(IrradDiaria_1[[#This Row],[Irradiação]]*994)</f>
        <v>2.6638293535551862</v>
      </c>
    </row>
    <row r="1791" spans="2:7" hidden="1" x14ac:dyDescent="0.3">
      <c r="B1791" s="46" t="s">
        <v>231</v>
      </c>
      <c r="C1791" s="101">
        <v>46124</v>
      </c>
      <c r="D1791" s="104">
        <v>15716.86</v>
      </c>
      <c r="E1791" s="140">
        <v>7.562250000000005</v>
      </c>
      <c r="F1791" s="153">
        <v>1</v>
      </c>
      <c r="G1791" s="46">
        <f>IrradDiaria_1[[#This Row],[Geração Diária (kWh)]]/(IrradDiaria_1[[#This Row],[Irradiação]]*994)</f>
        <v>2.0908764431609312</v>
      </c>
    </row>
    <row r="1792" spans="2:7" hidden="1" x14ac:dyDescent="0.3">
      <c r="B1792" s="46" t="s">
        <v>208</v>
      </c>
      <c r="C1792" s="101">
        <v>46195</v>
      </c>
      <c r="D1792" s="104">
        <v>15718.15</v>
      </c>
      <c r="E1792" s="140">
        <v>6.258</v>
      </c>
      <c r="F1792" s="153">
        <v>1</v>
      </c>
      <c r="G1792" s="46">
        <f>IrradDiaria_1[[#This Row],[Geração Diária (kWh)]]/(IrradDiaria_1[[#This Row],[Irradiação]]*994)</f>
        <v>2.5268501388645066</v>
      </c>
    </row>
    <row r="1793" spans="2:7" hidden="1" x14ac:dyDescent="0.3">
      <c r="B1793" s="46" t="s">
        <v>459</v>
      </c>
      <c r="C1793" s="101">
        <v>46132</v>
      </c>
      <c r="D1793" s="104">
        <v>15729.15</v>
      </c>
      <c r="E1793" s="140">
        <v>5.4260000000000002</v>
      </c>
      <c r="F1793" s="153">
        <v>1</v>
      </c>
      <c r="G1793" s="46">
        <f>IrradDiaria_1[[#This Row],[Geração Diária (kWh)]]/(IrradDiaria_1[[#This Row],[Irradiação]]*994)</f>
        <v>2.9163462158872879</v>
      </c>
    </row>
    <row r="1794" spans="2:7" hidden="1" x14ac:dyDescent="0.3">
      <c r="B1794" s="46" t="s">
        <v>413</v>
      </c>
      <c r="C1794" s="101">
        <v>46123</v>
      </c>
      <c r="D1794" s="104">
        <v>15730.02</v>
      </c>
      <c r="E1794" s="140">
        <v>2.214</v>
      </c>
      <c r="F1794" s="153">
        <v>1</v>
      </c>
      <c r="G1794" s="46">
        <f>IrradDiaria_1[[#This Row],[Geração Diária (kWh)]]/(IrradDiaria_1[[#This Row],[Irradiação]]*994)</f>
        <v>7.1476828450377061</v>
      </c>
    </row>
    <row r="1795" spans="2:7" hidden="1" x14ac:dyDescent="0.3">
      <c r="B1795" s="46" t="s">
        <v>6</v>
      </c>
      <c r="C1795" s="101">
        <v>46135</v>
      </c>
      <c r="D1795" s="104">
        <v>15737.81</v>
      </c>
      <c r="E1795" s="140">
        <v>5.6150000000000002</v>
      </c>
      <c r="F1795" s="153">
        <v>1</v>
      </c>
      <c r="G1795" s="46">
        <f>IrradDiaria_1[[#This Row],[Geração Diária (kWh)]]/(IrradDiaria_1[[#This Row],[Irradiação]]*994)</f>
        <v>2.8197340767669234</v>
      </c>
    </row>
    <row r="1796" spans="2:7" hidden="1" x14ac:dyDescent="0.3">
      <c r="B1796" s="46" t="s">
        <v>413</v>
      </c>
      <c r="C1796" s="101">
        <v>46125</v>
      </c>
      <c r="D1796" s="104">
        <v>15742</v>
      </c>
      <c r="E1796" s="140">
        <v>6.891</v>
      </c>
      <c r="F1796" s="153">
        <v>1</v>
      </c>
      <c r="G1796" s="46">
        <f>IrradDiaria_1[[#This Row],[Geração Diária (kWh)]]/(IrradDiaria_1[[#This Row],[Irradiação]]*994)</f>
        <v>2.2982182749668816</v>
      </c>
    </row>
    <row r="1797" spans="2:7" hidden="1" x14ac:dyDescent="0.3">
      <c r="B1797" s="46" t="s">
        <v>96</v>
      </c>
      <c r="C1797" s="101">
        <v>46178</v>
      </c>
      <c r="D1797" s="104">
        <v>15748.93</v>
      </c>
      <c r="E1797" s="140">
        <v>5.367</v>
      </c>
      <c r="F1797" s="153">
        <v>1</v>
      </c>
      <c r="G1797" s="46">
        <f>IrradDiaria_1[[#This Row],[Geração Diária (kWh)]]/(IrradDiaria_1[[#This Row],[Irradiação]]*994)</f>
        <v>2.9521136507886525</v>
      </c>
    </row>
    <row r="1798" spans="2:7" hidden="1" x14ac:dyDescent="0.3">
      <c r="B1798" s="46" t="s">
        <v>482</v>
      </c>
      <c r="C1798" s="101">
        <v>46149</v>
      </c>
      <c r="D1798" s="104">
        <v>15753.5</v>
      </c>
      <c r="E1798" s="140">
        <v>6.0844663634751646</v>
      </c>
      <c r="F1798" s="153">
        <v>1</v>
      </c>
      <c r="G1798" s="46">
        <f>IrradDiaria_1[[#This Row],[Geração Diária (kWh)]]/(IrradDiaria_1[[#This Row],[Irradiação]]*994)</f>
        <v>2.6047627848572401</v>
      </c>
    </row>
    <row r="1799" spans="2:7" x14ac:dyDescent="0.3">
      <c r="B1799" s="46" t="s">
        <v>413</v>
      </c>
      <c r="C1799" s="101">
        <v>46210</v>
      </c>
      <c r="D1799" s="104">
        <v>16883.14</v>
      </c>
      <c r="E1799" s="140">
        <v>8.4689999999999994</v>
      </c>
      <c r="F1799" s="153">
        <v>1</v>
      </c>
      <c r="G1799" s="46">
        <f>IrradDiaria_1[[#This Row],[Geração Diária (kWh)]]/(IrradDiaria_1[[#This Row],[Irradiação]]*994)</f>
        <v>2.005555591192687</v>
      </c>
    </row>
    <row r="1800" spans="2:7" hidden="1" x14ac:dyDescent="0.3">
      <c r="B1800" s="46" t="s">
        <v>321</v>
      </c>
      <c r="C1800" s="101">
        <v>46192</v>
      </c>
      <c r="D1800" s="104">
        <v>15778.84</v>
      </c>
      <c r="E1800" s="140">
        <v>6.0830000000000002</v>
      </c>
      <c r="F1800" s="153">
        <v>1</v>
      </c>
      <c r="G1800" s="46">
        <f>IrradDiaria_1[[#This Row],[Geração Diária (kWh)]]/(IrradDiaria_1[[#This Row],[Irradiação]]*994)</f>
        <v>2.6095815398721443</v>
      </c>
    </row>
    <row r="1801" spans="2:7" x14ac:dyDescent="0.3">
      <c r="B1801" s="46" t="s">
        <v>413</v>
      </c>
      <c r="C1801" s="101">
        <v>46211</v>
      </c>
      <c r="D1801" s="104">
        <v>14275.83</v>
      </c>
      <c r="E1801" s="140">
        <v>6.7569999999999997</v>
      </c>
      <c r="F1801" s="153">
        <v>1</v>
      </c>
      <c r="G1801" s="46">
        <f>IrradDiaria_1[[#This Row],[Geração Diária (kWh)]]/(IrradDiaria_1[[#This Row],[Irradiação]]*994)</f>
        <v>2.125499779794648</v>
      </c>
    </row>
    <row r="1802" spans="2:7" hidden="1" x14ac:dyDescent="0.3">
      <c r="B1802" s="46" t="s">
        <v>119</v>
      </c>
      <c r="C1802" s="101">
        <v>46113</v>
      </c>
      <c r="D1802" s="104">
        <v>15788.12</v>
      </c>
      <c r="E1802" s="140">
        <v>6.923691666666663</v>
      </c>
      <c r="F1802" s="153">
        <v>1</v>
      </c>
      <c r="G1802" s="46">
        <f>IrradDiaria_1[[#This Row],[Geração Diária (kWh)]]/(IrradDiaria_1[[#This Row],[Irradiação]]*994)</f>
        <v>2.2940681485872316</v>
      </c>
    </row>
    <row r="1803" spans="2:7" hidden="1" x14ac:dyDescent="0.3">
      <c r="B1803" s="46" t="s">
        <v>6</v>
      </c>
      <c r="C1803" s="101">
        <v>46125</v>
      </c>
      <c r="D1803" s="104">
        <v>15803.83</v>
      </c>
      <c r="E1803" s="140">
        <v>6.7969999999999997</v>
      </c>
      <c r="F1803" s="153">
        <v>1</v>
      </c>
      <c r="G1803" s="46">
        <f>IrradDiaria_1[[#This Row],[Geração Diária (kWh)]]/(IrradDiaria_1[[#This Row],[Irradiação]]*994)</f>
        <v>2.3391533547318928</v>
      </c>
    </row>
    <row r="1804" spans="2:7" hidden="1" x14ac:dyDescent="0.3">
      <c r="B1804" s="46" t="s">
        <v>96</v>
      </c>
      <c r="C1804" s="101">
        <v>46148</v>
      </c>
      <c r="D1804" s="104">
        <v>15808.2</v>
      </c>
      <c r="E1804" s="140">
        <v>6.6573099027176701</v>
      </c>
      <c r="F1804" s="153">
        <v>1</v>
      </c>
      <c r="G1804" s="46">
        <f>IrradDiaria_1[[#This Row],[Geração Diária (kWh)]]/(IrradDiaria_1[[#This Row],[Irradiação]]*994)</f>
        <v>2.388896110107487</v>
      </c>
    </row>
    <row r="1805" spans="2:7" hidden="1" x14ac:dyDescent="0.3">
      <c r="B1805" s="46" t="s">
        <v>6</v>
      </c>
      <c r="C1805" s="101">
        <v>46138</v>
      </c>
      <c r="D1805" s="104">
        <v>15810.59</v>
      </c>
      <c r="E1805" s="140">
        <v>5.875</v>
      </c>
      <c r="F1805" s="153">
        <v>1</v>
      </c>
      <c r="G1805" s="46">
        <f>IrradDiaria_1[[#This Row],[Geração Diária (kWh)]]/(IrradDiaria_1[[#This Row],[Irradiação]]*994)</f>
        <v>2.7074087075645363</v>
      </c>
    </row>
    <row r="1806" spans="2:7" hidden="1" x14ac:dyDescent="0.3">
      <c r="B1806" s="46" t="s">
        <v>254</v>
      </c>
      <c r="C1806" s="101">
        <v>46192</v>
      </c>
      <c r="D1806" s="104">
        <v>15819.39</v>
      </c>
      <c r="E1806" s="140">
        <v>5.9306166666666638</v>
      </c>
      <c r="F1806" s="153">
        <v>1</v>
      </c>
      <c r="G1806" s="46">
        <f>IrradDiaria_1[[#This Row],[Geração Diária (kWh)]]/(IrradDiaria_1[[#This Row],[Irradiação]]*994)</f>
        <v>2.6835117105282356</v>
      </c>
    </row>
    <row r="1807" spans="2:7" hidden="1" x14ac:dyDescent="0.3">
      <c r="B1807" s="46" t="s">
        <v>254</v>
      </c>
      <c r="C1807" s="101">
        <v>46116</v>
      </c>
      <c r="D1807" s="104">
        <v>15822.64</v>
      </c>
      <c r="E1807" s="140">
        <v>6.6944833333333369</v>
      </c>
      <c r="F1807" s="153">
        <v>1</v>
      </c>
      <c r="G1807" s="46">
        <f>IrradDiaria_1[[#This Row],[Geração Diária (kWh)]]/(IrradDiaria_1[[#This Row],[Irradiação]]*994)</f>
        <v>2.3778009595005067</v>
      </c>
    </row>
    <row r="1808" spans="2:7" hidden="1" x14ac:dyDescent="0.3">
      <c r="B1808" s="46" t="s">
        <v>344</v>
      </c>
      <c r="C1808" s="101">
        <v>46126</v>
      </c>
      <c r="D1808" s="104">
        <v>15829.8</v>
      </c>
      <c r="E1808" s="140">
        <v>7.3122849999999975</v>
      </c>
      <c r="F1808" s="153">
        <v>1</v>
      </c>
      <c r="G1808" s="46">
        <f>IrradDiaria_1[[#This Row],[Geração Diária (kWh)]]/(IrradDiaria_1[[#This Row],[Irradiação]]*994)</f>
        <v>2.1778899636264262</v>
      </c>
    </row>
    <row r="1809" spans="2:7" hidden="1" x14ac:dyDescent="0.3">
      <c r="B1809" s="46" t="s">
        <v>413</v>
      </c>
      <c r="C1809" s="101">
        <v>46129</v>
      </c>
      <c r="D1809" s="104">
        <v>15832.65</v>
      </c>
      <c r="E1809" s="140">
        <v>7.1609033333333327</v>
      </c>
      <c r="F1809" s="153">
        <v>1</v>
      </c>
      <c r="G1809" s="46">
        <f>IrradDiaria_1[[#This Row],[Geração Diária (kWh)]]/(IrradDiaria_1[[#This Row],[Irradiação]]*994)</f>
        <v>2.2243310060828509</v>
      </c>
    </row>
    <row r="1810" spans="2:7" hidden="1" x14ac:dyDescent="0.3">
      <c r="B1810" s="46" t="s">
        <v>436</v>
      </c>
      <c r="C1810" s="101">
        <v>46125</v>
      </c>
      <c r="D1810" s="104">
        <v>15832.87</v>
      </c>
      <c r="E1810" s="140">
        <v>6.891</v>
      </c>
      <c r="F1810" s="153">
        <v>1</v>
      </c>
      <c r="G1810" s="46">
        <f>IrradDiaria_1[[#This Row],[Geração Diária (kWh)]]/(IrradDiaria_1[[#This Row],[Irradiação]]*994)</f>
        <v>2.3114846384941488</v>
      </c>
    </row>
    <row r="1811" spans="2:7" x14ac:dyDescent="0.3">
      <c r="B1811" s="46" t="s">
        <v>436</v>
      </c>
      <c r="C1811" s="101">
        <v>46204</v>
      </c>
      <c r="D1811" s="104">
        <v>18562.29</v>
      </c>
      <c r="E1811" s="140">
        <v>7.9859999999999998</v>
      </c>
      <c r="F1811" s="153">
        <v>1</v>
      </c>
      <c r="G1811" s="46">
        <f>IrradDiaria_1[[#This Row],[Geração Diária (kWh)]]/(IrradDiaria_1[[#This Row],[Irradiação]]*994)</f>
        <v>2.3383841743171274</v>
      </c>
    </row>
    <row r="1812" spans="2:7" hidden="1" x14ac:dyDescent="0.3">
      <c r="B1812" s="46" t="s">
        <v>482</v>
      </c>
      <c r="C1812" s="101">
        <v>46139</v>
      </c>
      <c r="D1812" s="104">
        <v>15853.76</v>
      </c>
      <c r="E1812" s="140">
        <v>5.391</v>
      </c>
      <c r="F1812" s="153">
        <v>0.95833333333333404</v>
      </c>
      <c r="G1812" s="46">
        <f>IrradDiaria_1[[#This Row],[Geração Diária (kWh)]]/(IrradDiaria_1[[#This Row],[Irradiação]]*994)</f>
        <v>2.9585339900654155</v>
      </c>
    </row>
    <row r="1813" spans="2:7" hidden="1" x14ac:dyDescent="0.3">
      <c r="B1813" s="46" t="s">
        <v>96</v>
      </c>
      <c r="C1813" s="101">
        <v>46137</v>
      </c>
      <c r="D1813" s="104">
        <v>15853.79</v>
      </c>
      <c r="E1813" s="140">
        <v>5.8239999999999998</v>
      </c>
      <c r="F1813" s="153">
        <v>1</v>
      </c>
      <c r="G1813" s="46">
        <f>IrradDiaria_1[[#This Row],[Geração Diária (kWh)]]/(IrradDiaria_1[[#This Row],[Irradiação]]*994)</f>
        <v>2.7385794851526746</v>
      </c>
    </row>
    <row r="1814" spans="2:7" hidden="1" x14ac:dyDescent="0.3">
      <c r="B1814" s="46" t="s">
        <v>436</v>
      </c>
      <c r="C1814" s="101">
        <v>46199</v>
      </c>
      <c r="D1814" s="104">
        <v>15855.49</v>
      </c>
      <c r="E1814" s="140">
        <v>7.1180000000000003</v>
      </c>
      <c r="F1814" s="153">
        <v>1</v>
      </c>
      <c r="G1814" s="46">
        <f>IrradDiaria_1[[#This Row],[Geração Diária (kWh)]]/(IrradDiaria_1[[#This Row],[Irradiação]]*994)</f>
        <v>2.2409661678980881</v>
      </c>
    </row>
    <row r="1815" spans="2:7" hidden="1" x14ac:dyDescent="0.3">
      <c r="B1815" s="46" t="s">
        <v>390</v>
      </c>
      <c r="C1815" s="101">
        <v>46143</v>
      </c>
      <c r="D1815" s="104">
        <v>15865.29</v>
      </c>
      <c r="E1815" s="140">
        <v>6.6136290568759044</v>
      </c>
      <c r="F1815" s="153">
        <v>1</v>
      </c>
      <c r="G1815" s="46">
        <f>IrradDiaria_1[[#This Row],[Geração Diária (kWh)]]/(IrradDiaria_1[[#This Row],[Irradiação]]*994)</f>
        <v>2.4133582637862263</v>
      </c>
    </row>
    <row r="1816" spans="2:7" hidden="1" x14ac:dyDescent="0.3">
      <c r="B1816" s="46" t="s">
        <v>436</v>
      </c>
      <c r="C1816" s="101">
        <v>46123</v>
      </c>
      <c r="D1816" s="104">
        <v>15874.11</v>
      </c>
      <c r="E1816" s="140">
        <v>2.214</v>
      </c>
      <c r="F1816" s="153">
        <v>1</v>
      </c>
      <c r="G1816" s="46">
        <f>IrradDiaria_1[[#This Row],[Geração Diária (kWh)]]/(IrradDiaria_1[[#This Row],[Irradiação]]*994)</f>
        <v>7.2131569907248378</v>
      </c>
    </row>
    <row r="1817" spans="2:7" hidden="1" x14ac:dyDescent="0.3">
      <c r="B1817" s="46" t="s">
        <v>73</v>
      </c>
      <c r="C1817" s="101">
        <v>46192</v>
      </c>
      <c r="D1817" s="104">
        <v>15881.4</v>
      </c>
      <c r="E1817" s="140">
        <v>5.6630000000000003</v>
      </c>
      <c r="F1817" s="153">
        <v>1</v>
      </c>
      <c r="G1817" s="46">
        <f>IrradDiaria_1[[#This Row],[Geração Diária (kWh)]]/(IrradDiaria_1[[#This Row],[Irradiação]]*994)</f>
        <v>2.821342677289234</v>
      </c>
    </row>
    <row r="1818" spans="2:7" hidden="1" x14ac:dyDescent="0.3">
      <c r="B1818" s="46" t="s">
        <v>482</v>
      </c>
      <c r="C1818" s="101">
        <v>46141</v>
      </c>
      <c r="D1818" s="104">
        <v>15883.64</v>
      </c>
      <c r="E1818" s="140">
        <v>5.9619999999999997</v>
      </c>
      <c r="F1818" s="153">
        <v>1</v>
      </c>
      <c r="G1818" s="46">
        <f>IrradDiaria_1[[#This Row],[Geração Diária (kWh)]]/(IrradDiaria_1[[#This Row],[Irradiação]]*994)</f>
        <v>2.6802276253967952</v>
      </c>
    </row>
    <row r="1819" spans="2:7" hidden="1" x14ac:dyDescent="0.3">
      <c r="B1819" s="46" t="s">
        <v>254</v>
      </c>
      <c r="C1819" s="101">
        <v>46170</v>
      </c>
      <c r="D1819" s="104">
        <v>15890.72</v>
      </c>
      <c r="E1819" s="140">
        <v>6.8827999999999996</v>
      </c>
      <c r="F1819" s="153">
        <v>0.93400000000000005</v>
      </c>
      <c r="G1819" s="46">
        <f>IrradDiaria_1[[#This Row],[Geração Diária (kWh)]]/(IrradDiaria_1[[#This Row],[Irradiação]]*994)</f>
        <v>2.322694228952491</v>
      </c>
    </row>
    <row r="1820" spans="2:7" hidden="1" x14ac:dyDescent="0.3">
      <c r="B1820" s="46" t="s">
        <v>321</v>
      </c>
      <c r="C1820" s="101">
        <v>46129</v>
      </c>
      <c r="D1820" s="104">
        <v>15902.4</v>
      </c>
      <c r="E1820" s="140">
        <v>5.7619999999999996</v>
      </c>
      <c r="F1820" s="153">
        <v>1</v>
      </c>
      <c r="G1820" s="46">
        <f>IrradDiaria_1[[#This Row],[Geração Diária (kWh)]]/(IrradDiaria_1[[#This Row],[Irradiação]]*994)</f>
        <v>2.7765342488809988</v>
      </c>
    </row>
    <row r="1821" spans="2:7" hidden="1" x14ac:dyDescent="0.3">
      <c r="B1821" s="46" t="s">
        <v>208</v>
      </c>
      <c r="C1821" s="101">
        <v>46116</v>
      </c>
      <c r="D1821" s="104">
        <v>15902.87</v>
      </c>
      <c r="E1821" s="140">
        <v>6.2750000000000004</v>
      </c>
      <c r="F1821" s="153">
        <v>1</v>
      </c>
      <c r="G1821" s="46">
        <f>IrradDiaria_1[[#This Row],[Geração Diária (kWh)]]/(IrradDiaria_1[[#This Row],[Irradiação]]*994)</f>
        <v>2.549619630131386</v>
      </c>
    </row>
    <row r="1822" spans="2:7" x14ac:dyDescent="0.3">
      <c r="B1822" s="46" t="s">
        <v>436</v>
      </c>
      <c r="C1822" s="101">
        <v>46205</v>
      </c>
      <c r="D1822" s="104">
        <v>20833.22</v>
      </c>
      <c r="E1822" s="140">
        <v>8.74</v>
      </c>
      <c r="F1822" s="153">
        <v>1</v>
      </c>
      <c r="G1822" s="46">
        <f>IrradDiaria_1[[#This Row],[Geração Diária (kWh)]]/(IrradDiaria_1[[#This Row],[Irradiação]]*994)</f>
        <v>2.3980519271233813</v>
      </c>
    </row>
    <row r="1823" spans="2:7" hidden="1" x14ac:dyDescent="0.3">
      <c r="B1823" s="46" t="s">
        <v>390</v>
      </c>
      <c r="C1823" s="101">
        <v>46148</v>
      </c>
      <c r="D1823" s="104">
        <v>15907.37</v>
      </c>
      <c r="E1823" s="140">
        <v>6.9122215511103473</v>
      </c>
      <c r="F1823" s="153">
        <v>1</v>
      </c>
      <c r="G1823" s="46">
        <f>IrradDiaria_1[[#This Row],[Geração Diária (kWh)]]/(IrradDiaria_1[[#This Row],[Irradiação]]*994)</f>
        <v>2.3152311053284462</v>
      </c>
    </row>
    <row r="1824" spans="2:7" hidden="1" x14ac:dyDescent="0.3">
      <c r="B1824" s="46" t="s">
        <v>413</v>
      </c>
      <c r="C1824" s="101">
        <v>46194</v>
      </c>
      <c r="D1824" s="104">
        <v>15923.62</v>
      </c>
      <c r="E1824" s="140">
        <v>7.8463683333333298</v>
      </c>
      <c r="F1824" s="153">
        <v>0.9</v>
      </c>
      <c r="G1824" s="46">
        <f>IrradDiaria_1[[#This Row],[Geração Diária (kWh)]]/(IrradDiaria_1[[#This Row],[Irradiação]]*994)</f>
        <v>2.0416755561331041</v>
      </c>
    </row>
    <row r="1825" spans="2:7" hidden="1" x14ac:dyDescent="0.3">
      <c r="B1825" s="46" t="s">
        <v>254</v>
      </c>
      <c r="C1825" s="101">
        <v>46123</v>
      </c>
      <c r="D1825" s="104">
        <v>15933.79</v>
      </c>
      <c r="E1825" s="140">
        <v>6.7429716666666648</v>
      </c>
      <c r="F1825" s="153">
        <v>1</v>
      </c>
      <c r="G1825" s="46">
        <f>IrradDiaria_1[[#This Row],[Geração Diária (kWh)]]/(IrradDiaria_1[[#This Row],[Irradiação]]*994)</f>
        <v>2.3772856555450677</v>
      </c>
    </row>
    <row r="1826" spans="2:7" hidden="1" x14ac:dyDescent="0.3">
      <c r="B1826" s="46" t="s">
        <v>482</v>
      </c>
      <c r="C1826" s="101">
        <v>46154</v>
      </c>
      <c r="D1826" s="104">
        <v>15934.92</v>
      </c>
      <c r="E1826" s="140">
        <v>6.1392752219646685</v>
      </c>
      <c r="F1826" s="153">
        <v>1</v>
      </c>
      <c r="G1826" s="46">
        <f>IrradDiaria_1[[#This Row],[Geração Diária (kWh)]]/(IrradDiaria_1[[#This Row],[Irradiação]]*994)</f>
        <v>2.6112376559506676</v>
      </c>
    </row>
    <row r="1827" spans="2:7" hidden="1" x14ac:dyDescent="0.3">
      <c r="B1827" s="46" t="s">
        <v>254</v>
      </c>
      <c r="C1827" s="101">
        <v>46115</v>
      </c>
      <c r="D1827" s="104">
        <v>15937.41</v>
      </c>
      <c r="E1827" s="140">
        <v>7.5099649999999958</v>
      </c>
      <c r="F1827" s="153">
        <v>1</v>
      </c>
      <c r="G1827" s="46">
        <f>IrradDiaria_1[[#This Row],[Geração Diária (kWh)]]/(IrradDiaria_1[[#This Row],[Irradiação]]*994)</f>
        <v>2.1349782149477567</v>
      </c>
    </row>
    <row r="1828" spans="2:7" hidden="1" x14ac:dyDescent="0.3">
      <c r="B1828" s="46" t="s">
        <v>413</v>
      </c>
      <c r="C1828" s="101">
        <v>46193</v>
      </c>
      <c r="D1828" s="104">
        <v>15943</v>
      </c>
      <c r="E1828" s="140">
        <v>8.128466666666661</v>
      </c>
      <c r="F1828" s="153">
        <v>0.9</v>
      </c>
      <c r="G1828" s="46">
        <f>IrradDiaria_1[[#This Row],[Geração Diária (kWh)]]/(IrradDiaria_1[[#This Row],[Irradiação]]*994)</f>
        <v>1.9732178367967959</v>
      </c>
    </row>
    <row r="1829" spans="2:7" hidden="1" x14ac:dyDescent="0.3">
      <c r="B1829" s="46" t="s">
        <v>436</v>
      </c>
      <c r="C1829" s="101">
        <v>46138</v>
      </c>
      <c r="D1829" s="104">
        <v>15967.83</v>
      </c>
      <c r="E1829" s="140">
        <v>7.2545666666666691</v>
      </c>
      <c r="F1829" s="153">
        <v>0.97499999999999998</v>
      </c>
      <c r="G1829" s="46">
        <f>IrradDiaria_1[[#This Row],[Geração Diária (kWh)]]/(IrradDiaria_1[[#This Row],[Irradiação]]*994)</f>
        <v>2.2143590416726702</v>
      </c>
    </row>
    <row r="1830" spans="2:7" hidden="1" x14ac:dyDescent="0.3">
      <c r="B1830" s="46" t="s">
        <v>321</v>
      </c>
      <c r="C1830" s="101">
        <v>46194</v>
      </c>
      <c r="D1830" s="104">
        <v>15968.47</v>
      </c>
      <c r="E1830" s="140">
        <v>6.2480000000000002</v>
      </c>
      <c r="F1830" s="153">
        <v>1</v>
      </c>
      <c r="G1830" s="46">
        <f>IrradDiaria_1[[#This Row],[Geração Diária (kWh)]]/(IrradDiaria_1[[#This Row],[Irradiação]]*994)</f>
        <v>2.5712002488683701</v>
      </c>
    </row>
    <row r="1831" spans="2:7" hidden="1" x14ac:dyDescent="0.3">
      <c r="B1831" s="46" t="s">
        <v>390</v>
      </c>
      <c r="C1831" s="101">
        <v>46154</v>
      </c>
      <c r="D1831" s="104">
        <v>15972.22</v>
      </c>
      <c r="E1831" s="140">
        <v>6.3595474231739839</v>
      </c>
      <c r="F1831" s="153">
        <v>1</v>
      </c>
      <c r="G1831" s="46">
        <f>IrradDiaria_1[[#This Row],[Geração Diária (kWh)]]/(IrradDiaria_1[[#This Row],[Irradiação]]*994)</f>
        <v>2.5266942317610361</v>
      </c>
    </row>
    <row r="1832" spans="2:7" hidden="1" x14ac:dyDescent="0.3">
      <c r="B1832" s="46" t="s">
        <v>73</v>
      </c>
      <c r="C1832" s="101">
        <v>46171</v>
      </c>
      <c r="D1832" s="104">
        <v>15975.7</v>
      </c>
      <c r="E1832" s="140">
        <v>5.6360999999999999</v>
      </c>
      <c r="F1832" s="153">
        <v>1</v>
      </c>
      <c r="G1832" s="46">
        <f>IrradDiaria_1[[#This Row],[Geração Diária (kWh)]]/(IrradDiaria_1[[#This Row],[Irradiação]]*994)</f>
        <v>2.8516408148863017</v>
      </c>
    </row>
    <row r="1833" spans="2:7" hidden="1" x14ac:dyDescent="0.3">
      <c r="B1833" s="46" t="s">
        <v>321</v>
      </c>
      <c r="C1833" s="101">
        <v>46178</v>
      </c>
      <c r="D1833" s="104">
        <v>15975.78</v>
      </c>
      <c r="E1833" s="140">
        <v>6.2181800000000083</v>
      </c>
      <c r="F1833" s="153">
        <v>1</v>
      </c>
      <c r="G1833" s="46">
        <f>IrradDiaria_1[[#This Row],[Geração Diária (kWh)]]/(IrradDiaria_1[[#This Row],[Irradiação]]*994)</f>
        <v>2.5847134177006854</v>
      </c>
    </row>
    <row r="1834" spans="2:7" x14ac:dyDescent="0.3">
      <c r="B1834" s="46" t="s">
        <v>436</v>
      </c>
      <c r="C1834" s="101">
        <v>46206</v>
      </c>
      <c r="D1834" s="104">
        <v>7206.28</v>
      </c>
      <c r="E1834" s="140">
        <v>8.8149999999999995</v>
      </c>
      <c r="F1834" s="153">
        <v>0.5</v>
      </c>
      <c r="G1834" s="46">
        <f>IrradDiaria_1[[#This Row],[Geração Diária (kWh)]]/(IrradDiaria_1[[#This Row],[Irradiação]]*994)</f>
        <v>0.82243660488170101</v>
      </c>
    </row>
    <row r="1835" spans="2:7" hidden="1" x14ac:dyDescent="0.3">
      <c r="B1835" s="46" t="s">
        <v>436</v>
      </c>
      <c r="C1835" s="101">
        <v>46129</v>
      </c>
      <c r="D1835" s="104">
        <v>15997.33</v>
      </c>
      <c r="E1835" s="140">
        <v>7.1609033333333327</v>
      </c>
      <c r="F1835" s="153">
        <v>1</v>
      </c>
      <c r="G1835" s="46">
        <f>IrradDiaria_1[[#This Row],[Geração Diária (kWh)]]/(IrradDiaria_1[[#This Row],[Irradiação]]*994)</f>
        <v>2.2474669201643045</v>
      </c>
    </row>
    <row r="1836" spans="2:7" hidden="1" x14ac:dyDescent="0.3">
      <c r="B1836" s="46" t="s">
        <v>413</v>
      </c>
      <c r="C1836" s="101">
        <v>46148</v>
      </c>
      <c r="D1836" s="104">
        <v>16001.34</v>
      </c>
      <c r="E1836" s="140">
        <v>7.5761426748100789</v>
      </c>
      <c r="F1836" s="153">
        <v>0.88888888888888895</v>
      </c>
      <c r="G1836" s="46">
        <f>IrradDiaria_1[[#This Row],[Geração Diária (kWh)]]/(IrradDiaria_1[[#This Row],[Irradiação]]*994)</f>
        <v>2.124818427577448</v>
      </c>
    </row>
    <row r="1837" spans="2:7" hidden="1" x14ac:dyDescent="0.3">
      <c r="B1837" s="46" t="s">
        <v>119</v>
      </c>
      <c r="C1837" s="101">
        <v>46195</v>
      </c>
      <c r="D1837" s="104">
        <v>16008.34</v>
      </c>
      <c r="E1837" s="140">
        <v>5.92</v>
      </c>
      <c r="F1837" s="153">
        <v>1</v>
      </c>
      <c r="G1837" s="46">
        <f>IrradDiaria_1[[#This Row],[Geração Diária (kWh)]]/(IrradDiaria_1[[#This Row],[Irradiação]]*994)</f>
        <v>2.7204340910326827</v>
      </c>
    </row>
    <row r="1838" spans="2:7" hidden="1" x14ac:dyDescent="0.3">
      <c r="B1838" s="46" t="s">
        <v>254</v>
      </c>
      <c r="C1838" s="101">
        <v>46171</v>
      </c>
      <c r="D1838" s="104">
        <v>16009.23</v>
      </c>
      <c r="E1838" s="140">
        <v>6.3635000000000002</v>
      </c>
      <c r="F1838" s="153">
        <v>0.97919999999999996</v>
      </c>
      <c r="G1838" s="46">
        <f>IrradDiaria_1[[#This Row],[Geração Diária (kWh)]]/(IrradDiaria_1[[#This Row],[Irradiação]]*994)</f>
        <v>2.53097590809254</v>
      </c>
    </row>
    <row r="1839" spans="2:7" hidden="1" x14ac:dyDescent="0.3">
      <c r="B1839" s="46" t="s">
        <v>344</v>
      </c>
      <c r="C1839" s="101">
        <v>46128</v>
      </c>
      <c r="D1839" s="104">
        <v>16026.04</v>
      </c>
      <c r="E1839" s="140">
        <v>5.5629999999999997</v>
      </c>
      <c r="F1839" s="153">
        <v>1</v>
      </c>
      <c r="G1839" s="46">
        <f>IrradDiaria_1[[#This Row],[Geração Diária (kWh)]]/(IrradDiaria_1[[#This Row],[Irradiação]]*994)</f>
        <v>2.8982161890993638</v>
      </c>
    </row>
    <row r="1840" spans="2:7" hidden="1" x14ac:dyDescent="0.3">
      <c r="B1840" s="46" t="s">
        <v>321</v>
      </c>
      <c r="C1840" s="101">
        <v>46181</v>
      </c>
      <c r="D1840" s="104">
        <v>16037.46</v>
      </c>
      <c r="E1840" s="140">
        <v>6.2279999999999998</v>
      </c>
      <c r="F1840" s="153">
        <v>1</v>
      </c>
      <c r="G1840" s="46">
        <f>IrradDiaria_1[[#This Row],[Geração Diária (kWh)]]/(IrradDiaria_1[[#This Row],[Irradiação]]*994)</f>
        <v>2.5906014119398471</v>
      </c>
    </row>
    <row r="1841" spans="2:7" x14ac:dyDescent="0.3">
      <c r="B1841" s="46" t="s">
        <v>436</v>
      </c>
      <c r="C1841" s="101">
        <v>46207</v>
      </c>
      <c r="D1841" s="104">
        <v>0</v>
      </c>
      <c r="E1841" s="140">
        <v>9.048</v>
      </c>
      <c r="F1841" s="153">
        <v>0</v>
      </c>
      <c r="G1841" s="46">
        <f>IrradDiaria_1[[#This Row],[Geração Diária (kWh)]]/(IrradDiaria_1[[#This Row],[Irradiação]]*994)</f>
        <v>0</v>
      </c>
    </row>
    <row r="1842" spans="2:7" hidden="1" x14ac:dyDescent="0.3">
      <c r="B1842" s="46" t="s">
        <v>185</v>
      </c>
      <c r="C1842" s="101">
        <v>46120</v>
      </c>
      <c r="D1842" s="104">
        <v>16050.77</v>
      </c>
      <c r="E1842" s="140">
        <v>7.735666666666674</v>
      </c>
      <c r="F1842" s="153">
        <v>0.844444444444444</v>
      </c>
      <c r="G1842" s="46">
        <f>IrradDiaria_1[[#This Row],[Geração Diária (kWh)]]/(IrradDiaria_1[[#This Row],[Irradiação]]*994)</f>
        <v>2.0874291294368512</v>
      </c>
    </row>
    <row r="1843" spans="2:7" hidden="1" x14ac:dyDescent="0.3">
      <c r="B1843" s="46" t="s">
        <v>413</v>
      </c>
      <c r="C1843" s="101">
        <v>46119</v>
      </c>
      <c r="D1843" s="104">
        <v>16057</v>
      </c>
      <c r="E1843" s="140">
        <v>4.8159999999999998</v>
      </c>
      <c r="F1843" s="153">
        <v>0.85160108024691406</v>
      </c>
      <c r="G1843" s="46">
        <f>IrradDiaria_1[[#This Row],[Geração Diária (kWh)]]/(IrradDiaria_1[[#This Row],[Irradiação]]*994)</f>
        <v>3.3542200044118529</v>
      </c>
    </row>
    <row r="1844" spans="2:7" hidden="1" x14ac:dyDescent="0.3">
      <c r="B1844" s="46" t="s">
        <v>459</v>
      </c>
      <c r="C1844" s="101">
        <v>46128</v>
      </c>
      <c r="D1844" s="104">
        <v>16059.09</v>
      </c>
      <c r="E1844" s="140">
        <v>3.9769999999999999</v>
      </c>
      <c r="F1844" s="153">
        <v>1</v>
      </c>
      <c r="G1844" s="46">
        <f>IrradDiaria_1[[#This Row],[Geração Diária (kWh)]]/(IrradDiaria_1[[#This Row],[Irradiação]]*994)</f>
        <v>4.0623651387834174</v>
      </c>
    </row>
    <row r="1845" spans="2:7" hidden="1" x14ac:dyDescent="0.3">
      <c r="B1845" s="46" t="s">
        <v>436</v>
      </c>
      <c r="C1845" s="101">
        <v>46148</v>
      </c>
      <c r="D1845" s="104">
        <v>16066.51</v>
      </c>
      <c r="E1845" s="140">
        <v>7.5761426748100789</v>
      </c>
      <c r="F1845" s="153">
        <v>0.89583333333333404</v>
      </c>
      <c r="G1845" s="46">
        <f>IrradDiaria_1[[#This Row],[Geração Diária (kWh)]]/(IrradDiaria_1[[#This Row],[Irradiação]]*994)</f>
        <v>2.1334723538689477</v>
      </c>
    </row>
    <row r="1846" spans="2:7" hidden="1" x14ac:dyDescent="0.3">
      <c r="B1846" s="46" t="s">
        <v>413</v>
      </c>
      <c r="C1846" s="101">
        <v>46120</v>
      </c>
      <c r="D1846" s="104">
        <v>16075.32</v>
      </c>
      <c r="E1846" s="140">
        <v>5.8840000000000003</v>
      </c>
      <c r="F1846" s="153">
        <v>1</v>
      </c>
      <c r="G1846" s="46">
        <f>IrradDiaria_1[[#This Row],[Geração Diária (kWh)]]/(IrradDiaria_1[[#This Row],[Irradiação]]*994)</f>
        <v>2.7485306126357054</v>
      </c>
    </row>
    <row r="1847" spans="2:7" hidden="1" x14ac:dyDescent="0.3">
      <c r="B1847" s="46" t="s">
        <v>96</v>
      </c>
      <c r="C1847" s="101">
        <v>46179</v>
      </c>
      <c r="D1847" s="104">
        <v>16091.66</v>
      </c>
      <c r="E1847" s="140">
        <v>5.6029999999999998</v>
      </c>
      <c r="F1847" s="153">
        <v>1</v>
      </c>
      <c r="G1847" s="46">
        <f>IrradDiaria_1[[#This Row],[Geração Diária (kWh)]]/(IrradDiaria_1[[#This Row],[Irradiação]]*994)</f>
        <v>2.8893080058074667</v>
      </c>
    </row>
    <row r="1848" spans="2:7" hidden="1" x14ac:dyDescent="0.3">
      <c r="B1848" s="46" t="s">
        <v>73</v>
      </c>
      <c r="C1848" s="101">
        <v>46175</v>
      </c>
      <c r="D1848" s="104">
        <v>16104.27</v>
      </c>
      <c r="E1848" s="140">
        <v>5.508</v>
      </c>
      <c r="F1848" s="153">
        <v>1</v>
      </c>
      <c r="G1848" s="46">
        <f>IrradDiaria_1[[#This Row],[Geração Diária (kWh)]]/(IrradDiaria_1[[#This Row],[Irradiação]]*994)</f>
        <v>2.9414449660928534</v>
      </c>
    </row>
    <row r="1849" spans="2:7" x14ac:dyDescent="0.3">
      <c r="B1849" s="46" t="s">
        <v>436</v>
      </c>
      <c r="C1849" s="101">
        <v>46208</v>
      </c>
      <c r="D1849" s="104">
        <v>0</v>
      </c>
      <c r="E1849" s="140">
        <v>5.7809999999999997</v>
      </c>
      <c r="F1849" s="153">
        <v>0</v>
      </c>
      <c r="G1849" s="46">
        <f>IrradDiaria_1[[#This Row],[Geração Diária (kWh)]]/(IrradDiaria_1[[#This Row],[Irradiação]]*994)</f>
        <v>0</v>
      </c>
    </row>
    <row r="1850" spans="2:7" hidden="1" x14ac:dyDescent="0.3">
      <c r="B1850" s="46" t="s">
        <v>119</v>
      </c>
      <c r="C1850" s="101">
        <v>46142</v>
      </c>
      <c r="D1850" s="104">
        <v>16118.2</v>
      </c>
      <c r="E1850" s="140">
        <v>4.9039999999999999</v>
      </c>
      <c r="F1850" s="153">
        <v>1</v>
      </c>
      <c r="G1850" s="46">
        <f>IrradDiaria_1[[#This Row],[Geração Diária (kWh)]]/(IrradDiaria_1[[#This Row],[Irradiação]]*994)</f>
        <v>3.3065850240102934</v>
      </c>
    </row>
    <row r="1851" spans="2:7" hidden="1" x14ac:dyDescent="0.3">
      <c r="B1851" s="46" t="s">
        <v>254</v>
      </c>
      <c r="C1851" s="101">
        <v>46113</v>
      </c>
      <c r="D1851" s="104">
        <v>16119.01</v>
      </c>
      <c r="E1851" s="140">
        <v>6.923691666666663</v>
      </c>
      <c r="F1851" s="153">
        <v>1</v>
      </c>
      <c r="G1851" s="46">
        <f>IrradDiaria_1[[#This Row],[Geração Diária (kWh)]]/(IrradDiaria_1[[#This Row],[Irradiação]]*994)</f>
        <v>2.3421476038793134</v>
      </c>
    </row>
    <row r="1852" spans="2:7" hidden="1" x14ac:dyDescent="0.3">
      <c r="B1852" s="46" t="s">
        <v>459</v>
      </c>
      <c r="C1852" s="101">
        <v>46131</v>
      </c>
      <c r="D1852" s="104">
        <v>16122.03</v>
      </c>
      <c r="E1852" s="140">
        <v>5.31</v>
      </c>
      <c r="F1852" s="153">
        <v>1</v>
      </c>
      <c r="G1852" s="46">
        <f>IrradDiaria_1[[#This Row],[Geração Diária (kWh)]]/(IrradDiaria_1[[#This Row],[Irradiação]]*994)</f>
        <v>3.0544907865270723</v>
      </c>
    </row>
    <row r="1853" spans="2:7" hidden="1" x14ac:dyDescent="0.3">
      <c r="B1853" s="46" t="s">
        <v>482</v>
      </c>
      <c r="C1853" s="101">
        <v>46130</v>
      </c>
      <c r="D1853" s="104">
        <v>16150.52</v>
      </c>
      <c r="E1853" s="140">
        <v>6.14</v>
      </c>
      <c r="F1853" s="153">
        <v>1</v>
      </c>
      <c r="G1853" s="46">
        <f>IrradDiaria_1[[#This Row],[Geração Diária (kWh)]]/(IrradDiaria_1[[#This Row],[Irradiação]]*994)</f>
        <v>2.6462553824576123</v>
      </c>
    </row>
    <row r="1854" spans="2:7" hidden="1" x14ac:dyDescent="0.3">
      <c r="B1854" s="46" t="s">
        <v>254</v>
      </c>
      <c r="C1854" s="101">
        <v>46190</v>
      </c>
      <c r="D1854" s="104">
        <v>16159.26</v>
      </c>
      <c r="E1854" s="140">
        <v>6.0523183333333241</v>
      </c>
      <c r="F1854" s="153">
        <v>1</v>
      </c>
      <c r="G1854" s="46">
        <f>IrradDiaria_1[[#This Row],[Geração Diária (kWh)]]/(IrradDiaria_1[[#This Row],[Irradiação]]*994)</f>
        <v>2.6860452325010993</v>
      </c>
    </row>
    <row r="1855" spans="2:7" hidden="1" x14ac:dyDescent="0.3">
      <c r="B1855" s="46" t="s">
        <v>208</v>
      </c>
      <c r="C1855" s="101">
        <v>46134</v>
      </c>
      <c r="D1855" s="104">
        <v>16162.61</v>
      </c>
      <c r="E1855" s="140">
        <v>6.4080000000000004</v>
      </c>
      <c r="F1855" s="153">
        <v>1</v>
      </c>
      <c r="G1855" s="46">
        <f>IrradDiaria_1[[#This Row],[Geração Diária (kWh)]]/(IrradDiaria_1[[#This Row],[Irradiação]]*994)</f>
        <v>2.5374798729957773</v>
      </c>
    </row>
    <row r="1856" spans="2:7" hidden="1" x14ac:dyDescent="0.3">
      <c r="B1856" s="46" t="s">
        <v>119</v>
      </c>
      <c r="C1856" s="101">
        <v>46130</v>
      </c>
      <c r="D1856" s="104">
        <v>16176.55</v>
      </c>
      <c r="E1856" s="140">
        <v>5.3529999999999998</v>
      </c>
      <c r="F1856" s="153">
        <v>1</v>
      </c>
      <c r="G1856" s="46">
        <f>IrradDiaria_1[[#This Row],[Geração Diária (kWh)]]/(IrradDiaria_1[[#This Row],[Irradiação]]*994)</f>
        <v>3.0402008539185799</v>
      </c>
    </row>
    <row r="1857" spans="2:7" hidden="1" x14ac:dyDescent="0.3">
      <c r="B1857" s="46" t="s">
        <v>119</v>
      </c>
      <c r="C1857" s="101">
        <v>46200</v>
      </c>
      <c r="D1857" s="104">
        <v>16184.41</v>
      </c>
      <c r="E1857" s="140">
        <v>4.3540000000000001</v>
      </c>
      <c r="F1857" s="153">
        <v>1</v>
      </c>
      <c r="G1857" s="46">
        <f>IrradDiaria_1[[#This Row],[Geração Diária (kWh)]]/(IrradDiaria_1[[#This Row],[Irradiação]]*994)</f>
        <v>3.7395734073711906</v>
      </c>
    </row>
    <row r="1858" spans="2:7" hidden="1" x14ac:dyDescent="0.3">
      <c r="B1858" s="46" t="s">
        <v>344</v>
      </c>
      <c r="C1858" s="101">
        <v>46132</v>
      </c>
      <c r="D1858" s="104">
        <v>16198.74</v>
      </c>
      <c r="E1858" s="140">
        <v>7.6239999999999997</v>
      </c>
      <c r="F1858" s="153">
        <v>0.81944444444444398</v>
      </c>
      <c r="G1858" s="46">
        <f>IrradDiaria_1[[#This Row],[Geração Diária (kWh)]]/(IrradDiaria_1[[#This Row],[Irradiação]]*994)</f>
        <v>2.1375287401217378</v>
      </c>
    </row>
    <row r="1859" spans="2:7" hidden="1" x14ac:dyDescent="0.3">
      <c r="B1859" s="46" t="s">
        <v>96</v>
      </c>
      <c r="C1859" s="101">
        <v>46180</v>
      </c>
      <c r="D1859" s="104">
        <v>16204.55</v>
      </c>
      <c r="E1859" s="140">
        <v>6.2389999999999999</v>
      </c>
      <c r="F1859" s="153">
        <v>1</v>
      </c>
      <c r="G1859" s="46">
        <f>IrradDiaria_1[[#This Row],[Geração Diária (kWh)]]/(IrradDiaria_1[[#This Row],[Irradiação]]*994)</f>
        <v>2.6129771093301271</v>
      </c>
    </row>
    <row r="1860" spans="2:7" hidden="1" x14ac:dyDescent="0.3">
      <c r="B1860" s="46" t="s">
        <v>96</v>
      </c>
      <c r="C1860" s="101">
        <v>46190</v>
      </c>
      <c r="D1860" s="104">
        <v>16220.56</v>
      </c>
      <c r="E1860" s="140">
        <v>6.2169999999999996</v>
      </c>
      <c r="F1860" s="153">
        <v>1</v>
      </c>
      <c r="G1860" s="46">
        <f>IrradDiaria_1[[#This Row],[Geração Diária (kWh)]]/(IrradDiaria_1[[#This Row],[Irradiação]]*994)</f>
        <v>2.6248143517692939</v>
      </c>
    </row>
    <row r="1861" spans="2:7" hidden="1" x14ac:dyDescent="0.3">
      <c r="B1861" s="46" t="s">
        <v>73</v>
      </c>
      <c r="C1861" s="101">
        <v>46201</v>
      </c>
      <c r="D1861" s="104">
        <v>16234.51</v>
      </c>
      <c r="E1861" s="140">
        <v>5.87</v>
      </c>
      <c r="F1861" s="153">
        <v>1</v>
      </c>
      <c r="G1861" s="46">
        <f>IrradDiaria_1[[#This Row],[Geração Diária (kWh)]]/(IrradDiaria_1[[#This Row],[Irradiação]]*994)</f>
        <v>2.7823688296730982</v>
      </c>
    </row>
    <row r="1862" spans="2:7" x14ac:dyDescent="0.3">
      <c r="B1862" s="46" t="s">
        <v>436</v>
      </c>
      <c r="C1862" s="101">
        <v>46209</v>
      </c>
      <c r="D1862" s="104">
        <v>0</v>
      </c>
      <c r="E1862" s="140">
        <v>6.8</v>
      </c>
      <c r="F1862" s="153">
        <v>0</v>
      </c>
      <c r="G1862" s="46">
        <f>IrradDiaria_1[[#This Row],[Geração Diária (kWh)]]/(IrradDiaria_1[[#This Row],[Irradiação]]*994)</f>
        <v>0</v>
      </c>
    </row>
    <row r="1863" spans="2:7" hidden="1" x14ac:dyDescent="0.3">
      <c r="B1863" s="46" t="s">
        <v>208</v>
      </c>
      <c r="C1863" s="101">
        <v>46135</v>
      </c>
      <c r="D1863" s="104">
        <v>16237.61</v>
      </c>
      <c r="E1863" s="140">
        <v>4.4359999999999999</v>
      </c>
      <c r="F1863" s="153">
        <v>1</v>
      </c>
      <c r="G1863" s="46">
        <f>IrradDiaria_1[[#This Row],[Geração Diária (kWh)]]/(IrradDiaria_1[[#This Row],[Irradiação]]*994)</f>
        <v>3.6825121150709488</v>
      </c>
    </row>
    <row r="1864" spans="2:7" hidden="1" x14ac:dyDescent="0.3">
      <c r="B1864" s="46" t="s">
        <v>482</v>
      </c>
      <c r="C1864" s="101">
        <v>46148</v>
      </c>
      <c r="D1864" s="104">
        <v>16249.71</v>
      </c>
      <c r="E1864" s="140">
        <v>6.2074778130858359</v>
      </c>
      <c r="F1864" s="153">
        <v>1</v>
      </c>
      <c r="G1864" s="46">
        <f>IrradDiaria_1[[#This Row],[Geração Diária (kWh)]]/(IrradDiaria_1[[#This Row],[Irradiação]]*994)</f>
        <v>2.6335650763377201</v>
      </c>
    </row>
    <row r="1865" spans="2:7" hidden="1" x14ac:dyDescent="0.3">
      <c r="B1865" s="46" t="s">
        <v>96</v>
      </c>
      <c r="C1865" s="101">
        <v>46174</v>
      </c>
      <c r="D1865" s="104">
        <v>16251.23</v>
      </c>
      <c r="E1865" s="140">
        <v>6.2119999999999997</v>
      </c>
      <c r="F1865" s="153">
        <v>1</v>
      </c>
      <c r="G1865" s="46">
        <f>IrradDiaria_1[[#This Row],[Geração Diária (kWh)]]/(IrradDiaria_1[[#This Row],[Irradiação]]*994)</f>
        <v>2.6318940688561505</v>
      </c>
    </row>
    <row r="1866" spans="2:7" hidden="1" x14ac:dyDescent="0.3">
      <c r="B1866" s="46" t="s">
        <v>482</v>
      </c>
      <c r="C1866" s="101">
        <v>46132</v>
      </c>
      <c r="D1866" s="104">
        <v>16274.34</v>
      </c>
      <c r="E1866" s="140">
        <v>6.5149999999999997</v>
      </c>
      <c r="F1866" s="153">
        <v>1</v>
      </c>
      <c r="G1866" s="46">
        <f>IrradDiaria_1[[#This Row],[Geração Diária (kWh)]]/(IrradDiaria_1[[#This Row],[Irradiação]]*994)</f>
        <v>2.5130583964261395</v>
      </c>
    </row>
    <row r="1867" spans="2:7" hidden="1" x14ac:dyDescent="0.3">
      <c r="B1867" s="46" t="s">
        <v>6</v>
      </c>
      <c r="C1867" s="101">
        <v>46117</v>
      </c>
      <c r="D1867" s="104">
        <v>16282.53</v>
      </c>
      <c r="E1867" s="140">
        <v>7.4850000000000003</v>
      </c>
      <c r="F1867" s="153">
        <v>0.99166666666666703</v>
      </c>
      <c r="G1867" s="46">
        <f>IrradDiaria_1[[#This Row],[Geração Diária (kWh)]]/(IrradDiaria_1[[#This Row],[Irradiação]]*994)</f>
        <v>2.1884856231577845</v>
      </c>
    </row>
    <row r="1868" spans="2:7" hidden="1" x14ac:dyDescent="0.3">
      <c r="B1868" s="46" t="s">
        <v>185</v>
      </c>
      <c r="C1868" s="101">
        <v>46196</v>
      </c>
      <c r="D1868" s="104">
        <v>16283.91</v>
      </c>
      <c r="E1868" s="140">
        <v>6.165</v>
      </c>
      <c r="F1868" s="153">
        <v>1</v>
      </c>
      <c r="G1868" s="46">
        <f>IrradDiaria_1[[#This Row],[Geração Diária (kWh)]]/(IrradDiaria_1[[#This Row],[Irradiação]]*994)</f>
        <v>2.6572916819652708</v>
      </c>
    </row>
    <row r="1869" spans="2:7" hidden="1" x14ac:dyDescent="0.3">
      <c r="B1869" s="46" t="s">
        <v>390</v>
      </c>
      <c r="C1869" s="101">
        <v>46125</v>
      </c>
      <c r="D1869" s="104">
        <v>16296.69</v>
      </c>
      <c r="E1869" s="140">
        <v>6.6479999999999997</v>
      </c>
      <c r="F1869" s="153">
        <v>1</v>
      </c>
      <c r="G1869" s="46">
        <f>IrradDiaria_1[[#This Row],[Geração Diária (kWh)]]/(IrradDiaria_1[[#This Row],[Irradiação]]*994)</f>
        <v>2.4661643144062935</v>
      </c>
    </row>
    <row r="1870" spans="2:7" hidden="1" x14ac:dyDescent="0.3">
      <c r="B1870" s="46" t="s">
        <v>413</v>
      </c>
      <c r="C1870" s="101">
        <v>46176</v>
      </c>
      <c r="D1870" s="104">
        <v>16306.16</v>
      </c>
      <c r="E1870" s="140">
        <v>7.375938333333333</v>
      </c>
      <c r="F1870" s="153">
        <v>1</v>
      </c>
      <c r="G1870" s="46">
        <f>IrradDiaria_1[[#This Row],[Geração Diária (kWh)]]/(IrradDiaria_1[[#This Row],[Irradiação]]*994)</f>
        <v>2.2240678790677126</v>
      </c>
    </row>
    <row r="1871" spans="2:7" hidden="1" x14ac:dyDescent="0.3">
      <c r="B1871" s="46" t="s">
        <v>208</v>
      </c>
      <c r="C1871" s="101">
        <v>46125</v>
      </c>
      <c r="D1871" s="104">
        <v>16309.76</v>
      </c>
      <c r="E1871" s="140">
        <v>6.5659999999999998</v>
      </c>
      <c r="F1871" s="153">
        <v>1</v>
      </c>
      <c r="G1871" s="46">
        <f>IrradDiaria_1[[#This Row],[Geração Diária (kWh)]]/(IrradDiaria_1[[#This Row],[Irradiação]]*994)</f>
        <v>2.4989657714793174</v>
      </c>
    </row>
    <row r="1872" spans="2:7" hidden="1" x14ac:dyDescent="0.3">
      <c r="B1872" s="46" t="s">
        <v>254</v>
      </c>
      <c r="C1872" s="101">
        <v>46194</v>
      </c>
      <c r="D1872" s="104">
        <v>16318.04</v>
      </c>
      <c r="E1872" s="140">
        <v>6.1118816666666671</v>
      </c>
      <c r="F1872" s="153">
        <v>1</v>
      </c>
      <c r="G1872" s="46">
        <f>IrradDiaria_1[[#This Row],[Geração Diária (kWh)]]/(IrradDiaria_1[[#This Row],[Irradiação]]*994)</f>
        <v>2.6860041032773827</v>
      </c>
    </row>
    <row r="1873" spans="2:7" x14ac:dyDescent="0.3">
      <c r="B1873" s="46" t="s">
        <v>436</v>
      </c>
      <c r="C1873" s="101">
        <v>46210</v>
      </c>
      <c r="D1873" s="104">
        <v>0</v>
      </c>
      <c r="E1873" s="140">
        <v>8.4689999999999994</v>
      </c>
      <c r="F1873" s="153">
        <v>0</v>
      </c>
      <c r="G1873" s="46">
        <f>IrradDiaria_1[[#This Row],[Geração Diária (kWh)]]/(IrradDiaria_1[[#This Row],[Irradiação]]*994)</f>
        <v>0</v>
      </c>
    </row>
    <row r="1874" spans="2:7" hidden="1" x14ac:dyDescent="0.3">
      <c r="B1874" s="46" t="s">
        <v>436</v>
      </c>
      <c r="C1874" s="101">
        <v>46120</v>
      </c>
      <c r="D1874" s="104">
        <v>16321.21</v>
      </c>
      <c r="E1874" s="140">
        <v>5.8840000000000003</v>
      </c>
      <c r="F1874" s="153">
        <v>1</v>
      </c>
      <c r="G1874" s="46">
        <f>IrradDiaria_1[[#This Row],[Geração Diária (kWh)]]/(IrradDiaria_1[[#This Row],[Irradiação]]*994)</f>
        <v>2.7905724626480843</v>
      </c>
    </row>
    <row r="1875" spans="2:7" hidden="1" x14ac:dyDescent="0.3">
      <c r="B1875" s="46" t="s">
        <v>482</v>
      </c>
      <c r="C1875" s="101">
        <v>46142</v>
      </c>
      <c r="D1875" s="104">
        <v>16326.45</v>
      </c>
      <c r="E1875" s="140">
        <v>5.9240000000000004</v>
      </c>
      <c r="F1875" s="153">
        <v>1</v>
      </c>
      <c r="G1875" s="46">
        <f>IrradDiaria_1[[#This Row],[Geração Diária (kWh)]]/(IrradDiaria_1[[#This Row],[Irradiação]]*994)</f>
        <v>2.7726198514517217</v>
      </c>
    </row>
    <row r="1876" spans="2:7" hidden="1" x14ac:dyDescent="0.3">
      <c r="B1876" s="46" t="s">
        <v>96</v>
      </c>
      <c r="C1876" s="101">
        <v>46191</v>
      </c>
      <c r="D1876" s="104">
        <v>16329.53</v>
      </c>
      <c r="E1876" s="140">
        <v>6.2409999999999997</v>
      </c>
      <c r="F1876" s="153">
        <v>1</v>
      </c>
      <c r="G1876" s="46">
        <f>IrradDiaria_1[[#This Row],[Geração Diária (kWh)]]/(IrradDiaria_1[[#This Row],[Irradiação]]*994)</f>
        <v>2.6322862668721831</v>
      </c>
    </row>
    <row r="1877" spans="2:7" hidden="1" x14ac:dyDescent="0.3">
      <c r="B1877" s="46" t="s">
        <v>6</v>
      </c>
      <c r="C1877" s="101">
        <v>46131</v>
      </c>
      <c r="D1877" s="104">
        <v>16330</v>
      </c>
      <c r="E1877" s="140">
        <v>7.5529999999999999</v>
      </c>
      <c r="F1877" s="153">
        <v>1</v>
      </c>
      <c r="G1877" s="46">
        <f>IrradDiaria_1[[#This Row],[Geração Diária (kWh)]]/(IrradDiaria_1[[#This Row],[Irradiação]]*994)</f>
        <v>2.1751054453291974</v>
      </c>
    </row>
    <row r="1878" spans="2:7" hidden="1" x14ac:dyDescent="0.3">
      <c r="B1878" s="46" t="s">
        <v>436</v>
      </c>
      <c r="C1878" s="101">
        <v>46185</v>
      </c>
      <c r="D1878" s="104">
        <v>16332.27</v>
      </c>
      <c r="E1878" s="140">
        <v>7.5091583333333354</v>
      </c>
      <c r="F1878" s="153">
        <v>1</v>
      </c>
      <c r="G1878" s="46">
        <f>IrradDiaria_1[[#This Row],[Geração Diária (kWh)]]/(IrradDiaria_1[[#This Row],[Irradiação]]*994)</f>
        <v>2.1881087601852456</v>
      </c>
    </row>
    <row r="1879" spans="2:7" hidden="1" x14ac:dyDescent="0.3">
      <c r="B1879" s="46" t="s">
        <v>413</v>
      </c>
      <c r="C1879" s="101">
        <v>46185</v>
      </c>
      <c r="D1879" s="104">
        <v>16337.75</v>
      </c>
      <c r="E1879" s="140">
        <v>7.5091583333333354</v>
      </c>
      <c r="F1879" s="153">
        <v>1</v>
      </c>
      <c r="G1879" s="46">
        <f>IrradDiaria_1[[#This Row],[Geração Diária (kWh)]]/(IrradDiaria_1[[#This Row],[Irradiação]]*994)</f>
        <v>2.1888429407985845</v>
      </c>
    </row>
    <row r="1880" spans="2:7" hidden="1" x14ac:dyDescent="0.3">
      <c r="B1880" s="46" t="s">
        <v>208</v>
      </c>
      <c r="C1880" s="101">
        <v>46130</v>
      </c>
      <c r="D1880" s="104">
        <v>16339.05</v>
      </c>
      <c r="E1880" s="140">
        <v>6.452</v>
      </c>
      <c r="F1880" s="153">
        <v>1</v>
      </c>
      <c r="G1880" s="46">
        <f>IrradDiaria_1[[#This Row],[Geração Diária (kWh)]]/(IrradDiaria_1[[#This Row],[Irradiação]]*994)</f>
        <v>2.5476869275167435</v>
      </c>
    </row>
    <row r="1881" spans="2:7" hidden="1" x14ac:dyDescent="0.3">
      <c r="B1881" s="46" t="s">
        <v>436</v>
      </c>
      <c r="C1881" s="101">
        <v>46176</v>
      </c>
      <c r="D1881" s="104">
        <v>16343.09</v>
      </c>
      <c r="E1881" s="140">
        <v>7.375938333333333</v>
      </c>
      <c r="F1881" s="153">
        <v>1</v>
      </c>
      <c r="G1881" s="46">
        <f>IrradDiaria_1[[#This Row],[Geração Diária (kWh)]]/(IrradDiaria_1[[#This Row],[Irradiação]]*994)</f>
        <v>2.2291049219259929</v>
      </c>
    </row>
    <row r="1882" spans="2:7" hidden="1" x14ac:dyDescent="0.3">
      <c r="B1882" s="46" t="s">
        <v>185</v>
      </c>
      <c r="C1882" s="101">
        <v>46132</v>
      </c>
      <c r="D1882" s="104">
        <v>16347.91</v>
      </c>
      <c r="E1882" s="140">
        <v>6.5960116666666631</v>
      </c>
      <c r="F1882" s="153">
        <v>1</v>
      </c>
      <c r="G1882" s="46">
        <f>IrradDiaria_1[[#This Row],[Geração Diária (kWh)]]/(IrradDiaria_1[[#This Row],[Irradiação]]*994)</f>
        <v>2.4934142582459575</v>
      </c>
    </row>
    <row r="1883" spans="2:7" hidden="1" x14ac:dyDescent="0.3">
      <c r="B1883" s="46" t="s">
        <v>321</v>
      </c>
      <c r="C1883" s="101">
        <v>46126</v>
      </c>
      <c r="D1883" s="104">
        <v>16355.26</v>
      </c>
      <c r="E1883" s="140">
        <v>6.7050000000000001</v>
      </c>
      <c r="F1883" s="153">
        <v>1</v>
      </c>
      <c r="G1883" s="46">
        <f>IrradDiaria_1[[#This Row],[Geração Diária (kWh)]]/(IrradDiaria_1[[#This Row],[Irradiação]]*994)</f>
        <v>2.4539871593468341</v>
      </c>
    </row>
    <row r="1884" spans="2:7" hidden="1" x14ac:dyDescent="0.3">
      <c r="B1884" s="46" t="s">
        <v>413</v>
      </c>
      <c r="C1884" s="101">
        <v>46122</v>
      </c>
      <c r="D1884" s="104">
        <v>16359.63</v>
      </c>
      <c r="E1884" s="140">
        <v>4.1449999999999996</v>
      </c>
      <c r="F1884" s="153">
        <v>1</v>
      </c>
      <c r="G1884" s="46">
        <f>IrradDiaria_1[[#This Row],[Geração Diária (kWh)]]/(IrradDiaria_1[[#This Row],[Irradiação]]*994)</f>
        <v>3.9706586928082372</v>
      </c>
    </row>
    <row r="1885" spans="2:7" x14ac:dyDescent="0.3">
      <c r="B1885" s="46" t="s">
        <v>436</v>
      </c>
      <c r="C1885" s="101">
        <v>46211</v>
      </c>
      <c r="D1885" s="104">
        <v>0</v>
      </c>
      <c r="E1885" s="140">
        <v>6.7569999999999997</v>
      </c>
      <c r="F1885" s="153">
        <v>0</v>
      </c>
      <c r="G1885" s="46">
        <f>IrradDiaria_1[[#This Row],[Geração Diária (kWh)]]/(IrradDiaria_1[[#This Row],[Irradiação]]*994)</f>
        <v>0</v>
      </c>
    </row>
    <row r="1886" spans="2:7" hidden="1" x14ac:dyDescent="0.3">
      <c r="B1886" s="46" t="s">
        <v>436</v>
      </c>
      <c r="C1886" s="101">
        <v>46198</v>
      </c>
      <c r="D1886" s="104">
        <v>16418.57</v>
      </c>
      <c r="E1886" s="140">
        <v>7.5830000000000002</v>
      </c>
      <c r="F1886" s="153">
        <v>1</v>
      </c>
      <c r="G1886" s="46">
        <f>IrradDiaria_1[[#This Row],[Geração Diária (kWh)]]/(IrradDiaria_1[[#This Row],[Irradiação]]*994)</f>
        <v>2.1782508316415701</v>
      </c>
    </row>
    <row r="1887" spans="2:7" hidden="1" x14ac:dyDescent="0.3">
      <c r="B1887" s="46" t="s">
        <v>344</v>
      </c>
      <c r="C1887" s="101">
        <v>46131</v>
      </c>
      <c r="D1887" s="104">
        <v>16468.89</v>
      </c>
      <c r="E1887" s="140">
        <v>7.4409999999999998</v>
      </c>
      <c r="F1887" s="153">
        <v>1</v>
      </c>
      <c r="G1887" s="46">
        <f>IrradDiaria_1[[#This Row],[Geração Diária (kWh)]]/(IrradDiaria_1[[#This Row],[Irradiação]]*994)</f>
        <v>2.2266227387169408</v>
      </c>
    </row>
    <row r="1888" spans="2:7" hidden="1" x14ac:dyDescent="0.3">
      <c r="B1888" s="46" t="s">
        <v>482</v>
      </c>
      <c r="C1888" s="101">
        <v>46129</v>
      </c>
      <c r="D1888" s="104">
        <v>16472.07</v>
      </c>
      <c r="E1888" s="140">
        <v>6.47</v>
      </c>
      <c r="F1888" s="153">
        <v>1</v>
      </c>
      <c r="G1888" s="46">
        <f>IrradDiaria_1[[#This Row],[Geração Diária (kWh)]]/(IrradDiaria_1[[#This Row],[Irradiação]]*994)</f>
        <v>2.5612826884024398</v>
      </c>
    </row>
    <row r="1889" spans="2:7" x14ac:dyDescent="0.3">
      <c r="B1889" s="46" t="s">
        <v>459</v>
      </c>
      <c r="C1889" s="101">
        <v>46204</v>
      </c>
      <c r="D1889" s="104">
        <v>12254.71</v>
      </c>
      <c r="E1889" s="140">
        <v>3.9689999999999999</v>
      </c>
      <c r="F1889" s="153">
        <v>1</v>
      </c>
      <c r="G1889" s="46">
        <f>IrradDiaria_1[[#This Row],[Geração Diária (kWh)]]/(IrradDiaria_1[[#This Row],[Irradiação]]*994)</f>
        <v>3.1062439134682118</v>
      </c>
    </row>
    <row r="1890" spans="2:7" hidden="1" x14ac:dyDescent="0.3">
      <c r="B1890" s="46" t="s">
        <v>185</v>
      </c>
      <c r="C1890" s="101">
        <v>46193</v>
      </c>
      <c r="D1890" s="104">
        <v>16481.72</v>
      </c>
      <c r="E1890" s="140">
        <v>6.2080000000000002</v>
      </c>
      <c r="F1890" s="153">
        <v>1</v>
      </c>
      <c r="G1890" s="46">
        <f>IrradDiaria_1[[#This Row],[Geração Diária (kWh)]]/(IrradDiaria_1[[#This Row],[Irradiação]]*994)</f>
        <v>2.6709418884440663</v>
      </c>
    </row>
    <row r="1891" spans="2:7" hidden="1" x14ac:dyDescent="0.3">
      <c r="B1891" s="46" t="s">
        <v>482</v>
      </c>
      <c r="C1891" s="101">
        <v>46127</v>
      </c>
      <c r="D1891" s="104">
        <v>16485.669999999998</v>
      </c>
      <c r="E1891" s="140">
        <v>6.2190000000000003</v>
      </c>
      <c r="F1891" s="153">
        <v>1</v>
      </c>
      <c r="G1891" s="46">
        <f>IrradDiaria_1[[#This Row],[Geração Diária (kWh)]]/(IrradDiaria_1[[#This Row],[Irradiação]]*994)</f>
        <v>2.666856582492219</v>
      </c>
    </row>
    <row r="1892" spans="2:7" hidden="1" x14ac:dyDescent="0.3">
      <c r="B1892" s="46" t="s">
        <v>73</v>
      </c>
      <c r="C1892" s="101">
        <v>46177</v>
      </c>
      <c r="D1892" s="104">
        <v>16486.55</v>
      </c>
      <c r="E1892" s="140">
        <v>5.6390000000000002</v>
      </c>
      <c r="F1892" s="153">
        <v>1</v>
      </c>
      <c r="G1892" s="46">
        <f>IrradDiaria_1[[#This Row],[Geração Diária (kWh)]]/(IrradDiaria_1[[#This Row],[Irradiação]]*994)</f>
        <v>2.9413134240805712</v>
      </c>
    </row>
    <row r="1893" spans="2:7" hidden="1" x14ac:dyDescent="0.3">
      <c r="B1893" s="46" t="s">
        <v>231</v>
      </c>
      <c r="C1893" s="101">
        <v>46127</v>
      </c>
      <c r="D1893" s="104">
        <v>16493.849999999999</v>
      </c>
      <c r="E1893" s="140">
        <v>3.4239999999999999</v>
      </c>
      <c r="F1893" s="153">
        <v>1</v>
      </c>
      <c r="G1893" s="46">
        <f>IrradDiaria_1[[#This Row],[Geração Diária (kWh)]]/(IrradDiaria_1[[#This Row],[Irradiação]]*994)</f>
        <v>4.8462063267455191</v>
      </c>
    </row>
    <row r="1894" spans="2:7" x14ac:dyDescent="0.3">
      <c r="B1894" s="46" t="s">
        <v>459</v>
      </c>
      <c r="C1894" s="101">
        <v>46205</v>
      </c>
      <c r="D1894" s="104">
        <v>12483.37</v>
      </c>
      <c r="E1894" s="140">
        <v>4.0519999999999996</v>
      </c>
      <c r="F1894" s="153">
        <v>1</v>
      </c>
      <c r="G1894" s="46">
        <f>IrradDiaria_1[[#This Row],[Geração Diária (kWh)]]/(IrradDiaria_1[[#This Row],[Irradiação]]*994)</f>
        <v>3.0993885325774992</v>
      </c>
    </row>
    <row r="1895" spans="2:7" hidden="1" x14ac:dyDescent="0.3">
      <c r="B1895" s="46" t="s">
        <v>96</v>
      </c>
      <c r="C1895" s="101">
        <v>46149</v>
      </c>
      <c r="D1895" s="104">
        <v>16499.310000000001</v>
      </c>
      <c r="E1895" s="140">
        <v>6.3990431922276816</v>
      </c>
      <c r="F1895" s="153">
        <v>1</v>
      </c>
      <c r="G1895" s="46">
        <f>IrradDiaria_1[[#This Row],[Geração Diária (kWh)]]/(IrradDiaria_1[[#This Row],[Irradiação]]*994)</f>
        <v>2.5939664605927764</v>
      </c>
    </row>
    <row r="1896" spans="2:7" x14ac:dyDescent="0.3">
      <c r="B1896" s="46" t="s">
        <v>459</v>
      </c>
      <c r="C1896" s="101">
        <v>46206</v>
      </c>
      <c r="D1896" s="104">
        <v>11093.53</v>
      </c>
      <c r="E1896" s="140">
        <v>3.738</v>
      </c>
      <c r="F1896" s="153">
        <v>1</v>
      </c>
      <c r="G1896" s="46">
        <f>IrradDiaria_1[[#This Row],[Geração Diária (kWh)]]/(IrradDiaria_1[[#This Row],[Irradiação]]*994)</f>
        <v>2.9856856494773889</v>
      </c>
    </row>
    <row r="1897" spans="2:7" hidden="1" x14ac:dyDescent="0.3">
      <c r="B1897" s="46" t="s">
        <v>119</v>
      </c>
      <c r="C1897" s="101">
        <v>46192</v>
      </c>
      <c r="D1897" s="104">
        <v>16530.080000000002</v>
      </c>
      <c r="E1897" s="140">
        <v>6.4080000000000004</v>
      </c>
      <c r="F1897" s="153">
        <v>1</v>
      </c>
      <c r="G1897" s="46">
        <f>IrradDiaria_1[[#This Row],[Geração Diária (kWh)]]/(IrradDiaria_1[[#This Row],[Irradiação]]*994)</f>
        <v>2.5951715285470627</v>
      </c>
    </row>
    <row r="1898" spans="2:7" hidden="1" x14ac:dyDescent="0.3">
      <c r="B1898" s="46" t="s">
        <v>185</v>
      </c>
      <c r="C1898" s="101">
        <v>46191</v>
      </c>
      <c r="D1898" s="104">
        <v>16550.62</v>
      </c>
      <c r="E1898" s="140">
        <v>5.8037000000000001</v>
      </c>
      <c r="F1898" s="153">
        <v>1</v>
      </c>
      <c r="G1898" s="46">
        <f>IrradDiaria_1[[#This Row],[Geração Diária (kWh)]]/(IrradDiaria_1[[#This Row],[Irradiação]]*994)</f>
        <v>2.8689496594987673</v>
      </c>
    </row>
    <row r="1899" spans="2:7" hidden="1" x14ac:dyDescent="0.3">
      <c r="B1899" s="46" t="s">
        <v>6</v>
      </c>
      <c r="C1899" s="101">
        <v>46133</v>
      </c>
      <c r="D1899" s="104">
        <v>16556.560000000001</v>
      </c>
      <c r="E1899" s="140">
        <v>7.5469999999999997</v>
      </c>
      <c r="F1899" s="153">
        <v>1</v>
      </c>
      <c r="G1899" s="46">
        <f>IrradDiaria_1[[#This Row],[Geração Diária (kWh)]]/(IrradDiaria_1[[#This Row],[Irradiação]]*994)</f>
        <v>2.207035775005139</v>
      </c>
    </row>
    <row r="1900" spans="2:7" hidden="1" x14ac:dyDescent="0.3">
      <c r="B1900" s="46" t="s">
        <v>119</v>
      </c>
      <c r="C1900" s="101">
        <v>46181</v>
      </c>
      <c r="D1900" s="104">
        <v>16574.64</v>
      </c>
      <c r="E1900" s="140">
        <v>6.2939999999999996</v>
      </c>
      <c r="F1900" s="153">
        <v>1</v>
      </c>
      <c r="G1900" s="46">
        <f>IrradDiaria_1[[#This Row],[Geração Diária (kWh)]]/(IrradDiaria_1[[#This Row],[Irradiação]]*994)</f>
        <v>2.6492990353944448</v>
      </c>
    </row>
    <row r="1901" spans="2:7" hidden="1" x14ac:dyDescent="0.3">
      <c r="B1901" s="46" t="s">
        <v>73</v>
      </c>
      <c r="C1901" s="101">
        <v>46143</v>
      </c>
      <c r="D1901" s="104">
        <v>16587.009999999998</v>
      </c>
      <c r="E1901" s="140">
        <v>6.1695673880328732</v>
      </c>
      <c r="F1901" s="153">
        <v>1</v>
      </c>
      <c r="G1901" s="46">
        <f>IrradDiaria_1[[#This Row],[Geração Diária (kWh)]]/(IrradDiaria_1[[#This Row],[Irradiação]]*994)</f>
        <v>2.7047492550529166</v>
      </c>
    </row>
    <row r="1902" spans="2:7" hidden="1" x14ac:dyDescent="0.3">
      <c r="B1902" s="46" t="s">
        <v>436</v>
      </c>
      <c r="C1902" s="101">
        <v>46168</v>
      </c>
      <c r="D1902" s="104">
        <v>16600.89</v>
      </c>
      <c r="E1902" s="140">
        <v>7.4533300000000056</v>
      </c>
      <c r="F1902" s="153">
        <v>1</v>
      </c>
      <c r="G1902" s="46">
        <f>IrradDiaria_1[[#This Row],[Geração Diária (kWh)]]/(IrradDiaria_1[[#This Row],[Irradiação]]*994)</f>
        <v>2.2407563571553717</v>
      </c>
    </row>
    <row r="1903" spans="2:7" hidden="1" x14ac:dyDescent="0.3">
      <c r="B1903" s="46" t="s">
        <v>96</v>
      </c>
      <c r="C1903" s="101">
        <v>46147</v>
      </c>
      <c r="D1903" s="104">
        <v>16608.66</v>
      </c>
      <c r="E1903" s="140">
        <v>6.6677540487100684</v>
      </c>
      <c r="F1903" s="153">
        <v>1</v>
      </c>
      <c r="G1903" s="46">
        <f>IrradDiaria_1[[#This Row],[Geração Diária (kWh)]]/(IrradDiaria_1[[#This Row],[Irradiação]]*994)</f>
        <v>2.5059282869196093</v>
      </c>
    </row>
    <row r="1904" spans="2:7" hidden="1" x14ac:dyDescent="0.3">
      <c r="B1904" s="46" t="s">
        <v>119</v>
      </c>
      <c r="C1904" s="101">
        <v>46201</v>
      </c>
      <c r="D1904" s="104">
        <v>16608.88</v>
      </c>
      <c r="E1904" s="140">
        <v>4.45</v>
      </c>
      <c r="F1904" s="153">
        <v>1</v>
      </c>
      <c r="G1904" s="46">
        <f>IrradDiaria_1[[#This Row],[Geração Diária (kWh)]]/(IrradDiaria_1[[#This Row],[Irradiação]]*994)</f>
        <v>3.7548617547984535</v>
      </c>
    </row>
    <row r="1905" spans="2:7" hidden="1" x14ac:dyDescent="0.3">
      <c r="B1905" s="46" t="s">
        <v>254</v>
      </c>
      <c r="C1905" s="101">
        <v>46191</v>
      </c>
      <c r="D1905" s="104">
        <v>16609.23</v>
      </c>
      <c r="E1905" s="140">
        <v>6.2346816666666749</v>
      </c>
      <c r="F1905" s="153">
        <v>1</v>
      </c>
      <c r="G1905" s="46">
        <f>IrradDiaria_1[[#This Row],[Geração Diária (kWh)]]/(IrradDiaria_1[[#This Row],[Irradiação]]*994)</f>
        <v>2.6800866210804912</v>
      </c>
    </row>
    <row r="1906" spans="2:7" hidden="1" x14ac:dyDescent="0.3">
      <c r="B1906" s="46" t="s">
        <v>413</v>
      </c>
      <c r="C1906" s="101">
        <v>46168</v>
      </c>
      <c r="D1906" s="104">
        <v>16616.79</v>
      </c>
      <c r="E1906" s="140">
        <v>7.4533300000000056</v>
      </c>
      <c r="F1906" s="153">
        <v>1</v>
      </c>
      <c r="G1906" s="46">
        <f>IrradDiaria_1[[#This Row],[Geração Diária (kWh)]]/(IrradDiaria_1[[#This Row],[Irradiação]]*994)</f>
        <v>2.2429025087218708</v>
      </c>
    </row>
    <row r="1907" spans="2:7" hidden="1" x14ac:dyDescent="0.3">
      <c r="B1907" s="46" t="s">
        <v>321</v>
      </c>
      <c r="C1907" s="101">
        <v>46134</v>
      </c>
      <c r="D1907" s="104">
        <v>16623.919999999998</v>
      </c>
      <c r="E1907" s="140">
        <v>6.806</v>
      </c>
      <c r="F1907" s="153">
        <v>1</v>
      </c>
      <c r="G1907" s="46">
        <f>IrradDiaria_1[[#This Row],[Geração Diária (kWh)]]/(IrradDiaria_1[[#This Row],[Irradiação]]*994)</f>
        <v>2.4572826320248851</v>
      </c>
    </row>
    <row r="1908" spans="2:7" hidden="1" x14ac:dyDescent="0.3">
      <c r="B1908" s="46" t="s">
        <v>436</v>
      </c>
      <c r="C1908" s="101">
        <v>46119</v>
      </c>
      <c r="D1908" s="104">
        <v>16677.89</v>
      </c>
      <c r="E1908" s="140">
        <v>4.8159999999999998</v>
      </c>
      <c r="F1908" s="153">
        <v>0.99444444444444402</v>
      </c>
      <c r="G1908" s="46">
        <f>IrradDiaria_1[[#This Row],[Geração Diária (kWh)]]/(IrradDiaria_1[[#This Row],[Irradiação]]*994)</f>
        <v>3.4839205498773369</v>
      </c>
    </row>
    <row r="1909" spans="2:7" hidden="1" x14ac:dyDescent="0.3">
      <c r="B1909" s="46" t="s">
        <v>254</v>
      </c>
      <c r="C1909" s="101">
        <v>46118</v>
      </c>
      <c r="D1909" s="104">
        <v>16680.88</v>
      </c>
      <c r="E1909" s="140">
        <v>6.9411449999999872</v>
      </c>
      <c r="F1909" s="153">
        <v>1</v>
      </c>
      <c r="G1909" s="46">
        <f>IrradDiaria_1[[#This Row],[Geração Diária (kWh)]]/(IrradDiaria_1[[#This Row],[Irradiação]]*994)</f>
        <v>2.4176946910774846</v>
      </c>
    </row>
    <row r="1910" spans="2:7" hidden="1" x14ac:dyDescent="0.3">
      <c r="B1910" s="46" t="s">
        <v>436</v>
      </c>
      <c r="C1910" s="101">
        <v>46122</v>
      </c>
      <c r="D1910" s="104">
        <v>16685.77</v>
      </c>
      <c r="E1910" s="140">
        <v>4.1449999999999996</v>
      </c>
      <c r="F1910" s="153">
        <v>1</v>
      </c>
      <c r="G1910" s="46">
        <f>IrradDiaria_1[[#This Row],[Geração Diária (kWh)]]/(IrradDiaria_1[[#This Row],[Irradiação]]*994)</f>
        <v>4.0498163892886883</v>
      </c>
    </row>
    <row r="1911" spans="2:7" hidden="1" x14ac:dyDescent="0.3">
      <c r="B1911" s="46" t="s">
        <v>73</v>
      </c>
      <c r="C1911" s="101">
        <v>46155</v>
      </c>
      <c r="D1911" s="104">
        <v>16699.740000000002</v>
      </c>
      <c r="E1911" s="140">
        <v>5.9690798333333479</v>
      </c>
      <c r="F1911" s="153">
        <v>1</v>
      </c>
      <c r="G1911" s="46">
        <f>IrradDiaria_1[[#This Row],[Geração Diária (kWh)]]/(IrradDiaria_1[[#This Row],[Irradiação]]*994)</f>
        <v>2.81459516854465</v>
      </c>
    </row>
    <row r="1912" spans="2:7" hidden="1" x14ac:dyDescent="0.3">
      <c r="B1912" s="46" t="s">
        <v>344</v>
      </c>
      <c r="C1912" s="101">
        <v>46127</v>
      </c>
      <c r="D1912" s="104">
        <v>16700.04</v>
      </c>
      <c r="E1912" s="140">
        <v>7.4660000000000002</v>
      </c>
      <c r="F1912" s="153">
        <v>1</v>
      </c>
      <c r="G1912" s="46">
        <f>IrradDiaria_1[[#This Row],[Geração Diária (kWh)]]/(IrradDiaria_1[[#This Row],[Irradiação]]*994)</f>
        <v>2.2503140999762303</v>
      </c>
    </row>
    <row r="1913" spans="2:7" hidden="1" x14ac:dyDescent="0.3">
      <c r="B1913" s="46" t="s">
        <v>208</v>
      </c>
      <c r="C1913" s="101">
        <v>46139</v>
      </c>
      <c r="D1913" s="104">
        <v>16710.14</v>
      </c>
      <c r="E1913" s="140">
        <v>4.2690000000000001</v>
      </c>
      <c r="F1913" s="153">
        <v>1</v>
      </c>
      <c r="G1913" s="46">
        <f>IrradDiaria_1[[#This Row],[Geração Diária (kWh)]]/(IrradDiaria_1[[#This Row],[Irradiação]]*994)</f>
        <v>3.9379259864645824</v>
      </c>
    </row>
    <row r="1914" spans="2:7" hidden="1" x14ac:dyDescent="0.3">
      <c r="B1914" s="46" t="s">
        <v>459</v>
      </c>
      <c r="C1914" s="101">
        <v>46126</v>
      </c>
      <c r="D1914" s="104">
        <v>16711.27</v>
      </c>
      <c r="E1914" s="140">
        <v>5.7770000000000001</v>
      </c>
      <c r="F1914" s="153">
        <v>1</v>
      </c>
      <c r="G1914" s="46">
        <f>IrradDiaria_1[[#This Row],[Geração Diária (kWh)]]/(IrradDiaria_1[[#This Row],[Irradiação]]*994)</f>
        <v>2.9101857118128542</v>
      </c>
    </row>
    <row r="1915" spans="2:7" hidden="1" x14ac:dyDescent="0.3">
      <c r="B1915" s="46" t="s">
        <v>185</v>
      </c>
      <c r="C1915" s="101">
        <v>46133</v>
      </c>
      <c r="D1915" s="104">
        <v>16718.259999999998</v>
      </c>
      <c r="E1915" s="140">
        <v>6.8387533333333197</v>
      </c>
      <c r="F1915" s="153">
        <v>1</v>
      </c>
      <c r="G1915" s="46">
        <f>IrradDiaria_1[[#This Row],[Geração Diária (kWh)]]/(IrradDiaria_1[[#This Row],[Irradiação]]*994)</f>
        <v>2.4593919725576461</v>
      </c>
    </row>
    <row r="1916" spans="2:7" hidden="1" x14ac:dyDescent="0.3">
      <c r="B1916" s="46" t="s">
        <v>436</v>
      </c>
      <c r="C1916" s="101">
        <v>46151</v>
      </c>
      <c r="D1916" s="104">
        <v>16718.900000000001</v>
      </c>
      <c r="E1916" s="140">
        <v>7.9865218123445905</v>
      </c>
      <c r="F1916" s="153">
        <v>1</v>
      </c>
      <c r="G1916" s="46">
        <f>IrradDiaria_1[[#This Row],[Geração Diária (kWh)]]/(IrradDiaria_1[[#This Row],[Irradiação]]*994)</f>
        <v>2.1060255401147048</v>
      </c>
    </row>
    <row r="1917" spans="2:7" hidden="1" x14ac:dyDescent="0.3">
      <c r="B1917" s="46" t="s">
        <v>254</v>
      </c>
      <c r="C1917" s="101">
        <v>46135</v>
      </c>
      <c r="D1917" s="104">
        <v>16722.919999999998</v>
      </c>
      <c r="E1917" s="140">
        <v>6.9591233333333227</v>
      </c>
      <c r="F1917" s="153">
        <v>1</v>
      </c>
      <c r="G1917" s="46">
        <f>IrradDiaria_1[[#This Row],[Geração Diária (kWh)]]/(IrradDiaria_1[[#This Row],[Irradiação]]*994)</f>
        <v>2.4175262275479819</v>
      </c>
    </row>
    <row r="1918" spans="2:7" hidden="1" x14ac:dyDescent="0.3">
      <c r="B1918" s="46" t="s">
        <v>6</v>
      </c>
      <c r="C1918" s="101">
        <v>46132</v>
      </c>
      <c r="D1918" s="104">
        <v>16727.25</v>
      </c>
      <c r="E1918" s="140">
        <v>7.6719999999999997</v>
      </c>
      <c r="F1918" s="153">
        <v>1</v>
      </c>
      <c r="G1918" s="46">
        <f>IrradDiaria_1[[#This Row],[Geração Diária (kWh)]]/(IrradDiaria_1[[#This Row],[Irradiação]]*994)</f>
        <v>2.1934592434691571</v>
      </c>
    </row>
    <row r="1919" spans="2:7" x14ac:dyDescent="0.3">
      <c r="B1919" s="46" t="s">
        <v>459</v>
      </c>
      <c r="C1919" s="101">
        <v>46207</v>
      </c>
      <c r="D1919" s="104">
        <v>6772.85</v>
      </c>
      <c r="E1919" s="140">
        <v>2.4159999999999999</v>
      </c>
      <c r="F1919" s="153">
        <v>1</v>
      </c>
      <c r="G1919" s="46">
        <f>IrradDiaria_1[[#This Row],[Geração Diária (kWh)]]/(IrradDiaria_1[[#This Row],[Irradiação]]*994)</f>
        <v>2.8202534744893204</v>
      </c>
    </row>
    <row r="1920" spans="2:7" x14ac:dyDescent="0.3">
      <c r="B1920" s="46" t="s">
        <v>459</v>
      </c>
      <c r="C1920" s="101">
        <v>46208</v>
      </c>
      <c r="D1920" s="104">
        <v>5615.34</v>
      </c>
      <c r="E1920" s="140">
        <v>2.3180000000000001</v>
      </c>
      <c r="F1920" s="153">
        <v>1</v>
      </c>
      <c r="G1920" s="46">
        <f>IrradDiaria_1[[#This Row],[Geração Diária (kWh)]]/(IrradDiaria_1[[#This Row],[Irradiação]]*994)</f>
        <v>2.4371162262617987</v>
      </c>
    </row>
    <row r="1921" spans="2:7" hidden="1" x14ac:dyDescent="0.3">
      <c r="B1921" s="46" t="s">
        <v>73</v>
      </c>
      <c r="C1921" s="101">
        <v>46195</v>
      </c>
      <c r="D1921" s="104">
        <v>16758.63</v>
      </c>
      <c r="E1921" s="140">
        <v>5.9969999999999999</v>
      </c>
      <c r="F1921" s="153">
        <v>1</v>
      </c>
      <c r="G1921" s="46">
        <f>IrradDiaria_1[[#This Row],[Geração Diária (kWh)]]/(IrradDiaria_1[[#This Row],[Irradiação]]*994)</f>
        <v>2.811370473969379</v>
      </c>
    </row>
    <row r="1922" spans="2:7" hidden="1" x14ac:dyDescent="0.3">
      <c r="B1922" s="46" t="s">
        <v>96</v>
      </c>
      <c r="C1922" s="101">
        <v>46146</v>
      </c>
      <c r="D1922" s="104">
        <v>16770.47</v>
      </c>
      <c r="E1922" s="140">
        <v>6.6367690622260174</v>
      </c>
      <c r="F1922" s="153">
        <v>1</v>
      </c>
      <c r="G1922" s="46">
        <f>IrradDiaria_1[[#This Row],[Geração Diária (kWh)]]/(IrradDiaria_1[[#This Row],[Irradiação]]*994)</f>
        <v>2.5421556849453433</v>
      </c>
    </row>
    <row r="1923" spans="2:7" hidden="1" x14ac:dyDescent="0.3">
      <c r="B1923" s="46" t="s">
        <v>119</v>
      </c>
      <c r="C1923" s="101">
        <v>46143</v>
      </c>
      <c r="D1923" s="104">
        <v>16775.099999999999</v>
      </c>
      <c r="E1923" s="140">
        <v>6.2503949932272853</v>
      </c>
      <c r="F1923" s="153">
        <v>1</v>
      </c>
      <c r="G1923" s="46">
        <f>IrradDiaria_1[[#This Row],[Geração Diária (kWh)]]/(IrradDiaria_1[[#This Row],[Irradiação]]*994)</f>
        <v>2.7000466637996485</v>
      </c>
    </row>
    <row r="1924" spans="2:7" hidden="1" x14ac:dyDescent="0.3">
      <c r="B1924" s="46" t="s">
        <v>254</v>
      </c>
      <c r="C1924" s="101">
        <v>46131</v>
      </c>
      <c r="D1924" s="104">
        <v>16798.68</v>
      </c>
      <c r="E1924" s="140">
        <v>6.6040000000000001</v>
      </c>
      <c r="F1924" s="153">
        <v>1</v>
      </c>
      <c r="G1924" s="46">
        <f>IrradDiaria_1[[#This Row],[Geração Diária (kWh)]]/(IrradDiaria_1[[#This Row],[Irradiação]]*994)</f>
        <v>2.5590673051025719</v>
      </c>
    </row>
    <row r="1925" spans="2:7" hidden="1" x14ac:dyDescent="0.3">
      <c r="B1925" s="46" t="s">
        <v>208</v>
      </c>
      <c r="C1925" s="101">
        <v>46202</v>
      </c>
      <c r="D1925" s="104">
        <v>16801.04</v>
      </c>
      <c r="E1925" s="140">
        <v>6.5910000000000002</v>
      </c>
      <c r="F1925" s="153">
        <v>1</v>
      </c>
      <c r="G1925" s="46">
        <f>IrradDiaria_1[[#This Row],[Geração Diária (kWh)]]/(IrradDiaria_1[[#This Row],[Irradiação]]*994)</f>
        <v>2.5644750005113366</v>
      </c>
    </row>
    <row r="1926" spans="2:7" hidden="1" x14ac:dyDescent="0.3">
      <c r="B1926" s="46" t="s">
        <v>344</v>
      </c>
      <c r="C1926" s="101">
        <v>46129</v>
      </c>
      <c r="D1926" s="104">
        <v>16807.89</v>
      </c>
      <c r="E1926" s="140">
        <v>6.3879999999999999</v>
      </c>
      <c r="F1926" s="153">
        <v>1</v>
      </c>
      <c r="G1926" s="46">
        <f>IrradDiaria_1[[#This Row],[Geração Diária (kWh)]]/(IrradDiaria_1[[#This Row],[Irradiação]]*994)</f>
        <v>2.6470485404600428</v>
      </c>
    </row>
    <row r="1927" spans="2:7" hidden="1" x14ac:dyDescent="0.3">
      <c r="B1927" s="46" t="s">
        <v>73</v>
      </c>
      <c r="C1927" s="101">
        <v>46156</v>
      </c>
      <c r="D1927" s="104">
        <v>16811.66</v>
      </c>
      <c r="E1927" s="140">
        <v>5.9857968333333371</v>
      </c>
      <c r="F1927" s="153">
        <v>1</v>
      </c>
      <c r="G1927" s="46">
        <f>IrradDiaria_1[[#This Row],[Geração Diária (kWh)]]/(IrradDiaria_1[[#This Row],[Irradiação]]*994)</f>
        <v>2.8255450867983258</v>
      </c>
    </row>
    <row r="1928" spans="2:7" hidden="1" x14ac:dyDescent="0.3">
      <c r="B1928" s="46" t="s">
        <v>390</v>
      </c>
      <c r="C1928" s="101">
        <v>46135</v>
      </c>
      <c r="D1928" s="104">
        <v>16831.34</v>
      </c>
      <c r="E1928" s="140">
        <v>5.7960000000000003</v>
      </c>
      <c r="F1928" s="153">
        <v>1</v>
      </c>
      <c r="G1928" s="46">
        <f>IrradDiaria_1[[#This Row],[Geração Diária (kWh)]]/(IrradDiaria_1[[#This Row],[Irradiação]]*994)</f>
        <v>2.9214868229390141</v>
      </c>
    </row>
    <row r="1929" spans="2:7" hidden="1" x14ac:dyDescent="0.3">
      <c r="B1929" s="46" t="s">
        <v>208</v>
      </c>
      <c r="C1929" s="101">
        <v>46181</v>
      </c>
      <c r="D1929" s="104">
        <v>16861.740000000002</v>
      </c>
      <c r="E1929" s="140">
        <v>6.4480000000000004</v>
      </c>
      <c r="F1929" s="153">
        <v>1</v>
      </c>
      <c r="G1929" s="46">
        <f>IrradDiaria_1[[#This Row],[Geração Diária (kWh)]]/(IrradDiaria_1[[#This Row],[Irradiação]]*994)</f>
        <v>2.6308190333065391</v>
      </c>
    </row>
    <row r="1930" spans="2:7" hidden="1" x14ac:dyDescent="0.3">
      <c r="B1930" s="46" t="s">
        <v>436</v>
      </c>
      <c r="C1930" s="101">
        <v>46197</v>
      </c>
      <c r="D1930" s="104">
        <v>16865.77</v>
      </c>
      <c r="E1930" s="140">
        <v>7.5369999999999999</v>
      </c>
      <c r="F1930" s="153">
        <v>1</v>
      </c>
      <c r="G1930" s="46">
        <f>IrradDiaria_1[[#This Row],[Geração Diária (kWh)]]/(IrradDiaria_1[[#This Row],[Irradiação]]*994)</f>
        <v>2.2512372897328246</v>
      </c>
    </row>
    <row r="1931" spans="2:7" hidden="1" x14ac:dyDescent="0.3">
      <c r="B1931" s="46" t="s">
        <v>96</v>
      </c>
      <c r="C1931" s="101">
        <v>46136</v>
      </c>
      <c r="D1931" s="104">
        <v>16874.669999999998</v>
      </c>
      <c r="E1931" s="140">
        <v>5.9909999999999997</v>
      </c>
      <c r="F1931" s="153">
        <v>1</v>
      </c>
      <c r="G1931" s="46">
        <f>IrradDiaria_1[[#This Row],[Geração Diária (kWh)]]/(IrradDiaria_1[[#This Row],[Irradiação]]*994)</f>
        <v>2.8336720372308961</v>
      </c>
    </row>
    <row r="1932" spans="2:7" hidden="1" x14ac:dyDescent="0.3">
      <c r="B1932" s="46" t="s">
        <v>436</v>
      </c>
      <c r="C1932" s="101">
        <v>46186</v>
      </c>
      <c r="D1932" s="104">
        <v>16878.330000000002</v>
      </c>
      <c r="E1932" s="140">
        <v>7.7948683333333415</v>
      </c>
      <c r="F1932" s="153">
        <v>1</v>
      </c>
      <c r="G1932" s="46">
        <f>IrradDiaria_1[[#This Row],[Geração Diária (kWh)]]/(IrradDiaria_1[[#This Row],[Irradiação]]*994)</f>
        <v>2.178383333942004</v>
      </c>
    </row>
    <row r="1933" spans="2:7" x14ac:dyDescent="0.3">
      <c r="B1933" s="46" t="s">
        <v>459</v>
      </c>
      <c r="C1933" s="101">
        <v>46209</v>
      </c>
      <c r="D1933" s="104">
        <v>8786.2999999999993</v>
      </c>
      <c r="E1933" s="140">
        <v>3.379</v>
      </c>
      <c r="F1933" s="153">
        <v>1</v>
      </c>
      <c r="G1933" s="46">
        <f>IrradDiaria_1[[#This Row],[Geração Diária (kWh)]]/(IrradDiaria_1[[#This Row],[Irradiação]]*994)</f>
        <v>2.6159621237338202</v>
      </c>
    </row>
    <row r="1934" spans="2:7" hidden="1" x14ac:dyDescent="0.3">
      <c r="B1934" s="46" t="s">
        <v>413</v>
      </c>
      <c r="C1934" s="101">
        <v>46186</v>
      </c>
      <c r="D1934" s="104">
        <v>16898.54</v>
      </c>
      <c r="E1934" s="140">
        <v>7.7948683333333415</v>
      </c>
      <c r="F1934" s="153">
        <v>1</v>
      </c>
      <c r="G1934" s="46">
        <f>IrradDiaria_1[[#This Row],[Geração Diária (kWh)]]/(IrradDiaria_1[[#This Row],[Irradiação]]*994)</f>
        <v>2.1809917156467677</v>
      </c>
    </row>
    <row r="1935" spans="2:7" hidden="1" x14ac:dyDescent="0.3">
      <c r="B1935" s="46" t="s">
        <v>119</v>
      </c>
      <c r="C1935" s="101">
        <v>46178</v>
      </c>
      <c r="D1935" s="104">
        <v>16902.89</v>
      </c>
      <c r="E1935" s="140">
        <v>3.6259999999999999</v>
      </c>
      <c r="F1935" s="153">
        <v>1</v>
      </c>
      <c r="G1935" s="46">
        <f>IrradDiaria_1[[#This Row],[Geração Diária (kWh)]]/(IrradDiaria_1[[#This Row],[Irradiação]]*994)</f>
        <v>4.689718565113794</v>
      </c>
    </row>
    <row r="1936" spans="2:7" hidden="1" x14ac:dyDescent="0.3">
      <c r="B1936" s="46" t="s">
        <v>73</v>
      </c>
      <c r="C1936" s="101">
        <v>46181</v>
      </c>
      <c r="D1936" s="104">
        <v>16922.439999999999</v>
      </c>
      <c r="E1936" s="140">
        <v>6.032</v>
      </c>
      <c r="F1936" s="153">
        <v>1</v>
      </c>
      <c r="G1936" s="46">
        <f>IrradDiaria_1[[#This Row],[Geração Diária (kWh)]]/(IrradDiaria_1[[#This Row],[Irradiação]]*994)</f>
        <v>2.8223785684931872</v>
      </c>
    </row>
    <row r="1937" spans="2:7" hidden="1" x14ac:dyDescent="0.3">
      <c r="B1937" s="46" t="s">
        <v>413</v>
      </c>
      <c r="C1937" s="101">
        <v>46151</v>
      </c>
      <c r="D1937" s="104">
        <v>16934.95</v>
      </c>
      <c r="E1937" s="140">
        <v>7.9865218123445905</v>
      </c>
      <c r="F1937" s="153">
        <v>1</v>
      </c>
      <c r="G1937" s="46">
        <f>IrradDiaria_1[[#This Row],[Geração Diária (kWh)]]/(IrradDiaria_1[[#This Row],[Irradiação]]*994)</f>
        <v>2.1332406570148463</v>
      </c>
    </row>
    <row r="1938" spans="2:7" hidden="1" x14ac:dyDescent="0.3">
      <c r="B1938" s="46" t="s">
        <v>119</v>
      </c>
      <c r="C1938" s="101">
        <v>46180</v>
      </c>
      <c r="D1938" s="104">
        <v>16939.73</v>
      </c>
      <c r="E1938" s="140">
        <v>6.4649999999999999</v>
      </c>
      <c r="F1938" s="153">
        <v>1</v>
      </c>
      <c r="G1938" s="46">
        <f>IrradDiaria_1[[#This Row],[Geração Diária (kWh)]]/(IrradDiaria_1[[#This Row],[Irradiação]]*994)</f>
        <v>2.6360374155217459</v>
      </c>
    </row>
    <row r="1939" spans="2:7" hidden="1" x14ac:dyDescent="0.3">
      <c r="B1939" s="46" t="s">
        <v>482</v>
      </c>
      <c r="C1939" s="101">
        <v>46137</v>
      </c>
      <c r="D1939" s="104">
        <v>16943.91</v>
      </c>
      <c r="E1939" s="140">
        <v>6.2069999999999999</v>
      </c>
      <c r="F1939" s="153">
        <v>1</v>
      </c>
      <c r="G1939" s="46">
        <f>IrradDiaria_1[[#This Row],[Geração Diária (kWh)]]/(IrradDiaria_1[[#This Row],[Irradiação]]*994)</f>
        <v>2.7462843761457094</v>
      </c>
    </row>
    <row r="1940" spans="2:7" hidden="1" x14ac:dyDescent="0.3">
      <c r="B1940" s="46" t="s">
        <v>119</v>
      </c>
      <c r="C1940" s="101">
        <v>46146</v>
      </c>
      <c r="D1940" s="104">
        <v>16952.47</v>
      </c>
      <c r="E1940" s="140">
        <v>6.4085208341119193</v>
      </c>
      <c r="F1940" s="153">
        <v>1</v>
      </c>
      <c r="G1940" s="46">
        <f>IrradDiaria_1[[#This Row],[Geração Diária (kWh)]]/(IrradDiaria_1[[#This Row],[Irradiação]]*994)</f>
        <v>2.6612691499691383</v>
      </c>
    </row>
    <row r="1941" spans="2:7" hidden="1" x14ac:dyDescent="0.3">
      <c r="B1941" s="46" t="s">
        <v>482</v>
      </c>
      <c r="C1941" s="101">
        <v>46116</v>
      </c>
      <c r="D1941" s="104">
        <v>16960.509999999998</v>
      </c>
      <c r="E1941" s="140">
        <v>6.4050000000000002</v>
      </c>
      <c r="F1941" s="153">
        <v>1</v>
      </c>
      <c r="G1941" s="46">
        <f>IrradDiaria_1[[#This Row],[Geração Diária (kWh)]]/(IrradDiaria_1[[#This Row],[Irradiação]]*994)</f>
        <v>2.6639948983518593</v>
      </c>
    </row>
    <row r="1942" spans="2:7" hidden="1" x14ac:dyDescent="0.3">
      <c r="B1942" s="46" t="s">
        <v>459</v>
      </c>
      <c r="C1942" s="101">
        <v>46124</v>
      </c>
      <c r="D1942" s="104">
        <v>16985.93</v>
      </c>
      <c r="E1942" s="140">
        <v>4.1980000000000004</v>
      </c>
      <c r="F1942" s="153">
        <v>1</v>
      </c>
      <c r="G1942" s="46">
        <f>IrradDiaria_1[[#This Row],[Geração Diária (kWh)]]/(IrradDiaria_1[[#This Row],[Irradiação]]*994)</f>
        <v>4.070619524675446</v>
      </c>
    </row>
    <row r="1943" spans="2:7" hidden="1" x14ac:dyDescent="0.3">
      <c r="B1943" s="46" t="s">
        <v>413</v>
      </c>
      <c r="C1943" s="101">
        <v>46134</v>
      </c>
      <c r="D1943" s="104">
        <v>17014.689999999999</v>
      </c>
      <c r="E1943" s="140">
        <v>9.0611666666666828</v>
      </c>
      <c r="F1943" s="153">
        <v>0.97222222222222199</v>
      </c>
      <c r="G1943" s="46">
        <f>IrradDiaria_1[[#This Row],[Geração Diária (kWh)]]/(IrradDiaria_1[[#This Row],[Irradiação]]*994)</f>
        <v>1.8890938657123424</v>
      </c>
    </row>
    <row r="1944" spans="2:7" hidden="1" x14ac:dyDescent="0.3">
      <c r="B1944" s="46" t="s">
        <v>344</v>
      </c>
      <c r="C1944" s="101">
        <v>46134</v>
      </c>
      <c r="D1944" s="104">
        <v>17018.11</v>
      </c>
      <c r="E1944" s="140">
        <v>6.1120000000000001</v>
      </c>
      <c r="F1944" s="153">
        <v>1</v>
      </c>
      <c r="G1944" s="46">
        <f>IrradDiaria_1[[#This Row],[Geração Diária (kWh)]]/(IrradDiaria_1[[#This Row],[Irradiação]]*994)</f>
        <v>2.8011837385569964</v>
      </c>
    </row>
    <row r="1945" spans="2:7" hidden="1" x14ac:dyDescent="0.3">
      <c r="B1945" s="46" t="s">
        <v>321</v>
      </c>
      <c r="C1945" s="101">
        <v>46170</v>
      </c>
      <c r="D1945" s="104">
        <v>17025.02</v>
      </c>
      <c r="E1945" s="140">
        <v>6.3868999999999998</v>
      </c>
      <c r="F1945" s="153">
        <v>1</v>
      </c>
      <c r="G1945" s="46">
        <f>IrradDiaria_1[[#This Row],[Geração Diária (kWh)]]/(IrradDiaria_1[[#This Row],[Irradiação]]*994)</f>
        <v>2.6817057915924676</v>
      </c>
    </row>
    <row r="1946" spans="2:7" hidden="1" x14ac:dyDescent="0.3">
      <c r="B1946" s="46" t="s">
        <v>185</v>
      </c>
      <c r="C1946" s="101">
        <v>46114</v>
      </c>
      <c r="D1946" s="104">
        <v>17026.66</v>
      </c>
      <c r="E1946" s="140">
        <v>8.0419999999999998</v>
      </c>
      <c r="F1946" s="153">
        <v>1</v>
      </c>
      <c r="G1946" s="46">
        <f>IrradDiaria_1[[#This Row],[Geração Diária (kWh)]]/(IrradDiaria_1[[#This Row],[Irradiação]]*994)</f>
        <v>2.129997092727967</v>
      </c>
    </row>
    <row r="1947" spans="2:7" hidden="1" x14ac:dyDescent="0.3">
      <c r="B1947" s="46" t="s">
        <v>119</v>
      </c>
      <c r="C1947" s="101">
        <v>46136</v>
      </c>
      <c r="D1947" s="104">
        <v>17034.75</v>
      </c>
      <c r="E1947" s="140">
        <v>3.919</v>
      </c>
      <c r="F1947" s="153">
        <v>1</v>
      </c>
      <c r="G1947" s="46">
        <f>IrradDiaria_1[[#This Row],[Geração Diária (kWh)]]/(IrradDiaria_1[[#This Row],[Irradiação]]*994)</f>
        <v>4.3729460200858119</v>
      </c>
    </row>
    <row r="1948" spans="2:7" hidden="1" x14ac:dyDescent="0.3">
      <c r="B1948" s="46" t="s">
        <v>73</v>
      </c>
      <c r="C1948" s="101">
        <v>46137</v>
      </c>
      <c r="D1948" s="104">
        <v>17039</v>
      </c>
      <c r="E1948" s="140">
        <v>5.7190000000000003</v>
      </c>
      <c r="F1948" s="153">
        <v>1</v>
      </c>
      <c r="G1948" s="46">
        <f>IrradDiaria_1[[#This Row],[Geração Diária (kWh)]]/(IrradDiaria_1[[#This Row],[Irradiação]]*994)</f>
        <v>2.9973511289805623</v>
      </c>
    </row>
    <row r="1949" spans="2:7" hidden="1" x14ac:dyDescent="0.3">
      <c r="B1949" s="46" t="s">
        <v>208</v>
      </c>
      <c r="C1949" s="101">
        <v>46194</v>
      </c>
      <c r="D1949" s="104">
        <v>17042.669999999998</v>
      </c>
      <c r="E1949" s="140">
        <v>6.819</v>
      </c>
      <c r="F1949" s="153">
        <v>1</v>
      </c>
      <c r="G1949" s="46">
        <f>IrradDiaria_1[[#This Row],[Geração Diária (kWh)]]/(IrradDiaria_1[[#This Row],[Irradiação]]*994)</f>
        <v>2.5143779527140846</v>
      </c>
    </row>
    <row r="1950" spans="2:7" x14ac:dyDescent="0.3">
      <c r="B1950" s="46" t="s">
        <v>459</v>
      </c>
      <c r="C1950" s="101">
        <v>46210</v>
      </c>
      <c r="D1950" s="104">
        <v>7509.04</v>
      </c>
      <c r="E1950" s="140">
        <v>2.9209999999999998</v>
      </c>
      <c r="F1950" s="153">
        <v>1</v>
      </c>
      <c r="G1950" s="46">
        <f>IrradDiaria_1[[#This Row],[Geração Diária (kWh)]]/(IrradDiaria_1[[#This Row],[Irradiação]]*994)</f>
        <v>2.5862260175224576</v>
      </c>
    </row>
    <row r="1951" spans="2:7" hidden="1" x14ac:dyDescent="0.3">
      <c r="B1951" s="46" t="s">
        <v>73</v>
      </c>
      <c r="C1951" s="101">
        <v>46178</v>
      </c>
      <c r="D1951" s="104">
        <v>17062.900000000001</v>
      </c>
      <c r="E1951" s="140">
        <v>5.367</v>
      </c>
      <c r="F1951" s="153">
        <v>1</v>
      </c>
      <c r="G1951" s="46">
        <f>IrradDiaria_1[[#This Row],[Geração Diária (kWh)]]/(IrradDiaria_1[[#This Row],[Irradiação]]*994)</f>
        <v>3.1984153851748469</v>
      </c>
    </row>
    <row r="1952" spans="2:7" hidden="1" x14ac:dyDescent="0.3">
      <c r="B1952" s="46" t="s">
        <v>185</v>
      </c>
      <c r="C1952" s="101">
        <v>46126</v>
      </c>
      <c r="D1952" s="104">
        <v>17073.98</v>
      </c>
      <c r="E1952" s="140">
        <v>7.5811616666666781</v>
      </c>
      <c r="F1952" s="153">
        <v>1</v>
      </c>
      <c r="G1952" s="46">
        <f>IrradDiaria_1[[#This Row],[Geração Diária (kWh)]]/(IrradDiaria_1[[#This Row],[Irradiação]]*994)</f>
        <v>2.2657533249879385</v>
      </c>
    </row>
    <row r="1953" spans="2:7" hidden="1" x14ac:dyDescent="0.3">
      <c r="B1953" s="46" t="s">
        <v>96</v>
      </c>
      <c r="C1953" s="101">
        <v>46170</v>
      </c>
      <c r="D1953" s="104">
        <v>17083.900000000001</v>
      </c>
      <c r="E1953" s="140">
        <v>6.4728000000000003</v>
      </c>
      <c r="F1953" s="153">
        <v>1</v>
      </c>
      <c r="G1953" s="46">
        <f>IrradDiaria_1[[#This Row],[Geração Diária (kWh)]]/(IrradDiaria_1[[#This Row],[Irradiação]]*994)</f>
        <v>2.6552685287351352</v>
      </c>
    </row>
    <row r="1954" spans="2:7" hidden="1" x14ac:dyDescent="0.3">
      <c r="B1954" s="46" t="s">
        <v>505</v>
      </c>
      <c r="C1954" s="101">
        <v>46195</v>
      </c>
      <c r="D1954" s="104">
        <v>17106.16</v>
      </c>
      <c r="E1954" s="140">
        <v>5.9284999999999997</v>
      </c>
      <c r="F1954" s="153">
        <v>0.77777777778019996</v>
      </c>
      <c r="G1954" s="46">
        <f>IrradDiaria_1[[#This Row],[Geração Diária (kWh)]]/(IrradDiaria_1[[#This Row],[Irradiação]]*994)</f>
        <v>2.9028281182413704</v>
      </c>
    </row>
    <row r="1955" spans="2:7" hidden="1" x14ac:dyDescent="0.3">
      <c r="B1955" s="46" t="s">
        <v>208</v>
      </c>
      <c r="C1955" s="101">
        <v>46180</v>
      </c>
      <c r="D1955" s="104">
        <v>17113.25</v>
      </c>
      <c r="E1955" s="140">
        <v>6.6719999999999997</v>
      </c>
      <c r="F1955" s="153">
        <v>1</v>
      </c>
      <c r="G1955" s="46">
        <f>IrradDiaria_1[[#This Row],[Geração Diária (kWh)]]/(IrradDiaria_1[[#This Row],[Irradiação]]*994)</f>
        <v>2.5804180599182627</v>
      </c>
    </row>
    <row r="1956" spans="2:7" hidden="1" x14ac:dyDescent="0.3">
      <c r="B1956" s="46" t="s">
        <v>321</v>
      </c>
      <c r="C1956" s="101">
        <v>46113</v>
      </c>
      <c r="D1956" s="104">
        <v>17116.2</v>
      </c>
      <c r="E1956" s="140">
        <v>7.6440000000000001</v>
      </c>
      <c r="F1956" s="153">
        <v>1</v>
      </c>
      <c r="G1956" s="46">
        <f>IrradDiaria_1[[#This Row],[Geração Diária (kWh)]]/(IrradDiaria_1[[#This Row],[Irradiação]]*994)</f>
        <v>2.2526840793584109</v>
      </c>
    </row>
    <row r="1957" spans="2:7" hidden="1" x14ac:dyDescent="0.3">
      <c r="B1957" s="46" t="s">
        <v>254</v>
      </c>
      <c r="C1957" s="101">
        <v>46126</v>
      </c>
      <c r="D1957" s="104">
        <v>17122.04</v>
      </c>
      <c r="E1957" s="140">
        <v>7.0658766666666706</v>
      </c>
      <c r="F1957" s="153">
        <v>0.99305555555555602</v>
      </c>
      <c r="G1957" s="46">
        <f>IrradDiaria_1[[#This Row],[Geração Diária (kWh)]]/(IrradDiaria_1[[#This Row],[Irradiação]]*994)</f>
        <v>2.4378280525876819</v>
      </c>
    </row>
    <row r="1958" spans="2:7" hidden="1" x14ac:dyDescent="0.3">
      <c r="B1958" s="46" t="s">
        <v>390</v>
      </c>
      <c r="C1958" s="101">
        <v>46123</v>
      </c>
      <c r="D1958" s="104">
        <v>17126.78</v>
      </c>
      <c r="E1958" s="140">
        <v>6.2729999999999997</v>
      </c>
      <c r="F1958" s="153">
        <v>1</v>
      </c>
      <c r="G1958" s="46">
        <f>IrradDiaria_1[[#This Row],[Geração Diária (kWh)]]/(IrradDiaria_1[[#This Row],[Irradiação]]*994)</f>
        <v>2.7467178329020832</v>
      </c>
    </row>
    <row r="1959" spans="2:7" hidden="1" x14ac:dyDescent="0.3">
      <c r="B1959" s="46" t="s">
        <v>482</v>
      </c>
      <c r="C1959" s="101">
        <v>46128</v>
      </c>
      <c r="D1959" s="104">
        <v>17137.29</v>
      </c>
      <c r="E1959" s="140">
        <v>6.6319999999999997</v>
      </c>
      <c r="F1959" s="153">
        <v>1</v>
      </c>
      <c r="G1959" s="46">
        <f>IrradDiaria_1[[#This Row],[Geração Diária (kWh)]]/(IrradDiaria_1[[#This Row],[Irradiação]]*994)</f>
        <v>2.5996282277500957</v>
      </c>
    </row>
    <row r="1960" spans="2:7" hidden="1" x14ac:dyDescent="0.3">
      <c r="B1960" s="46" t="s">
        <v>321</v>
      </c>
      <c r="C1960" s="101">
        <v>46125</v>
      </c>
      <c r="D1960" s="104">
        <v>17138.71</v>
      </c>
      <c r="E1960" s="140">
        <v>7.008</v>
      </c>
      <c r="F1960" s="153">
        <v>1</v>
      </c>
      <c r="G1960" s="46">
        <f>IrradDiaria_1[[#This Row],[Geração Diária (kWh)]]/(IrradDiaria_1[[#This Row],[Irradiação]]*994)</f>
        <v>2.4603543062025115</v>
      </c>
    </row>
    <row r="1961" spans="2:7" hidden="1" x14ac:dyDescent="0.3">
      <c r="B1961" s="46" t="s">
        <v>413</v>
      </c>
      <c r="C1961" s="101">
        <v>46159</v>
      </c>
      <c r="D1961" s="104">
        <v>17143.25</v>
      </c>
      <c r="E1961" s="140">
        <v>7.9804416666666622</v>
      </c>
      <c r="F1961" s="153">
        <v>0.88194444444444398</v>
      </c>
      <c r="G1961" s="46">
        <f>IrradDiaria_1[[#This Row],[Geração Diária (kWh)]]/(IrradDiaria_1[[#This Row],[Irradiação]]*994)</f>
        <v>2.161124797682723</v>
      </c>
    </row>
    <row r="1962" spans="2:7" hidden="1" x14ac:dyDescent="0.3">
      <c r="B1962" s="46" t="s">
        <v>185</v>
      </c>
      <c r="C1962" s="101">
        <v>46152</v>
      </c>
      <c r="D1962" s="104">
        <v>17162.810000000001</v>
      </c>
      <c r="E1962" s="140">
        <v>6.217475000000003</v>
      </c>
      <c r="F1962" s="153">
        <v>1</v>
      </c>
      <c r="G1962" s="46">
        <f>IrradDiaria_1[[#This Row],[Geração Diária (kWh)]]/(IrradDiaria_1[[#This Row],[Irradiação]]*994)</f>
        <v>2.7770772621850863</v>
      </c>
    </row>
    <row r="1963" spans="2:7" hidden="1" x14ac:dyDescent="0.3">
      <c r="B1963" s="46" t="s">
        <v>119</v>
      </c>
      <c r="C1963" s="101">
        <v>46149</v>
      </c>
      <c r="D1963" s="104">
        <v>17170.23</v>
      </c>
      <c r="E1963" s="140">
        <v>6.6692416514658062</v>
      </c>
      <c r="F1963" s="153">
        <v>1</v>
      </c>
      <c r="G1963" s="46">
        <f>IrradDiaria_1[[#This Row],[Geração Diária (kWh)]]/(IrradDiaria_1[[#This Row],[Irradiação]]*994)</f>
        <v>2.5900805731998124</v>
      </c>
    </row>
    <row r="1964" spans="2:7" hidden="1" x14ac:dyDescent="0.3">
      <c r="B1964" s="46" t="s">
        <v>208</v>
      </c>
      <c r="C1964" s="101">
        <v>46131</v>
      </c>
      <c r="D1964" s="104">
        <v>17176.61</v>
      </c>
      <c r="E1964" s="140">
        <v>6.798</v>
      </c>
      <c r="F1964" s="153">
        <v>1</v>
      </c>
      <c r="G1964" s="46">
        <f>IrradDiaria_1[[#This Row],[Geração Diária (kWh)]]/(IrradDiaria_1[[#This Row],[Irradiação]]*994)</f>
        <v>2.5419670124305704</v>
      </c>
    </row>
    <row r="1965" spans="2:7" hidden="1" x14ac:dyDescent="0.3">
      <c r="B1965" s="46" t="s">
        <v>208</v>
      </c>
      <c r="C1965" s="101">
        <v>46147</v>
      </c>
      <c r="D1965" s="104">
        <v>17204.79</v>
      </c>
      <c r="E1965" s="140">
        <v>6.8924574171900748</v>
      </c>
      <c r="F1965" s="153">
        <v>1</v>
      </c>
      <c r="G1965" s="46">
        <f>IrradDiaria_1[[#This Row],[Geração Diária (kWh)]]/(IrradDiaria_1[[#This Row],[Irradiação]]*994)</f>
        <v>2.511243929913614</v>
      </c>
    </row>
    <row r="1966" spans="2:7" hidden="1" x14ac:dyDescent="0.3">
      <c r="B1966" s="46" t="s">
        <v>459</v>
      </c>
      <c r="C1966" s="101">
        <v>46127</v>
      </c>
      <c r="D1966" s="104">
        <v>17234.32</v>
      </c>
      <c r="E1966" s="140">
        <v>5.4740000000000002</v>
      </c>
      <c r="F1966" s="153">
        <v>1</v>
      </c>
      <c r="G1966" s="46">
        <f>IrradDiaria_1[[#This Row],[Geração Diária (kWh)]]/(IrradDiaria_1[[#This Row],[Irradiação]]*994)</f>
        <v>3.1674004568146916</v>
      </c>
    </row>
    <row r="1967" spans="2:7" hidden="1" x14ac:dyDescent="0.3">
      <c r="B1967" s="46" t="s">
        <v>119</v>
      </c>
      <c r="C1967" s="101">
        <v>46144</v>
      </c>
      <c r="D1967" s="104">
        <v>17243.57</v>
      </c>
      <c r="E1967" s="140">
        <v>6.2780550277211393</v>
      </c>
      <c r="F1967" s="153">
        <v>1</v>
      </c>
      <c r="G1967" s="46">
        <f>IrradDiaria_1[[#This Row],[Geração Diária (kWh)]]/(IrradDiaria_1[[#This Row],[Irradiação]]*994)</f>
        <v>2.7632213892700901</v>
      </c>
    </row>
    <row r="1968" spans="2:7" hidden="1" x14ac:dyDescent="0.3">
      <c r="B1968" s="46" t="s">
        <v>254</v>
      </c>
      <c r="C1968" s="101">
        <v>46127</v>
      </c>
      <c r="D1968" s="104">
        <v>17265.57</v>
      </c>
      <c r="E1968" s="140">
        <v>3.4239999999999999</v>
      </c>
      <c r="F1968" s="153">
        <v>1</v>
      </c>
      <c r="G1968" s="46">
        <f>IrradDiaria_1[[#This Row],[Geração Diária (kWh)]]/(IrradDiaria_1[[#This Row],[Irradiação]]*994)</f>
        <v>5.0729523167039616</v>
      </c>
    </row>
    <row r="1969" spans="2:7" hidden="1" x14ac:dyDescent="0.3">
      <c r="B1969" s="46" t="s">
        <v>254</v>
      </c>
      <c r="C1969" s="101">
        <v>46128</v>
      </c>
      <c r="D1969" s="104">
        <v>17267.36</v>
      </c>
      <c r="E1969" s="140">
        <v>6.3179999999999996</v>
      </c>
      <c r="F1969" s="153">
        <v>1</v>
      </c>
      <c r="G1969" s="46">
        <f>IrradDiaria_1[[#This Row],[Geração Diária (kWh)]]/(IrradDiaria_1[[#This Row],[Irradiação]]*994)</f>
        <v>2.7495393379587436</v>
      </c>
    </row>
    <row r="1970" spans="2:7" hidden="1" x14ac:dyDescent="0.3">
      <c r="B1970" s="46" t="s">
        <v>73</v>
      </c>
      <c r="C1970" s="101">
        <v>46149</v>
      </c>
      <c r="D1970" s="104">
        <v>17268.169999999998</v>
      </c>
      <c r="E1970" s="140">
        <v>6.3990431922276816</v>
      </c>
      <c r="F1970" s="153">
        <v>1</v>
      </c>
      <c r="G1970" s="46">
        <f>IrradDiaria_1[[#This Row],[Geração Diária (kWh)]]/(IrradDiaria_1[[#This Row],[Irradiação]]*994)</f>
        <v>2.7148440641344611</v>
      </c>
    </row>
    <row r="1971" spans="2:7" hidden="1" x14ac:dyDescent="0.3">
      <c r="B1971" s="46" t="s">
        <v>413</v>
      </c>
      <c r="C1971" s="101">
        <v>46158</v>
      </c>
      <c r="D1971" s="104">
        <v>17276.09</v>
      </c>
      <c r="E1971" s="140">
        <v>7.7452283333333334</v>
      </c>
      <c r="F1971" s="153">
        <v>0.70833333333333404</v>
      </c>
      <c r="G1971" s="46">
        <f>IrradDiaria_1[[#This Row],[Geração Diária (kWh)]]/(IrradDiaria_1[[#This Row],[Irradiação]]*994)</f>
        <v>2.2440103100124316</v>
      </c>
    </row>
    <row r="1972" spans="2:7" hidden="1" x14ac:dyDescent="0.3">
      <c r="B1972" s="46" t="s">
        <v>96</v>
      </c>
      <c r="C1972" s="101">
        <v>46127</v>
      </c>
      <c r="D1972" s="104">
        <v>17305.009999999998</v>
      </c>
      <c r="E1972" s="140">
        <v>7.04</v>
      </c>
      <c r="F1972" s="153">
        <v>1</v>
      </c>
      <c r="G1972" s="46">
        <f>IrradDiaria_1[[#This Row],[Geração Diária (kWh)]]/(IrradDiaria_1[[#This Row],[Irradiação]]*994)</f>
        <v>2.4729356251143222</v>
      </c>
    </row>
    <row r="1973" spans="2:7" hidden="1" x14ac:dyDescent="0.3">
      <c r="B1973" s="46" t="s">
        <v>390</v>
      </c>
      <c r="C1973" s="101">
        <v>46126</v>
      </c>
      <c r="D1973" s="104">
        <v>17307.5</v>
      </c>
      <c r="E1973" s="140">
        <v>6.9219999999999997</v>
      </c>
      <c r="F1973" s="153">
        <v>1</v>
      </c>
      <c r="G1973" s="46">
        <f>IrradDiaria_1[[#This Row],[Geração Diária (kWh)]]/(IrradDiaria_1[[#This Row],[Irradiação]]*994)</f>
        <v>2.5154538906365089</v>
      </c>
    </row>
    <row r="1974" spans="2:7" hidden="1" x14ac:dyDescent="0.3">
      <c r="B1974" s="46" t="s">
        <v>6</v>
      </c>
      <c r="C1974" s="101">
        <v>46126</v>
      </c>
      <c r="D1974" s="104">
        <v>17315.84</v>
      </c>
      <c r="E1974" s="140">
        <v>7.77</v>
      </c>
      <c r="F1974" s="153">
        <v>1</v>
      </c>
      <c r="G1974" s="46">
        <f>IrradDiaria_1[[#This Row],[Geração Diária (kWh)]]/(IrradDiaria_1[[#This Row],[Irradiação]]*994)</f>
        <v>2.242002853672874</v>
      </c>
    </row>
    <row r="1975" spans="2:7" hidden="1" x14ac:dyDescent="0.3">
      <c r="B1975" s="46" t="s">
        <v>6</v>
      </c>
      <c r="C1975" s="101">
        <v>46128</v>
      </c>
      <c r="D1975" s="104">
        <v>17325.240000000002</v>
      </c>
      <c r="E1975" s="140">
        <v>7.3010000000000002</v>
      </c>
      <c r="F1975" s="153">
        <v>1</v>
      </c>
      <c r="G1975" s="46">
        <f>IrradDiaria_1[[#This Row],[Geração Diária (kWh)]]/(IrradDiaria_1[[#This Row],[Irradiação]]*994)</f>
        <v>2.3873193964499229</v>
      </c>
    </row>
    <row r="1976" spans="2:7" hidden="1" x14ac:dyDescent="0.3">
      <c r="B1976" s="46" t="s">
        <v>73</v>
      </c>
      <c r="C1976" s="101">
        <v>46179</v>
      </c>
      <c r="D1976" s="104">
        <v>17365.48</v>
      </c>
      <c r="E1976" s="140">
        <v>5.6029999999999998</v>
      </c>
      <c r="F1976" s="153">
        <v>1</v>
      </c>
      <c r="G1976" s="46">
        <f>IrradDiaria_1[[#This Row],[Geração Diária (kWh)]]/(IrradDiaria_1[[#This Row],[Irradiação]]*994)</f>
        <v>3.1180263806648565</v>
      </c>
    </row>
    <row r="1977" spans="2:7" hidden="1" x14ac:dyDescent="0.3">
      <c r="B1977" s="46" t="s">
        <v>436</v>
      </c>
      <c r="C1977" s="101">
        <v>46196</v>
      </c>
      <c r="D1977" s="104">
        <v>17367.61</v>
      </c>
      <c r="E1977" s="140">
        <v>8.4109999999999996</v>
      </c>
      <c r="F1977" s="153">
        <v>1</v>
      </c>
      <c r="G1977" s="46">
        <f>IrradDiaria_1[[#This Row],[Geração Diária (kWh)]]/(IrradDiaria_1[[#This Row],[Irradiação]]*994)</f>
        <v>2.0773326201412496</v>
      </c>
    </row>
    <row r="1978" spans="2:7" hidden="1" x14ac:dyDescent="0.3">
      <c r="B1978" s="46" t="s">
        <v>413</v>
      </c>
      <c r="C1978" s="101">
        <v>46190</v>
      </c>
      <c r="D1978" s="104">
        <v>17367.84</v>
      </c>
      <c r="E1978" s="140">
        <v>7.4417350000000013</v>
      </c>
      <c r="F1978" s="153">
        <v>1</v>
      </c>
      <c r="G1978" s="46">
        <f>IrradDiaria_1[[#This Row],[Geração Diária (kWh)]]/(IrradDiaria_1[[#This Row],[Irradiação]]*994)</f>
        <v>2.3479304297100105</v>
      </c>
    </row>
    <row r="1979" spans="2:7" hidden="1" x14ac:dyDescent="0.3">
      <c r="B1979" s="46" t="s">
        <v>436</v>
      </c>
      <c r="C1979" s="101">
        <v>46190</v>
      </c>
      <c r="D1979" s="104">
        <v>17369.72</v>
      </c>
      <c r="E1979" s="140">
        <v>7.4417350000000013</v>
      </c>
      <c r="F1979" s="153">
        <v>1</v>
      </c>
      <c r="G1979" s="46">
        <f>IrradDiaria_1[[#This Row],[Geração Diária (kWh)]]/(IrradDiaria_1[[#This Row],[Irradiação]]*994)</f>
        <v>2.3481845838942879</v>
      </c>
    </row>
    <row r="1980" spans="2:7" hidden="1" x14ac:dyDescent="0.3">
      <c r="B1980" s="46" t="s">
        <v>321</v>
      </c>
      <c r="C1980" s="101">
        <v>46149</v>
      </c>
      <c r="D1980" s="104">
        <v>17370.439999999999</v>
      </c>
      <c r="E1980" s="140">
        <v>6.9392048729807136</v>
      </c>
      <c r="F1980" s="153">
        <v>1</v>
      </c>
      <c r="G1980" s="46">
        <f>IrradDiaria_1[[#This Row],[Geração Diária (kWh)]]/(IrradDiaria_1[[#This Row],[Irradiação]]*994)</f>
        <v>2.5183420968801227</v>
      </c>
    </row>
    <row r="1981" spans="2:7" hidden="1" x14ac:dyDescent="0.3">
      <c r="B1981" s="46" t="s">
        <v>321</v>
      </c>
      <c r="C1981" s="101">
        <v>46138</v>
      </c>
      <c r="D1981" s="104">
        <v>17382.62</v>
      </c>
      <c r="E1981" s="140">
        <v>5.9560000000000004</v>
      </c>
      <c r="F1981" s="153">
        <v>1</v>
      </c>
      <c r="G1981" s="46">
        <f>IrradDiaria_1[[#This Row],[Geração Diária (kWh)]]/(IrradDiaria_1[[#This Row],[Irradiação]]*994)</f>
        <v>2.9361224431883439</v>
      </c>
    </row>
    <row r="1982" spans="2:7" hidden="1" x14ac:dyDescent="0.3">
      <c r="B1982" s="46" t="s">
        <v>185</v>
      </c>
      <c r="C1982" s="101">
        <v>46151</v>
      </c>
      <c r="D1982" s="104">
        <v>17386.59</v>
      </c>
      <c r="E1982" s="140">
        <v>6.3635999999999937</v>
      </c>
      <c r="F1982" s="153">
        <v>1</v>
      </c>
      <c r="G1982" s="46">
        <f>IrradDiaria_1[[#This Row],[Geração Diária (kWh)]]/(IrradDiaria_1[[#This Row],[Irradiação]]*994)</f>
        <v>2.748686158057152</v>
      </c>
    </row>
    <row r="1983" spans="2:7" hidden="1" x14ac:dyDescent="0.3">
      <c r="B1983" s="46" t="s">
        <v>73</v>
      </c>
      <c r="C1983" s="101">
        <v>46190</v>
      </c>
      <c r="D1983" s="104">
        <v>17396.3</v>
      </c>
      <c r="E1983" s="140">
        <v>6.2169999999999996</v>
      </c>
      <c r="F1983" s="153">
        <v>1</v>
      </c>
      <c r="G1983" s="46">
        <f>IrradDiaria_1[[#This Row],[Geração Diária (kWh)]]/(IrradDiaria_1[[#This Row],[Irradiação]]*994)</f>
        <v>2.8150728401290808</v>
      </c>
    </row>
    <row r="1984" spans="2:7" hidden="1" x14ac:dyDescent="0.3">
      <c r="B1984" s="46" t="s">
        <v>413</v>
      </c>
      <c r="C1984" s="101">
        <v>46115</v>
      </c>
      <c r="D1984" s="104">
        <v>17399.61</v>
      </c>
      <c r="E1984" s="140">
        <v>8.7349999999999994</v>
      </c>
      <c r="F1984" s="153">
        <v>1</v>
      </c>
      <c r="G1984" s="46">
        <f>IrradDiaria_1[[#This Row],[Geração Diária (kWh)]]/(IrradDiaria_1[[#This Row],[Irradiação]]*994)</f>
        <v>2.0039654066355777</v>
      </c>
    </row>
    <row r="1985" spans="2:7" hidden="1" x14ac:dyDescent="0.3">
      <c r="B1985" s="46" t="s">
        <v>436</v>
      </c>
      <c r="C1985" s="101">
        <v>46193</v>
      </c>
      <c r="D1985" s="104">
        <v>17407.27</v>
      </c>
      <c r="E1985" s="140">
        <v>8.128466666666661</v>
      </c>
      <c r="F1985" s="153">
        <v>1</v>
      </c>
      <c r="G1985" s="46">
        <f>IrradDiaria_1[[#This Row],[Geração Diária (kWh)]]/(IrradDiaria_1[[#This Row],[Irradiação]]*994)</f>
        <v>2.1544461929334355</v>
      </c>
    </row>
    <row r="1986" spans="2:7" hidden="1" x14ac:dyDescent="0.3">
      <c r="B1986" s="46" t="s">
        <v>390</v>
      </c>
      <c r="C1986" s="101">
        <v>46117</v>
      </c>
      <c r="D1986" s="104">
        <v>17422</v>
      </c>
      <c r="E1986" s="140">
        <v>7.57</v>
      </c>
      <c r="F1986" s="153">
        <v>1</v>
      </c>
      <c r="G1986" s="46">
        <f>IrradDiaria_1[[#This Row],[Geração Diária (kWh)]]/(IrradDiaria_1[[#This Row],[Irradiação]]*994)</f>
        <v>2.315345175411784</v>
      </c>
    </row>
    <row r="1987" spans="2:7" hidden="1" x14ac:dyDescent="0.3">
      <c r="B1987" s="46" t="s">
        <v>119</v>
      </c>
      <c r="C1987" s="101">
        <v>46191</v>
      </c>
      <c r="D1987" s="104">
        <v>17441.150000000001</v>
      </c>
      <c r="E1987" s="140">
        <v>6.7039999999999997</v>
      </c>
      <c r="F1987" s="153">
        <v>1</v>
      </c>
      <c r="G1987" s="46">
        <f>IrradDiaria_1[[#This Row],[Geração Diária (kWh)]]/(IrradDiaria_1[[#This Row],[Irradiação]]*994)</f>
        <v>2.6173073644732359</v>
      </c>
    </row>
    <row r="1988" spans="2:7" hidden="1" x14ac:dyDescent="0.3">
      <c r="B1988" s="46" t="s">
        <v>321</v>
      </c>
      <c r="C1988" s="101">
        <v>46148</v>
      </c>
      <c r="D1988" s="104">
        <v>17462.03</v>
      </c>
      <c r="E1988" s="140">
        <v>7.050490732803941</v>
      </c>
      <c r="F1988" s="153">
        <v>1</v>
      </c>
      <c r="G1988" s="46">
        <f>IrradDiaria_1[[#This Row],[Geração Diária (kWh)]]/(IrradDiaria_1[[#This Row],[Irradiação]]*994)</f>
        <v>2.4916612578340915</v>
      </c>
    </row>
    <row r="1989" spans="2:7" hidden="1" x14ac:dyDescent="0.3">
      <c r="B1989" s="46" t="s">
        <v>208</v>
      </c>
      <c r="C1989" s="101">
        <v>46137</v>
      </c>
      <c r="D1989" s="104">
        <v>17466.330000000002</v>
      </c>
      <c r="E1989" s="140">
        <v>3.3159999999999998</v>
      </c>
      <c r="F1989" s="153">
        <v>1</v>
      </c>
      <c r="G1989" s="46">
        <f>IrradDiaria_1[[#This Row],[Geração Diária (kWh)]]/(IrradDiaria_1[[#This Row],[Irradiação]]*994)</f>
        <v>5.2990834027081677</v>
      </c>
    </row>
    <row r="1990" spans="2:7" hidden="1" x14ac:dyDescent="0.3">
      <c r="B1990" s="46" t="s">
        <v>73</v>
      </c>
      <c r="C1990" s="101">
        <v>46180</v>
      </c>
      <c r="D1990" s="104">
        <v>17472.87</v>
      </c>
      <c r="E1990" s="140">
        <v>6.2389999999999999</v>
      </c>
      <c r="F1990" s="153">
        <v>1</v>
      </c>
      <c r="G1990" s="46">
        <f>IrradDiaria_1[[#This Row],[Geração Diária (kWh)]]/(IrradDiaria_1[[#This Row],[Irradiação]]*994)</f>
        <v>2.8174931944608828</v>
      </c>
    </row>
    <row r="1991" spans="2:7" hidden="1" x14ac:dyDescent="0.3">
      <c r="B1991" s="46" t="s">
        <v>436</v>
      </c>
      <c r="C1991" s="101">
        <v>46159</v>
      </c>
      <c r="D1991" s="104">
        <v>17479.21</v>
      </c>
      <c r="E1991" s="140">
        <v>7.9804416666666622</v>
      </c>
      <c r="F1991" s="153">
        <v>0.88194444444444398</v>
      </c>
      <c r="G1991" s="46">
        <f>IrradDiaria_1[[#This Row],[Geração Diária (kWh)]]/(IrradDiaria_1[[#This Row],[Irradiação]]*994)</f>
        <v>2.2034768305253567</v>
      </c>
    </row>
    <row r="1992" spans="2:7" hidden="1" x14ac:dyDescent="0.3">
      <c r="B1992" s="46" t="s">
        <v>390</v>
      </c>
      <c r="C1992" s="101">
        <v>46131</v>
      </c>
      <c r="D1992" s="104">
        <v>17501.36</v>
      </c>
      <c r="E1992" s="140">
        <v>7.5449999999999999</v>
      </c>
      <c r="F1992" s="153">
        <v>1</v>
      </c>
      <c r="G1992" s="46">
        <f>IrradDiaria_1[[#This Row],[Geração Diária (kWh)]]/(IrradDiaria_1[[#This Row],[Irradiação]]*994)</f>
        <v>2.3335986762190108</v>
      </c>
    </row>
    <row r="1993" spans="2:7" hidden="1" x14ac:dyDescent="0.3">
      <c r="B1993" s="46" t="s">
        <v>208</v>
      </c>
      <c r="C1993" s="101">
        <v>46144</v>
      </c>
      <c r="D1993" s="104">
        <v>17502.740000000002</v>
      </c>
      <c r="E1993" s="140">
        <v>6.9727407277971505</v>
      </c>
      <c r="F1993" s="153">
        <v>1</v>
      </c>
      <c r="G1993" s="46">
        <f>IrradDiaria_1[[#This Row],[Geração Diária (kWh)]]/(IrradDiaria_1[[#This Row],[Irradiação]]*994)</f>
        <v>2.5253183833231687</v>
      </c>
    </row>
    <row r="1994" spans="2:7" hidden="1" x14ac:dyDescent="0.3">
      <c r="B1994" s="46" t="s">
        <v>436</v>
      </c>
      <c r="C1994" s="101">
        <v>46115</v>
      </c>
      <c r="D1994" s="104">
        <v>17506.95</v>
      </c>
      <c r="E1994" s="140">
        <v>8.7349999999999994</v>
      </c>
      <c r="F1994" s="153">
        <v>1</v>
      </c>
      <c r="G1994" s="46">
        <f>IrradDiaria_1[[#This Row],[Geração Diária (kWh)]]/(IrradDiaria_1[[#This Row],[Irradiação]]*994)</f>
        <v>2.016328077221198</v>
      </c>
    </row>
    <row r="1995" spans="2:7" x14ac:dyDescent="0.3">
      <c r="B1995" s="46" t="s">
        <v>459</v>
      </c>
      <c r="C1995" s="101">
        <v>46211</v>
      </c>
      <c r="D1995" s="104">
        <v>10380.280000000001</v>
      </c>
      <c r="E1995" s="140">
        <v>3.7909999999999999</v>
      </c>
      <c r="F1995" s="153">
        <v>0.76944444444444404</v>
      </c>
      <c r="G1995" s="46">
        <f>IrradDiaria_1[[#This Row],[Geração Diária (kWh)]]/(IrradDiaria_1[[#This Row],[Irradiação]]*994)</f>
        <v>2.75466568867173</v>
      </c>
    </row>
    <row r="1996" spans="2:7" hidden="1" x14ac:dyDescent="0.3">
      <c r="B1996" s="46" t="s">
        <v>208</v>
      </c>
      <c r="C1996" s="101">
        <v>46170</v>
      </c>
      <c r="D1996" s="104">
        <v>17526.29</v>
      </c>
      <c r="E1996" s="140">
        <v>6.8460999999999999</v>
      </c>
      <c r="F1996" s="153">
        <v>1</v>
      </c>
      <c r="G1996" s="46">
        <f>IrradDiaria_1[[#This Row],[Geração Diária (kWh)]]/(IrradDiaria_1[[#This Row],[Irradiação]]*994)</f>
        <v>2.5754929806707203</v>
      </c>
    </row>
    <row r="1997" spans="2:7" hidden="1" x14ac:dyDescent="0.3">
      <c r="B1997" s="46" t="s">
        <v>73</v>
      </c>
      <c r="C1997" s="101">
        <v>46191</v>
      </c>
      <c r="D1997" s="104">
        <v>17526.32</v>
      </c>
      <c r="E1997" s="140">
        <v>6.2409999999999997</v>
      </c>
      <c r="F1997" s="153">
        <v>1</v>
      </c>
      <c r="G1997" s="46">
        <f>IrradDiaria_1[[#This Row],[Geração Diária (kWh)]]/(IrradDiaria_1[[#This Row],[Irradiação]]*994)</f>
        <v>2.8252063252774136</v>
      </c>
    </row>
    <row r="1998" spans="2:7" hidden="1" x14ac:dyDescent="0.3">
      <c r="B1998" s="46" t="s">
        <v>185</v>
      </c>
      <c r="C1998" s="101">
        <v>46141</v>
      </c>
      <c r="D1998" s="104">
        <v>17538.84</v>
      </c>
      <c r="E1998" s="140">
        <v>7.182104999999984</v>
      </c>
      <c r="F1998" s="153">
        <v>0.95879629629629604</v>
      </c>
      <c r="G1998" s="46">
        <f>IrradDiaria_1[[#This Row],[Geração Diária (kWh)]]/(IrradDiaria_1[[#This Row],[Irradiação]]*994)</f>
        <v>2.4567599957807666</v>
      </c>
    </row>
    <row r="1999" spans="2:7" hidden="1" x14ac:dyDescent="0.3">
      <c r="B1999" s="46" t="s">
        <v>208</v>
      </c>
      <c r="C1999" s="101">
        <v>46146</v>
      </c>
      <c r="D1999" s="104">
        <v>17548.05</v>
      </c>
      <c r="E1999" s="140">
        <v>6.9239690471589563</v>
      </c>
      <c r="F1999" s="153">
        <v>1</v>
      </c>
      <c r="G1999" s="46">
        <f>IrradDiaria_1[[#This Row],[Geração Diária (kWh)]]/(IrradDiaria_1[[#This Row],[Irradiação]]*994)</f>
        <v>2.5496898849225982</v>
      </c>
    </row>
    <row r="2000" spans="2:7" hidden="1" x14ac:dyDescent="0.3">
      <c r="B2000" s="46" t="s">
        <v>390</v>
      </c>
      <c r="C2000" s="101">
        <v>46118</v>
      </c>
      <c r="D2000" s="104">
        <v>17574.009999999998</v>
      </c>
      <c r="E2000" s="140">
        <v>7.3019999999999996</v>
      </c>
      <c r="F2000" s="153">
        <v>1</v>
      </c>
      <c r="G2000" s="46">
        <f>IrradDiaria_1[[#This Row],[Geração Diária (kWh)]]/(IrradDiaria_1[[#This Row],[Irradiação]]*994)</f>
        <v>2.4212668506244257</v>
      </c>
    </row>
    <row r="2001" spans="2:7" x14ac:dyDescent="0.3">
      <c r="B2001" s="46" t="s">
        <v>482</v>
      </c>
      <c r="C2001" s="101">
        <v>46204</v>
      </c>
      <c r="D2001" s="104">
        <v>13601.44</v>
      </c>
      <c r="E2001" s="140">
        <v>1.1990000000000001</v>
      </c>
      <c r="F2001" s="153">
        <v>1</v>
      </c>
      <c r="G2001" s="46">
        <f>IrradDiaria_1[[#This Row],[Geração Diária (kWh)]]/(IrradDiaria_1[[#This Row],[Irradiação]]*994)</f>
        <v>11.412461424090834</v>
      </c>
    </row>
    <row r="2002" spans="2:7" hidden="1" x14ac:dyDescent="0.3">
      <c r="B2002" s="46" t="s">
        <v>413</v>
      </c>
      <c r="C2002" s="101">
        <v>46175</v>
      </c>
      <c r="D2002" s="104">
        <v>17582.3</v>
      </c>
      <c r="E2002" s="140">
        <v>7.8190433333333278</v>
      </c>
      <c r="F2002" s="153">
        <v>1</v>
      </c>
      <c r="G2002" s="46">
        <f>IrradDiaria_1[[#This Row],[Geração Diária (kWh)]]/(IrradDiaria_1[[#This Row],[Irradiação]]*994)</f>
        <v>2.2622243961858528</v>
      </c>
    </row>
    <row r="2003" spans="2:7" hidden="1" x14ac:dyDescent="0.3">
      <c r="B2003" s="46" t="s">
        <v>96</v>
      </c>
      <c r="C2003" s="101">
        <v>46138</v>
      </c>
      <c r="D2003" s="104">
        <v>17584.09</v>
      </c>
      <c r="E2003" s="140">
        <v>5.2110000000000003</v>
      </c>
      <c r="F2003" s="153">
        <v>1</v>
      </c>
      <c r="G2003" s="46">
        <f>IrradDiaria_1[[#This Row],[Geração Diária (kWh)]]/(IrradDiaria_1[[#This Row],[Irradiação]]*994)</f>
        <v>3.3947862959758162</v>
      </c>
    </row>
    <row r="2004" spans="2:7" hidden="1" x14ac:dyDescent="0.3">
      <c r="B2004" s="46" t="s">
        <v>436</v>
      </c>
      <c r="C2004" s="101">
        <v>46158</v>
      </c>
      <c r="D2004" s="104">
        <v>17587.669999999998</v>
      </c>
      <c r="E2004" s="140">
        <v>7.7452283333333334</v>
      </c>
      <c r="F2004" s="153">
        <v>1</v>
      </c>
      <c r="G2004" s="46">
        <f>IrradDiaria_1[[#This Row],[Geração Diária (kWh)]]/(IrradDiaria_1[[#This Row],[Irradiação]]*994)</f>
        <v>2.2844817785214326</v>
      </c>
    </row>
    <row r="2005" spans="2:7" hidden="1" x14ac:dyDescent="0.3">
      <c r="B2005" s="46" t="s">
        <v>482</v>
      </c>
      <c r="C2005" s="101">
        <v>46119</v>
      </c>
      <c r="D2005" s="104">
        <v>17588.52</v>
      </c>
      <c r="E2005" s="140">
        <v>6.7720000000000002</v>
      </c>
      <c r="F2005" s="153">
        <v>1</v>
      </c>
      <c r="G2005" s="46">
        <f>IrradDiaria_1[[#This Row],[Geração Diária (kWh)]]/(IrradDiaria_1[[#This Row],[Irradiação]]*994)</f>
        <v>2.6129190975742227</v>
      </c>
    </row>
    <row r="2006" spans="2:7" hidden="1" x14ac:dyDescent="0.3">
      <c r="B2006" s="46" t="s">
        <v>321</v>
      </c>
      <c r="C2006" s="101">
        <v>46137</v>
      </c>
      <c r="D2006" s="104">
        <v>17596.169999999998</v>
      </c>
      <c r="E2006" s="140">
        <v>7.0449999999999999</v>
      </c>
      <c r="F2006" s="153">
        <v>1</v>
      </c>
      <c r="G2006" s="46">
        <f>IrradDiaria_1[[#This Row],[Geração Diária (kWh)]]/(IrradDiaria_1[[#This Row],[Irradiação]]*994)</f>
        <v>2.5127585955762965</v>
      </c>
    </row>
    <row r="2007" spans="2:7" hidden="1" x14ac:dyDescent="0.3">
      <c r="B2007" s="46" t="s">
        <v>436</v>
      </c>
      <c r="C2007" s="101">
        <v>46191</v>
      </c>
      <c r="D2007" s="104">
        <v>17615.05</v>
      </c>
      <c r="E2007" s="140">
        <v>8.1538949999999861</v>
      </c>
      <c r="F2007" s="153">
        <v>1</v>
      </c>
      <c r="G2007" s="46">
        <f>IrradDiaria_1[[#This Row],[Geração Diária (kWh)]]/(IrradDiaria_1[[#This Row],[Irradiação]]*994)</f>
        <v>2.173363560558204</v>
      </c>
    </row>
    <row r="2008" spans="2:7" hidden="1" x14ac:dyDescent="0.3">
      <c r="B2008" s="46" t="s">
        <v>436</v>
      </c>
      <c r="C2008" s="101">
        <v>46161</v>
      </c>
      <c r="D2008" s="104">
        <v>17616.400000000001</v>
      </c>
      <c r="E2008" s="140">
        <v>8.182851666666668</v>
      </c>
      <c r="F2008" s="153">
        <v>1</v>
      </c>
      <c r="G2008" s="46">
        <f>IrradDiaria_1[[#This Row],[Geração Diária (kWh)]]/(IrradDiaria_1[[#This Row],[Irradiação]]*994)</f>
        <v>2.1658386514209571</v>
      </c>
    </row>
    <row r="2009" spans="2:7" hidden="1" x14ac:dyDescent="0.3">
      <c r="B2009" s="46" t="s">
        <v>390</v>
      </c>
      <c r="C2009" s="101">
        <v>46134</v>
      </c>
      <c r="D2009" s="104">
        <v>17620.400000000001</v>
      </c>
      <c r="E2009" s="140">
        <v>7.242</v>
      </c>
      <c r="F2009" s="153">
        <v>1</v>
      </c>
      <c r="G2009" s="46">
        <f>IrradDiaria_1[[#This Row],[Geração Diária (kWh)]]/(IrradDiaria_1[[#This Row],[Irradiação]]*994)</f>
        <v>2.4477714116791334</v>
      </c>
    </row>
    <row r="2010" spans="2:7" hidden="1" x14ac:dyDescent="0.3">
      <c r="B2010" s="46" t="s">
        <v>119</v>
      </c>
      <c r="C2010" s="101">
        <v>46153</v>
      </c>
      <c r="D2010" s="104">
        <v>17622.900000000001</v>
      </c>
      <c r="E2010" s="140">
        <v>5.957033349936518</v>
      </c>
      <c r="F2010" s="153">
        <v>1</v>
      </c>
      <c r="G2010" s="46">
        <f>IrradDiaria_1[[#This Row],[Geração Diária (kWh)]]/(IrradDiaria_1[[#This Row],[Irradiação]]*994)</f>
        <v>2.9761921098045354</v>
      </c>
    </row>
    <row r="2011" spans="2:7" hidden="1" x14ac:dyDescent="0.3">
      <c r="B2011" s="46" t="s">
        <v>321</v>
      </c>
      <c r="C2011" s="101">
        <v>46147</v>
      </c>
      <c r="D2011" s="104">
        <v>17628.150000000001</v>
      </c>
      <c r="E2011" s="140">
        <v>7.0905015638222295</v>
      </c>
      <c r="F2011" s="153">
        <v>1</v>
      </c>
      <c r="G2011" s="46">
        <f>IrradDiaria_1[[#This Row],[Geração Diária (kWh)]]/(IrradDiaria_1[[#This Row],[Irradiação]]*994)</f>
        <v>2.5011710644774667</v>
      </c>
    </row>
    <row r="2012" spans="2:7" hidden="1" x14ac:dyDescent="0.3">
      <c r="B2012" s="46" t="s">
        <v>413</v>
      </c>
      <c r="C2012" s="101">
        <v>46161</v>
      </c>
      <c r="D2012" s="104">
        <v>17630.53</v>
      </c>
      <c r="E2012" s="140">
        <v>8.182851666666668</v>
      </c>
      <c r="F2012" s="153">
        <v>1</v>
      </c>
      <c r="G2012" s="46">
        <f>IrradDiaria_1[[#This Row],[Geração Diária (kWh)]]/(IrradDiaria_1[[#This Row],[Irradiação]]*994)</f>
        <v>2.1675758565334986</v>
      </c>
    </row>
    <row r="2013" spans="2:7" hidden="1" x14ac:dyDescent="0.3">
      <c r="B2013" s="46" t="s">
        <v>254</v>
      </c>
      <c r="C2013" s="101">
        <v>46129</v>
      </c>
      <c r="D2013" s="104">
        <v>17630.91</v>
      </c>
      <c r="E2013" s="140">
        <v>6.8789999999999996</v>
      </c>
      <c r="F2013" s="153">
        <v>1</v>
      </c>
      <c r="G2013" s="46">
        <f>IrradDiaria_1[[#This Row],[Geração Diária (kWh)]]/(IrradDiaria_1[[#This Row],[Irradiação]]*994)</f>
        <v>2.5784756511155904</v>
      </c>
    </row>
    <row r="2014" spans="2:7" hidden="1" x14ac:dyDescent="0.3">
      <c r="B2014" s="46" t="s">
        <v>436</v>
      </c>
      <c r="C2014" s="101">
        <v>46194</v>
      </c>
      <c r="D2014" s="104">
        <v>17635.349999999999</v>
      </c>
      <c r="E2014" s="140">
        <v>7.8463683333333298</v>
      </c>
      <c r="F2014" s="153">
        <v>1</v>
      </c>
      <c r="G2014" s="46">
        <f>IrradDiaria_1[[#This Row],[Geração Diária (kWh)]]/(IrradDiaria_1[[#This Row],[Irradiação]]*994)</f>
        <v>2.2611480943938584</v>
      </c>
    </row>
    <row r="2015" spans="2:7" hidden="1" x14ac:dyDescent="0.3">
      <c r="B2015" s="46" t="s">
        <v>436</v>
      </c>
      <c r="C2015" s="101">
        <v>46164</v>
      </c>
      <c r="D2015" s="104">
        <v>17644.439999999999</v>
      </c>
      <c r="E2015" s="140">
        <v>8.5458349999999932</v>
      </c>
      <c r="F2015" s="153">
        <v>1</v>
      </c>
      <c r="G2015" s="46">
        <f>IrradDiaria_1[[#This Row],[Geração Diária (kWh)]]/(IrradDiaria_1[[#This Row],[Irradiação]]*994)</f>
        <v>2.0771458463736172</v>
      </c>
    </row>
    <row r="2016" spans="2:7" hidden="1" x14ac:dyDescent="0.3">
      <c r="B2016" s="46" t="s">
        <v>390</v>
      </c>
      <c r="C2016" s="101">
        <v>46129</v>
      </c>
      <c r="D2016" s="104">
        <v>17661.84</v>
      </c>
      <c r="E2016" s="140">
        <v>7.319</v>
      </c>
      <c r="F2016" s="153">
        <v>1</v>
      </c>
      <c r="G2016" s="46">
        <f>IrradDiaria_1[[#This Row],[Geração Diária (kWh)]]/(IrradDiaria_1[[#This Row],[Irradiação]]*994)</f>
        <v>2.4277156311279344</v>
      </c>
    </row>
    <row r="2017" spans="2:7" hidden="1" x14ac:dyDescent="0.3">
      <c r="B2017" s="46" t="s">
        <v>73</v>
      </c>
      <c r="C2017" s="101">
        <v>46174</v>
      </c>
      <c r="D2017" s="104">
        <v>17669.349999999999</v>
      </c>
      <c r="E2017" s="140">
        <v>6.2119999999999997</v>
      </c>
      <c r="F2017" s="153">
        <v>1</v>
      </c>
      <c r="G2017" s="46">
        <f>IrradDiaria_1[[#This Row],[Geração Diária (kWh)]]/(IrradDiaria_1[[#This Row],[Irradiação]]*994)</f>
        <v>2.8615592460105121</v>
      </c>
    </row>
    <row r="2018" spans="2:7" hidden="1" x14ac:dyDescent="0.3">
      <c r="B2018" s="46" t="s">
        <v>6</v>
      </c>
      <c r="C2018" s="101">
        <v>46124</v>
      </c>
      <c r="D2018" s="104">
        <v>17671.96</v>
      </c>
      <c r="E2018" s="140">
        <v>5.423</v>
      </c>
      <c r="F2018" s="153">
        <v>1</v>
      </c>
      <c r="G2018" s="46">
        <f>IrradDiaria_1[[#This Row],[Geração Diária (kWh)]]/(IrradDiaria_1[[#This Row],[Irradiação]]*994)</f>
        <v>3.2783757681623573</v>
      </c>
    </row>
    <row r="2019" spans="2:7" hidden="1" x14ac:dyDescent="0.3">
      <c r="B2019" s="46" t="s">
        <v>321</v>
      </c>
      <c r="C2019" s="101">
        <v>46135</v>
      </c>
      <c r="D2019" s="104">
        <v>17689.099999999999</v>
      </c>
      <c r="E2019" s="140">
        <v>7.0389999999999997</v>
      </c>
      <c r="F2019" s="153">
        <v>1</v>
      </c>
      <c r="G2019" s="46">
        <f>IrradDiaria_1[[#This Row],[Geração Diária (kWh)]]/(IrradDiaria_1[[#This Row],[Irradiação]]*994)</f>
        <v>2.5281823059396298</v>
      </c>
    </row>
    <row r="2020" spans="2:7" hidden="1" x14ac:dyDescent="0.3">
      <c r="B2020" s="46" t="s">
        <v>185</v>
      </c>
      <c r="C2020" s="101">
        <v>46127</v>
      </c>
      <c r="D2020" s="104">
        <v>17699.509999999998</v>
      </c>
      <c r="E2020" s="140">
        <v>7.8461166666666688</v>
      </c>
      <c r="F2020" s="153">
        <v>1</v>
      </c>
      <c r="G2020" s="46">
        <f>IrradDiaria_1[[#This Row],[Geração Diária (kWh)]]/(IrradDiaria_1[[#This Row],[Irradiação]]*994)</f>
        <v>2.2694472750041332</v>
      </c>
    </row>
    <row r="2021" spans="2:7" hidden="1" x14ac:dyDescent="0.3">
      <c r="B2021" s="46" t="s">
        <v>436</v>
      </c>
      <c r="C2021" s="101">
        <v>46175</v>
      </c>
      <c r="D2021" s="104">
        <v>17706.48</v>
      </c>
      <c r="E2021" s="140">
        <v>7.8190433333333278</v>
      </c>
      <c r="F2021" s="153">
        <v>1</v>
      </c>
      <c r="G2021" s="46">
        <f>IrradDiaria_1[[#This Row],[Geração Diária (kWh)]]/(IrradDiaria_1[[#This Row],[Irradiação]]*994)</f>
        <v>2.2782020001124357</v>
      </c>
    </row>
    <row r="2022" spans="2:7" hidden="1" x14ac:dyDescent="0.3">
      <c r="B2022" s="46" t="s">
        <v>208</v>
      </c>
      <c r="C2022" s="101">
        <v>46192</v>
      </c>
      <c r="D2022" s="104">
        <v>17708.64</v>
      </c>
      <c r="E2022" s="140">
        <v>6.9980000000000002</v>
      </c>
      <c r="F2022" s="153">
        <v>1</v>
      </c>
      <c r="G2022" s="46">
        <f>IrradDiaria_1[[#This Row],[Geração Diária (kWh)]]/(IrradDiaria_1[[#This Row],[Irradiação]]*994)</f>
        <v>2.5458035437546682</v>
      </c>
    </row>
    <row r="2023" spans="2:7" hidden="1" x14ac:dyDescent="0.3">
      <c r="B2023" s="46" t="s">
        <v>436</v>
      </c>
      <c r="C2023" s="101">
        <v>46137</v>
      </c>
      <c r="D2023" s="104">
        <v>17750.86</v>
      </c>
      <c r="E2023" s="140">
        <v>8.298334999999998</v>
      </c>
      <c r="F2023" s="153">
        <v>0.97361111111111098</v>
      </c>
      <c r="G2023" s="46">
        <f>IrradDiaria_1[[#This Row],[Geração Diária (kWh)]]/(IrradDiaria_1[[#This Row],[Irradiação]]*994)</f>
        <v>2.1519989309047829</v>
      </c>
    </row>
    <row r="2024" spans="2:7" hidden="1" x14ac:dyDescent="0.3">
      <c r="B2024" s="46" t="s">
        <v>505</v>
      </c>
      <c r="C2024" s="101">
        <v>46190</v>
      </c>
      <c r="D2024" s="104">
        <v>17757</v>
      </c>
      <c r="E2024" s="140">
        <v>4.6307999999999998</v>
      </c>
      <c r="F2024" s="153">
        <v>1</v>
      </c>
      <c r="G2024" s="46">
        <f>IrradDiaria_1[[#This Row],[Geração Diária (kWh)]]/(IrradDiaria_1[[#This Row],[Irradiação]]*994)</f>
        <v>3.8576887601848457</v>
      </c>
    </row>
    <row r="2025" spans="2:7" hidden="1" x14ac:dyDescent="0.3">
      <c r="B2025" s="46" t="s">
        <v>413</v>
      </c>
      <c r="C2025" s="101">
        <v>46157</v>
      </c>
      <c r="D2025" s="104">
        <v>17759.419999999998</v>
      </c>
      <c r="E2025" s="140">
        <v>8.1190216666666721</v>
      </c>
      <c r="F2025" s="153">
        <v>0.89583333333333404</v>
      </c>
      <c r="G2025" s="46">
        <f>IrradDiaria_1[[#This Row],[Geração Diária (kWh)]]/(IrradDiaria_1[[#This Row],[Irradiação]]*994)</f>
        <v>2.2005877619052026</v>
      </c>
    </row>
    <row r="2026" spans="2:7" hidden="1" x14ac:dyDescent="0.3">
      <c r="B2026" s="46" t="s">
        <v>436</v>
      </c>
      <c r="C2026" s="101">
        <v>46134</v>
      </c>
      <c r="D2026" s="104">
        <v>17805.490000000002</v>
      </c>
      <c r="E2026" s="140">
        <v>9.0611666666666828</v>
      </c>
      <c r="F2026" s="153">
        <v>0.98055555555555596</v>
      </c>
      <c r="G2026" s="46">
        <f>IrradDiaria_1[[#This Row],[Geração Diária (kWh)]]/(IrradDiaria_1[[#This Row],[Irradiação]]*994)</f>
        <v>1.9768941976023342</v>
      </c>
    </row>
    <row r="2027" spans="2:7" hidden="1" x14ac:dyDescent="0.3">
      <c r="B2027" s="46" t="s">
        <v>185</v>
      </c>
      <c r="C2027" s="101">
        <v>46137</v>
      </c>
      <c r="D2027" s="104">
        <v>17808.61</v>
      </c>
      <c r="E2027" s="140">
        <v>7.2159300000000055</v>
      </c>
      <c r="F2027" s="153">
        <v>1</v>
      </c>
      <c r="G2027" s="46">
        <f>IrradDiaria_1[[#This Row],[Geração Diária (kWh)]]/(IrradDiaria_1[[#This Row],[Irradiação]]*994)</f>
        <v>2.4828548281148821</v>
      </c>
    </row>
    <row r="2028" spans="2:7" hidden="1" x14ac:dyDescent="0.3">
      <c r="B2028" s="46" t="s">
        <v>96</v>
      </c>
      <c r="C2028" s="101">
        <v>46135</v>
      </c>
      <c r="D2028" s="104">
        <v>17812.63</v>
      </c>
      <c r="E2028" s="140">
        <v>6.133</v>
      </c>
      <c r="F2028" s="153">
        <v>1</v>
      </c>
      <c r="G2028" s="46">
        <f>IrradDiaria_1[[#This Row],[Geração Diária (kWh)]]/(IrradDiaria_1[[#This Row],[Irradiação]]*994)</f>
        <v>2.9219225347191582</v>
      </c>
    </row>
    <row r="2029" spans="2:7" hidden="1" x14ac:dyDescent="0.3">
      <c r="B2029" s="46" t="s">
        <v>436</v>
      </c>
      <c r="C2029" s="101">
        <v>46157</v>
      </c>
      <c r="D2029" s="104">
        <v>17839.599999999999</v>
      </c>
      <c r="E2029" s="140">
        <v>8.1190216666666721</v>
      </c>
      <c r="F2029" s="153">
        <v>0.89583333333333404</v>
      </c>
      <c r="G2029" s="46">
        <f>IrradDiaria_1[[#This Row],[Geração Diária (kWh)]]/(IrradDiaria_1[[#This Row],[Irradiação]]*994)</f>
        <v>2.2105229471054826</v>
      </c>
    </row>
    <row r="2030" spans="2:7" hidden="1" x14ac:dyDescent="0.3">
      <c r="B2030" s="46" t="s">
        <v>73</v>
      </c>
      <c r="C2030" s="101">
        <v>46148</v>
      </c>
      <c r="D2030" s="104">
        <v>17879.63</v>
      </c>
      <c r="E2030" s="140">
        <v>6.6573099027176701</v>
      </c>
      <c r="F2030" s="153">
        <v>0.98611111111111105</v>
      </c>
      <c r="G2030" s="46">
        <f>IrradDiaria_1[[#This Row],[Geração Diária (kWh)]]/(IrradDiaria_1[[#This Row],[Irradiação]]*994)</f>
        <v>2.7019254916537703</v>
      </c>
    </row>
    <row r="2031" spans="2:7" hidden="1" x14ac:dyDescent="0.3">
      <c r="B2031" s="46" t="s">
        <v>119</v>
      </c>
      <c r="C2031" s="101">
        <v>46147</v>
      </c>
      <c r="D2031" s="104">
        <v>17920.04</v>
      </c>
      <c r="E2031" s="140">
        <v>6.9010316880188576</v>
      </c>
      <c r="F2031" s="153">
        <v>1</v>
      </c>
      <c r="G2031" s="46">
        <f>IrradDiaria_1[[#This Row],[Geração Diária (kWh)]]/(IrradDiaria_1[[#This Row],[Irradiação]]*994)</f>
        <v>2.6123933450171886</v>
      </c>
    </row>
    <row r="2032" spans="2:7" hidden="1" x14ac:dyDescent="0.3">
      <c r="B2032" s="46" t="s">
        <v>96</v>
      </c>
      <c r="C2032" s="101">
        <v>46125</v>
      </c>
      <c r="D2032" s="104">
        <v>17923.849999999999</v>
      </c>
      <c r="E2032" s="140">
        <v>7.2619999999999996</v>
      </c>
      <c r="F2032" s="153">
        <v>1</v>
      </c>
      <c r="G2032" s="46">
        <f>IrradDiaria_1[[#This Row],[Geração Diária (kWh)]]/(IrradDiaria_1[[#This Row],[Irradiação]]*994)</f>
        <v>2.4830683356542447</v>
      </c>
    </row>
    <row r="2033" spans="2:7" hidden="1" x14ac:dyDescent="0.3">
      <c r="B2033" s="46" t="s">
        <v>390</v>
      </c>
      <c r="C2033" s="101">
        <v>46116</v>
      </c>
      <c r="D2033" s="104">
        <v>17931.62</v>
      </c>
      <c r="E2033" s="140">
        <v>7.7009999999999996</v>
      </c>
      <c r="F2033" s="153">
        <v>1</v>
      </c>
      <c r="G2033" s="46">
        <f>IrradDiaria_1[[#This Row],[Geração Diária (kWh)]]/(IrradDiaria_1[[#This Row],[Irradiação]]*994)</f>
        <v>2.3425346260134496</v>
      </c>
    </row>
    <row r="2034" spans="2:7" hidden="1" x14ac:dyDescent="0.3">
      <c r="B2034" s="46" t="s">
        <v>413</v>
      </c>
      <c r="C2034" s="101">
        <v>46164</v>
      </c>
      <c r="D2034" s="104">
        <v>17941.71</v>
      </c>
      <c r="E2034" s="140">
        <v>8.5458349999999932</v>
      </c>
      <c r="F2034" s="153">
        <v>1</v>
      </c>
      <c r="G2034" s="46">
        <f>IrradDiaria_1[[#This Row],[Geração Diária (kWh)]]/(IrradDiaria_1[[#This Row],[Irradiação]]*994)</f>
        <v>2.1121411846077285</v>
      </c>
    </row>
    <row r="2035" spans="2:7" hidden="1" x14ac:dyDescent="0.3">
      <c r="B2035" s="46" t="s">
        <v>96</v>
      </c>
      <c r="C2035" s="101">
        <v>46129</v>
      </c>
      <c r="D2035" s="104">
        <v>17993.45</v>
      </c>
      <c r="E2035" s="140">
        <v>6.9829999999999997</v>
      </c>
      <c r="F2035" s="153">
        <v>1</v>
      </c>
      <c r="G2035" s="46">
        <f>IrradDiaria_1[[#This Row],[Geração Diária (kWh)]]/(IrradDiaria_1[[#This Row],[Irradiação]]*994)</f>
        <v>2.5923045072670017</v>
      </c>
    </row>
    <row r="2036" spans="2:7" hidden="1" x14ac:dyDescent="0.3">
      <c r="B2036" s="46" t="s">
        <v>254</v>
      </c>
      <c r="C2036" s="101">
        <v>46133</v>
      </c>
      <c r="D2036" s="104">
        <v>17998.599999999999</v>
      </c>
      <c r="E2036" s="140">
        <v>7.638876666666663</v>
      </c>
      <c r="F2036" s="153">
        <v>1</v>
      </c>
      <c r="G2036" s="46">
        <f>IrradDiaria_1[[#This Row],[Geração Diária (kWh)]]/(IrradDiaria_1[[#This Row],[Irradiação]]*994)</f>
        <v>2.3704065729687911</v>
      </c>
    </row>
    <row r="2037" spans="2:7" hidden="1" x14ac:dyDescent="0.3">
      <c r="B2037" s="46" t="s">
        <v>96</v>
      </c>
      <c r="C2037" s="101">
        <v>46124</v>
      </c>
      <c r="D2037" s="104">
        <v>18000.13</v>
      </c>
      <c r="E2037" s="140">
        <v>5.194</v>
      </c>
      <c r="F2037" s="153">
        <v>1</v>
      </c>
      <c r="G2037" s="46">
        <f>IrradDiaria_1[[#This Row],[Geração Diária (kWh)]]/(IrradDiaria_1[[#This Row],[Irradiação]]*994)</f>
        <v>3.4864810735804896</v>
      </c>
    </row>
    <row r="2038" spans="2:7" hidden="1" x14ac:dyDescent="0.3">
      <c r="B2038" s="46" t="s">
        <v>208</v>
      </c>
      <c r="C2038" s="101">
        <v>46136</v>
      </c>
      <c r="D2038" s="104">
        <v>18004.419999999998</v>
      </c>
      <c r="E2038" s="140">
        <v>4.9279999999999999</v>
      </c>
      <c r="F2038" s="153">
        <v>1</v>
      </c>
      <c r="G2038" s="46">
        <f>IrradDiaria_1[[#This Row],[Geração Diária (kWh)]]/(IrradDiaria_1[[#This Row],[Irradiação]]*994)</f>
        <v>3.6755476038046457</v>
      </c>
    </row>
    <row r="2039" spans="2:7" hidden="1" x14ac:dyDescent="0.3">
      <c r="B2039" s="46" t="s">
        <v>185</v>
      </c>
      <c r="C2039" s="101">
        <v>46138</v>
      </c>
      <c r="D2039" s="104">
        <v>18005.78</v>
      </c>
      <c r="E2039" s="140">
        <v>7.3525916666666538</v>
      </c>
      <c r="F2039" s="153">
        <v>1</v>
      </c>
      <c r="G2039" s="46">
        <f>IrradDiaria_1[[#This Row],[Geração Diária (kWh)]]/(IrradDiaria_1[[#This Row],[Irradiação]]*994)</f>
        <v>2.4636845920504031</v>
      </c>
    </row>
    <row r="2040" spans="2:7" hidden="1" x14ac:dyDescent="0.3">
      <c r="B2040" s="46" t="s">
        <v>119</v>
      </c>
      <c r="C2040" s="101">
        <v>46155</v>
      </c>
      <c r="D2040" s="104">
        <v>18011.84</v>
      </c>
      <c r="E2040" s="140">
        <v>6.4836316648917274</v>
      </c>
      <c r="F2040" s="153">
        <v>1</v>
      </c>
      <c r="G2040" s="46">
        <f>IrradDiaria_1[[#This Row],[Geração Diária (kWh)]]/(IrradDiaria_1[[#This Row],[Irradiação]]*994)</f>
        <v>2.794816904606547</v>
      </c>
    </row>
    <row r="2041" spans="2:7" hidden="1" x14ac:dyDescent="0.3">
      <c r="B2041" s="46" t="s">
        <v>185</v>
      </c>
      <c r="C2041" s="101">
        <v>46129</v>
      </c>
      <c r="D2041" s="104">
        <v>18013.18</v>
      </c>
      <c r="E2041" s="140">
        <v>7.516071666666674</v>
      </c>
      <c r="F2041" s="153">
        <v>1</v>
      </c>
      <c r="G2041" s="46">
        <f>IrradDiaria_1[[#This Row],[Geração Diária (kWh)]]/(IrradDiaria_1[[#This Row],[Irradiação]]*994)</f>
        <v>2.4110881684620522</v>
      </c>
    </row>
    <row r="2042" spans="2:7" hidden="1" x14ac:dyDescent="0.3">
      <c r="B2042" s="46" t="s">
        <v>185</v>
      </c>
      <c r="C2042" s="101">
        <v>46139</v>
      </c>
      <c r="D2042" s="104">
        <v>18024.07</v>
      </c>
      <c r="E2042" s="140">
        <v>7.3846216666666704</v>
      </c>
      <c r="F2042" s="153">
        <v>0.96296296296296302</v>
      </c>
      <c r="G2042" s="46">
        <f>IrradDiaria_1[[#This Row],[Geração Diária (kWh)]]/(IrradDiaria_1[[#This Row],[Irradiação]]*994)</f>
        <v>2.4554903448972865</v>
      </c>
    </row>
    <row r="2043" spans="2:7" hidden="1" x14ac:dyDescent="0.3">
      <c r="B2043" s="46" t="s">
        <v>73</v>
      </c>
      <c r="C2043" s="101">
        <v>46147</v>
      </c>
      <c r="D2043" s="104">
        <v>18120.59</v>
      </c>
      <c r="E2043" s="140">
        <v>6.6677540487100684</v>
      </c>
      <c r="F2043" s="153">
        <v>1</v>
      </c>
      <c r="G2043" s="46">
        <f>IrradDiaria_1[[#This Row],[Geração Diária (kWh)]]/(IrradDiaria_1[[#This Row],[Irradiação]]*994)</f>
        <v>2.734049529382419</v>
      </c>
    </row>
    <row r="2044" spans="2:7" hidden="1" x14ac:dyDescent="0.3">
      <c r="B2044" s="46" t="s">
        <v>96</v>
      </c>
      <c r="C2044" s="101">
        <v>46134</v>
      </c>
      <c r="D2044" s="104">
        <v>18120.830000000002</v>
      </c>
      <c r="E2044" s="140">
        <v>7.8330000000000002</v>
      </c>
      <c r="F2044" s="153">
        <v>1</v>
      </c>
      <c r="G2044" s="46">
        <f>IrradDiaria_1[[#This Row],[Geração Diária (kWh)]]/(IrradDiaria_1[[#This Row],[Irradiação]]*994)</f>
        <v>2.3273600494836759</v>
      </c>
    </row>
    <row r="2045" spans="2:7" hidden="1" x14ac:dyDescent="0.3">
      <c r="B2045" s="46" t="s">
        <v>321</v>
      </c>
      <c r="C2045" s="101">
        <v>46128</v>
      </c>
      <c r="D2045" s="104">
        <v>18123.5</v>
      </c>
      <c r="E2045" s="140">
        <v>7.38</v>
      </c>
      <c r="F2045" s="153">
        <v>1</v>
      </c>
      <c r="G2045" s="46">
        <f>IrradDiaria_1[[#This Row],[Geração Diária (kWh)]]/(IrradDiaria_1[[#This Row],[Irradiação]]*994)</f>
        <v>2.4705823013964547</v>
      </c>
    </row>
    <row r="2046" spans="2:7" hidden="1" x14ac:dyDescent="0.3">
      <c r="B2046" s="46" t="s">
        <v>185</v>
      </c>
      <c r="C2046" s="101">
        <v>46143</v>
      </c>
      <c r="D2046" s="104">
        <v>18124.099999999999</v>
      </c>
      <c r="E2046" s="140">
        <v>7.1895499999999979</v>
      </c>
      <c r="F2046" s="153">
        <v>1</v>
      </c>
      <c r="G2046" s="46">
        <f>IrradDiaria_1[[#This Row],[Geração Diária (kWh)]]/(IrradDiaria_1[[#This Row],[Irradiação]]*994)</f>
        <v>2.5361115794502047</v>
      </c>
    </row>
    <row r="2047" spans="2:7" hidden="1" x14ac:dyDescent="0.3">
      <c r="B2047" s="46" t="s">
        <v>413</v>
      </c>
      <c r="C2047" s="101">
        <v>46192</v>
      </c>
      <c r="D2047" s="104">
        <v>18142.96</v>
      </c>
      <c r="E2047" s="140">
        <v>8.0903499999999902</v>
      </c>
      <c r="F2047" s="153">
        <v>1</v>
      </c>
      <c r="G2047" s="46">
        <f>IrradDiaria_1[[#This Row],[Geração Diária (kWh)]]/(IrradDiaria_1[[#This Row],[Irradiação]]*994)</f>
        <v>2.2560797553992828</v>
      </c>
    </row>
    <row r="2048" spans="2:7" hidden="1" x14ac:dyDescent="0.3">
      <c r="B2048" s="46" t="s">
        <v>208</v>
      </c>
      <c r="C2048" s="101">
        <v>46113</v>
      </c>
      <c r="D2048" s="104">
        <v>18145.310000000001</v>
      </c>
      <c r="E2048" s="140">
        <v>6.6070000000000002</v>
      </c>
      <c r="F2048" s="153">
        <v>1</v>
      </c>
      <c r="G2048" s="46">
        <f>IrradDiaria_1[[#This Row],[Geração Diária (kWh)]]/(IrradDiaria_1[[#This Row],[Irradiação]]*994)</f>
        <v>2.7629542960807072</v>
      </c>
    </row>
    <row r="2049" spans="2:7" hidden="1" x14ac:dyDescent="0.3">
      <c r="B2049" s="46" t="s">
        <v>390</v>
      </c>
      <c r="C2049" s="101">
        <v>46127</v>
      </c>
      <c r="D2049" s="104">
        <v>18157.759999999998</v>
      </c>
      <c r="E2049" s="140">
        <v>7.4880000000000004</v>
      </c>
      <c r="F2049" s="153">
        <v>1</v>
      </c>
      <c r="G2049" s="46">
        <f>IrradDiaria_1[[#This Row],[Geração Diária (kWh)]]/(IrradDiaria_1[[#This Row],[Irradiação]]*994)</f>
        <v>2.4395518409602914</v>
      </c>
    </row>
    <row r="2050" spans="2:7" hidden="1" x14ac:dyDescent="0.3">
      <c r="B2050" s="46" t="s">
        <v>321</v>
      </c>
      <c r="C2050" s="101">
        <v>46136</v>
      </c>
      <c r="D2050" s="104">
        <v>18183.3</v>
      </c>
      <c r="E2050" s="140">
        <v>6.6879999999999997</v>
      </c>
      <c r="F2050" s="153">
        <v>1</v>
      </c>
      <c r="G2050" s="46">
        <f>IrradDiaria_1[[#This Row],[Geração Diária (kWh)]]/(IrradDiaria_1[[#This Row],[Irradiação]]*994)</f>
        <v>2.7352060930174349</v>
      </c>
    </row>
    <row r="2051" spans="2:7" hidden="1" x14ac:dyDescent="0.3">
      <c r="B2051" s="46" t="s">
        <v>73</v>
      </c>
      <c r="C2051" s="101">
        <v>46170</v>
      </c>
      <c r="D2051" s="104">
        <v>18188.04</v>
      </c>
      <c r="E2051" s="140">
        <v>6.4728000000000003</v>
      </c>
      <c r="F2051" s="153">
        <v>1</v>
      </c>
      <c r="G2051" s="46">
        <f>IrradDiaria_1[[#This Row],[Geração Diária (kWh)]]/(IrradDiaria_1[[#This Row],[Irradiação]]*994)</f>
        <v>2.8268797061195503</v>
      </c>
    </row>
    <row r="2052" spans="2:7" hidden="1" x14ac:dyDescent="0.3">
      <c r="B2052" s="46" t="s">
        <v>390</v>
      </c>
      <c r="C2052" s="101">
        <v>46133</v>
      </c>
      <c r="D2052" s="104">
        <v>18188.759999999998</v>
      </c>
      <c r="E2052" s="140">
        <v>7.7720000000000002</v>
      </c>
      <c r="F2052" s="153">
        <v>1</v>
      </c>
      <c r="G2052" s="46">
        <f>IrradDiaria_1[[#This Row],[Geração Diária (kWh)]]/(IrradDiaria_1[[#This Row],[Irradiação]]*994)</f>
        <v>2.3544198800626712</v>
      </c>
    </row>
    <row r="2053" spans="2:7" x14ac:dyDescent="0.3">
      <c r="B2053" s="46" t="s">
        <v>482</v>
      </c>
      <c r="C2053" s="101">
        <v>46205</v>
      </c>
      <c r="D2053" s="104">
        <v>19184.349999999999</v>
      </c>
      <c r="E2053" s="140">
        <v>2.149</v>
      </c>
      <c r="F2053" s="153">
        <v>1</v>
      </c>
      <c r="G2053" s="46">
        <f>IrradDiaria_1[[#This Row],[Geração Diária (kWh)]]/(IrradDiaria_1[[#This Row],[Irradiação]]*994)</f>
        <v>8.9809915800058597</v>
      </c>
    </row>
    <row r="2054" spans="2:7" hidden="1" x14ac:dyDescent="0.3">
      <c r="B2054" s="46" t="s">
        <v>413</v>
      </c>
      <c r="C2054" s="101">
        <v>46191</v>
      </c>
      <c r="D2054" s="104">
        <v>18198.2</v>
      </c>
      <c r="E2054" s="140">
        <v>8.1538949999999861</v>
      </c>
      <c r="F2054" s="153">
        <v>1</v>
      </c>
      <c r="G2054" s="46">
        <f>IrradDiaria_1[[#This Row],[Geração Diária (kWh)]]/(IrradDiaria_1[[#This Row],[Irradiação]]*994)</f>
        <v>2.2453132263462385</v>
      </c>
    </row>
    <row r="2055" spans="2:7" hidden="1" x14ac:dyDescent="0.3">
      <c r="B2055" s="46" t="s">
        <v>119</v>
      </c>
      <c r="C2055" s="101">
        <v>46131</v>
      </c>
      <c r="D2055" s="104">
        <v>18204.59</v>
      </c>
      <c r="E2055" s="140">
        <v>6.6040000000000001</v>
      </c>
      <c r="F2055" s="153">
        <v>1</v>
      </c>
      <c r="G2055" s="46">
        <f>IrradDiaria_1[[#This Row],[Geração Diária (kWh)]]/(IrradDiaria_1[[#This Row],[Irradiação]]*994)</f>
        <v>2.7732399850343734</v>
      </c>
    </row>
    <row r="2056" spans="2:7" hidden="1" x14ac:dyDescent="0.3">
      <c r="B2056" s="46" t="s">
        <v>505</v>
      </c>
      <c r="C2056" s="101">
        <v>46200</v>
      </c>
      <c r="D2056" s="104">
        <v>18228.82</v>
      </c>
      <c r="E2056" s="140">
        <v>4.7821000000000007</v>
      </c>
      <c r="F2056" s="153">
        <v>1</v>
      </c>
      <c r="G2056" s="46">
        <f>IrradDiaria_1[[#This Row],[Geração Diária (kWh)]]/(IrradDiaria_1[[#This Row],[Irradiação]]*994)</f>
        <v>3.8348953636921581</v>
      </c>
    </row>
    <row r="2057" spans="2:7" hidden="1" x14ac:dyDescent="0.3">
      <c r="B2057" s="46" t="s">
        <v>73</v>
      </c>
      <c r="C2057" s="101">
        <v>46136</v>
      </c>
      <c r="D2057" s="104">
        <v>18236.98</v>
      </c>
      <c r="E2057" s="140">
        <v>6.09</v>
      </c>
      <c r="F2057" s="153">
        <v>1</v>
      </c>
      <c r="G2057" s="46">
        <f>IrradDiaria_1[[#This Row],[Geração Diária (kWh)]]/(IrradDiaria_1[[#This Row],[Irradiação]]*994)</f>
        <v>3.0126539202373519</v>
      </c>
    </row>
    <row r="2058" spans="2:7" hidden="1" x14ac:dyDescent="0.3">
      <c r="B2058" s="46" t="s">
        <v>119</v>
      </c>
      <c r="C2058" s="101">
        <v>46138</v>
      </c>
      <c r="D2058" s="104">
        <v>18241.34</v>
      </c>
      <c r="E2058" s="140">
        <v>4.7309999999999999</v>
      </c>
      <c r="F2058" s="153">
        <v>1</v>
      </c>
      <c r="G2058" s="46">
        <f>IrradDiaria_1[[#This Row],[Geração Diária (kWh)]]/(IrradDiaria_1[[#This Row],[Irradiação]]*994)</f>
        <v>3.8789787977495074</v>
      </c>
    </row>
    <row r="2059" spans="2:7" hidden="1" x14ac:dyDescent="0.3">
      <c r="B2059" s="46" t="s">
        <v>119</v>
      </c>
      <c r="C2059" s="101">
        <v>46148</v>
      </c>
      <c r="D2059" s="104">
        <v>18280.71</v>
      </c>
      <c r="E2059" s="140">
        <v>7.0946058170804758</v>
      </c>
      <c r="F2059" s="153">
        <v>1</v>
      </c>
      <c r="G2059" s="46">
        <f>IrradDiaria_1[[#This Row],[Geração Diária (kWh)]]/(IrradDiaria_1[[#This Row],[Irradiação]]*994)</f>
        <v>2.592259078545442</v>
      </c>
    </row>
    <row r="2060" spans="2:7" hidden="1" x14ac:dyDescent="0.3">
      <c r="B2060" s="46" t="s">
        <v>96</v>
      </c>
      <c r="C2060" s="101">
        <v>46118</v>
      </c>
      <c r="D2060" s="104">
        <v>18305.34</v>
      </c>
      <c r="E2060" s="140">
        <v>7.75</v>
      </c>
      <c r="F2060" s="153">
        <v>1</v>
      </c>
      <c r="G2060" s="46">
        <f>IrradDiaria_1[[#This Row],[Geração Diária (kWh)]]/(IrradDiaria_1[[#This Row],[Irradiação]]*994)</f>
        <v>2.3762367754916598</v>
      </c>
    </row>
    <row r="2061" spans="2:7" hidden="1" x14ac:dyDescent="0.3">
      <c r="B2061" s="46" t="s">
        <v>413</v>
      </c>
      <c r="C2061" s="101">
        <v>46118</v>
      </c>
      <c r="D2061" s="104">
        <v>18306.5</v>
      </c>
      <c r="E2061" s="140">
        <v>7.7249999999999996</v>
      </c>
      <c r="F2061" s="153">
        <v>1</v>
      </c>
      <c r="G2061" s="46">
        <f>IrradDiaria_1[[#This Row],[Geração Diária (kWh)]]/(IrradDiaria_1[[#This Row],[Irradiação]]*994)</f>
        <v>2.3840779303653639</v>
      </c>
    </row>
    <row r="2062" spans="2:7" hidden="1" x14ac:dyDescent="0.3">
      <c r="B2062" s="46" t="s">
        <v>185</v>
      </c>
      <c r="C2062" s="101">
        <v>46150</v>
      </c>
      <c r="D2062" s="104">
        <v>18331.59</v>
      </c>
      <c r="E2062" s="140">
        <v>6.8262499999999973</v>
      </c>
      <c r="F2062" s="153">
        <v>0.90890522875869995</v>
      </c>
      <c r="G2062" s="46">
        <f>IrradDiaria_1[[#This Row],[Geração Diária (kWh)]]/(IrradDiaria_1[[#This Row],[Irradiação]]*994)</f>
        <v>2.7016654035179779</v>
      </c>
    </row>
    <row r="2063" spans="2:7" hidden="1" x14ac:dyDescent="0.3">
      <c r="B2063" s="46" t="s">
        <v>321</v>
      </c>
      <c r="C2063" s="101">
        <v>46133</v>
      </c>
      <c r="D2063" s="104">
        <v>18345.04</v>
      </c>
      <c r="E2063" s="140">
        <v>7.5369999999999999</v>
      </c>
      <c r="F2063" s="153">
        <v>1</v>
      </c>
      <c r="G2063" s="46">
        <f>IrradDiaria_1[[#This Row],[Geração Diária (kWh)]]/(IrradDiaria_1[[#This Row],[Irradiação]]*994)</f>
        <v>2.4486897502835774</v>
      </c>
    </row>
    <row r="2064" spans="2:7" hidden="1" x14ac:dyDescent="0.3">
      <c r="B2064" s="46" t="s">
        <v>73</v>
      </c>
      <c r="C2064" s="101">
        <v>46146</v>
      </c>
      <c r="D2064" s="104">
        <v>18346.740000000002</v>
      </c>
      <c r="E2064" s="140">
        <v>6.6367690622260174</v>
      </c>
      <c r="F2064" s="153">
        <v>1</v>
      </c>
      <c r="G2064" s="46">
        <f>IrradDiaria_1[[#This Row],[Geração Diária (kWh)]]/(IrradDiaria_1[[#This Row],[Irradiação]]*994)</f>
        <v>2.7810949479182234</v>
      </c>
    </row>
    <row r="2065" spans="2:7" hidden="1" x14ac:dyDescent="0.3">
      <c r="B2065" s="46" t="s">
        <v>96</v>
      </c>
      <c r="C2065" s="101">
        <v>46154</v>
      </c>
      <c r="D2065" s="104">
        <v>18366.97</v>
      </c>
      <c r="E2065" s="140">
        <v>7.2014798967887961</v>
      </c>
      <c r="F2065" s="153">
        <v>1</v>
      </c>
      <c r="G2065" s="46">
        <f>IrradDiaria_1[[#This Row],[Geração Diária (kWh)]]/(IrradDiaria_1[[#This Row],[Irradiação]]*994)</f>
        <v>2.5658388674211574</v>
      </c>
    </row>
    <row r="2066" spans="2:7" hidden="1" x14ac:dyDescent="0.3">
      <c r="B2066" s="46" t="s">
        <v>390</v>
      </c>
      <c r="C2066" s="101">
        <v>46128</v>
      </c>
      <c r="D2066" s="104">
        <v>18370.939999999999</v>
      </c>
      <c r="E2066" s="140">
        <v>7.7210000000000001</v>
      </c>
      <c r="F2066" s="153">
        <v>1</v>
      </c>
      <c r="G2066" s="46">
        <f>IrradDiaria_1[[#This Row],[Geração Diária (kWh)]]/(IrradDiaria_1[[#This Row],[Irradiação]]*994)</f>
        <v>2.3937094917647315</v>
      </c>
    </row>
    <row r="2067" spans="2:7" hidden="1" x14ac:dyDescent="0.3">
      <c r="B2067" s="46" t="s">
        <v>390</v>
      </c>
      <c r="C2067" s="101">
        <v>46124</v>
      </c>
      <c r="D2067" s="104">
        <v>18394.7</v>
      </c>
      <c r="E2067" s="140">
        <v>5.1020000000000003</v>
      </c>
      <c r="F2067" s="153">
        <v>1</v>
      </c>
      <c r="G2067" s="46">
        <f>IrradDiaria_1[[#This Row],[Geração Diária (kWh)]]/(IrradDiaria_1[[#This Row],[Irradiação]]*994)</f>
        <v>3.6271529608856592</v>
      </c>
    </row>
    <row r="2068" spans="2:7" hidden="1" x14ac:dyDescent="0.3">
      <c r="B2068" s="46" t="s">
        <v>505</v>
      </c>
      <c r="C2068" s="101">
        <v>46175</v>
      </c>
      <c r="D2068" s="104">
        <v>18398.11</v>
      </c>
      <c r="E2068" s="140">
        <v>5.7329999999999997</v>
      </c>
      <c r="F2068" s="153">
        <v>0.69444444444444398</v>
      </c>
      <c r="G2068" s="46">
        <f>IrradDiaria_1[[#This Row],[Geração Diária (kWh)]]/(IrradDiaria_1[[#This Row],[Irradiação]]*994)</f>
        <v>3.2285304360613361</v>
      </c>
    </row>
    <row r="2069" spans="2:7" hidden="1" x14ac:dyDescent="0.3">
      <c r="B2069" s="46" t="s">
        <v>436</v>
      </c>
      <c r="C2069" s="101">
        <v>46192</v>
      </c>
      <c r="D2069" s="104">
        <v>18440.240000000002</v>
      </c>
      <c r="E2069" s="140">
        <v>8.0903499999999902</v>
      </c>
      <c r="F2069" s="153">
        <v>1</v>
      </c>
      <c r="G2069" s="46">
        <f>IrradDiaria_1[[#This Row],[Geração Diária (kWh)]]/(IrradDiaria_1[[#This Row],[Irradiação]]*994)</f>
        <v>2.2930465673023632</v>
      </c>
    </row>
    <row r="2070" spans="2:7" hidden="1" x14ac:dyDescent="0.3">
      <c r="B2070" s="46" t="s">
        <v>208</v>
      </c>
      <c r="C2070" s="101">
        <v>46155</v>
      </c>
      <c r="D2070" s="104">
        <v>18449.439999999999</v>
      </c>
      <c r="E2070" s="140">
        <v>7.2738533333333031</v>
      </c>
      <c r="F2070" s="153">
        <v>1</v>
      </c>
      <c r="G2070" s="46">
        <f>IrradDiaria_1[[#This Row],[Geração Diária (kWh)]]/(IrradDiaria_1[[#This Row],[Irradiação]]*994)</f>
        <v>2.5517155733559727</v>
      </c>
    </row>
    <row r="2071" spans="2:7" hidden="1" x14ac:dyDescent="0.3">
      <c r="B2071" s="46" t="s">
        <v>185</v>
      </c>
      <c r="C2071" s="101">
        <v>46130</v>
      </c>
      <c r="D2071" s="104">
        <v>18467.169999999998</v>
      </c>
      <c r="E2071" s="140">
        <v>7.5371116666666653</v>
      </c>
      <c r="F2071" s="153">
        <v>1</v>
      </c>
      <c r="G2071" s="46">
        <f>IrradDiaria_1[[#This Row],[Geração Diária (kWh)]]/(IrradDiaria_1[[#This Row],[Irradiação]]*994)</f>
        <v>2.464955101205653</v>
      </c>
    </row>
    <row r="2072" spans="2:7" hidden="1" x14ac:dyDescent="0.3">
      <c r="B2072" s="46" t="s">
        <v>436</v>
      </c>
      <c r="C2072" s="101">
        <v>46118</v>
      </c>
      <c r="D2072" s="104">
        <v>18486.45</v>
      </c>
      <c r="E2072" s="140">
        <v>7.7249999999999996</v>
      </c>
      <c r="F2072" s="153">
        <v>1</v>
      </c>
      <c r="G2072" s="46">
        <f>IrradDiaria_1[[#This Row],[Geração Diária (kWh)]]/(IrradDiaria_1[[#This Row],[Irradiação]]*994)</f>
        <v>2.4075130394014574</v>
      </c>
    </row>
    <row r="2073" spans="2:7" hidden="1" x14ac:dyDescent="0.3">
      <c r="B2073" s="46" t="s">
        <v>6</v>
      </c>
      <c r="C2073" s="101">
        <v>46127</v>
      </c>
      <c r="D2073" s="104">
        <v>18493.75</v>
      </c>
      <c r="E2073" s="140">
        <v>8.2799999999999994</v>
      </c>
      <c r="F2073" s="153">
        <v>1</v>
      </c>
      <c r="G2073" s="46">
        <f>IrradDiaria_1[[#This Row],[Geração Diária (kWh)]]/(IrradDiaria_1[[#This Row],[Irradiação]]*994)</f>
        <v>2.247026847072775</v>
      </c>
    </row>
    <row r="2074" spans="2:7" x14ac:dyDescent="0.3">
      <c r="B2074" s="46" t="s">
        <v>482</v>
      </c>
      <c r="C2074" s="101">
        <v>46206</v>
      </c>
      <c r="D2074" s="104">
        <v>17581.439999999999</v>
      </c>
      <c r="E2074" s="140">
        <v>0.11799999999999999</v>
      </c>
      <c r="F2074" s="153">
        <v>1</v>
      </c>
      <c r="G2074" s="46">
        <f>IrradDiaria_1[[#This Row],[Geração Diária (kWh)]]/(IrradDiaria_1[[#This Row],[Irradiação]]*994)</f>
        <v>149.89462196910276</v>
      </c>
    </row>
    <row r="2075" spans="2:7" hidden="1" x14ac:dyDescent="0.3">
      <c r="B2075" s="46" t="s">
        <v>505</v>
      </c>
      <c r="C2075" s="101">
        <v>46185</v>
      </c>
      <c r="D2075" s="104">
        <v>18503.32</v>
      </c>
      <c r="E2075" s="140">
        <v>4.7347999999999999</v>
      </c>
      <c r="F2075" s="153">
        <v>1</v>
      </c>
      <c r="G2075" s="46">
        <f>IrradDiaria_1[[#This Row],[Geração Diária (kWh)]]/(IrradDiaria_1[[#This Row],[Irradiação]]*994)</f>
        <v>3.9315303836196192</v>
      </c>
    </row>
    <row r="2076" spans="2:7" hidden="1" x14ac:dyDescent="0.3">
      <c r="B2076" s="46" t="s">
        <v>254</v>
      </c>
      <c r="C2076" s="101">
        <v>46132</v>
      </c>
      <c r="D2076" s="104">
        <v>18526.11</v>
      </c>
      <c r="E2076" s="140">
        <v>7.9124649999999868</v>
      </c>
      <c r="F2076" s="153">
        <v>1</v>
      </c>
      <c r="G2076" s="46">
        <f>IrradDiaria_1[[#This Row],[Geração Diária (kWh)]]/(IrradDiaria_1[[#This Row],[Irradiação]]*994)</f>
        <v>2.355515964462978</v>
      </c>
    </row>
    <row r="2077" spans="2:7" hidden="1" x14ac:dyDescent="0.3">
      <c r="B2077" s="46" t="s">
        <v>119</v>
      </c>
      <c r="C2077" s="101">
        <v>46137</v>
      </c>
      <c r="D2077" s="104">
        <v>18550.39</v>
      </c>
      <c r="E2077" s="140">
        <v>2.129</v>
      </c>
      <c r="F2077" s="153">
        <v>1</v>
      </c>
      <c r="G2077" s="46">
        <f>IrradDiaria_1[[#This Row],[Geração Diária (kWh)]]/(IrradDiaria_1[[#This Row],[Irradiação]]*994)</f>
        <v>8.7657887201083433</v>
      </c>
    </row>
    <row r="2078" spans="2:7" hidden="1" x14ac:dyDescent="0.3">
      <c r="B2078" s="46" t="s">
        <v>208</v>
      </c>
      <c r="C2078" s="101">
        <v>46142</v>
      </c>
      <c r="D2078" s="104">
        <v>18552.62</v>
      </c>
      <c r="E2078" s="140">
        <v>6.8490000000000002</v>
      </c>
      <c r="F2078" s="153">
        <v>1</v>
      </c>
      <c r="G2078" s="46">
        <f>IrradDiaria_1[[#This Row],[Geração Diária (kWh)]]/(IrradDiaria_1[[#This Row],[Irradiação]]*994)</f>
        <v>2.7251580735691707</v>
      </c>
    </row>
    <row r="2079" spans="2:7" hidden="1" x14ac:dyDescent="0.3">
      <c r="B2079" s="46" t="s">
        <v>119</v>
      </c>
      <c r="C2079" s="101">
        <v>46145</v>
      </c>
      <c r="D2079" s="104">
        <v>18557.21</v>
      </c>
      <c r="E2079" s="140">
        <v>6.9139475100391232</v>
      </c>
      <c r="F2079" s="153">
        <v>1</v>
      </c>
      <c r="G2079" s="46">
        <f>IrradDiaria_1[[#This Row],[Geração Diária (kWh)]]/(IrradDiaria_1[[#This Row],[Irradiação]]*994)</f>
        <v>2.7002266541660558</v>
      </c>
    </row>
    <row r="2080" spans="2:7" hidden="1" x14ac:dyDescent="0.3">
      <c r="B2080" s="46" t="s">
        <v>254</v>
      </c>
      <c r="C2080" s="101">
        <v>46124</v>
      </c>
      <c r="D2080" s="104">
        <v>18562.23</v>
      </c>
      <c r="E2080" s="140">
        <v>7.562250000000005</v>
      </c>
      <c r="F2080" s="153">
        <v>1</v>
      </c>
      <c r="G2080" s="46">
        <f>IrradDiaria_1[[#This Row],[Geração Diária (kWh)]]/(IrradDiaria_1[[#This Row],[Irradiação]]*994)</f>
        <v>2.4694073396044205</v>
      </c>
    </row>
    <row r="2081" spans="2:7" x14ac:dyDescent="0.3">
      <c r="B2081" s="46" t="s">
        <v>482</v>
      </c>
      <c r="C2081" s="101">
        <v>46207</v>
      </c>
      <c r="D2081" s="104">
        <v>13437.8</v>
      </c>
      <c r="E2081" s="140">
        <v>2.6850000000000001</v>
      </c>
      <c r="F2081" s="153">
        <v>1</v>
      </c>
      <c r="G2081" s="46">
        <f>IrradDiaria_1[[#This Row],[Geração Diária (kWh)]]/(IrradDiaria_1[[#This Row],[Irradiação]]*994)</f>
        <v>5.0349770878530027</v>
      </c>
    </row>
    <row r="2082" spans="2:7" hidden="1" x14ac:dyDescent="0.3">
      <c r="B2082" s="46" t="s">
        <v>505</v>
      </c>
      <c r="C2082" s="101">
        <v>46188</v>
      </c>
      <c r="D2082" s="104">
        <v>18581.87</v>
      </c>
      <c r="E2082" s="140">
        <v>4.4596</v>
      </c>
      <c r="F2082" s="153">
        <v>1</v>
      </c>
      <c r="G2082" s="46">
        <f>IrradDiaria_1[[#This Row],[Geração Diária (kWh)]]/(IrradDiaria_1[[#This Row],[Irradiação]]*994)</f>
        <v>4.1918634418403862</v>
      </c>
    </row>
    <row r="2083" spans="2:7" hidden="1" x14ac:dyDescent="0.3">
      <c r="B2083" s="46" t="s">
        <v>73</v>
      </c>
      <c r="C2083" s="101">
        <v>46127</v>
      </c>
      <c r="D2083" s="104">
        <v>18625.259999999998</v>
      </c>
      <c r="E2083" s="140">
        <v>7.0460000000000003</v>
      </c>
      <c r="F2083" s="153">
        <v>1</v>
      </c>
      <c r="G2083" s="46">
        <f>IrradDiaria_1[[#This Row],[Geração Diária (kWh)]]/(IrradDiaria_1[[#This Row],[Irradiação]]*994)</f>
        <v>2.6593366614675276</v>
      </c>
    </row>
    <row r="2084" spans="2:7" hidden="1" x14ac:dyDescent="0.3">
      <c r="B2084" s="46" t="s">
        <v>185</v>
      </c>
      <c r="C2084" s="101">
        <v>46144</v>
      </c>
      <c r="D2084" s="104">
        <v>18680.66</v>
      </c>
      <c r="E2084" s="140">
        <v>7.0780250000000029</v>
      </c>
      <c r="F2084" s="153">
        <v>1</v>
      </c>
      <c r="G2084" s="46">
        <f>IrradDiaria_1[[#This Row],[Geração Diária (kWh)]]/(IrradDiaria_1[[#This Row],[Irradiação]]*994)</f>
        <v>2.6551786018188444</v>
      </c>
    </row>
    <row r="2085" spans="2:7" hidden="1" x14ac:dyDescent="0.3">
      <c r="B2085" s="46" t="s">
        <v>390</v>
      </c>
      <c r="C2085" s="101">
        <v>46132</v>
      </c>
      <c r="D2085" s="104">
        <v>18706.02</v>
      </c>
      <c r="E2085" s="140">
        <v>8.0619999999999994</v>
      </c>
      <c r="F2085" s="153">
        <v>1</v>
      </c>
      <c r="G2085" s="46">
        <f>IrradDiaria_1[[#This Row],[Geração Diária (kWh)]]/(IrradDiaria_1[[#This Row],[Irradiação]]*994)</f>
        <v>2.3342760607305455</v>
      </c>
    </row>
    <row r="2086" spans="2:7" x14ac:dyDescent="0.3">
      <c r="B2086" s="46" t="s">
        <v>482</v>
      </c>
      <c r="C2086" s="101">
        <v>46208</v>
      </c>
      <c r="D2086" s="104">
        <v>16481.509999999998</v>
      </c>
      <c r="E2086" s="140">
        <v>2.589</v>
      </c>
      <c r="F2086" s="153">
        <v>1</v>
      </c>
      <c r="G2086" s="46">
        <f>IrradDiaria_1[[#This Row],[Geração Diária (kWh)]]/(IrradDiaria_1[[#This Row],[Irradiação]]*994)</f>
        <v>6.4044016901719312</v>
      </c>
    </row>
    <row r="2087" spans="2:7" hidden="1" x14ac:dyDescent="0.3">
      <c r="B2087" s="46" t="s">
        <v>413</v>
      </c>
      <c r="C2087" s="101">
        <v>46189</v>
      </c>
      <c r="D2087" s="104">
        <v>18788.53</v>
      </c>
      <c r="E2087" s="140">
        <v>8.412966666666664</v>
      </c>
      <c r="F2087" s="153">
        <v>1</v>
      </c>
      <c r="G2087" s="46">
        <f>IrradDiaria_1[[#This Row],[Geração Diária (kWh)]]/(IrradDiaria_1[[#This Row],[Irradiação]]*994)</f>
        <v>2.246762931415323</v>
      </c>
    </row>
    <row r="2088" spans="2:7" hidden="1" x14ac:dyDescent="0.3">
      <c r="B2088" s="46" t="s">
        <v>413</v>
      </c>
      <c r="C2088" s="101">
        <v>46188</v>
      </c>
      <c r="D2088" s="104">
        <v>18801.09</v>
      </c>
      <c r="E2088" s="140">
        <v>8.6085183333333362</v>
      </c>
      <c r="F2088" s="153">
        <v>1</v>
      </c>
      <c r="G2088" s="46">
        <f>IrradDiaria_1[[#This Row],[Geração Diária (kWh)]]/(IrradDiaria_1[[#This Row],[Irradiação]]*994)</f>
        <v>2.1971931443241464</v>
      </c>
    </row>
    <row r="2089" spans="2:7" hidden="1" x14ac:dyDescent="0.3">
      <c r="B2089" s="46" t="s">
        <v>436</v>
      </c>
      <c r="C2089" s="101">
        <v>46189</v>
      </c>
      <c r="D2089" s="104">
        <v>18859.71</v>
      </c>
      <c r="E2089" s="140">
        <v>8.412966666666664</v>
      </c>
      <c r="F2089" s="153">
        <v>1</v>
      </c>
      <c r="G2089" s="46">
        <f>IrradDiaria_1[[#This Row],[Geração Diária (kWh)]]/(IrradDiaria_1[[#This Row],[Irradiação]]*994)</f>
        <v>2.2552747514171085</v>
      </c>
    </row>
    <row r="2090" spans="2:7" hidden="1" x14ac:dyDescent="0.3">
      <c r="B2090" s="46" t="s">
        <v>436</v>
      </c>
      <c r="C2090" s="101">
        <v>46188</v>
      </c>
      <c r="D2090" s="104">
        <v>18874.240000000002</v>
      </c>
      <c r="E2090" s="140">
        <v>8.6085183333333362</v>
      </c>
      <c r="F2090" s="153">
        <v>1</v>
      </c>
      <c r="G2090" s="46">
        <f>IrradDiaria_1[[#This Row],[Geração Diária (kWh)]]/(IrradDiaria_1[[#This Row],[Irradiação]]*994)</f>
        <v>2.205741833709034</v>
      </c>
    </row>
    <row r="2091" spans="2:7" hidden="1" x14ac:dyDescent="0.3">
      <c r="B2091" s="46" t="s">
        <v>185</v>
      </c>
      <c r="C2091" s="101">
        <v>46147</v>
      </c>
      <c r="D2091" s="104">
        <v>18894.759999999998</v>
      </c>
      <c r="E2091" s="140">
        <v>7.0732666666666626</v>
      </c>
      <c r="F2091" s="153">
        <v>1</v>
      </c>
      <c r="G2091" s="46">
        <f>IrradDiaria_1[[#This Row],[Geração Diária (kWh)]]/(IrradDiaria_1[[#This Row],[Irradiação]]*994)</f>
        <v>2.6874164050457958</v>
      </c>
    </row>
    <row r="2092" spans="2:7" hidden="1" x14ac:dyDescent="0.3">
      <c r="B2092" s="46" t="s">
        <v>73</v>
      </c>
      <c r="C2092" s="101">
        <v>46118</v>
      </c>
      <c r="D2092" s="104">
        <v>18963.509999999998</v>
      </c>
      <c r="E2092" s="140">
        <v>7.7450000000000001</v>
      </c>
      <c r="F2092" s="153">
        <v>1</v>
      </c>
      <c r="G2092" s="46">
        <f>IrradDiaria_1[[#This Row],[Geração Diária (kWh)]]/(IrradDiaria_1[[#This Row],[Irradiação]]*994)</f>
        <v>2.4632637659397312</v>
      </c>
    </row>
    <row r="2093" spans="2:7" hidden="1" x14ac:dyDescent="0.3">
      <c r="B2093" s="46" t="s">
        <v>208</v>
      </c>
      <c r="C2093" s="101">
        <v>46126</v>
      </c>
      <c r="D2093" s="104">
        <v>18982.93</v>
      </c>
      <c r="E2093" s="140">
        <v>7.8259999999999996</v>
      </c>
      <c r="F2093" s="153">
        <v>1</v>
      </c>
      <c r="G2093" s="46">
        <f>IrradDiaria_1[[#This Row],[Geração Diária (kWh)]]/(IrradDiaria_1[[#This Row],[Irradiação]]*994)</f>
        <v>2.4402651534044546</v>
      </c>
    </row>
    <row r="2094" spans="2:7" hidden="1" x14ac:dyDescent="0.3">
      <c r="B2094" s="46" t="s">
        <v>119</v>
      </c>
      <c r="C2094" s="101">
        <v>46135</v>
      </c>
      <c r="D2094" s="104">
        <v>18984.72</v>
      </c>
      <c r="E2094" s="140">
        <v>3.3719999999999999</v>
      </c>
      <c r="F2094" s="153">
        <v>1</v>
      </c>
      <c r="G2094" s="46">
        <f>IrradDiaria_1[[#This Row],[Geração Diária (kWh)]]/(IrradDiaria_1[[#This Row],[Irradiação]]*994)</f>
        <v>5.6640913094223704</v>
      </c>
    </row>
    <row r="2095" spans="2:7" hidden="1" x14ac:dyDescent="0.3">
      <c r="B2095" s="46" t="s">
        <v>73</v>
      </c>
      <c r="C2095" s="101">
        <v>46138</v>
      </c>
      <c r="D2095" s="104">
        <v>19006.259999999998</v>
      </c>
      <c r="E2095" s="140">
        <v>5.2110000000000003</v>
      </c>
      <c r="F2095" s="153">
        <v>1</v>
      </c>
      <c r="G2095" s="46">
        <f>IrradDiaria_1[[#This Row],[Geração Diária (kWh)]]/(IrradDiaria_1[[#This Row],[Irradiação]]*994)</f>
        <v>3.6693505882734514</v>
      </c>
    </row>
    <row r="2096" spans="2:7" hidden="1" x14ac:dyDescent="0.3">
      <c r="B2096" s="46" t="s">
        <v>321</v>
      </c>
      <c r="C2096" s="101">
        <v>46132</v>
      </c>
      <c r="D2096" s="104">
        <v>19037.37</v>
      </c>
      <c r="E2096" s="140">
        <v>7.8940000000000001</v>
      </c>
      <c r="F2096" s="153">
        <v>0.98888888888888904</v>
      </c>
      <c r="G2096" s="46">
        <f>IrradDiaria_1[[#This Row],[Geração Diária (kWh)]]/(IrradDiaria_1[[#This Row],[Irradiação]]*994)</f>
        <v>2.4261823793024169</v>
      </c>
    </row>
    <row r="2097" spans="2:7" hidden="1" x14ac:dyDescent="0.3">
      <c r="B2097" s="46" t="s">
        <v>73</v>
      </c>
      <c r="C2097" s="101">
        <v>46124</v>
      </c>
      <c r="D2097" s="104">
        <v>19083.349999999999</v>
      </c>
      <c r="E2097" s="140">
        <v>5.048</v>
      </c>
      <c r="F2097" s="153">
        <v>1</v>
      </c>
      <c r="G2097" s="46">
        <f>IrradDiaria_1[[#This Row],[Geração Diária (kWh)]]/(IrradDiaria_1[[#This Row],[Irradiação]]*994)</f>
        <v>3.8031975529882938</v>
      </c>
    </row>
    <row r="2098" spans="2:7" hidden="1" x14ac:dyDescent="0.3">
      <c r="B2098" s="46" t="s">
        <v>73</v>
      </c>
      <c r="C2098" s="101">
        <v>46125</v>
      </c>
      <c r="D2098" s="104">
        <v>19118.419999999998</v>
      </c>
      <c r="E2098" s="140">
        <v>7.2720000000000002</v>
      </c>
      <c r="F2098" s="153">
        <v>1</v>
      </c>
      <c r="G2098" s="46">
        <f>IrradDiaria_1[[#This Row],[Geração Diária (kWh)]]/(IrradDiaria_1[[#This Row],[Irradiação]]*994)</f>
        <v>2.6449151454380848</v>
      </c>
    </row>
    <row r="2099" spans="2:7" x14ac:dyDescent="0.3">
      <c r="B2099" s="46" t="s">
        <v>482</v>
      </c>
      <c r="C2099" s="101">
        <v>46209</v>
      </c>
      <c r="D2099" s="104">
        <v>19613.490000000002</v>
      </c>
      <c r="E2099" s="140">
        <v>3.7589999999999999</v>
      </c>
      <c r="F2099" s="153">
        <v>1</v>
      </c>
      <c r="G2099" s="46">
        <f>IrradDiaria_1[[#This Row],[Geração Diária (kWh)]]/(IrradDiaria_1[[#This Row],[Irradiação]]*994)</f>
        <v>5.2492368416404256</v>
      </c>
    </row>
    <row r="2100" spans="2:7" hidden="1" x14ac:dyDescent="0.3">
      <c r="B2100" s="46" t="s">
        <v>73</v>
      </c>
      <c r="C2100" s="101">
        <v>46135</v>
      </c>
      <c r="D2100" s="104">
        <v>19216.34</v>
      </c>
      <c r="E2100" s="140">
        <v>6.133</v>
      </c>
      <c r="F2100" s="153">
        <v>1</v>
      </c>
      <c r="G2100" s="46">
        <f>IrradDiaria_1[[#This Row],[Geração Diária (kWh)]]/(IrradDiaria_1[[#This Row],[Irradiação]]*994)</f>
        <v>3.1521822931720438</v>
      </c>
    </row>
    <row r="2101" spans="2:7" hidden="1" x14ac:dyDescent="0.3">
      <c r="B2101" s="46" t="s">
        <v>505</v>
      </c>
      <c r="C2101" s="101">
        <v>46203</v>
      </c>
      <c r="D2101" s="104">
        <v>19252.849999999999</v>
      </c>
      <c r="E2101" s="140">
        <v>5.0955000000000004</v>
      </c>
      <c r="F2101" s="153">
        <v>1</v>
      </c>
      <c r="G2101" s="46">
        <f>IrradDiaria_1[[#This Row],[Geração Diária (kWh)]]/(IrradDiaria_1[[#This Row],[Irradiação]]*994)</f>
        <v>3.8012097706442751</v>
      </c>
    </row>
    <row r="2102" spans="2:7" hidden="1" x14ac:dyDescent="0.3">
      <c r="B2102" s="46" t="s">
        <v>505</v>
      </c>
      <c r="C2102" s="101">
        <v>46178</v>
      </c>
      <c r="D2102" s="104">
        <v>19264.47</v>
      </c>
      <c r="E2102" s="140">
        <v>5.0176999999999996</v>
      </c>
      <c r="F2102" s="153">
        <v>1</v>
      </c>
      <c r="G2102" s="46">
        <f>IrradDiaria_1[[#This Row],[Geração Diária (kWh)]]/(IrradDiaria_1[[#This Row],[Irradiação]]*994)</f>
        <v>3.8624777342533392</v>
      </c>
    </row>
    <row r="2103" spans="2:7" hidden="1" x14ac:dyDescent="0.3">
      <c r="B2103" s="46" t="s">
        <v>119</v>
      </c>
      <c r="C2103" s="101">
        <v>46118</v>
      </c>
      <c r="D2103" s="104">
        <v>19266.57</v>
      </c>
      <c r="E2103" s="140">
        <v>6.9411449999999872</v>
      </c>
      <c r="F2103" s="153">
        <v>1</v>
      </c>
      <c r="G2103" s="46">
        <f>IrradDiaria_1[[#This Row],[Geração Diária (kWh)]]/(IrradDiaria_1[[#This Row],[Irradiação]]*994)</f>
        <v>2.7924596306833167</v>
      </c>
    </row>
    <row r="2104" spans="2:7" hidden="1" x14ac:dyDescent="0.3">
      <c r="B2104" s="46" t="s">
        <v>413</v>
      </c>
      <c r="C2104" s="101">
        <v>46124</v>
      </c>
      <c r="D2104" s="104">
        <v>19354.09</v>
      </c>
      <c r="E2104" s="140">
        <v>3.827</v>
      </c>
      <c r="F2104" s="153">
        <v>1</v>
      </c>
      <c r="G2104" s="46">
        <f>IrradDiaria_1[[#This Row],[Geração Diária (kWh)]]/(IrradDiaria_1[[#This Row],[Irradiação]]*994)</f>
        <v>5.0877751484080864</v>
      </c>
    </row>
    <row r="2105" spans="2:7" hidden="1" x14ac:dyDescent="0.3">
      <c r="B2105" s="46" t="s">
        <v>321</v>
      </c>
      <c r="C2105" s="101">
        <v>46131</v>
      </c>
      <c r="D2105" s="104">
        <v>19365.060000000001</v>
      </c>
      <c r="E2105" s="140">
        <v>7.9889999999999999</v>
      </c>
      <c r="F2105" s="153">
        <v>1</v>
      </c>
      <c r="G2105" s="46">
        <f>IrradDiaria_1[[#This Row],[Geração Diária (kWh)]]/(IrradDiaria_1[[#This Row],[Irradiação]]*994)</f>
        <v>2.4385970347054164</v>
      </c>
    </row>
    <row r="2106" spans="2:7" hidden="1" x14ac:dyDescent="0.3">
      <c r="B2106" s="46" t="s">
        <v>73</v>
      </c>
      <c r="C2106" s="101">
        <v>46134</v>
      </c>
      <c r="D2106" s="104">
        <v>19409.97</v>
      </c>
      <c r="E2106" s="140">
        <v>7.891</v>
      </c>
      <c r="F2106" s="153">
        <v>1</v>
      </c>
      <c r="G2106" s="46">
        <f>IrradDiaria_1[[#This Row],[Geração Diária (kWh)]]/(IrradDiaria_1[[#This Row],[Irradiação]]*994)</f>
        <v>2.4746081354429963</v>
      </c>
    </row>
    <row r="2107" spans="2:7" hidden="1" x14ac:dyDescent="0.3">
      <c r="B2107" s="46" t="s">
        <v>96</v>
      </c>
      <c r="C2107" s="101">
        <v>46128</v>
      </c>
      <c r="D2107" s="104">
        <v>19425.23</v>
      </c>
      <c r="E2107" s="140">
        <v>7.8289999999999997</v>
      </c>
      <c r="F2107" s="153">
        <v>1</v>
      </c>
      <c r="G2107" s="46">
        <f>IrradDiaria_1[[#This Row],[Geração Diária (kWh)]]/(IrradDiaria_1[[#This Row],[Irradiação]]*994)</f>
        <v>2.4961661654689924</v>
      </c>
    </row>
    <row r="2108" spans="2:7" hidden="1" x14ac:dyDescent="0.3">
      <c r="B2108" s="46" t="s">
        <v>119</v>
      </c>
      <c r="C2108" s="101">
        <v>46126</v>
      </c>
      <c r="D2108" s="104">
        <v>19469.259999999998</v>
      </c>
      <c r="E2108" s="140">
        <v>7.0658766666666706</v>
      </c>
      <c r="F2108" s="153">
        <v>1</v>
      </c>
      <c r="G2108" s="46">
        <f>IrradDiaria_1[[#This Row],[Geração Diária (kWh)]]/(IrradDiaria_1[[#This Row],[Irradiação]]*994)</f>
        <v>2.772024139128471</v>
      </c>
    </row>
    <row r="2109" spans="2:7" hidden="1" x14ac:dyDescent="0.3">
      <c r="B2109" s="46" t="s">
        <v>436</v>
      </c>
      <c r="C2109" s="101">
        <v>46124</v>
      </c>
      <c r="D2109" s="104">
        <v>19563.62</v>
      </c>
      <c r="E2109" s="140">
        <v>3.827</v>
      </c>
      <c r="F2109" s="153">
        <v>1</v>
      </c>
      <c r="G2109" s="46">
        <f>IrradDiaria_1[[#This Row],[Geração Diária (kWh)]]/(IrradDiaria_1[[#This Row],[Irradiação]]*994)</f>
        <v>5.142856091342936</v>
      </c>
    </row>
    <row r="2110" spans="2:7" hidden="1" x14ac:dyDescent="0.3">
      <c r="B2110" s="46" t="s">
        <v>208</v>
      </c>
      <c r="C2110" s="101">
        <v>46138</v>
      </c>
      <c r="D2110" s="104">
        <v>19569.77</v>
      </c>
      <c r="E2110" s="140">
        <v>5.9509999999999996</v>
      </c>
      <c r="F2110" s="153">
        <v>1</v>
      </c>
      <c r="G2110" s="46">
        <f>IrradDiaria_1[[#This Row],[Geração Diária (kWh)]]/(IrradDiaria_1[[#This Row],[Irradiação]]*994)</f>
        <v>3.3083342941196161</v>
      </c>
    </row>
    <row r="2111" spans="2:7" hidden="1" x14ac:dyDescent="0.3">
      <c r="B2111" s="46" t="s">
        <v>96</v>
      </c>
      <c r="C2111" s="101">
        <v>46131</v>
      </c>
      <c r="D2111" s="104">
        <v>19586.95</v>
      </c>
      <c r="E2111" s="140">
        <v>7.9550000000000001</v>
      </c>
      <c r="F2111" s="153">
        <v>0.96545138888888904</v>
      </c>
      <c r="G2111" s="46">
        <f>IrradDiaria_1[[#This Row],[Geração Diária (kWh)]]/(IrradDiaria_1[[#This Row],[Irradiação]]*994)</f>
        <v>2.4770812176642507</v>
      </c>
    </row>
    <row r="2112" spans="2:7" hidden="1" x14ac:dyDescent="0.3">
      <c r="B2112" s="46" t="s">
        <v>413</v>
      </c>
      <c r="C2112" s="101">
        <v>46116</v>
      </c>
      <c r="D2112" s="104">
        <v>19597.45</v>
      </c>
      <c r="E2112" s="140">
        <v>9.3469999999999995</v>
      </c>
      <c r="F2112" s="153">
        <v>1</v>
      </c>
      <c r="G2112" s="46">
        <f>IrradDiaria_1[[#This Row],[Geração Diária (kWh)]]/(IrradDiaria_1[[#This Row],[Irradiação]]*994)</f>
        <v>2.1093125566278812</v>
      </c>
    </row>
    <row r="2113" spans="2:7" hidden="1" x14ac:dyDescent="0.3">
      <c r="B2113" s="46" t="s">
        <v>119</v>
      </c>
      <c r="C2113" s="101">
        <v>46128</v>
      </c>
      <c r="D2113" s="104">
        <v>19601.39</v>
      </c>
      <c r="E2113" s="140">
        <v>6.3179999999999996</v>
      </c>
      <c r="F2113" s="153">
        <v>1</v>
      </c>
      <c r="G2113" s="46">
        <f>IrradDiaria_1[[#This Row],[Geração Diária (kWh)]]/(IrradDiaria_1[[#This Row],[Irradiação]]*994)</f>
        <v>3.1211947213512161</v>
      </c>
    </row>
    <row r="2114" spans="2:7" hidden="1" x14ac:dyDescent="0.3">
      <c r="B2114" s="46" t="s">
        <v>321</v>
      </c>
      <c r="C2114" s="101">
        <v>46127</v>
      </c>
      <c r="D2114" s="104">
        <v>19602.189999999999</v>
      </c>
      <c r="E2114" s="140">
        <v>7.94</v>
      </c>
      <c r="F2114" s="153">
        <v>1</v>
      </c>
      <c r="G2114" s="46">
        <f>IrradDiaria_1[[#This Row],[Geração Diária (kWh)]]/(IrradDiaria_1[[#This Row],[Irradiação]]*994)</f>
        <v>2.4836918234849903</v>
      </c>
    </row>
    <row r="2115" spans="2:7" x14ac:dyDescent="0.3">
      <c r="B2115" s="46" t="s">
        <v>482</v>
      </c>
      <c r="C2115" s="101">
        <v>46210</v>
      </c>
      <c r="D2115" s="104">
        <v>18197.89</v>
      </c>
      <c r="E2115" s="140">
        <v>4.4850000000000003</v>
      </c>
      <c r="F2115" s="153">
        <v>1</v>
      </c>
      <c r="G2115" s="46">
        <f>IrradDiaria_1[[#This Row],[Geração Diária (kWh)]]/(IrradDiaria_1[[#This Row],[Irradiação]]*994)</f>
        <v>4.0819925124885321</v>
      </c>
    </row>
    <row r="2116" spans="2:7" hidden="1" x14ac:dyDescent="0.3">
      <c r="B2116" s="46" t="s">
        <v>505</v>
      </c>
      <c r="C2116" s="101">
        <v>46193</v>
      </c>
      <c r="D2116" s="104">
        <v>19624.5</v>
      </c>
      <c r="E2116" s="140">
        <v>6.0505000000000004</v>
      </c>
      <c r="F2116" s="153">
        <v>0.66666666666666696</v>
      </c>
      <c r="G2116" s="46">
        <f>IrradDiaria_1[[#This Row],[Geração Diária (kWh)]]/(IrradDiaria_1[[#This Row],[Irradiação]]*994)</f>
        <v>3.263029129242025</v>
      </c>
    </row>
    <row r="2117" spans="2:7" hidden="1" x14ac:dyDescent="0.3">
      <c r="B2117" s="46" t="s">
        <v>73</v>
      </c>
      <c r="C2117" s="101">
        <v>46129</v>
      </c>
      <c r="D2117" s="104">
        <v>19637.45</v>
      </c>
      <c r="E2117" s="140">
        <v>6.9530000000000003</v>
      </c>
      <c r="F2117" s="153">
        <v>1</v>
      </c>
      <c r="G2117" s="46">
        <f>IrradDiaria_1[[#This Row],[Geração Diária (kWh)]]/(IrradDiaria_1[[#This Row],[Irradiação]]*994)</f>
        <v>2.841361414568238</v>
      </c>
    </row>
    <row r="2118" spans="2:7" hidden="1" x14ac:dyDescent="0.3">
      <c r="B2118" s="46" t="s">
        <v>96</v>
      </c>
      <c r="C2118" s="101">
        <v>46123</v>
      </c>
      <c r="D2118" s="104">
        <v>19723.830000000002</v>
      </c>
      <c r="E2118" s="140">
        <v>8.0340000000000007</v>
      </c>
      <c r="F2118" s="153">
        <v>1</v>
      </c>
      <c r="G2118" s="46">
        <f>IrradDiaria_1[[#This Row],[Geração Diária (kWh)]]/(IrradDiaria_1[[#This Row],[Irradiação]]*994)</f>
        <v>2.4698639935204958</v>
      </c>
    </row>
    <row r="2119" spans="2:7" hidden="1" x14ac:dyDescent="0.3">
      <c r="B2119" s="46" t="s">
        <v>96</v>
      </c>
      <c r="C2119" s="101">
        <v>46126</v>
      </c>
      <c r="D2119" s="104">
        <v>19727.64</v>
      </c>
      <c r="E2119" s="140">
        <v>8.2349999999999994</v>
      </c>
      <c r="F2119" s="153">
        <v>1</v>
      </c>
      <c r="G2119" s="46">
        <f>IrradDiaria_1[[#This Row],[Geração Diária (kWh)]]/(IrradDiaria_1[[#This Row],[Irradiação]]*994)</f>
        <v>2.4100449692691672</v>
      </c>
    </row>
    <row r="2120" spans="2:7" hidden="1" x14ac:dyDescent="0.3">
      <c r="B2120" s="46" t="s">
        <v>119</v>
      </c>
      <c r="C2120" s="101">
        <v>46123</v>
      </c>
      <c r="D2120" s="104">
        <v>19736.43</v>
      </c>
      <c r="E2120" s="140">
        <v>6.7429716666666648</v>
      </c>
      <c r="F2120" s="153">
        <v>1</v>
      </c>
      <c r="G2120" s="46">
        <f>IrradDiaria_1[[#This Row],[Geração Diária (kWh)]]/(IrradDiaria_1[[#This Row],[Irradiação]]*994)</f>
        <v>2.9446309968105102</v>
      </c>
    </row>
    <row r="2121" spans="2:7" hidden="1" x14ac:dyDescent="0.3">
      <c r="B2121" s="46" t="s">
        <v>119</v>
      </c>
      <c r="C2121" s="101">
        <v>46154</v>
      </c>
      <c r="D2121" s="104">
        <v>19746.73</v>
      </c>
      <c r="E2121" s="140">
        <v>7.3423466559577113</v>
      </c>
      <c r="F2121" s="153">
        <v>1</v>
      </c>
      <c r="G2121" s="46">
        <f>IrradDiaria_1[[#This Row],[Geração Diária (kWh)]]/(IrradDiaria_1[[#This Row],[Irradiação]]*994)</f>
        <v>2.7056643446820035</v>
      </c>
    </row>
    <row r="2122" spans="2:7" hidden="1" x14ac:dyDescent="0.3">
      <c r="B2122" s="46" t="s">
        <v>208</v>
      </c>
      <c r="C2122" s="101">
        <v>46133</v>
      </c>
      <c r="D2122" s="104">
        <v>19750.21</v>
      </c>
      <c r="E2122" s="140">
        <v>8</v>
      </c>
      <c r="F2122" s="153">
        <v>1</v>
      </c>
      <c r="G2122" s="46">
        <f>IrradDiaria_1[[#This Row],[Geração Diária (kWh)]]/(IrradDiaria_1[[#This Row],[Irradiação]]*994)</f>
        <v>2.4836783199195169</v>
      </c>
    </row>
    <row r="2123" spans="2:7" hidden="1" x14ac:dyDescent="0.3">
      <c r="B2123" s="46" t="s">
        <v>505</v>
      </c>
      <c r="C2123" s="101">
        <v>46182</v>
      </c>
      <c r="D2123" s="104">
        <v>19771.13</v>
      </c>
      <c r="E2123" s="140">
        <v>5.2773999999999992</v>
      </c>
      <c r="F2123" s="153">
        <v>1</v>
      </c>
      <c r="G2123" s="46">
        <f>IrradDiaria_1[[#This Row],[Geração Diária (kWh)]]/(IrradDiaria_1[[#This Row],[Irradiação]]*994)</f>
        <v>3.7689909495247922</v>
      </c>
    </row>
    <row r="2124" spans="2:7" hidden="1" x14ac:dyDescent="0.3">
      <c r="B2124" s="46" t="s">
        <v>436</v>
      </c>
      <c r="C2124" s="101">
        <v>46116</v>
      </c>
      <c r="D2124" s="104">
        <v>19775.04</v>
      </c>
      <c r="E2124" s="140">
        <v>9.3469999999999995</v>
      </c>
      <c r="F2124" s="153">
        <v>1</v>
      </c>
      <c r="G2124" s="46">
        <f>IrradDiaria_1[[#This Row],[Geração Diária (kWh)]]/(IrradDiaria_1[[#This Row],[Irradiação]]*994)</f>
        <v>2.1284269218606817</v>
      </c>
    </row>
    <row r="2125" spans="2:7" hidden="1" x14ac:dyDescent="0.3">
      <c r="B2125" s="46" t="s">
        <v>208</v>
      </c>
      <c r="C2125" s="101">
        <v>46132</v>
      </c>
      <c r="D2125" s="104">
        <v>19792.259999999998</v>
      </c>
      <c r="E2125" s="140">
        <v>7.8529999999999998</v>
      </c>
      <c r="F2125" s="153">
        <v>1</v>
      </c>
      <c r="G2125" s="46">
        <f>IrradDiaria_1[[#This Row],[Geração Diária (kWh)]]/(IrradDiaria_1[[#This Row],[Irradiação]]*994)</f>
        <v>2.5355571606129836</v>
      </c>
    </row>
    <row r="2126" spans="2:7" hidden="1" x14ac:dyDescent="0.3">
      <c r="B2126" s="46" t="s">
        <v>96</v>
      </c>
      <c r="C2126" s="101">
        <v>46132</v>
      </c>
      <c r="D2126" s="104">
        <v>19867.59</v>
      </c>
      <c r="E2126" s="140">
        <v>8.0060000000000002</v>
      </c>
      <c r="F2126" s="153">
        <v>0.99027777777777803</v>
      </c>
      <c r="G2126" s="46">
        <f>IrradDiaria_1[[#This Row],[Geração Diária (kWh)]]/(IrradDiaria_1[[#This Row],[Irradiação]]*994)</f>
        <v>2.4965669610970846</v>
      </c>
    </row>
    <row r="2127" spans="2:7" hidden="1" x14ac:dyDescent="0.3">
      <c r="B2127" s="46" t="s">
        <v>436</v>
      </c>
      <c r="C2127" s="101">
        <v>46140</v>
      </c>
      <c r="D2127" s="104">
        <v>19871.89</v>
      </c>
      <c r="E2127" s="140">
        <v>9.5856033333333404</v>
      </c>
      <c r="F2127" s="153">
        <v>0.97499999999999998</v>
      </c>
      <c r="G2127" s="46">
        <f>IrradDiaria_1[[#This Row],[Geração Diária (kWh)]]/(IrradDiaria_1[[#This Row],[Irradiação]]*994)</f>
        <v>2.0856111348523343</v>
      </c>
    </row>
    <row r="2128" spans="2:7" hidden="1" x14ac:dyDescent="0.3">
      <c r="B2128" s="46" t="s">
        <v>119</v>
      </c>
      <c r="C2128" s="101">
        <v>46124</v>
      </c>
      <c r="D2128" s="104">
        <v>19875.45</v>
      </c>
      <c r="E2128" s="140">
        <v>7.562250000000005</v>
      </c>
      <c r="F2128" s="153">
        <v>1</v>
      </c>
      <c r="G2128" s="46">
        <f>IrradDiaria_1[[#This Row],[Geração Diária (kWh)]]/(IrradDiaria_1[[#This Row],[Irradiação]]*994)</f>
        <v>2.644110223175808</v>
      </c>
    </row>
    <row r="2129" spans="2:7" hidden="1" x14ac:dyDescent="0.3">
      <c r="B2129" s="46" t="s">
        <v>413</v>
      </c>
      <c r="C2129" s="101">
        <v>46140</v>
      </c>
      <c r="D2129" s="104">
        <v>19913.7</v>
      </c>
      <c r="E2129" s="140">
        <v>9.5856033333333404</v>
      </c>
      <c r="F2129" s="153">
        <v>1</v>
      </c>
      <c r="G2129" s="46">
        <f>IrradDiaria_1[[#This Row],[Geração Diária (kWh)]]/(IrradDiaria_1[[#This Row],[Irradiação]]*994)</f>
        <v>2.0899992127627987</v>
      </c>
    </row>
    <row r="2130" spans="2:7" hidden="1" x14ac:dyDescent="0.3">
      <c r="B2130" s="46" t="s">
        <v>96</v>
      </c>
      <c r="C2130" s="101">
        <v>46133</v>
      </c>
      <c r="D2130" s="104">
        <v>19924.080000000002</v>
      </c>
      <c r="E2130" s="140">
        <v>7.5759999999999996</v>
      </c>
      <c r="F2130" s="153">
        <v>1</v>
      </c>
      <c r="G2130" s="46">
        <f>IrradDiaria_1[[#This Row],[Geração Diária (kWh)]]/(IrradDiaria_1[[#This Row],[Irradiação]]*994)</f>
        <v>2.6457690174839961</v>
      </c>
    </row>
    <row r="2131" spans="2:7" hidden="1" x14ac:dyDescent="0.3">
      <c r="B2131" s="46" t="s">
        <v>119</v>
      </c>
      <c r="C2131" s="101">
        <v>46117</v>
      </c>
      <c r="D2131" s="104">
        <v>19953.919999999998</v>
      </c>
      <c r="E2131" s="140">
        <v>6.4261216666666607</v>
      </c>
      <c r="F2131" s="153">
        <v>1</v>
      </c>
      <c r="G2131" s="46">
        <f>IrradDiaria_1[[#This Row],[Geração Diária (kWh)]]/(IrradDiaria_1[[#This Row],[Irradiação]]*994)</f>
        <v>3.1238696119483857</v>
      </c>
    </row>
    <row r="2132" spans="2:7" hidden="1" x14ac:dyDescent="0.3">
      <c r="B2132" s="46" t="s">
        <v>73</v>
      </c>
      <c r="C2132" s="101">
        <v>46154</v>
      </c>
      <c r="D2132" s="104">
        <v>19967.830000000002</v>
      </c>
      <c r="E2132" s="140">
        <v>7.2014798967887961</v>
      </c>
      <c r="F2132" s="153">
        <v>1</v>
      </c>
      <c r="G2132" s="46">
        <f>IrradDiaria_1[[#This Row],[Geração Diária (kWh)]]/(IrradDiaria_1[[#This Row],[Irradiação]]*994)</f>
        <v>2.7894766699166063</v>
      </c>
    </row>
    <row r="2133" spans="2:7" hidden="1" x14ac:dyDescent="0.3">
      <c r="B2133" s="46" t="s">
        <v>96</v>
      </c>
      <c r="C2133" s="101">
        <v>46117</v>
      </c>
      <c r="D2133" s="104">
        <v>19980.13</v>
      </c>
      <c r="E2133" s="140">
        <v>8.3179999999999996</v>
      </c>
      <c r="F2133" s="153">
        <v>1</v>
      </c>
      <c r="G2133" s="46">
        <f>IrradDiaria_1[[#This Row],[Geração Diária (kWh)]]/(IrradDiaria_1[[#This Row],[Irradiação]]*994)</f>
        <v>2.4165345523489585</v>
      </c>
    </row>
    <row r="2134" spans="2:7" hidden="1" x14ac:dyDescent="0.3">
      <c r="B2134" s="46" t="s">
        <v>119</v>
      </c>
      <c r="C2134" s="101">
        <v>46134</v>
      </c>
      <c r="D2134" s="104">
        <v>20176.79</v>
      </c>
      <c r="E2134" s="140">
        <v>7.2880000000000003</v>
      </c>
      <c r="F2134" s="153">
        <v>1</v>
      </c>
      <c r="G2134" s="46">
        <f>IrradDiaria_1[[#This Row],[Geração Diária (kWh)]]/(IrradDiaria_1[[#This Row],[Irradiação]]*994)</f>
        <v>2.7852060220819981</v>
      </c>
    </row>
    <row r="2135" spans="2:7" hidden="1" x14ac:dyDescent="0.3">
      <c r="B2135" s="46" t="s">
        <v>505</v>
      </c>
      <c r="C2135" s="101">
        <v>46181</v>
      </c>
      <c r="D2135" s="104">
        <v>20229.419999999998</v>
      </c>
      <c r="E2135" s="140">
        <v>5.5133000000000001</v>
      </c>
      <c r="F2135" s="153">
        <v>1</v>
      </c>
      <c r="G2135" s="46">
        <f>IrradDiaria_1[[#This Row],[Geração Diária (kWh)]]/(IrradDiaria_1[[#This Row],[Irradiação]]*994)</f>
        <v>3.6913516723287869</v>
      </c>
    </row>
    <row r="2136" spans="2:7" hidden="1" x14ac:dyDescent="0.3">
      <c r="B2136" s="46" t="s">
        <v>119</v>
      </c>
      <c r="C2136" s="101">
        <v>46129</v>
      </c>
      <c r="D2136" s="104">
        <v>20294.810000000001</v>
      </c>
      <c r="E2136" s="140">
        <v>6.8789999999999996</v>
      </c>
      <c r="F2136" s="153">
        <v>1</v>
      </c>
      <c r="G2136" s="46">
        <f>IrradDiaria_1[[#This Row],[Geração Diária (kWh)]]/(IrradDiaria_1[[#This Row],[Irradiação]]*994)</f>
        <v>2.9680642365605179</v>
      </c>
    </row>
    <row r="2137" spans="2:7" hidden="1" x14ac:dyDescent="0.3">
      <c r="B2137" s="46" t="s">
        <v>505</v>
      </c>
      <c r="C2137" s="101">
        <v>46192</v>
      </c>
      <c r="D2137" s="104">
        <v>20306.93</v>
      </c>
      <c r="E2137" s="140">
        <v>5.3353999999999999</v>
      </c>
      <c r="F2137" s="153">
        <v>1</v>
      </c>
      <c r="G2137" s="46">
        <f>IrradDiaria_1[[#This Row],[Geração Diária (kWh)]]/(IrradDiaria_1[[#This Row],[Irradiação]]*994)</f>
        <v>3.8290488140071073</v>
      </c>
    </row>
    <row r="2138" spans="2:7" hidden="1" x14ac:dyDescent="0.3">
      <c r="B2138" s="46" t="s">
        <v>119</v>
      </c>
      <c r="C2138" s="101">
        <v>46115</v>
      </c>
      <c r="D2138" s="104">
        <v>20378.259999999998</v>
      </c>
      <c r="E2138" s="140">
        <v>7.5099649999999958</v>
      </c>
      <c r="F2138" s="153">
        <v>1</v>
      </c>
      <c r="G2138" s="46">
        <f>IrradDiaria_1[[#This Row],[Geração Diária (kWh)]]/(IrradDiaria_1[[#This Row],[Irradiação]]*994)</f>
        <v>2.7298752531648032</v>
      </c>
    </row>
    <row r="2139" spans="2:7" hidden="1" x14ac:dyDescent="0.3">
      <c r="B2139" s="46" t="s">
        <v>208</v>
      </c>
      <c r="C2139" s="101">
        <v>46124</v>
      </c>
      <c r="D2139" s="104">
        <v>20389.93</v>
      </c>
      <c r="E2139" s="140">
        <v>6.2089999999999996</v>
      </c>
      <c r="F2139" s="153">
        <v>1</v>
      </c>
      <c r="G2139" s="46">
        <f>IrradDiaria_1[[#This Row],[Geração Diária (kWh)]]/(IrradDiaria_1[[#This Row],[Irradiação]]*994)</f>
        <v>3.3037539133982512</v>
      </c>
    </row>
    <row r="2140" spans="2:7" hidden="1" x14ac:dyDescent="0.3">
      <c r="B2140" s="46" t="s">
        <v>505</v>
      </c>
      <c r="C2140" s="101">
        <v>46191</v>
      </c>
      <c r="D2140" s="104">
        <v>20442</v>
      </c>
      <c r="E2140" s="140">
        <v>5.4059999999999997</v>
      </c>
      <c r="F2140" s="153">
        <v>1</v>
      </c>
      <c r="G2140" s="46">
        <f>IrradDiaria_1[[#This Row],[Geração Diária (kWh)]]/(IrradDiaria_1[[#This Row],[Irradiação]]*994)</f>
        <v>3.8041791258092399</v>
      </c>
    </row>
    <row r="2141" spans="2:7" hidden="1" x14ac:dyDescent="0.3">
      <c r="B2141" s="46" t="s">
        <v>73</v>
      </c>
      <c r="C2141" s="101">
        <v>46123</v>
      </c>
      <c r="D2141" s="104">
        <v>20513.82</v>
      </c>
      <c r="E2141" s="140">
        <v>7.8879999999999999</v>
      </c>
      <c r="F2141" s="153">
        <v>1</v>
      </c>
      <c r="G2141" s="46">
        <f>IrradDiaria_1[[#This Row],[Geração Diária (kWh)]]/(IrradDiaria_1[[#This Row],[Irradiação]]*994)</f>
        <v>2.6163344162337108</v>
      </c>
    </row>
    <row r="2142" spans="2:7" hidden="1" x14ac:dyDescent="0.3">
      <c r="B2142" s="46" t="s">
        <v>119</v>
      </c>
      <c r="C2142" s="101">
        <v>46116</v>
      </c>
      <c r="D2142" s="104">
        <v>20551.080000000002</v>
      </c>
      <c r="E2142" s="140">
        <v>6.6944833333333369</v>
      </c>
      <c r="F2142" s="153">
        <v>1</v>
      </c>
      <c r="G2142" s="46">
        <f>IrradDiaria_1[[#This Row],[Geração Diária (kWh)]]/(IrradDiaria_1[[#This Row],[Irradiação]]*994)</f>
        <v>3.0883833382274819</v>
      </c>
    </row>
    <row r="2143" spans="2:7" hidden="1" x14ac:dyDescent="0.3">
      <c r="B2143" s="46" t="s">
        <v>208</v>
      </c>
      <c r="C2143" s="101">
        <v>46128</v>
      </c>
      <c r="D2143" s="104">
        <v>20657.349999999999</v>
      </c>
      <c r="E2143" s="140">
        <v>6.8159999999999998</v>
      </c>
      <c r="F2143" s="153">
        <v>1</v>
      </c>
      <c r="G2143" s="46">
        <f>IrradDiaria_1[[#This Row],[Geração Diária (kWh)]]/(IrradDiaria_1[[#This Row],[Irradiação]]*994)</f>
        <v>3.0490085465846719</v>
      </c>
    </row>
    <row r="2144" spans="2:7" hidden="1" x14ac:dyDescent="0.3">
      <c r="B2144" s="46" t="s">
        <v>321</v>
      </c>
      <c r="C2144" s="101">
        <v>46124</v>
      </c>
      <c r="D2144" s="104">
        <v>20725.57</v>
      </c>
      <c r="E2144" s="140">
        <v>6.0140000000000002</v>
      </c>
      <c r="F2144" s="153">
        <v>1</v>
      </c>
      <c r="G2144" s="46">
        <f>IrradDiaria_1[[#This Row],[Geração Diária (kWh)]]/(IrradDiaria_1[[#This Row],[Irradiação]]*994)</f>
        <v>3.4670226212613224</v>
      </c>
    </row>
    <row r="2145" spans="2:7" hidden="1" x14ac:dyDescent="0.3">
      <c r="B2145" s="46" t="s">
        <v>119</v>
      </c>
      <c r="C2145" s="101">
        <v>46133</v>
      </c>
      <c r="D2145" s="104">
        <v>20743.419999999998</v>
      </c>
      <c r="E2145" s="140">
        <v>7.9269999999999996</v>
      </c>
      <c r="F2145" s="153">
        <v>1</v>
      </c>
      <c r="G2145" s="46">
        <f>IrradDiaria_1[[#This Row],[Geração Diária (kWh)]]/(IrradDiaria_1[[#This Row],[Irradiação]]*994)</f>
        <v>2.6326014621855012</v>
      </c>
    </row>
    <row r="2146" spans="2:7" hidden="1" x14ac:dyDescent="0.3">
      <c r="B2146" s="46" t="s">
        <v>73</v>
      </c>
      <c r="C2146" s="101">
        <v>46128</v>
      </c>
      <c r="D2146" s="104">
        <v>20783.939999999999</v>
      </c>
      <c r="E2146" s="140">
        <v>7.8259999999999996</v>
      </c>
      <c r="F2146" s="153">
        <v>1</v>
      </c>
      <c r="G2146" s="46">
        <f>IrradDiaria_1[[#This Row],[Geração Diária (kWh)]]/(IrradDiaria_1[[#This Row],[Irradiação]]*994)</f>
        <v>2.6717858903998999</v>
      </c>
    </row>
    <row r="2147" spans="2:7" x14ac:dyDescent="0.3">
      <c r="B2147" s="46" t="s">
        <v>482</v>
      </c>
      <c r="C2147" s="101">
        <v>46211</v>
      </c>
      <c r="D2147" s="104">
        <v>16038.78</v>
      </c>
      <c r="E2147" s="140">
        <v>4.0609999999999999</v>
      </c>
      <c r="F2147" s="153">
        <v>1</v>
      </c>
      <c r="G2147" s="46">
        <f>IrradDiaria_1[[#This Row],[Geração Diária (kWh)]]/(IrradDiaria_1[[#This Row],[Irradiação]]*994)</f>
        <v>3.9733054817454345</v>
      </c>
    </row>
    <row r="2148" spans="2:7" hidden="1" x14ac:dyDescent="0.3">
      <c r="B2148" s="46" t="s">
        <v>505</v>
      </c>
      <c r="C2148" s="101">
        <v>46184</v>
      </c>
      <c r="D2148" s="104">
        <v>20907.02</v>
      </c>
      <c r="E2148" s="140">
        <v>5.0422000000000002</v>
      </c>
      <c r="F2148" s="153">
        <v>1</v>
      </c>
      <c r="G2148" s="46">
        <f>IrradDiaria_1[[#This Row],[Geração Diária (kWh)]]/(IrradDiaria_1[[#This Row],[Irradiação]]*994)</f>
        <v>4.1714369354439276</v>
      </c>
    </row>
    <row r="2149" spans="2:7" hidden="1" x14ac:dyDescent="0.3">
      <c r="B2149" s="46" t="s">
        <v>119</v>
      </c>
      <c r="C2149" s="101">
        <v>46127</v>
      </c>
      <c r="D2149" s="104">
        <v>20948.5</v>
      </c>
      <c r="E2149" s="140">
        <v>7.8105249999999993</v>
      </c>
      <c r="F2149" s="153">
        <v>1</v>
      </c>
      <c r="G2149" s="46">
        <f>IrradDiaria_1[[#This Row],[Geração Diária (kWh)]]/(IrradDiaria_1[[#This Row],[Irradiação]]*994)</f>
        <v>2.698275685461494</v>
      </c>
    </row>
    <row r="2150" spans="2:7" hidden="1" x14ac:dyDescent="0.3">
      <c r="B2150" s="46" t="s">
        <v>73</v>
      </c>
      <c r="C2150" s="101">
        <v>46126</v>
      </c>
      <c r="D2150" s="104">
        <v>20950.59</v>
      </c>
      <c r="E2150" s="140">
        <v>8.2210000000000001</v>
      </c>
      <c r="F2150" s="153">
        <v>1</v>
      </c>
      <c r="G2150" s="46">
        <f>IrradDiaria_1[[#This Row],[Geração Diária (kWh)]]/(IrradDiaria_1[[#This Row],[Irradiação]]*994)</f>
        <v>2.5638063877731785</v>
      </c>
    </row>
    <row r="2151" spans="2:7" hidden="1" x14ac:dyDescent="0.3">
      <c r="B2151" s="46" t="s">
        <v>119</v>
      </c>
      <c r="C2151" s="101">
        <v>46132</v>
      </c>
      <c r="D2151" s="104">
        <v>20960.09</v>
      </c>
      <c r="E2151" s="140">
        <v>7.9029999999999996</v>
      </c>
      <c r="F2151" s="153">
        <v>1</v>
      </c>
      <c r="G2151" s="46">
        <f>IrradDiaria_1[[#This Row],[Geração Diária (kWh)]]/(IrradDiaria_1[[#This Row],[Irradiação]]*994)</f>
        <v>2.6681778638425517</v>
      </c>
    </row>
    <row r="2152" spans="2:7" hidden="1" x14ac:dyDescent="0.3">
      <c r="B2152" s="46" t="s">
        <v>505</v>
      </c>
      <c r="C2152" s="101">
        <v>46174</v>
      </c>
      <c r="D2152" s="104">
        <v>21033.72</v>
      </c>
      <c r="E2152" s="140">
        <v>6.3875999999999999</v>
      </c>
      <c r="F2152" s="153">
        <v>1</v>
      </c>
      <c r="G2152" s="46">
        <f>IrradDiaria_1[[#This Row],[Geração Diária (kWh)]]/(IrradDiaria_1[[#This Row],[Irradiação]]*994)</f>
        <v>3.3127753936733306</v>
      </c>
    </row>
    <row r="2153" spans="2:7" hidden="1" x14ac:dyDescent="0.3">
      <c r="B2153" s="46" t="s">
        <v>73</v>
      </c>
      <c r="C2153" s="101">
        <v>46117</v>
      </c>
      <c r="D2153" s="104">
        <v>21052.85</v>
      </c>
      <c r="E2153" s="140">
        <v>8.3219999999999992</v>
      </c>
      <c r="F2153" s="153">
        <v>1</v>
      </c>
      <c r="G2153" s="46">
        <f>IrradDiaria_1[[#This Row],[Geração Diária (kWh)]]/(IrradDiaria_1[[#This Row],[Irradiação]]*994)</f>
        <v>2.545052821132515</v>
      </c>
    </row>
    <row r="2154" spans="2:7" hidden="1" x14ac:dyDescent="0.3">
      <c r="B2154" s="46" t="s">
        <v>73</v>
      </c>
      <c r="C2154" s="101">
        <v>46131</v>
      </c>
      <c r="D2154" s="104">
        <v>21146.46</v>
      </c>
      <c r="E2154" s="140">
        <v>7.9539999999999997</v>
      </c>
      <c r="F2154" s="153">
        <v>1</v>
      </c>
      <c r="G2154" s="46">
        <f>IrradDiaria_1[[#This Row],[Geração Diária (kWh)]]/(IrradDiaria_1[[#This Row],[Irradiação]]*994)</f>
        <v>2.6746422715321345</v>
      </c>
    </row>
    <row r="2155" spans="2:7" hidden="1" x14ac:dyDescent="0.3">
      <c r="B2155" s="46" t="s">
        <v>73</v>
      </c>
      <c r="C2155" s="101">
        <v>46132</v>
      </c>
      <c r="D2155" s="104">
        <v>21194.639999999999</v>
      </c>
      <c r="E2155" s="140">
        <v>8.0069999999999997</v>
      </c>
      <c r="F2155" s="153">
        <v>1</v>
      </c>
      <c r="G2155" s="46">
        <f>IrradDiaria_1[[#This Row],[Geração Diária (kWh)]]/(IrradDiaria_1[[#This Row],[Irradiação]]*994)</f>
        <v>2.6629918137525039</v>
      </c>
    </row>
    <row r="2156" spans="2:7" hidden="1" x14ac:dyDescent="0.3">
      <c r="B2156" s="46" t="s">
        <v>73</v>
      </c>
      <c r="C2156" s="101">
        <v>46133</v>
      </c>
      <c r="D2156" s="104">
        <v>21211.47</v>
      </c>
      <c r="E2156" s="140">
        <v>7.5759999999999996</v>
      </c>
      <c r="F2156" s="153">
        <v>1</v>
      </c>
      <c r="G2156" s="46">
        <f>IrradDiaria_1[[#This Row],[Geração Diária (kWh)]]/(IrradDiaria_1[[#This Row],[Irradiação]]*994)</f>
        <v>2.8167247943840446</v>
      </c>
    </row>
    <row r="2157" spans="2:7" hidden="1" x14ac:dyDescent="0.3">
      <c r="B2157" s="46" t="s">
        <v>505</v>
      </c>
      <c r="C2157" s="101">
        <v>46187</v>
      </c>
      <c r="D2157" s="104">
        <v>21596.12</v>
      </c>
      <c r="E2157" s="140">
        <v>5.3033000000000001</v>
      </c>
      <c r="F2157" s="153">
        <v>1</v>
      </c>
      <c r="G2157" s="46">
        <f>IrradDiaria_1[[#This Row],[Geração Diária (kWh)]]/(IrradDiaria_1[[#This Row],[Irradiação]]*994)</f>
        <v>4.096784808183477</v>
      </c>
    </row>
    <row r="2158" spans="2:7" hidden="1" x14ac:dyDescent="0.3">
      <c r="B2158" s="46" t="s">
        <v>505</v>
      </c>
      <c r="C2158" s="101">
        <v>46201</v>
      </c>
      <c r="D2158" s="104">
        <v>21903.97</v>
      </c>
      <c r="E2158" s="140">
        <v>5.5247000000000002</v>
      </c>
      <c r="F2158" s="153">
        <v>1</v>
      </c>
      <c r="G2158" s="46">
        <f>IrradDiaria_1[[#This Row],[Geração Diária (kWh)]]/(IrradDiaria_1[[#This Row],[Irradiação]]*994)</f>
        <v>3.9886667371506905</v>
      </c>
    </row>
    <row r="2159" spans="2:7" hidden="1" x14ac:dyDescent="0.3">
      <c r="B2159" s="46" t="s">
        <v>505</v>
      </c>
      <c r="C2159" s="101">
        <v>46198</v>
      </c>
      <c r="D2159" s="104">
        <v>22091.27</v>
      </c>
      <c r="E2159" s="140">
        <v>5.7756999999999996</v>
      </c>
      <c r="F2159" s="153">
        <v>1</v>
      </c>
      <c r="G2159" s="46">
        <f>IrradDiaria_1[[#This Row],[Geração Diária (kWh)]]/(IrradDiaria_1[[#This Row],[Irradiação]]*994)</f>
        <v>3.8479522319783621</v>
      </c>
    </row>
    <row r="2160" spans="2:7" hidden="1" x14ac:dyDescent="0.3">
      <c r="B2160" s="46" t="s">
        <v>208</v>
      </c>
      <c r="C2160" s="101">
        <v>46127</v>
      </c>
      <c r="D2160" s="104">
        <v>22234.43</v>
      </c>
      <c r="E2160" s="140">
        <v>8.9160000000000004</v>
      </c>
      <c r="F2160" s="153">
        <v>1</v>
      </c>
      <c r="G2160" s="46">
        <f>IrradDiaria_1[[#This Row],[Geração Diária (kWh)]]/(IrradDiaria_1[[#This Row],[Irradiação]]*994)</f>
        <v>2.5088203063152354</v>
      </c>
    </row>
    <row r="2161" spans="2:7" hidden="1" x14ac:dyDescent="0.3">
      <c r="B2161" s="46" t="s">
        <v>505</v>
      </c>
      <c r="C2161" s="101">
        <v>46197</v>
      </c>
      <c r="D2161" s="104">
        <v>22454.83</v>
      </c>
      <c r="E2161" s="140">
        <v>6.0164</v>
      </c>
      <c r="F2161" s="153">
        <v>1</v>
      </c>
      <c r="G2161" s="46">
        <f>IrradDiaria_1[[#This Row],[Geração Diária (kWh)]]/(IrradDiaria_1[[#This Row],[Irradiação]]*994)</f>
        <v>3.7547989218470188</v>
      </c>
    </row>
    <row r="2162" spans="2:7" hidden="1" x14ac:dyDescent="0.3">
      <c r="B2162" s="46" t="s">
        <v>505</v>
      </c>
      <c r="C2162" s="101">
        <v>46180</v>
      </c>
      <c r="D2162" s="104">
        <v>22465.79</v>
      </c>
      <c r="E2162" s="140">
        <v>5.6988000000000003</v>
      </c>
      <c r="F2162" s="153">
        <v>1</v>
      </c>
      <c r="G2162" s="46">
        <f>IrradDiaria_1[[#This Row],[Geração Diária (kWh)]]/(IrradDiaria_1[[#This Row],[Irradiação]]*994)</f>
        <v>3.9659925581424251</v>
      </c>
    </row>
    <row r="2163" spans="2:7" hidden="1" x14ac:dyDescent="0.3">
      <c r="B2163" s="46" t="s">
        <v>505</v>
      </c>
      <c r="C2163" s="101">
        <v>46183</v>
      </c>
      <c r="D2163" s="104">
        <v>23812.67</v>
      </c>
      <c r="E2163" s="140">
        <v>6.4646999999999997</v>
      </c>
      <c r="F2163" s="153">
        <v>0.93169999999999997</v>
      </c>
      <c r="G2163" s="46">
        <f>IrradDiaria_1[[#This Row],[Geração Diária (kWh)]]/(IrradDiaria_1[[#This Row],[Irradiação]]*994)</f>
        <v>3.7057262441728502</v>
      </c>
    </row>
    <row r="2164" spans="2:7" hidden="1" x14ac:dyDescent="0.3">
      <c r="B2164" s="46" t="s">
        <v>505</v>
      </c>
      <c r="C2164" s="101">
        <v>46176</v>
      </c>
      <c r="D2164" s="104">
        <v>24552.3</v>
      </c>
      <c r="E2164" s="140">
        <v>6.1048999999999998</v>
      </c>
      <c r="F2164" s="153">
        <v>1</v>
      </c>
      <c r="G2164" s="46">
        <f>IrradDiaria_1[[#This Row],[Geração Diária (kWh)]]/(IrradDiaria_1[[#This Row],[Irradiação]]*994)</f>
        <v>4.0460127140671673</v>
      </c>
    </row>
    <row r="2165" spans="2:7" hidden="1" x14ac:dyDescent="0.3">
      <c r="B2165" s="46" t="s">
        <v>505</v>
      </c>
      <c r="C2165" s="101">
        <v>46202</v>
      </c>
      <c r="D2165" s="104">
        <v>25243.8</v>
      </c>
      <c r="E2165" s="140">
        <v>5.0445000000000002</v>
      </c>
      <c r="F2165" s="153">
        <v>1</v>
      </c>
      <c r="G2165" s="46">
        <f>IrradDiaria_1[[#This Row],[Geração Diária (kWh)]]/(IrradDiaria_1[[#This Row],[Irradiação]]*994)</f>
        <v>5.0344289944244709</v>
      </c>
    </row>
    <row r="2166" spans="2:7" hidden="1" x14ac:dyDescent="0.3">
      <c r="B2166" s="46" t="s">
        <v>505</v>
      </c>
      <c r="C2166" s="101">
        <v>46189</v>
      </c>
      <c r="D2166" s="104">
        <v>25300.48</v>
      </c>
      <c r="E2166" s="140">
        <v>6.298</v>
      </c>
      <c r="F2166" s="153">
        <v>1</v>
      </c>
      <c r="G2166" s="46">
        <f>IrradDiaria_1[[#This Row],[Geração Diária (kWh)]]/(IrradDiaria_1[[#This Row],[Irradiação]]*994)</f>
        <v>4.0414733558544018</v>
      </c>
    </row>
    <row r="2167" spans="2:7" hidden="1" x14ac:dyDescent="0.3">
      <c r="B2167" s="46" t="s">
        <v>505</v>
      </c>
      <c r="C2167" s="101">
        <v>46196</v>
      </c>
      <c r="D2167" s="104">
        <v>26661.16</v>
      </c>
      <c r="E2167" s="140">
        <v>6.6933999999999996</v>
      </c>
      <c r="F2167" s="153">
        <v>1</v>
      </c>
      <c r="G2167" s="46">
        <f>IrradDiaria_1[[#This Row],[Geração Diária (kWh)]]/(IrradDiaria_1[[#This Row],[Irradiação]]*994)</f>
        <v>4.0072448315253819</v>
      </c>
    </row>
  </sheetData>
  <phoneticPr fontId="6" type="noConversion"/>
  <conditionalFormatting sqref="D3:D2167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16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16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8671875" defaultRowHeight="14.4" x14ac:dyDescent="0.3"/>
  <cols>
    <col min="1" max="1" width="8.88671875" style="46"/>
    <col min="2" max="3" width="35.109375" style="46" customWidth="1"/>
    <col min="4" max="4" width="35.109375" style="99" customWidth="1"/>
    <col min="5" max="5" width="86.33203125" style="46" customWidth="1"/>
    <col min="6" max="16384" width="8.88671875" style="46"/>
  </cols>
  <sheetData>
    <row r="1" spans="2:5" x14ac:dyDescent="0.3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3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3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3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3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3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3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3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3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3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3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28.8" x14ac:dyDescent="0.3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3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3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3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3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3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3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3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3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3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3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3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3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3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3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3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3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3">
      <c r="B29" s="46" t="s">
        <v>1135</v>
      </c>
      <c r="C29" s="46" t="s">
        <v>904</v>
      </c>
      <c r="D29" s="99">
        <v>0.83333333333333404</v>
      </c>
    </row>
    <row r="30" spans="2:5" x14ac:dyDescent="0.3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3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3">
      <c r="B32" s="46" t="s">
        <v>1160</v>
      </c>
      <c r="C32" s="46" t="s">
        <v>918</v>
      </c>
      <c r="D32" s="99">
        <v>0.84722222222222199</v>
      </c>
    </row>
    <row r="33" spans="2:5" x14ac:dyDescent="0.3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3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3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3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3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3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3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3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3">
      <c r="B41" s="46" t="s">
        <v>1146</v>
      </c>
      <c r="C41" s="46" t="s">
        <v>896</v>
      </c>
      <c r="D41" s="99">
        <v>0.88888888888888895</v>
      </c>
    </row>
    <row r="42" spans="2:5" x14ac:dyDescent="0.3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3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3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3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3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3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3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3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3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3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3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3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3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3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3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3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3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3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3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3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3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3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3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3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3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3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3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3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3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3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3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3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3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4.4" x14ac:dyDescent="0.3"/>
  <cols>
    <col min="2" max="2" width="39.109375" bestFit="1" customWidth="1"/>
    <col min="3" max="3" width="13.6640625" bestFit="1" customWidth="1"/>
  </cols>
  <sheetData>
    <row r="1" spans="1:22" x14ac:dyDescent="0.3">
      <c r="C1" s="39">
        <f>SUM(C3:C156)</f>
        <v>436.48999344848181</v>
      </c>
      <c r="D1" s="39">
        <f>SUM(D3:D156)</f>
        <v>336.63653846153858</v>
      </c>
    </row>
    <row r="2" spans="1:22" x14ac:dyDescent="0.3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3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3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3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3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3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3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3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3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3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3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3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3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3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3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3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3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3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3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3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3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3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3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3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3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3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3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3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3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3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3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3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3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3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3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3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3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3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3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3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3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3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3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3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3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3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3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3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3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3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3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3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3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3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3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3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3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3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3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3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3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3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3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3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3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3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3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3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3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3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3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3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3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3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3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3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3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3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3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3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3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3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3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3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3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3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3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3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3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3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3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3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3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3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3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3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3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3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3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3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3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3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3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3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3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3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3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3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3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3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3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3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3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3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3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3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3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3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3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3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3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3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3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3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3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3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3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3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3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3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3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3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3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3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3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3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3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3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3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3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3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3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3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3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3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3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3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3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3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3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3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3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3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3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3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3">
      <c r="A157" t="s">
        <v>1478</v>
      </c>
    </row>
    <row r="158" spans="1:22" x14ac:dyDescent="0.3">
      <c r="C158" s="39"/>
    </row>
  </sheetData>
  <autoFilter ref="A2:V2" xr:uid="{0E92C052-9598-4514-8BF5-BCD39C9A6A58}"/>
  <conditionalFormatting sqref="J3:J15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4.4" x14ac:dyDescent="0.3"/>
  <cols>
    <col min="2" max="2" width="31.109375" bestFit="1" customWidth="1"/>
    <col min="3" max="3" width="7.33203125" bestFit="1" customWidth="1"/>
    <col min="4" max="16" width="9.109375" customWidth="1"/>
    <col min="17" max="17" width="16.44140625" customWidth="1"/>
    <col min="18" max="70" width="9.109375" customWidth="1"/>
    <col min="71" max="71" width="14.109375" customWidth="1"/>
    <col min="72" max="155" width="9.109375" customWidth="1"/>
    <col min="157" max="157" width="9.109375" customWidth="1"/>
    <col min="159" max="159" width="19.109375" bestFit="1" customWidth="1"/>
    <col min="174" max="174" width="9.109375" customWidth="1"/>
    <col min="176" max="176" width="11.109375" bestFit="1" customWidth="1"/>
  </cols>
  <sheetData>
    <row r="1" spans="2:186" x14ac:dyDescent="0.3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3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3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3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3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3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3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3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3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3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3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3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3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3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3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3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3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3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3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3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3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3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3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3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3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3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3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3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3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3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3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3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3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3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3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3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3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3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3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3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3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3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3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3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3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3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3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3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3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3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3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3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3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3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3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3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3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3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3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3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3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3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3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3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3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3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3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3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3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3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3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3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3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3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3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3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3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3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3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3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3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3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3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3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3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3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3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3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3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3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3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3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3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3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3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3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3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3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3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3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3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3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3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3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3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3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3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3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3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3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3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3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3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3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3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3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3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3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3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3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3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4.4" x14ac:dyDescent="0.3"/>
  <cols>
    <col min="2" max="2" width="19.109375" bestFit="1" customWidth="1"/>
    <col min="17" max="17" width="14.44140625" bestFit="1" customWidth="1"/>
    <col min="18" max="18" width="37.44140625" bestFit="1" customWidth="1"/>
  </cols>
  <sheetData>
    <row r="2" spans="2:18" ht="15" thickBot="1" x14ac:dyDescent="0.35">
      <c r="Q2" s="12" t="s">
        <v>1505</v>
      </c>
    </row>
    <row r="3" spans="2:18" x14ac:dyDescent="0.3">
      <c r="Q3" s="23" t="s">
        <v>1343</v>
      </c>
      <c r="R3" s="25" t="s">
        <v>1506</v>
      </c>
    </row>
    <row r="4" spans="2:18" x14ac:dyDescent="0.3">
      <c r="Q4" s="24" t="s">
        <v>1340</v>
      </c>
      <c r="R4" s="26" t="s">
        <v>1506</v>
      </c>
    </row>
    <row r="5" spans="2:18" x14ac:dyDescent="0.3">
      <c r="Q5" s="24" t="s">
        <v>1261</v>
      </c>
      <c r="R5" s="26" t="s">
        <v>1507</v>
      </c>
    </row>
    <row r="6" spans="2:18" x14ac:dyDescent="0.3">
      <c r="Q6" s="24" t="s">
        <v>1258</v>
      </c>
      <c r="R6" s="26" t="s">
        <v>1507</v>
      </c>
    </row>
    <row r="7" spans="2:18" x14ac:dyDescent="0.3">
      <c r="Q7" s="24" t="s">
        <v>1301</v>
      </c>
      <c r="R7" s="24" t="s">
        <v>1507</v>
      </c>
    </row>
    <row r="8" spans="2:18" x14ac:dyDescent="0.3">
      <c r="Q8" s="24" t="s">
        <v>1323</v>
      </c>
      <c r="R8" s="24" t="s">
        <v>1507</v>
      </c>
    </row>
    <row r="9" spans="2:18" x14ac:dyDescent="0.3">
      <c r="Q9" s="27" t="s">
        <v>1335</v>
      </c>
      <c r="R9" s="27" t="s">
        <v>1508</v>
      </c>
    </row>
    <row r="10" spans="2:18" x14ac:dyDescent="0.3">
      <c r="Q10" s="27" t="s">
        <v>1291</v>
      </c>
      <c r="R10" s="27" t="s">
        <v>1509</v>
      </c>
    </row>
    <row r="11" spans="2:18" ht="15" thickBot="1" x14ac:dyDescent="0.35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Props1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2B573FA-485C-4C13-953E-8522ECAAD9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F7907B6-0FF1-451F-9629-39A70DCF2FE4}">
  <ds:schemaRefs>
    <ds:schemaRef ds:uri="http://purl.org/dc/dcmitype/"/>
    <ds:schemaRef ds:uri="http://schemas.microsoft.com/office/infopath/2007/PartnerControls"/>
    <ds:schemaRef ds:uri="http://purl.org/dc/terms/"/>
    <ds:schemaRef ds:uri="http://www.w3.org/XML/1998/namespace"/>
    <ds:schemaRef ds:uri="f2c58eb1-9d7f-4123-980d-e0326d949ea4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ae836115-58a4-4701-a509-51b7f29d6ef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Levi Maia</cp:lastModifiedBy>
  <cp:revision/>
  <dcterms:created xsi:type="dcterms:W3CDTF">2025-05-14T17:54:04Z</dcterms:created>
  <dcterms:modified xsi:type="dcterms:W3CDTF">2026-07-15T17:51:45Z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