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yDocument\マイドキュメント\ドキュメント\化成関係\関連会社・事業所\化成オート九州\見積もり\外注\Adsur\"/>
    </mc:Choice>
  </mc:AlternateContent>
  <bookViews>
    <workbookView xWindow="28680" yWindow="-120" windowWidth="38640" windowHeight="21240"/>
  </bookViews>
  <sheets>
    <sheet name="機能一覧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______a2" hidden="1">{#N/A,#N/A,FALSE,"見積書";#N/A,#N/A,FALSE,"注文書"}</definedName>
    <definedName name="__________E25" hidden="1">{#N/A,#N/A,FALSE,"見積ﾊﾟﾀｰﾝ1";#N/A,#N/A,FALSE,"見積ﾊﾟﾀｰﾝ1 (2)";#N/A,#N/A,FALSE,"見積ﾊﾟﾀｰﾝ1 (3)"}</definedName>
    <definedName name="__________F256" hidden="1">{#N/A,#N/A,FALSE,"見積ﾊﾟﾀｰﾝ1";#N/A,#N/A,FALSE,"見積ﾊﾟﾀｰﾝ1 (2)";#N/A,#N/A,FALSE,"見積ﾊﾟﾀｰﾝ1 (3)"}</definedName>
    <definedName name="__________L2354" hidden="1">{#N/A,#N/A,FALSE,"見積ﾊﾟﾀｰﾝ1";#N/A,#N/A,FALSE,"見積ﾊﾟﾀｰﾝ1 (2)";#N/A,#N/A,FALSE,"見積ﾊﾟﾀｰﾝ1 (3)"}</definedName>
    <definedName name="__________L254" hidden="1">{#N/A,#N/A,FALSE,"見積書";#N/A,#N/A,FALSE,"注文書"}</definedName>
    <definedName name="__________L57" hidden="1">{#N/A,#N/A,FALSE,"見積ﾊﾟﾀｰﾝ1";#N/A,#N/A,FALSE,"見積ﾊﾟﾀｰﾝ1 (2)";#N/A,#N/A,FALSE,"見積ﾊﾟﾀｰﾝ1 (3)"}</definedName>
    <definedName name="__________O098" hidden="1">{#N/A,#N/A,FALSE,"見積書";#N/A,#N/A,FALSE,"注文書"}</definedName>
    <definedName name="________a2" hidden="1">{#N/A,#N/A,FALSE,"見積書";#N/A,#N/A,FALSE,"注文書"}</definedName>
    <definedName name="________E25" hidden="1">{#N/A,#N/A,FALSE,"見積ﾊﾟﾀｰﾝ1";#N/A,#N/A,FALSE,"見積ﾊﾟﾀｰﾝ1 (2)";#N/A,#N/A,FALSE,"見積ﾊﾟﾀｰﾝ1 (3)"}</definedName>
    <definedName name="________F256" hidden="1">{#N/A,#N/A,FALSE,"見積ﾊﾟﾀｰﾝ1";#N/A,#N/A,FALSE,"見積ﾊﾟﾀｰﾝ1 (2)";#N/A,#N/A,FALSE,"見積ﾊﾟﾀｰﾝ1 (3)"}</definedName>
    <definedName name="________L2354" hidden="1">{#N/A,#N/A,FALSE,"見積ﾊﾟﾀｰﾝ1";#N/A,#N/A,FALSE,"見積ﾊﾟﾀｰﾝ1 (2)";#N/A,#N/A,FALSE,"見積ﾊﾟﾀｰﾝ1 (3)"}</definedName>
    <definedName name="________L254" hidden="1">{#N/A,#N/A,FALSE,"見積書";#N/A,#N/A,FALSE,"注文書"}</definedName>
    <definedName name="________L57" hidden="1">{#N/A,#N/A,FALSE,"見積ﾊﾟﾀｰﾝ1";#N/A,#N/A,FALSE,"見積ﾊﾟﾀｰﾝ1 (2)";#N/A,#N/A,FALSE,"見積ﾊﾟﾀｰﾝ1 (3)"}</definedName>
    <definedName name="________O098" hidden="1">{#N/A,#N/A,FALSE,"見積書";#N/A,#N/A,FALSE,"注文書"}</definedName>
    <definedName name="_______a2" hidden="1">{#N/A,#N/A,FALSE,"見積書";#N/A,#N/A,FALSE,"注文書"}</definedName>
    <definedName name="_______E25" hidden="1">{#N/A,#N/A,FALSE,"見積ﾊﾟﾀｰﾝ1";#N/A,#N/A,FALSE,"見積ﾊﾟﾀｰﾝ1 (2)";#N/A,#N/A,FALSE,"見積ﾊﾟﾀｰﾝ1 (3)"}</definedName>
    <definedName name="_______F256" hidden="1">{#N/A,#N/A,FALSE,"見積ﾊﾟﾀｰﾝ1";#N/A,#N/A,FALSE,"見積ﾊﾟﾀｰﾝ1 (2)";#N/A,#N/A,FALSE,"見積ﾊﾟﾀｰﾝ1 (3)"}</definedName>
    <definedName name="_______L2354" hidden="1">{#N/A,#N/A,FALSE,"見積ﾊﾟﾀｰﾝ1";#N/A,#N/A,FALSE,"見積ﾊﾟﾀｰﾝ1 (2)";#N/A,#N/A,FALSE,"見積ﾊﾟﾀｰﾝ1 (3)"}</definedName>
    <definedName name="_______L254" hidden="1">{#N/A,#N/A,FALSE,"見積書";#N/A,#N/A,FALSE,"注文書"}</definedName>
    <definedName name="_______L57" hidden="1">{#N/A,#N/A,FALSE,"見積ﾊﾟﾀｰﾝ1";#N/A,#N/A,FALSE,"見積ﾊﾟﾀｰﾝ1 (2)";#N/A,#N/A,FALSE,"見積ﾊﾟﾀｰﾝ1 (3)"}</definedName>
    <definedName name="_______O098" hidden="1">{#N/A,#N/A,FALSE,"見積書";#N/A,#N/A,FALSE,"注文書"}</definedName>
    <definedName name="______a2" hidden="1">{#N/A,#N/A,FALSE,"見積書";#N/A,#N/A,FALSE,"注文書"}</definedName>
    <definedName name="______E25" hidden="1">{#N/A,#N/A,FALSE,"見積ﾊﾟﾀｰﾝ1";#N/A,#N/A,FALSE,"見積ﾊﾟﾀｰﾝ1 (2)";#N/A,#N/A,FALSE,"見積ﾊﾟﾀｰﾝ1 (3)"}</definedName>
    <definedName name="______F256" hidden="1">{#N/A,#N/A,FALSE,"見積ﾊﾟﾀｰﾝ1";#N/A,#N/A,FALSE,"見積ﾊﾟﾀｰﾝ1 (2)";#N/A,#N/A,FALSE,"見積ﾊﾟﾀｰﾝ1 (3)"}</definedName>
    <definedName name="______L2354" hidden="1">{#N/A,#N/A,FALSE,"見積ﾊﾟﾀｰﾝ1";#N/A,#N/A,FALSE,"見積ﾊﾟﾀｰﾝ1 (2)";#N/A,#N/A,FALSE,"見積ﾊﾟﾀｰﾝ1 (3)"}</definedName>
    <definedName name="______L254" hidden="1">{#N/A,#N/A,FALSE,"見積書";#N/A,#N/A,FALSE,"注文書"}</definedName>
    <definedName name="______L57" hidden="1">{#N/A,#N/A,FALSE,"見積ﾊﾟﾀｰﾝ1";#N/A,#N/A,FALSE,"見積ﾊﾟﾀｰﾝ1 (2)";#N/A,#N/A,FALSE,"見積ﾊﾟﾀｰﾝ1 (3)"}</definedName>
    <definedName name="______O098" hidden="1">{#N/A,#N/A,FALSE,"見積書";#N/A,#N/A,FALSE,"注文書"}</definedName>
    <definedName name="_____a2" hidden="1">{#N/A,#N/A,FALSE,"見積書";#N/A,#N/A,FALSE,"注文書"}</definedName>
    <definedName name="_____E25" hidden="1">{#N/A,#N/A,FALSE,"見積ﾊﾟﾀｰﾝ1";#N/A,#N/A,FALSE,"見積ﾊﾟﾀｰﾝ1 (2)";#N/A,#N/A,FALSE,"見積ﾊﾟﾀｰﾝ1 (3)"}</definedName>
    <definedName name="_____F256" hidden="1">{#N/A,#N/A,FALSE,"見積ﾊﾟﾀｰﾝ1";#N/A,#N/A,FALSE,"見積ﾊﾟﾀｰﾝ1 (2)";#N/A,#N/A,FALSE,"見積ﾊﾟﾀｰﾝ1 (3)"}</definedName>
    <definedName name="_____L2354" hidden="1">{#N/A,#N/A,FALSE,"見積ﾊﾟﾀｰﾝ1";#N/A,#N/A,FALSE,"見積ﾊﾟﾀｰﾝ1 (2)";#N/A,#N/A,FALSE,"見積ﾊﾟﾀｰﾝ1 (3)"}</definedName>
    <definedName name="_____L254" hidden="1">{#N/A,#N/A,FALSE,"見積書";#N/A,#N/A,FALSE,"注文書"}</definedName>
    <definedName name="_____L57" hidden="1">{#N/A,#N/A,FALSE,"見積ﾊﾟﾀｰﾝ1";#N/A,#N/A,FALSE,"見積ﾊﾟﾀｰﾝ1 (2)";#N/A,#N/A,FALSE,"見積ﾊﾟﾀｰﾝ1 (3)"}</definedName>
    <definedName name="_____O098" hidden="1">{#N/A,#N/A,FALSE,"見積書";#N/A,#N/A,FALSE,"注文書"}</definedName>
    <definedName name="____a2" hidden="1">{#N/A,#N/A,FALSE,"見積書";#N/A,#N/A,FALSE,"注文書"}</definedName>
    <definedName name="____E25" hidden="1">{#N/A,#N/A,FALSE,"見積ﾊﾟﾀｰﾝ1";#N/A,#N/A,FALSE,"見積ﾊﾟﾀｰﾝ1 (2)";#N/A,#N/A,FALSE,"見積ﾊﾟﾀｰﾝ1 (3)"}</definedName>
    <definedName name="____F256" hidden="1">{#N/A,#N/A,FALSE,"見積ﾊﾟﾀｰﾝ1";#N/A,#N/A,FALSE,"見積ﾊﾟﾀｰﾝ1 (2)";#N/A,#N/A,FALSE,"見積ﾊﾟﾀｰﾝ1 (3)"}</definedName>
    <definedName name="____L2354" hidden="1">{#N/A,#N/A,FALSE,"見積ﾊﾟﾀｰﾝ1";#N/A,#N/A,FALSE,"見積ﾊﾟﾀｰﾝ1 (2)";#N/A,#N/A,FALSE,"見積ﾊﾟﾀｰﾝ1 (3)"}</definedName>
    <definedName name="____L254" hidden="1">{#N/A,#N/A,FALSE,"見積書";#N/A,#N/A,FALSE,"注文書"}</definedName>
    <definedName name="____L57" hidden="1">{#N/A,#N/A,FALSE,"見積ﾊﾟﾀｰﾝ1";#N/A,#N/A,FALSE,"見積ﾊﾟﾀｰﾝ1 (2)";#N/A,#N/A,FALSE,"見積ﾊﾟﾀｰﾝ1 (3)"}</definedName>
    <definedName name="____O098" hidden="1">{#N/A,#N/A,FALSE,"見積書";#N/A,#N/A,FALSE,"注文書"}</definedName>
    <definedName name="___a2" hidden="1">{#N/A,#N/A,FALSE,"見積書";#N/A,#N/A,FALSE,"注文書"}</definedName>
    <definedName name="___E25" hidden="1">{#N/A,#N/A,FALSE,"見積ﾊﾟﾀｰﾝ1";#N/A,#N/A,FALSE,"見積ﾊﾟﾀｰﾝ1 (2)";#N/A,#N/A,FALSE,"見積ﾊﾟﾀｰﾝ1 (3)"}</definedName>
    <definedName name="___F256" hidden="1">{#N/A,#N/A,FALSE,"見積ﾊﾟﾀｰﾝ1";#N/A,#N/A,FALSE,"見積ﾊﾟﾀｰﾝ1 (2)";#N/A,#N/A,FALSE,"見積ﾊﾟﾀｰﾝ1 (3)"}</definedName>
    <definedName name="___L2354" hidden="1">{#N/A,#N/A,FALSE,"見積ﾊﾟﾀｰﾝ1";#N/A,#N/A,FALSE,"見積ﾊﾟﾀｰﾝ1 (2)";#N/A,#N/A,FALSE,"見積ﾊﾟﾀｰﾝ1 (3)"}</definedName>
    <definedName name="___L254" hidden="1">{#N/A,#N/A,FALSE,"見積書";#N/A,#N/A,FALSE,"注文書"}</definedName>
    <definedName name="___L57" hidden="1">{#N/A,#N/A,FALSE,"見積ﾊﾟﾀｰﾝ1";#N/A,#N/A,FALSE,"見積ﾊﾟﾀｰﾝ1 (2)";#N/A,#N/A,FALSE,"見積ﾊﾟﾀｰﾝ1 (3)"}</definedName>
    <definedName name="___O098" hidden="1">{#N/A,#N/A,FALSE,"見積書";#N/A,#N/A,FALSE,"注文書"}</definedName>
    <definedName name="__123Graph_A" hidden="1">[1]B16･B32!$S$284:$X$284</definedName>
    <definedName name="__123Graph_B" hidden="1">[1]B16･B32!$Z$284:$AE$284</definedName>
    <definedName name="__123Graph_C" hidden="1">[1]B16･B32!$AG$284:$AL$284</definedName>
    <definedName name="__123Graph_D" hidden="1">[1]B16･B32!$AN$284:$AS$284</definedName>
    <definedName name="__123Graph_E" hidden="1">[1]B16･B32!$AU$284:$AZ$284</definedName>
    <definedName name="__123Graph_F" hidden="1">[1]B16･B32!$BB$284:$BG$284</definedName>
    <definedName name="__123Graph_X" hidden="1">[1]B16･B32!$L$284:$Q$284</definedName>
    <definedName name="__a2" hidden="1">{#N/A,#N/A,FALSE,"見積書";#N/A,#N/A,FALSE,"注文書"}</definedName>
    <definedName name="__E25" hidden="1">{#N/A,#N/A,FALSE,"見積ﾊﾟﾀｰﾝ1";#N/A,#N/A,FALSE,"見積ﾊﾟﾀｰﾝ1 (2)";#N/A,#N/A,FALSE,"見積ﾊﾟﾀｰﾝ1 (3)"}</definedName>
    <definedName name="__F256" hidden="1">{#N/A,#N/A,FALSE,"見積ﾊﾟﾀｰﾝ1";#N/A,#N/A,FALSE,"見積ﾊﾟﾀｰﾝ1 (2)";#N/A,#N/A,FALSE,"見積ﾊﾟﾀｰﾝ1 (3)"}</definedName>
    <definedName name="__key1" hidden="1">#REF!</definedName>
    <definedName name="__L2354" hidden="1">{#N/A,#N/A,FALSE,"見積ﾊﾟﾀｰﾝ1";#N/A,#N/A,FALSE,"見積ﾊﾟﾀｰﾝ1 (2)";#N/A,#N/A,FALSE,"見積ﾊﾟﾀｰﾝ1 (3)"}</definedName>
    <definedName name="__L254" hidden="1">{#N/A,#N/A,FALSE,"見積書";#N/A,#N/A,FALSE,"注文書"}</definedName>
    <definedName name="__L57" hidden="1">{#N/A,#N/A,FALSE,"見積ﾊﾟﾀｰﾝ1";#N/A,#N/A,FALSE,"見積ﾊﾟﾀｰﾝ1 (2)";#N/A,#N/A,FALSE,"見積ﾊﾟﾀｰﾝ1 (3)"}</definedName>
    <definedName name="__O098" hidden="1">{#N/A,#N/A,FALSE,"見積書";#N/A,#N/A,FALSE,"注文書"}</definedName>
    <definedName name="__t4" hidden="1">{"QTR VAR (Chan Tot)",#N/A,FALSE,"Chan Tot";"PLAN VAR (Chan Tot)",#N/A,FALSE,"Chan Tot";"MONTH TREND (Chan Tot)",#N/A,FALSE,"Chan Tot";"QTR TREND (Chan Tot)",#N/A,FALSE,"Chan Tot";"QTR VAR (Fam Tot)",#N/A,FALSE,"Fam Tot";"PLAN VAR (Fam Tot)",#N/A,FALSE,"Fam Tot";"MONTH TREND (Fam Tot)",#N/A,FALSE,"Fam Tot";"QTR TREND (Fam Tot)",#N/A,FALSE,"Fam Tot";"QTR TREND (NADI)",#N/A,FALSE,"NADI";"QTR TREND (NAOE)",#N/A,FALSE,"NAOE";"QTR TREND (NA Tot)",#N/A,FALSE,"NA Tot";"QTR TREND (EUDI)",#N/A,FALSE,"EUDI";"QTR TREND (EUOE)",#N/A,FALSE,"EUOE";"QTR TREND (EU Tot)",#N/A,FALSE,"EU Tot";"QTR TREND (Japan)",#N/A,FALSE,"Japan";"QTR TREND (APAC)",#N/A,FALSE,"APAC";"QTR TREND (INTL Tot)",#N/A,FALSE,"INTL Tot"}</definedName>
    <definedName name="__WW18" hidden="1">{"MONTH TREND",#N/A,FALSE,"Japan";"QTR TREND",#N/A,FALSE,"Japan";"QTR VAR",#N/A,FALSE,"Japan"}</definedName>
    <definedName name="_1_0_0_Regressio" hidden="1">'[2]#REF'!#REF!</definedName>
    <definedName name="_109n640_" hidden="1">{"'ＥＤＩ'!$H$5:$I$6"}</definedName>
    <definedName name="_17a2_" hidden="1">{#N/A,#N/A,FALSE,"見積書";#N/A,#N/A,FALSE,"注文書"}</definedName>
    <definedName name="_18E25_" hidden="1">{#N/A,#N/A,FALSE,"見積ﾊﾟﾀｰﾝ1";#N/A,#N/A,FALSE,"見積ﾊﾟﾀｰﾝ1 (2)";#N/A,#N/A,FALSE,"見積ﾊﾟﾀｰﾝ1 (3)"}</definedName>
    <definedName name="_19F256_" hidden="1">{#N/A,#N/A,FALSE,"見積ﾊﾟﾀｰﾝ1";#N/A,#N/A,FALSE,"見積ﾊﾟﾀｰﾝ1 (2)";#N/A,#N/A,FALSE,"見積ﾊﾟﾀｰﾝ1 (3)"}</definedName>
    <definedName name="_21L2354_" hidden="1">{#N/A,#N/A,FALSE,"見積ﾊﾟﾀｰﾝ1";#N/A,#N/A,FALSE,"見積ﾊﾟﾀｰﾝ1 (2)";#N/A,#N/A,FALSE,"見積ﾊﾟﾀｰﾝ1 (3)"}</definedName>
    <definedName name="_22L254_" hidden="1">{#N/A,#N/A,FALSE,"見積書";#N/A,#N/A,FALSE,"注文書"}</definedName>
    <definedName name="_23L57_" hidden="1">{#N/A,#N/A,FALSE,"見積ﾊﾟﾀｰﾝ1";#N/A,#N/A,FALSE,"見積ﾊﾟﾀｰﾝ1 (2)";#N/A,#N/A,FALSE,"見積ﾊﾟﾀｰﾝ1 (3)"}</definedName>
    <definedName name="_24O098_" hidden="1">{#N/A,#N/A,FALSE,"見積書";#N/A,#N/A,FALSE,"注文書"}</definedName>
    <definedName name="_3_0_0_Regressio" hidden="1">'[3]#REF'!#REF!</definedName>
    <definedName name="_30B1_" hidden="1">{#N/A,#N/A,FALSE,"ＨＢＳＣＳＳ";#N/A,#N/A,FALSE,"原価管理表平田倉庫";#N/A,#N/A,FALSE,"原価管理表 日立印刷";#N/A,#N/A,FALSE,"原価管理合計表"}</definedName>
    <definedName name="_52a2_" hidden="1">{#N/A,#N/A,FALSE,"見積書";#N/A,#N/A,FALSE,"注文書"}</definedName>
    <definedName name="_56E25_" hidden="1">{#N/A,#N/A,FALSE,"見積ﾊﾟﾀｰﾝ1";#N/A,#N/A,FALSE,"見積ﾊﾟﾀｰﾝ1 (2)";#N/A,#N/A,FALSE,"見積ﾊﾟﾀｰﾝ1 (3)"}</definedName>
    <definedName name="_60F256_" hidden="1">{#N/A,#N/A,FALSE,"見積ﾊﾟﾀｰﾝ1";#N/A,#N/A,FALSE,"見積ﾊﾟﾀｰﾝ1 (2)";#N/A,#N/A,FALSE,"見積ﾊﾟﾀｰﾝ1 (3)"}</definedName>
    <definedName name="_65L2354_" hidden="1">{#N/A,#N/A,FALSE,"見積ﾊﾟﾀｰﾝ1";#N/A,#N/A,FALSE,"見積ﾊﾟﾀｰﾝ1 (2)";#N/A,#N/A,FALSE,"見積ﾊﾟﾀｰﾝ1 (3)"}</definedName>
    <definedName name="_69L254_" hidden="1">{#N/A,#N/A,FALSE,"見積書";#N/A,#N/A,FALSE,"注文書"}</definedName>
    <definedName name="_73L57_" hidden="1">{#N/A,#N/A,FALSE,"見積ﾊﾟﾀｰﾝ1";#N/A,#N/A,FALSE,"見積ﾊﾟﾀｰﾝ1 (2)";#N/A,#N/A,FALSE,"見積ﾊﾟﾀｰﾝ1 (3)"}</definedName>
    <definedName name="_77O098_" hidden="1">{#N/A,#N/A,FALSE,"見積書";#N/A,#N/A,FALSE,"注文書"}</definedName>
    <definedName name="_7B1_" hidden="1">{#N/A,#N/A,FALSE,"ＨＢＳＣＳＳ";#N/A,#N/A,FALSE,"原価管理表平田倉庫";#N/A,#N/A,FALSE,"原価管理表 日立印刷";#N/A,#N/A,FALSE,"原価管理合計表"}</definedName>
    <definedName name="_a2" hidden="1">{#N/A,#N/A,FALSE,"見積書";#N/A,#N/A,FALSE,"注文書"}</definedName>
    <definedName name="_aaa1" hidden="1">#REF!</definedName>
    <definedName name="_aaa4" hidden="1">#REF!</definedName>
    <definedName name="_aaa5" hidden="1">#REF!</definedName>
    <definedName name="_cbl2" hidden="1">{"'例）NTServer'!$A$1:$F$77"}</definedName>
    <definedName name="_cc1" hidden="1">{"'例）NTServer'!$A$1:$F$77"}</definedName>
    <definedName name="_cc2" hidden="1">{"'例）NTServer'!$A$1:$F$77"}</definedName>
    <definedName name="_cc3" hidden="1">{"'例）NTServer'!$A$1:$F$77"}</definedName>
    <definedName name="_cc4" hidden="1">{"'例）NTServer'!$A$1:$F$77"}</definedName>
    <definedName name="_cc5" hidden="1">{"'例）NTServer'!$A$1:$F$77"}</definedName>
    <definedName name="_cc6" hidden="1">{"'例）NTServer'!$A$1:$F$77"}</definedName>
    <definedName name="_cc7" hidden="1">{"'例）NTServer'!$A$1:$F$77"}</definedName>
    <definedName name="_cc8" hidden="1">{"'例）NTServer'!$A$1:$F$77"}</definedName>
    <definedName name="_cc9" hidden="1">{"'例）NTServer'!$A$1:$F$77"}</definedName>
    <definedName name="_cd1" hidden="1">{"'例）NTServer'!$A$1:$F$77"}</definedName>
    <definedName name="_cd2" hidden="1">{"'例）NTServer'!$A$1:$F$77"}</definedName>
    <definedName name="_cd3" hidden="1">{"'例）NTServer'!$A$1:$F$77"}</definedName>
    <definedName name="_cd4" hidden="1">{"'例）NTServer'!$A$1:$F$77"}</definedName>
    <definedName name="_cd5" hidden="1">{"'例）NTServer'!$A$1:$F$77"}</definedName>
    <definedName name="_cd6" hidden="1">{"'例）NTServer'!$A$1:$F$77"}</definedName>
    <definedName name="_cd7" hidden="1">{"'例）NTServer'!$A$1:$F$77"}</definedName>
    <definedName name="_cd8" hidden="1">{"'例）NTServer'!$A$1:$F$77"}</definedName>
    <definedName name="_cd9" hidden="1">{"'例）NTServer'!$A$1:$F$77"}</definedName>
    <definedName name="_E25" hidden="1">{#N/A,#N/A,FALSE,"見積ﾊﾟﾀｰﾝ1";#N/A,#N/A,FALSE,"見積ﾊﾟﾀｰﾝ1 (2)";#N/A,#N/A,FALSE,"見積ﾊﾟﾀｰﾝ1 (3)"}</definedName>
    <definedName name="_F256" hidden="1">{#N/A,#N/A,FALSE,"見積ﾊﾟﾀｰﾝ1";#N/A,#N/A,FALSE,"見積ﾊﾟﾀｰﾝ1 (2)";#N/A,#N/A,FALSE,"見積ﾊﾟﾀｰﾝ1 (3)"}</definedName>
    <definedName name="_Fill" hidden="1">#REF!</definedName>
    <definedName name="_Fill1" hidden="1">#REF!</definedName>
    <definedName name="_fill2" hidden="1">#REF!</definedName>
    <definedName name="_fill4" hidden="1">#REF!</definedName>
    <definedName name="_xlnm._FilterDatabase" localSheetId="0" hidden="1">機能一覧!$A$3:$H$115</definedName>
    <definedName name="_xlnm._FilterDatabase" hidden="1">'[4]3F:5F'!$A$5:$AM$100</definedName>
    <definedName name="_Key1" hidden="1">#N/A</definedName>
    <definedName name="_Key2" hidden="1">#REF!</definedName>
    <definedName name="_L2354" hidden="1">{#N/A,#N/A,FALSE,"見積ﾊﾟﾀｰﾝ1";#N/A,#N/A,FALSE,"見積ﾊﾟﾀｰﾝ1 (2)";#N/A,#N/A,FALSE,"見積ﾊﾟﾀｰﾝ1 (3)"}</definedName>
    <definedName name="_L254" hidden="1">{#N/A,#N/A,FALSE,"見積書";#N/A,#N/A,FALSE,"注文書"}</definedName>
    <definedName name="_L57" hidden="1">{#N/A,#N/A,FALSE,"見積ﾊﾟﾀｰﾝ1";#N/A,#N/A,FALSE,"見積ﾊﾟﾀｰﾝ1 (2)";#N/A,#N/A,FALSE,"見積ﾊﾟﾀｰﾝ1 (3)"}</definedName>
    <definedName name="_MatInverse_In" hidden="1">[1]B16･B32!#REF!</definedName>
    <definedName name="_mp1" hidden="1">{#N/A,#N/A,FALSE,"見積ﾊﾟﾀｰﾝ1";#N/A,#N/A,FALSE,"見積ﾊﾟﾀｰﾝ1 (2)";#N/A,#N/A,FALSE,"見積ﾊﾟﾀｰﾝ1 (3)"}</definedName>
    <definedName name="_MP5400" hidden="1">{#N/A,#N/A,FALSE,"2050保守見積書";#N/A,#N/A,FALSE,"2050保守注文書"}</definedName>
    <definedName name="_O098" hidden="1">{#N/A,#N/A,FALSE,"見積書";#N/A,#N/A,FALSE,"注文書"}</definedName>
    <definedName name="_Order1" hidden="1">255</definedName>
    <definedName name="_Order2" hidden="1">255</definedName>
    <definedName name="_Regression_X" hidden="1">#REF!</definedName>
    <definedName name="_regression_xx" hidden="1">#REF!</definedName>
    <definedName name="_Regression_Y" hidden="1">#REF!</definedName>
    <definedName name="_Sort" hidden="1">#REF!</definedName>
    <definedName name="_xFill" hidden="1">#REF!</definedName>
    <definedName name="・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aaa" hidden="1">{"'中日程'!$A$1:$T$24"}</definedName>
    <definedName name="AAAA" hidden="1">{#N/A,#N/A,FALSE,"見積書";#N/A,#N/A,FALSE,"注文書"}</definedName>
    <definedName name="aaaaa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aaa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aaaaa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aaaaaaaa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aaaaaaaa" hidden="1">#REF!</definedName>
    <definedName name="aaaaaaaaaa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aaaaaaaaaaaaaaaaa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aaaaaaaaaaaaaaaaaaa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AAB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aasas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AB" hidden="1">{#N/A,#N/A,FALSE,"見積ﾊﾟﾀｰﾝ1";#N/A,#N/A,FALSE,"見積ﾊﾟﾀｰﾝ1 (2)";#N/A,#N/A,FALSE,"見積ﾊﾟﾀｰﾝ1 (3)"}</definedName>
    <definedName name="ABAB" hidden="1">{#N/A,#N/A,FALSE,"見積書";#N/A,#N/A,FALSE,"注文書"}</definedName>
    <definedName name="ABABAB" hidden="1">{#N/A,#N/A,FALSE,"見積書";#N/A,#N/A,FALSE,"注文書"}</definedName>
    <definedName name="ABABABAB" hidden="1">{#N/A,#N/A,FALSE,"見積書";#N/A,#N/A,FALSE,"注文書"}</definedName>
    <definedName name="ABABABABAB" hidden="1">{#N/A,#N/A,FALSE,"見積ﾊﾟﾀｰﾝ1";#N/A,#N/A,FALSE,"見積ﾊﾟﾀｰﾝ1 (2)";#N/A,#N/A,FALSE,"見積ﾊﾟﾀｰﾝ1 (3)"}</definedName>
    <definedName name="abc" hidden="1">{#N/A,#N/A,FALSE,"見積書";#N/A,#N/A,FALSE,"注文書"}</definedName>
    <definedName name="ABCABC" hidden="1">{#N/A,#N/A,FALSE,"見積書";#N/A,#N/A,FALSE,"注文書"}</definedName>
    <definedName name="ABG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Access_Button" hidden="1">"UN_88帳票管理_Sheet1_List1"</definedName>
    <definedName name="AccessDatabase" hidden="1">"C:\97ｾｲｶ\UN_88帳票管理.mdb"</definedName>
    <definedName name="AddTitle" hidden="1">3</definedName>
    <definedName name="agaergger" hidden="1">{"'例）NTServer'!$A$1:$F$77"}</definedName>
    <definedName name="as" hidden="1">{#N/A,#N/A,FALSE,"ＨＢＳＣＳＳ";#N/A,#N/A,FALSE,"原価管理表平田倉庫";#N/A,#N/A,FALSE,"原価管理表 日立印刷";#N/A,#N/A,FALSE,"原価管理合計表"}</definedName>
    <definedName name="AS2DocOpenMode" hidden="1">"AS2DocumentEdit"</definedName>
    <definedName name="asd" hidden="1">#REF!</definedName>
    <definedName name="asgawgea" hidden="1">{"'例）NTServer'!$A$1:$F$77"}</definedName>
    <definedName name="b" hidden="1">{"'例）NTServer'!$A$1:$F$77"}</definedName>
    <definedName name="BB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bbb" hidden="1">{"'例）NTServer'!$A$1:$F$77"}</definedName>
    <definedName name="BBBB" hidden="1">{#N/A,#N/A,FALSE,"見積ﾊﾟﾀｰﾝ1";#N/A,#N/A,FALSE,"見積ﾊﾟﾀｰﾝ1 (2)";#N/A,#N/A,FALSE,"見積ﾊﾟﾀｰﾝ1 (3)"}</definedName>
    <definedName name="bbbbb" hidden="1">{"'ＥＤＩ'!$H$5:$I$6"}</definedName>
    <definedName name="bbbbbb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cc" hidden="1">{"'例）NTServer'!$A$1:$F$77"}</definedName>
    <definedName name="cccc" hidden="1">{"'例）NTServer'!$A$1:$F$77"}</definedName>
    <definedName name="cccccc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mtb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cx" hidden="1">{#N/A,#N/A,FALSE,"見積書";#N/A,#N/A,FALSE,"注文書"}</definedName>
    <definedName name="cxv" hidden="1">{"'例）NTServer'!$A$1:$F$77"}</definedName>
    <definedName name="cxx" hidden="1">{#N/A,#N/A,FALSE,"見積ﾊﾟﾀｰﾝ1";#N/A,#N/A,FALSE,"見積ﾊﾟﾀｰﾝ1 (2)";#N/A,#N/A,FALSE,"見積ﾊﾟﾀｰﾝ1 (3)"}</definedName>
    <definedName name="DBPARTNER" hidden="1">{"'2.3 NT(ｱｶｳﾝﾄ)基本方針2'!$A$1:$AN$62"}</definedName>
    <definedName name="dd" hidden="1">{#N/A,#N/A,FALSE,"見積書";#N/A,#N/A,FALSE,"注文書"}</definedName>
    <definedName name="ｄｄｄｄ" hidden="1">{#N/A,#N/A,FALSE,"見積ﾊﾟﾀｰﾝ1";#N/A,#N/A,FALSE,"見積ﾊﾟﾀｰﾝ1 (2)";#N/A,#N/A,FALSE,"見積ﾊﾟﾀｰﾝ1 (3)"}</definedName>
    <definedName name="ddd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fg" hidden="1">{"'例）NTServer'!$A$1:$F$77"}</definedName>
    <definedName name="dsd" hidden="1">{"'ＥＤＩ'!$H$5:$I$6"}</definedName>
    <definedName name="e" hidden="1">{#N/A,#N/A,FALSE,"見積ﾊﾟﾀｰﾝ1";#N/A,#N/A,FALSE,"見積ﾊﾟﾀｰﾝ1 (2)";#N/A,#N/A,FALSE,"見積ﾊﾟﾀｰﾝ1 (3)"}</definedName>
    <definedName name="eee" hidden="1">{#N/A,#N/A,FALSE,"見積書";#N/A,#N/A,FALSE,"注文書"}</definedName>
    <definedName name="efnju4" hidden="1">'[3]#REF'!#REF!</definedName>
    <definedName name="ert" hidden="1">{"'例）NTServer'!$A$1:$F$77"}</definedName>
    <definedName name="fafklafjalfj" hidden="1">{#N/A,#N/A,FALSE,"ＨＢＳＣＳＳ";#N/A,#N/A,FALSE,"原価管理表平田倉庫";#N/A,#N/A,FALSE,"原価管理表 日立印刷";#N/A,#N/A,FALSE,"原価管理合計表"}</definedName>
    <definedName name="FDGDHGJGCJCJFG" hidden="1">#REF!</definedName>
    <definedName name="ｆｆｆｆ" hidden="1">{#N/A,#N/A,FALSE,"見積ﾊﾟﾀｰﾝ1";#N/A,#N/A,FALSE,"見積ﾊﾟﾀｰﾝ1 (2)";#N/A,#N/A,FALSE,"見積ﾊﾟﾀｰﾝ1 (3)"}</definedName>
    <definedName name="ｆｆｆｆｆ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ffffff" hidden="1">{"'ＥＤＩ'!$H$5:$I$6"}</definedName>
    <definedName name="fffffffffff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frfrfrf" hidden="1">{"Ｍ系全体",#N/A,FALSE,"業務改造";"サーバ別",#N/A,FALSE,"業務改造"}</definedName>
    <definedName name="ＦＳ" hidden="1">#N/A</definedName>
    <definedName name="ga" hidden="1">{"'例）NTServer'!$A$1:$F$77"}</definedName>
    <definedName name="ｇｄｆ" hidden="1">#N/A</definedName>
    <definedName name="ge" hidden="1">{"'例）NTServer'!$A$1:$F$77"}</definedName>
    <definedName name="GFDJHKLILIU" hidden="1">#REF!</definedName>
    <definedName name="ｇｆｆｄ」" hidden="1">#N/A</definedName>
    <definedName name="ggg" hidden="1">{"'例）NTServer'!$A$1:$F$77"}</definedName>
    <definedName name="ＧＷメッセージ一覧" hidden="1">#REF!</definedName>
    <definedName name="gzsjdsjy" hidden="1">#REF!</definedName>
    <definedName name="ｇふぉｓｋだ" hidden="1">#N/A</definedName>
    <definedName name="H" hidden="1">#REF!</definedName>
    <definedName name="H9000構成表案1_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hdoi" hidden="1">#N/A</definedName>
    <definedName name="her" hidden="1">#N/A</definedName>
    <definedName name="ｈｆｇｈ" hidden="1">{#N/A,#N/A,FALSE,"見積ﾊﾟﾀｰﾝ1";#N/A,#N/A,FALSE,"見積ﾊﾟﾀｰﾝ1 (2)";#N/A,#N/A,FALSE,"見積ﾊﾟﾀｰﾝ1 (3)"}</definedName>
    <definedName name="ｈｇ" hidden="1">#REF!</definedName>
    <definedName name="hhh" hidden="1">{"'例）NTServer'!$A$1:$F$77"}</definedName>
    <definedName name="ｈｈｈｈｈ" hidden="1">{#N/A,#N/A,FALSE,"2050保守見積書";#N/A,#N/A,FALSE,"2050保守注文書"}</definedName>
    <definedName name="hjslkda" hidden="1">#REF!</definedName>
    <definedName name="HTML_CodePage" hidden="1">932</definedName>
    <definedName name="HTML_Control" hidden="1">{"'中日程'!$A$1:$T$24"}</definedName>
    <definedName name="HTML_Control2" hidden="1">{"'Sheet1 (2)'!$A$6:$G$47"}</definedName>
    <definedName name="HTML_Description" hidden="1">""</definedName>
    <definedName name="HTML_Email" hidden="1">""</definedName>
    <definedName name="HTML_Header" hidden="1">"中日程"</definedName>
    <definedName name="HTML_LastUpdate" hidden="1">"99/03/25"</definedName>
    <definedName name="HTML_LineAfter" hidden="1">FALSE</definedName>
    <definedName name="HTML_LineBefore" hidden="1">FALSE</definedName>
    <definedName name="HTML_Name" hidden="1">"和気 圭子"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"E:\default\kwake\CCS\MyHTML.htm"</definedName>
    <definedName name="HTML_PathTemplate" hidden="1">"\\Jp-tokyo3\engineering\Document\HP\Partner\jm_price_base.htm"</definedName>
    <definedName name="HTML_Title" hidden="1">"工程表"</definedName>
    <definedName name="HTML1_1" hidden="1">"[処理基準.xls]日付!$A$1:$AA$12"</definedName>
    <definedName name="HTML1_10" hidden="1">""</definedName>
    <definedName name="HTML1_11" hidden="1">1</definedName>
    <definedName name="HTML1_12" hidden="1">"C:\データ\MyHTML.htm"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"処理基準.xls"</definedName>
    <definedName name="HTML1_4" hidden="1">"日付"</definedName>
    <definedName name="HTML1_5" hidden="1">""</definedName>
    <definedName name="HTML1_6" hidden="1">1</definedName>
    <definedName name="HTML1_7" hidden="1">1</definedName>
    <definedName name="HTML1_8" hidden="1">"97/01/15"</definedName>
    <definedName name="HTML1_9" hidden="1">"新井"</definedName>
    <definedName name="HTML10_1" hidden="1">"[CAL雛形.XLS]cal０１!$A$8:$AE$33,$A$3,$A$3"</definedName>
    <definedName name="HTML10_10" hidden="1">""</definedName>
    <definedName name="HTML10_11" hidden="1">1</definedName>
    <definedName name="HTML10_12" hidden="1">"C:\My Documents\cal01.htm"</definedName>
    <definedName name="HTML10_2" hidden="1">1</definedName>
    <definedName name="HTML10_3" hidden="1">"cal０１"</definedName>
    <definedName name="HTML10_4" hidden="1">"cal０１"</definedName>
    <definedName name="HTML10_5" hidden="1">"★★ 稼働日（内容） ★★： 証券営業日"</definedName>
    <definedName name="HTML10_6" hidden="1">1</definedName>
    <definedName name="HTML10_7" hidden="1">1</definedName>
    <definedName name="HTML10_8" hidden="1">"97/08/24"</definedName>
    <definedName name="HTML10_9" hidden="1">"伊藤 幸久"</definedName>
    <definedName name="HTML2_1" hidden="1">"[適用手順ガイド.xls]ツール一覧!$A$1:$F$37"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"適用手順ガイド.xls"</definedName>
    <definedName name="HTML2_4" hidden="1">"ツール一覧"</definedName>
    <definedName name="HTML2_5" hidden="1">""</definedName>
    <definedName name="HTML2_6" hidden="1">-4146</definedName>
    <definedName name="HTML2_7" hidden="1">-4146</definedName>
    <definedName name="HTML2_8" hidden="1">"97/11/07"</definedName>
    <definedName name="HTML2_9" hidden="1">"第一パッケージ部"</definedName>
    <definedName name="HTML3_1" hidden="1">"[適用手順ガイド.xls]ツール一覧!$A$1:$F$36"</definedName>
    <definedName name="HTML3_10" hidden="1">""</definedName>
    <definedName name="HTML3_11" hidden="1">1</definedName>
    <definedName name="HTML3_12" hidden="1">"C:\My Documents\MyHTML.htm"</definedName>
    <definedName name="HTML3_2" hidden="1">-4146</definedName>
    <definedName name="HTML3_3" hidden="1">"C:\My Documents\tool.htm"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4_1" hidden="1">"'[NTV5形名改.xls]7D14'!$A$1:$D$112"</definedName>
    <definedName name="HTML4_10" hidden="1">""</definedName>
    <definedName name="HTML4_11" hidden="1">1</definedName>
    <definedName name="HTML4_12" hidden="1">"H:\NT\V5kakaku\7D14.htm"</definedName>
    <definedName name="HTML4_2" hidden="1">1</definedName>
    <definedName name="HTML4_3" hidden="1">"NTV5形名改.xl"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"99/04/30"</definedName>
    <definedName name="HTML4_9" hidden="1">"s890691"</definedName>
    <definedName name="HTML5_1" hidden="1">"[CAL雛形.XLS]cal０１!$A$1:$AI$37"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"CAL雛形.X"</definedName>
    <definedName name="HTML5_4" hidden="1">"cal０１"</definedName>
    <definedName name="HTML5_5" hidden="1">""</definedName>
    <definedName name="HTML5_6" hidden="1">1</definedName>
    <definedName name="HTML5_7" hidden="1">1</definedName>
    <definedName name="HTML5_8" hidden="1">"97/07/27"</definedName>
    <definedName name="HTML5_9" hidden="1">"伊藤 幸久"</definedName>
    <definedName name="HTML6_1" hidden="1">"[CAL雛形.XLS]表題!$B$2:$D$77"</definedName>
    <definedName name="HTML6_10" hidden="1">""</definedName>
    <definedName name="HTML6_11" hidden="1">1</definedName>
    <definedName name="HTML6_12" hidden="1">"C:\My Documents\xMyHTML.htm"</definedName>
    <definedName name="HTML6_2" hidden="1">1</definedName>
    <definedName name="HTML6_3" hidden="1">"CAL雛形.X"</definedName>
    <definedName name="HTML6_4" hidden="1">"１９９８千手カレンダ＾ー"</definedName>
    <definedName name="HTML6_5" hidden="1">"証券・金融サービス部"</definedName>
    <definedName name="HTML6_6" hidden="1">1</definedName>
    <definedName name="HTML6_7" hidden="1">1</definedName>
    <definedName name="HTML6_8" hidden="1">"97/07/30"</definedName>
    <definedName name="HTML6_9" hidden="1">"伊藤 幸久"</definedName>
    <definedName name="HTML7_1" hidden="1">"[CAL雛形.XLS]cal０１!$A$8:$AE$33"</definedName>
    <definedName name="HTML7_10" hidden="1">""</definedName>
    <definedName name="HTML7_11" hidden="1">1</definedName>
    <definedName name="HTML7_12" hidden="1">"C:\My Documents\cal01.htm"</definedName>
    <definedName name="HTML7_2" hidden="1">1</definedName>
    <definedName name="HTML7_3" hidden="1">"cal０１"</definedName>
    <definedName name="HTML7_4" hidden="1">"cal０１"</definedName>
    <definedName name="HTML7_5" hidden="1">"★★  稼動日（内訳）  ★★：証券営業日"</definedName>
    <definedName name="HTML7_6" hidden="1">1</definedName>
    <definedName name="HTML7_7" hidden="1">1</definedName>
    <definedName name="HTML7_8" hidden="1">"97/08/24"</definedName>
    <definedName name="HTML7_9" hidden="1">"伊藤 幸久"</definedName>
    <definedName name="HTML8_1" hidden="1">"[CAL雛形.XLS]cal０２!$A$8:$AE$33"</definedName>
    <definedName name="HTML8_10" hidden="1">""</definedName>
    <definedName name="HTML8_11" hidden="1">1</definedName>
    <definedName name="HTML8_12" hidden="1">"C:\My Documents\cal02.htm"</definedName>
    <definedName name="HTML8_2" hidden="1">1</definedName>
    <definedName name="HTML8_3" hidden="1">"cal０２"</definedName>
    <definedName name="HTML8_4" hidden="1">"cal０２"</definedName>
    <definedName name="HTML8_5" hidden="1">"★★稼動日（内訳）★★："</definedName>
    <definedName name="HTML8_6" hidden="1">1</definedName>
    <definedName name="HTML8_7" hidden="1">1</definedName>
    <definedName name="HTML8_8" hidden="1">"97/08/24"</definedName>
    <definedName name="HTML8_9" hidden="1">"伊藤 幸久"</definedName>
    <definedName name="HTML9_1" hidden="1">"[CAL雛形.XLS]cal０２!$A$8:$AE$33,$A$3,$A$3"</definedName>
    <definedName name="HTML9_10" hidden="1">""</definedName>
    <definedName name="HTML9_11" hidden="1">1</definedName>
    <definedName name="HTML9_12" hidden="1">"C:\My Documents\cal02.htm"</definedName>
    <definedName name="HTML9_2" hidden="1">1</definedName>
    <definedName name="HTML9_3" hidden="1">"cal０２"</definedName>
    <definedName name="HTML9_4" hidden="1">"cal０２"</definedName>
    <definedName name="HTML9_5" hidden="1">""</definedName>
    <definedName name="HTML9_6" hidden="1">1</definedName>
    <definedName name="HTML9_7" hidden="1">1</definedName>
    <definedName name="HTML9_8" hidden="1">"97/08/24"</definedName>
    <definedName name="HTML9_9" hidden="1">"伊藤 幸久"</definedName>
    <definedName name="HTMLCount" hidden="1">1</definedName>
    <definedName name="ｈｙｋｙ" hidden="1">#N/A</definedName>
    <definedName name="I" hidden="1">{#N/A,#N/A,FALSE,"見積書";#N/A,#N/A,FALSE,"注文書"}</definedName>
    <definedName name="II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iii" hidden="1">{"'例）NTServer'!$A$1:$F$77"}</definedName>
    <definedName name="ｊ" hidden="1">#REF!</definedName>
    <definedName name="jhg" hidden="1">{#N/A,#N/A,FALSE,"96予－2C原稿";#N/A,#N/A,FALSE,"96予－10原稿";#N/A,#N/A,FALSE,"96海外出張"}</definedName>
    <definedName name="jjj" hidden="1">{"'例）NTServer'!$A$1:$F$77"}</definedName>
    <definedName name="ｊｊｊｊ" hidden="1">{#N/A,#N/A,FALSE,"見積書";#N/A,#N/A,FALSE,"注文書"}</definedName>
    <definedName name="ｋ" hidden="1">#REF!</definedName>
    <definedName name="kdjfgilk" hidden="1">#REF!</definedName>
    <definedName name="KK" hidden="1">{"Ｍ系全体",#N/A,FALSE,"業務改造";"サーバ別",#N/A,FALSE,"業務改造"}</definedName>
    <definedName name="ｋｋｋ" hidden="1">{#N/A,#N/A,FALSE,"2050保守見積書";#N/A,#N/A,FALSE,"2050保守注文書"}</definedName>
    <definedName name="ＫＫＫＫＫ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ｋｋｋｋｋｋｋ" hidden="1">{#N/A,#N/A,FALSE,"見積書";#N/A,#N/A,FALSE,"注文書"}</definedName>
    <definedName name="lkj" hidden="1">{#N/A,#N/A,FALSE,"2050保守見積書";#N/A,#N/A,FALSE,"2050保守注文書"}</definedName>
    <definedName name="ll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ｌｌｌ" hidden="1">{#N/A,#N/A,FALSE,"2050保守見積書";#N/A,#N/A,FALSE,"2050保守注文書"}</definedName>
    <definedName name="ｌｌｌｌｌｌ" hidden="1">{#N/A,#N/A,FALSE,"見積書";#N/A,#N/A,FALSE,"注文書"}</definedName>
    <definedName name="ｍ" hidden="1">#REF!</definedName>
    <definedName name="ＭＭＭ" hidden="1">{#N/A,#N/A,FALSE,"担当"}</definedName>
    <definedName name="mp" hidden="1">{#N/A,#N/A,FALSE,"2050保守見積書";#N/A,#N/A,FALSE,"2050保守注文書"}</definedName>
    <definedName name="MP5400見" hidden="1">{#N/A,#N/A,FALSE,"見積ﾊﾟﾀｰﾝ1";#N/A,#N/A,FALSE,"見積ﾊﾟﾀｰﾝ1 (2)";#N/A,#N/A,FALSE,"見積ﾊﾟﾀｰﾝ1 (3)"}</definedName>
    <definedName name="nannjya?" hidden="1">#REF!</definedName>
    <definedName name="NTｻﾎﾟｰﾄ" hidden="1">{"'2.3 NT(ｱｶｳﾝﾄ)基本方針2'!$A$1:$AN$62"}</definedName>
    <definedName name="OO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" hidden="1">{"'中日程'!$A$1:$T$24"}</definedName>
    <definedName name="ＰＰ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ｐｐｐｐｐｐ" hidden="1">{#N/A,#N/A,FALSE,"見積書";#N/A,#N/A,FALSE,"注文書"}</definedName>
    <definedName name="_xlnm.Print_Area" localSheetId="0">機能一覧!$A:$G</definedName>
    <definedName name="_xlnm.Print_Titles" localSheetId="0">機能一覧!$1:$3</definedName>
    <definedName name="qwe" hidden="1">{"'例）NTServer'!$A$1:$F$77"}</definedName>
    <definedName name="raaaa" hidden="1">{"'接続図'!$AD$61"}</definedName>
    <definedName name="RAID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RAID1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RAID6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re" hidden="1">{#N/A,#N/A,FALSE,"2050保守見積書";#N/A,#N/A,FALSE,"2050保守注文書"}</definedName>
    <definedName name="rgrgrgrg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rty" hidden="1">{"'例）NTServer'!$A$1:$F$77"}</definedName>
    <definedName name="ｓ" hidden="1">{"'例）NTServer'!$A$1:$F$77"}</definedName>
    <definedName name="sa" hidden="1">{"'例）NTServer'!$A$1:$F$77"}</definedName>
    <definedName name="saegasg" hidden="1">{"'例）NTServer'!$A$1:$F$77"}</definedName>
    <definedName name="san" hidden="1">{"'例）NTServer'!$A$1:$F$77"}</definedName>
    <definedName name="SD" hidden="1">#REF!</definedName>
    <definedName name="sdf" hidden="1">{"'例）NTServer'!$A$1:$F$77"}</definedName>
    <definedName name="ｓｄｓ" hidden="1">{"'ＥＤＩ'!$H$5:$I$6"}</definedName>
    <definedName name="shi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ＳＬＪ" hidden="1">#N/A</definedName>
    <definedName name="ｓｓｓｓ" hidden="1">{#N/A,#N/A,FALSE,"見積書";#N/A,#N/A,FALSE,"注文書"}</definedName>
    <definedName name="sssss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ＳＴＤ" hidden="1">{#N/A,#N/A,FALSE,"見積ﾊﾟﾀｰﾝ1";#N/A,#N/A,FALSE,"見積ﾊﾟﾀｰﾝ1 (2)";#N/A,#N/A,FALSE,"見積ﾊﾟﾀｰﾝ1 (3)"}</definedName>
    <definedName name="TANMATU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ANMATU2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est" hidden="1">#REF!</definedName>
    <definedName name="thdj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tt" hidden="1">{#N/A,#N/A,FALSE,"見積書";#N/A,#N/A,FALSE,"注文書"}</definedName>
    <definedName name="u" hidden="1">{#N/A,#N/A,FALSE,"2050保守見積書";#N/A,#N/A,FALSE,"2050保守注文書"}</definedName>
    <definedName name="uu" hidden="1">{"'表紙'!$A$1:$M$17"}</definedName>
    <definedName name="UUUU" hidden="1">#REF!</definedName>
    <definedName name="vbv" hidden="1">{"'例）NTServer'!$A$1:$F$77"}</definedName>
    <definedName name="vh" hidden="1">{"'ＥＤＩ'!$H$5:$I$6"}</definedName>
    <definedName name="W" hidden="1">{"QTR TREND (Chan Tot)",#N/A,FALSE,"Chan Tot";"Year Percent Growth (Chan Tot)",#N/A,FALSE,"Chan Tot";"QTR TREND (Fam Tot)",#N/A,FALSE,"Fam Tot";"Year Percent Growth (Fam Tot)",#N/A,FALSE,"Fam Tot"}</definedName>
    <definedName name="wer" hidden="1">{"'例）NTServer'!$A$1:$F$77"}</definedName>
    <definedName name="WINDOWSS" hidden="1">{"'2.3 NT(ｱｶｳﾝﾄ)基本方針2'!$A$1:$AN$62"}</definedName>
    <definedName name="WM" hidden="1">{#N/A,#N/A,FALSE,"定額品計算書";#N/A,#N/A,FALSE,"見積表紙"}</definedName>
    <definedName name="wrm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1._.Channel._.Summary." hidden="1">{"QTR VAR",#N/A,FALSE,"Chan Tot";"MONTH TREND",#N/A,FALSE,"Chan Tot";"QTR TREND",#N/A,FALSE,"Chan Tot";"PLAN VAR",#N/A,FALSE,"Chan Tot"}</definedName>
    <definedName name="wrn.11._.PLAN." hidden="1">{"PLAN QTR (CHAN TOT)",#N/A,FALSE,"Fam Tot";"PLAN QTR (FAM TOT)",#N/A,FALSE,"Fam Tot";"PLAN (PROD CAT)",#N/A,FALSE,"Fam Tot";"PLAN (CHAN TOT)",#N/A,FALSE,"Fam Tot";"PLAN (FAM TOT)",#N/A,FALSE,"Fam Tot";"PLAN (NADI)",#N/A,FALSE,"Fam Tot";"PLAN (NAOE)",#N/A,FALSE,"Fam Tot";"PLAN (NA TOT)",#N/A,FALSE,"Fam Tot";"PLAN (EUDI)",#N/A,FALSE,"Fam Tot";"PLAN (EUOE)",#N/A,FALSE,"Fam Tot";"PLAN (EU TOT)",#N/A,FALSE,"Fam Tot";"PLAN (JAPAN)",#N/A,FALSE,"Fam Tot";"PLAN (APAC)",#N/A,FALSE,"Fam Tot";"PLAN (INTL TOT)",#N/A,FALSE,"Fam Tot"}</definedName>
    <definedName name="wrn.2._.Family._.Summary." hidden="1">{"QTR VAR",#N/A,FALSE,"Fam Tot";"MONTH TREND",#N/A,FALSE,"Fam Tot";"PROD CAT QTR (FAM TOT)",#N/A,FALSE,"Fam Tot";"QTR TREND",#N/A,FALSE,"Fam Tot";"PLAN VAR",#N/A,FALSE,"Fam Tot"}</definedName>
    <definedName name="wrn.2050保守作業." hidden="1">{#N/A,#N/A,FALSE,"2050保守見積書";#N/A,#N/A,FALSE,"2050保守注文書"}</definedName>
    <definedName name="wrn.3._.QTR._.TREND." hidden="1">{"QTR TREND (Chan Tot)",#N/A,FALSE,"Chan Tot";"QTR TREND (Fam Tot)",#N/A,FALSE,"Chan Tot";"QTR TREND (NADI)",#N/A,FALSE,"Chan Tot";"QTR TREND (NAOE)",#N/A,FALSE,"Chan Tot";"QTR TREND (NA Tot)",#N/A,FALSE,"Chan Tot";"QTR TREND (EUDI)",#N/A,FALSE,"Chan Tot";"QTR TREND (EUOE)",#N/A,FALSE,"Chan Tot";"QTR TREND (EU Tot)",#N/A,FALSE,"Chan Tot";"QTR TREND (Japan)",#N/A,FALSE,"Chan Tot";"QTR TREND (APAC)",#N/A,FALSE,"Chan Tot";"QTR TREND (INTL Tot)",#N/A,FALSE,"Chan Tot"}</definedName>
    <definedName name="wrn.4._.QTR._.VAR." hidden="1">{"QTR VAR (Chan Tot)",#N/A,FALSE,"Chan Tot";"QTR VAR (Fam Tot)",#N/A,FALSE,"Chan Tot";"QTR VAR (NADI)",#N/A,FALSE,"Chan Tot";"QTR VAR (NAOE)",#N/A,FALSE,"Chan Tot";"QTR VAR (NA Tot)",#N/A,FALSE,"Chan Tot";"QTR VAR (EUDI)",#N/A,FALSE,"Chan Tot";"QTR VAR (EUOE)",#N/A,FALSE,"Chan Tot";"QTR VAR (EU Tot)",#N/A,FALSE,"Chan Tot";"QTR VAR (Japan)",#N/A,FALSE,"Chan Tot";"QTR VAR (APAC)",#N/A,FALSE,"Chan Tot";"QTR VAR (INTL Tot)",#N/A,FALSE,"Chan Tot"}</definedName>
    <definedName name="wrn.7._.MONTH._.VAR." hidden="1">{"MONTH VAR (Chan Tot)",#N/A,FALSE,"Chan Tot";"MONTH VAR (Month Var)",#N/A,FALSE,"Month Var";"MONTH VAR (NADI)",#N/A,FALSE,"NADI";"MONTH VAR (NAOE)",#N/A,FALSE,"NAOE";"MONTH VAR (NA TOT)",#N/A,FALSE,"NA Tot";"MONTH VAR (EUDI)",#N/A,FALSE,"EUDI";"MONTH VAR (EUOE)",#N/A,FALSE,"EUOE";"MONTH VAR (EU TOT)",#N/A,FALSE,"EU Tot";"MONTH VAR (JAPAN)",#N/A,FALSE,"Japan";"MONTH VAR (APAC)",#N/A,FALSE,"APAC";"MONTH VAR (INTL TOT)",#N/A,FALSE,"INTL Tot"}</definedName>
    <definedName name="wrn.8._.MONTH._.TREND." hidden="1">{"MONTH TREND (Chan Tot)",#N/A,FALSE,"Chan Tot";"MONTH TREND (Fam Tot)",#N/A,FALSE,"Chan Tot";"MONTH TREND (NADI)",#N/A,FALSE,"Chan Tot";"MONTH TREND (NAOE)",#N/A,FALSE,"Chan Tot";"MONTH TREND (NA Tot)",#N/A,FALSE,"Chan Tot";"MONTH TREND (EUDI)",#N/A,FALSE,"Chan Tot";"MONTH TREND (EUOE)",#N/A,FALSE,"Chan Tot";"MONTH TREND (EU Tot)",#N/A,FALSE,"Chan Tot";"MONTH TREND (Japan)",#N/A,FALSE,"Chan Tot";"MONTH TREND (APAC)",#N/A,FALSE,"Chan Tot";"MONTH TREND (INTL Tot)",#N/A,FALSE,"Chan Tot"}</definedName>
    <definedName name="wrn.9._.Fcst._.Package." hidden="1">{"QTR VAR (Chan Tot)",#N/A,FALSE,"Chan Tot";"PLAN VAR (Chan Tot)",#N/A,FALSE,"Chan Tot";"MONTH TREND (Chan Tot)",#N/A,FALSE,"Chan Tot";"QTR TREND (Chan Tot)",#N/A,FALSE,"Chan Tot";"QTR VAR (Fam Tot)",#N/A,FALSE,"Fam Tot";"PLAN VAR (Fam Tot)",#N/A,FALSE,"Fam Tot";"MONTH TREND (Fam Tot)",#N/A,FALSE,"Fam Tot";"QTR TREND (Fam Tot)",#N/A,FALSE,"Fam Tot";"QTR TREND (NADI)",#N/A,FALSE,"NADI";"QTR TREND (NAOE)",#N/A,FALSE,"NAOE";"QTR TREND (NA Tot)",#N/A,FALSE,"NA Tot";"QTR TREND (EUDI)",#N/A,FALSE,"EUDI";"QTR TREND (EUOE)",#N/A,FALSE,"EUOE";"QTR TREND (EU Tot)",#N/A,FALSE,"EU Tot";"QTR TREND (Japan)",#N/A,FALSE,"Japan";"QTR TREND (APAC)",#N/A,FALSE,"APAC";"QTR TREND (INTL Tot)",#N/A,FALSE,"INTL Tot"}</definedName>
    <definedName name="wrn.APAC." hidden="1">{"MONTH TREND",#N/A,FALSE,"APAC";"QTR TREND",#N/A,FALSE,"APAC";"QTR VAR",#N/A,FALSE,"APAC"}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EU._.Total." hidden="1">{"MONTH TREND",#N/A,FALSE,"EU Tot";"QTR TREND",#N/A,FALSE,"EU Tot";"QTR VAR",#N/A,FALSE,"EU Tot"}</definedName>
    <definedName name="wrn.EUDI." hidden="1">{"MONTH TREND",#N/A,FALSE,"EUDI";"QTR TREND",#N/A,FALSE,"EUDI";"QTR VAR",#N/A,FALSE,"EUDI"}</definedName>
    <definedName name="wrn.EUOE." hidden="1">{"MONTH TREND",#N/A,FALSE,"EUOE";"QTR TREND",#N/A,FALSE,"EUOE";"QTR VAR",#N/A,FALSE,"EUOE"}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INTL._.Total." hidden="1">{"MONTH TREND",#N/A,FALSE,"INTL Tot";"QTR TREND",#N/A,FALSE,"INTL Tot";"QTR VAR",#N/A,FALSE,"INTL Tot"}</definedName>
    <definedName name="wrn.Japan." hidden="1">{"MONTH TREND",#N/A,FALSE,"Japan";"QTR TREND",#N/A,FALSE,"Japan";"QTR VAR",#N/A,FALSE,"Japan"}</definedName>
    <definedName name="wrn.Month._.Var." hidden="1">{"MONTH VAR",#N/A,FALSE,"Month Var"}</definedName>
    <definedName name="wrn.Ｍ系全体." hidden="1">{"Ｍ系全体",#N/A,FALSE,"業務改造"}</definedName>
    <definedName name="wrn.NA._.Total." hidden="1">{"MONTH TREND",#N/A,FALSE,"NA Tot";"QTR TREND",#N/A,FALSE,"NA Tot";"QTR VAR",#N/A,FALSE,"NA Tot"}</definedName>
    <definedName name="wrn.NADI." hidden="1">{"MONTH TREND",#N/A,FALSE,"NADI";"QTR TREND",#N/A,FALSE,"NADI";"QTR VAR",#N/A,FALSE,"NADI"}</definedName>
    <definedName name="wrn.NAOE." hidden="1">{"MONTH TREND",#N/A,FALSE,"NAOE";"QTR TREND",#N/A,FALSE,"NAOE";"QTR VAR",#N/A,FALSE,"NAOE"}</definedName>
    <definedName name="wrn.NAOE.." hidden="1">{"MONTH TREND",#N/A,FALSE,"NAOE";"QTR TREND",#N/A,FALSE,"NAOE";"QTR VAR",#N/A,FALSE,"NAOE"}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Report." hidden="1">{#N/A,#N/A,FALSE,"96予－2C原稿";#N/A,#N/A,FALSE,"96予－10原稿";#N/A,#N/A,FALSE,"96海外出張"}</definedName>
    <definedName name="wrn.RHONDA." hidden="1">{"MONTH VAR (MONTH VAR) EST",#N/A,FALSE,"Month Var (EST) ";"QTR VAR (CHAN TOT)",#N/A,FALSE,"Chan Tot";"MONTH TREND (CHAN TOT)",#N/A,FALSE,"Chan Tot";"QTR VAR (FAM TOT)",#N/A,FALSE,"Fam Tot";"MONTH TREND (FAM TOT)",#N/A,FALSE,"Fam Tot";"QTR TREND (CHAN TOT)",#N/A,FALSE,"Chan Tot";"QTR TREND (FAM TOT)",#N/A,FALSE,"Fam Tot"}</definedName>
    <definedName name="wrn.Z_Conference._.Call." hidden="1">{"QTR TREND (Chan Tot)",#N/A,FALSE,"Chan Tot";"Year Percent Growth (Chan Tot)",#N/A,FALSE,"Chan Tot";"QTR TREND (Fam Tot)",#N/A,FALSE,"Fam Tot";"Year Percent Growth (Fam Tot)",#N/A,FALSE,"Fam Tot"}</definedName>
    <definedName name="wrn.サーバ別." hidden="1">{"サーバ別",#N/A,FALSE,"業務改造"}</definedName>
    <definedName name="wrn.すべて印刷.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wrn.まとめ.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wrn.見積・注文." hidden="1">{#N/A,#N/A,FALSE,"見積書";#N/A,#N/A,FALSE,"注文書"}</definedName>
    <definedName name="wrn.見積計算." hidden="1">{#N/A,#N/A,FALSE,"定額品計算書";#N/A,#N/A,FALSE,"見積表紙"}</definedName>
    <definedName name="wrn.見積書." hidden="1">{#N/A,#N/A,FALSE,"見積条件書";#N/A,#N/A,FALSE,"見積SB";#N/A,#N/A,FALSE,"見積工数試算表"}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次期システム._.価格取纏め表.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wrn.請求書印刷." hidden="1">{#N/A,#N/A,FALSE,"請求";#N/A,#N/A,FALSE,"納品";#N/A,#N/A,FALSE,"検収"}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wrn.全体andサーバ別." hidden="1">{"Ｍ系全体",#N/A,FALSE,"業務改造";"サーバ別",#N/A,FALSE,"業務改造"}</definedName>
    <definedName name="wrn.全体and担当." hidden="1">{"Ｍ系全体",#N/A,FALSE,"業務改造";"担当",#N/A,FALSE,"担当"}</definedName>
    <definedName name="wrn.担当." hidden="1">{#N/A,#N/A,FALSE,"担当"}</definedName>
    <definedName name="wrn.追加ＰＣ見積." hidden="1">{#N/A,#N/A,FALSE,"見積ﾊﾟﾀｰﾝ1";#N/A,#N/A,FALSE,"見積ﾊﾟﾀｰﾝ1 (2)";#N/A,#N/A,FALSE,"見積ﾊﾟﾀｰﾝ1 (3)"}</definedName>
    <definedName name="wrn.付録Ｃ＿センタルータ実装表." hidden="1">{#N/A,#N/A,TRUE,"ＮＰ２００実装図 (1)";#N/A,#N/A,TRUE,"ＮＰ２００実装図 (2)";#N/A,#N/A,TRUE,"ＮＰ２００実装図 (3)";#N/A,#N/A,TRUE,"ＮＰ２００実装図 (4)";#N/A,#N/A,TRUE,"ＮＰ２００実装図 (5)";#N/A,#N/A,TRUE,"ＮＰ２００実装図 (6)";#N/A,#N/A,TRUE,"ＮＰ２００実装図 (7)";#N/A,#N/A,TRUE,"ＮＰ２００実装図 (8)";#N/A,#N/A,TRUE,"ＮＰ２００実装図 (9)";#N/A,#N/A,TRUE,"ＮＰ２００実装図 (10)";#N/A,#N/A,TRUE,"ＮＰ２００実装図 (11)";#N/A,#N/A,TRUE,"ＮＰ２００実装図 (12)";#N/A,#N/A,TRUE,"ＮＰ２００実装図 (13)";#N/A,#N/A,TRUE,"ＮＰ２００実装図 (14)";#N/A,#N/A,TRUE,"ＮＰ２００実装図 (15)";#N/A,#N/A,TRUE,"ＮＰ２００実装図 (16)";#N/A,#N/A,TRUE,"ＮＰ２００実装図 (17)";#N/A,#N/A,TRUE,"ＮＰ２００実装図 (18)";#N/A,#N/A,TRUE,"ＮＰ２００実装図 (19)";#N/A,#N/A,TRUE,"ＮＰ２００実装図 (20)";#N/A,#N/A,TRUE,"ＮＰ２００実装図 (21)";#N/A,#N/A,TRUE,"ＮＰ２００実装図 (22)"}</definedName>
    <definedName name="ww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" hidden="1">{#N/A,#N/A,FALSE,"見積書";#N/A,#N/A,FALSE,"注文書"}</definedName>
    <definedName name="x" hidden="1">#REF!</definedName>
    <definedName name="xcfgbdfhsr" hidden="1">{"'例）NTServer'!$A$1:$F$77"}</definedName>
    <definedName name="ｘｘｘｘｘ" hidden="1">{"'比較表'!$A$1:$D$53"}</definedName>
    <definedName name="xza" hidden="1">{#N/A,#N/A,FALSE,"ＨＢＳＣＳＳ";#N/A,#N/A,FALSE,"原価管理表平田倉庫";#N/A,#N/A,FALSE,"原価管理表 日立印刷";#N/A,#N/A,FALSE,"原価管理合計表"}</definedName>
    <definedName name="y" hidden="1">{#N/A,#N/A,FALSE,"見積ﾊﾟﾀｰﾝ1";#N/A,#N/A,FALSE,"見積ﾊﾟﾀｰﾝ1 (2)";#N/A,#N/A,FALSE,"見積ﾊﾟﾀｰﾝ1 (3)"}</definedName>
    <definedName name="y4yshsh" hidden="1">{"'例）NTServer'!$A$1:$F$77"}</definedName>
    <definedName name="ｚ" hidden="1">#REF!</definedName>
    <definedName name="ZABZ0030" hidden="1">#REF!</definedName>
    <definedName name="zxc" hidden="1">{"'例）NTServer'!$A$1:$F$77"}</definedName>
    <definedName name="zz" hidden="1">{#N/A,#N/A,FALSE,"ＨＢＳＣＳＳ";#N/A,#N/A,FALSE,"原価管理表平田倉庫";#N/A,#N/A,FALSE,"原価管理表 日立印刷";#N/A,#N/A,FALSE,"原価管理合計表"}</definedName>
    <definedName name="ZZZ" hidden="1">{#N/A,#N/A,FALSE,"96予－2C原稿";#N/A,#N/A,FALSE,"96予－10原稿";#N/A,#N/A,FALSE,"96海外出張"}</definedName>
    <definedName name="あ" hidden="1">{"'中日程'!$A$1:$T$24"}</definedName>
    <definedName name="あ２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Ｓ" hidden="1">{#N/A,#N/A,FALSE,"2050保守見積書";#N/A,#N/A,FALSE,"2050保守注文書"}</definedName>
    <definedName name="あｓ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あ" hidden="1">{#N/A,#N/A,FALSE,"見積書";#N/A,#N/A,FALSE,"注文書"}</definedName>
    <definedName name="あああ１" hidden="1">{#N/A,#N/A,FALSE,"見積書";#N/A,#N/A,FALSE,"注文書"}</definedName>
    <definedName name="あああ２" hidden="1">{#N/A,#N/A,FALSE,"見積書";#N/A,#N/A,FALSE,"注文書"}</definedName>
    <definedName name="ああああ" hidden="1">{#N/A,#N/A,FALSE,"2050保守見積書";#N/A,#N/A,FALSE,"2050保守注文書"}</definedName>
    <definedName name="あてｓｙ" hidden="1">#REF!</definedName>
    <definedName name="アドオン工数見積" hidden="1">{"'表紙'!$A$1:$M$17"}</definedName>
    <definedName name="い" hidden="1">{#N/A,#N/A,FALSE,"見積書";#N/A,#N/A,FALSE,"注文書"}</definedName>
    <definedName name="い２" hidden="1">{#N/A,#N/A,FALSE,"見積書";#N/A,#N/A,FALSE,"注文書"}</definedName>
    <definedName name="ううううう" hidden="1">{#N/A,#N/A,FALSE,"見積書";#N/A,#N/A,FALSE,"注文書"}</definedName>
    <definedName name="えＤ" hidden="1">{#N/A,#N/A,FALSE,"見積ﾊﾟﾀｰﾝ1";#N/A,#N/A,FALSE,"見積ﾊﾟﾀｰﾝ1 (2)";#N/A,#N/A,FALSE,"見積ﾊﾟﾀｰﾝ1 (3)"}</definedName>
    <definedName name="ｴｴｴ" hidden="1">#REF!</definedName>
    <definedName name="ええ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エンジニアリング" hidden="1">'[5]案1(44%)'!#REF!</definedName>
    <definedName name="おおおお" hidden="1">{#N/A,#N/A,FALSE,"見積書";#N/A,#N/A,FALSE,"注文書"}</definedName>
    <definedName name="お見積り" hidden="1">{#N/A,#N/A,FALSE,"見積ﾊﾟﾀｰﾝ1";#N/A,#N/A,FALSE,"見積ﾊﾟﾀｰﾝ1 (2)";#N/A,#N/A,FALSE,"見積ﾊﾟﾀｰﾝ1 (3)"}</definedName>
    <definedName name="か" hidden="1">{#N/A,#N/A,FALSE,"見積書";#N/A,#N/A,FALSE,"注文書"}</definedName>
    <definedName name="コンタクト履歴一覧要求" hidden="1">#REF!</definedName>
    <definedName name="こんにちわ" hidden="1">#N/A</definedName>
    <definedName name="ざ" hidden="1">{#N/A,#N/A,FALSE,"見積書";#N/A,#N/A,FALSE,"注文書"}</definedName>
    <definedName name="ざ１" hidden="1">{#N/A,#N/A,FALSE,"見積書";#N/A,#N/A,FALSE,"注文書"}</definedName>
    <definedName name="ざ２" hidden="1">{#N/A,#N/A,FALSE,"見積書";#N/A,#N/A,FALSE,"注文書"}</definedName>
    <definedName name="ざ３" hidden="1">{#N/A,#N/A,FALSE,"見積書";#N/A,#N/A,FALSE,"注文書"}</definedName>
    <definedName name="ざざ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ｻﾌﾞ与信" hidden="1">{#N/A,#N/A,FALSE,"見積ﾊﾟﾀｰﾝ1";#N/A,#N/A,FALSE,"見積ﾊﾟﾀｰﾝ1 (2)";#N/A,#N/A,FALSE,"見積ﾊﾟﾀｰﾝ1 (3)"}</definedName>
    <definedName name="さんえい" hidden="1">{"'表紙'!$A$1:$M$17"}</definedName>
    <definedName name="ｼｰﾄ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ｼｰﾄ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センター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だ" hidden="1">{#N/A,#N/A,FALSE,"見積書";#N/A,#N/A,FALSE,"注文書"}</definedName>
    <definedName name="だ２" hidden="1">{#N/A,#N/A,FALSE,"見積書";#N/A,#N/A,FALSE,"注文書"}</definedName>
    <definedName name="タスクドキュメント１" hidden="1">#REF!</definedName>
    <definedName name="トーシン" hidden="1">{"'ＥＤＩ'!$H$5:$I$6"}</definedName>
    <definedName name="ネットワーク機器" hidden="1">{"Ｍ系全体",#N/A,FALSE,"業務改造";"サーバ別",#N/A,FALSE,"業務改造"}</definedName>
    <definedName name="ﾊﾟｯﾁ２" hidden="1">{"'接続図'!$AD$61"}</definedName>
    <definedName name="プレーヤー区分" hidden="1">#REF!</definedName>
    <definedName name="マルチチャネルＧＷハード＿災害対策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みつもり" hidden="1">'[6]#REF'!#REF!</definedName>
    <definedName name="ラック搭載図" hidden="1">{"'ＥＤＩ'!$H$5:$I$6"}</definedName>
    <definedName name="ラボ" hidden="1">{"'例）NTServer'!$A$1:$F$77"}</definedName>
    <definedName name="れ" hidden="1">{#N/A,#N/A,FALSE,"見積ﾊﾟﾀｰﾝ1";#N/A,#N/A,FALSE,"見積ﾊﾟﾀｰﾝ1 (2)";#N/A,#N/A,FALSE,"見積ﾊﾟﾀｰﾝ1 (3)"}</definedName>
    <definedName name="レビュー管理" hidden="1">#REF!</definedName>
    <definedName name="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ワールド１" hidden="1">{"'ＥＤＩ'!$H$5:$I$6"}</definedName>
    <definedName name="ん？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んｎ" hidden="1">{#N/A,#N/A,FALSE,"2050保守見積書";#N/A,#N/A,FALSE,"2050保守注文書"}</definedName>
    <definedName name="安藤" hidden="1">#REF!</definedName>
    <definedName name="改ページ" hidden="1">#REF!</definedName>
    <definedName name="改定" hidden="1">{"'例）NTServer'!$A$1:$F$77"}</definedName>
    <definedName name="関連表" hidden="1">#REF!</definedName>
    <definedName name="菊名研修所撤去流用" hidden="1">#N/A</definedName>
    <definedName name="共通部" hidden="1">#REF!</definedName>
    <definedName name="見積・注文１" hidden="1">{#N/A,#N/A,FALSE,"見積書";#N/A,#N/A,FALSE,"注文書"}</definedName>
    <definedName name="見積・注文２" hidden="1">{#N/A,#N/A,FALSE,"見積書";#N/A,#N/A,FALSE,"注文書"}</definedName>
    <definedName name="見積もりA" hidden="1">{#N/A,#N/A,FALSE,"見積ﾊﾟﾀｰﾝ1";#N/A,#N/A,FALSE,"見積ﾊﾟﾀｰﾝ1 (2)";#N/A,#N/A,FALSE,"見積ﾊﾟﾀｰﾝ1 (3)"}</definedName>
    <definedName name="個人型見積もり" hidden="1">#REF!</definedName>
    <definedName name="構成ｶﾞｲﾄﾞ印刷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作業日程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参" hidden="1">{"'例）NTServer'!$A$1:$F$77"}</definedName>
    <definedName name="参１" hidden="1">{"'例）NTServer'!$A$1:$F$77"}</definedName>
    <definedName name="参２" hidden="1">{"'例）NTServer'!$A$1:$F$77"}</definedName>
    <definedName name="参３" hidden="1">{"'例）NTServer'!$A$1:$F$77"}</definedName>
    <definedName name="参５" hidden="1">{"'例）NTServer'!$A$1:$F$77"}</definedName>
    <definedName name="参故意" hidden="1">{"'例）NTServer'!$A$1:$F$77"}</definedName>
    <definedName name="参考" hidden="1">{"'例）NTServer'!$A$1:$F$77"}</definedName>
    <definedName name="参考１" hidden="1">{"'例）NTServer'!$A$1:$F$77"}</definedName>
    <definedName name="参考２" hidden="1">{"'例）NTServer'!$A$1:$F$77"}</definedName>
    <definedName name="参考２３" hidden="1">{"'例）NTServer'!$A$1:$F$77"}</definedName>
    <definedName name="参考出力イメージ" hidden="1">#REF!</definedName>
    <definedName name="算定表最終" hidden="1">{"'表紙'!$A$1:$M$17"}</definedName>
    <definedName name="手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手配書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受注" hidden="1">{"Ｍ系全体",#N/A,FALSE,"業務改造";"担当",#N/A,FALSE,"担当"}</definedName>
    <definedName name="住所区分" hidden="1">#REF!</definedName>
    <definedName name="新見積条件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大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束原" hidden="1">#REF!</definedName>
    <definedName name="妥当性チェックシートセキュリティ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調布ラック" hidden="1">#REF!</definedName>
    <definedName name="通貨情報" hidden="1">#REF!</definedName>
    <definedName name="汎用共通部" hidden="1">#REF!</definedName>
    <definedName name="表1" hidden="1">#REF!</definedName>
    <definedName name="福岡" hidden="1">#REF!</definedName>
    <definedName name="文書ＳＥ" hidden="1">{"'Sheet1 (2)'!$A$6:$G$47"}</definedName>
    <definedName name="別紙．取引区分と給付事由の関係" hidden="1">#REF!</definedName>
    <definedName name="別紙５" hidden="1">{#N/A,#N/A,TRUE,"価格取纏め表";#N/A,#N/A,TRUE,"ﾊｰﾄﾞｳｪｱ";#N/A,#N/A,TRUE,"VOS3FS P.P";#N/A,#N/A,TRUE,"APP";#N/A,#N/A,TRUE,"DBｻｰﾊﾞ P.P";#N/A,#N/A,TRUE,"ｺﾝｿｰﾙ P.P";#N/A,#N/A,TRUE,"開発端末 P.P";#N/A,#N/A,TRUE,"ﾊｰﾄﾞ経費";#N/A,#N/A,TRUE,"SE経費"}</definedName>
    <definedName name="補足説明※２" hidden="1">#REF!</definedName>
    <definedName name="本番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本番機" hidden="1">{"サーバ別",#N/A,FALSE,"業務改造"}</definedName>
    <definedName name="目次１" hidden="1">'[7]案1(44%)'!#REF!</definedName>
    <definedName name="予備" hidden="1">#REF!</definedName>
  </definedNames>
  <calcPr calcId="162913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2" l="1"/>
  <c r="L9" i="2"/>
  <c r="K9" i="2"/>
  <c r="J9" i="2"/>
  <c r="I9" i="2"/>
  <c r="H9" i="2"/>
  <c r="G9" i="2"/>
  <c r="F9" i="2"/>
  <c r="E9" i="2"/>
  <c r="D9" i="2"/>
  <c r="Q9" i="2" s="1"/>
  <c r="Q7" i="2"/>
  <c r="Q6" i="2"/>
  <c r="C15" i="2" s="1"/>
  <c r="C16" i="2" s="1"/>
  <c r="Q5" i="2"/>
  <c r="Q4" i="2"/>
  <c r="Q3" i="2"/>
  <c r="C14" i="2" s="1"/>
  <c r="R128" i="1"/>
  <c r="Q128" i="1"/>
  <c r="P128" i="1"/>
  <c r="O128" i="1"/>
  <c r="R127" i="1"/>
  <c r="Q127" i="1"/>
  <c r="P127" i="1"/>
  <c r="O127" i="1"/>
  <c r="T127" i="1" s="1"/>
  <c r="Q8" i="2" l="1"/>
  <c r="T128" i="1"/>
  <c r="O104" i="1"/>
  <c r="N104" i="1"/>
  <c r="M104" i="1"/>
  <c r="L104" i="1"/>
  <c r="O92" i="1"/>
  <c r="N92" i="1"/>
  <c r="M92" i="1"/>
  <c r="L92" i="1"/>
  <c r="O76" i="1"/>
  <c r="O120" i="1" s="1"/>
  <c r="O121" i="1" s="1"/>
  <c r="N76" i="1"/>
  <c r="N120" i="1" s="1"/>
  <c r="M76" i="1"/>
  <c r="M120" i="1" s="1"/>
  <c r="L76" i="1"/>
  <c r="L120" i="1" s="1"/>
  <c r="L121" i="1" s="1"/>
  <c r="A119" i="1"/>
  <c r="A118" i="1"/>
  <c r="A117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101" i="1"/>
  <c r="A100" i="1"/>
  <c r="A99" i="1"/>
  <c r="A98" i="1"/>
  <c r="A97" i="1"/>
  <c r="A96" i="1"/>
  <c r="A95" i="1"/>
  <c r="A94" i="1"/>
  <c r="A93" i="1"/>
  <c r="Q121" i="1" l="1"/>
  <c r="A78" i="1"/>
  <c r="A91" i="1"/>
  <c r="A90" i="1"/>
  <c r="A77" i="1"/>
  <c r="A59" i="1"/>
  <c r="A89" i="1"/>
  <c r="A88" i="1"/>
  <c r="A116" i="1"/>
  <c r="A87" i="1"/>
  <c r="A86" i="1"/>
  <c r="A85" i="1"/>
  <c r="A84" i="1"/>
  <c r="A83" i="1"/>
  <c r="A82" i="1"/>
  <c r="A81" i="1"/>
  <c r="A80" i="1"/>
  <c r="A79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<sst xmlns="http://schemas.openxmlformats.org/spreadsheetml/2006/main" count="890" uniqueCount="297">
  <si>
    <t>NO</t>
    <phoneticPr fontId="3"/>
  </si>
  <si>
    <t>区分</t>
    <rPh sb="0" eb="2">
      <t>クブン</t>
    </rPh>
    <phoneticPr fontId="3"/>
  </si>
  <si>
    <t>ブロックフロー名</t>
    <rPh sb="7" eb="8">
      <t>メイ</t>
    </rPh>
    <phoneticPr fontId="3"/>
  </si>
  <si>
    <t>ブロックＩＤ</t>
    <phoneticPr fontId="3"/>
  </si>
  <si>
    <t>機能名</t>
    <rPh sb="0" eb="2">
      <t>キノウ</t>
    </rPh>
    <rPh sb="2" eb="3">
      <t>メイ</t>
    </rPh>
    <phoneticPr fontId="3"/>
  </si>
  <si>
    <t>優先度</t>
    <rPh sb="0" eb="3">
      <t>ユウセンド</t>
    </rPh>
    <phoneticPr fontId="3"/>
  </si>
  <si>
    <t>担当</t>
    <rPh sb="0" eb="2">
      <t>タントウ</t>
    </rPh>
    <phoneticPr fontId="3"/>
  </si>
  <si>
    <t>共通</t>
    <phoneticPr fontId="3"/>
  </si>
  <si>
    <t>-</t>
    <phoneticPr fontId="3"/>
  </si>
  <si>
    <t>ログイン</t>
    <phoneticPr fontId="3"/>
  </si>
  <si>
    <t>基本設計2</t>
    <rPh sb="0" eb="2">
      <t>キホン</t>
    </rPh>
    <rPh sb="2" eb="4">
      <t>セッケイ</t>
    </rPh>
    <phoneticPr fontId="2"/>
  </si>
  <si>
    <t>NDS</t>
    <phoneticPr fontId="2"/>
  </si>
  <si>
    <t>共通</t>
  </si>
  <si>
    <t>J-XX</t>
  </si>
  <si>
    <t>生産管理システムメニュー</t>
  </si>
  <si>
    <t>NDS</t>
    <phoneticPr fontId="2"/>
  </si>
  <si>
    <t>共通</t>
    <rPh sb="0" eb="2">
      <t>キョウツウ</t>
    </rPh>
    <phoneticPr fontId="3"/>
  </si>
  <si>
    <t>受注受付管理</t>
    <rPh sb="0" eb="2">
      <t>ジュチュウ</t>
    </rPh>
    <rPh sb="2" eb="4">
      <t>ウケツケ</t>
    </rPh>
    <rPh sb="4" eb="6">
      <t>カンリ</t>
    </rPh>
    <phoneticPr fontId="3"/>
  </si>
  <si>
    <t>J-01</t>
  </si>
  <si>
    <t>顧客情報取込システムメニュー</t>
  </si>
  <si>
    <t>J-01A</t>
  </si>
  <si>
    <t>外部データ取込と参照</t>
  </si>
  <si>
    <t>J-02</t>
  </si>
  <si>
    <t>取込情報取纏照会</t>
  </si>
  <si>
    <t>J-03ABCD</t>
    <phoneticPr fontId="3"/>
  </si>
  <si>
    <t>取込情報詳細照会</t>
  </si>
  <si>
    <t>J-03E</t>
  </si>
  <si>
    <t>納入指示明細</t>
  </si>
  <si>
    <t>J-04</t>
  </si>
  <si>
    <t>エラー情報照会</t>
  </si>
  <si>
    <t>J-05</t>
  </si>
  <si>
    <t>顧客からの情報取込(リクエスト)</t>
  </si>
  <si>
    <t>B-10</t>
  </si>
  <si>
    <t>顧客からの情報取込(日産用)</t>
  </si>
  <si>
    <t>工程計画</t>
    <rPh sb="0" eb="2">
      <t>コウテイ</t>
    </rPh>
    <rPh sb="2" eb="4">
      <t>ケイカク</t>
    </rPh>
    <phoneticPr fontId="3"/>
  </si>
  <si>
    <t>組立</t>
  </si>
  <si>
    <t>P-01A</t>
  </si>
  <si>
    <t>組立工程メニュー</t>
  </si>
  <si>
    <t>基本設計1.5</t>
    <phoneticPr fontId="2"/>
  </si>
  <si>
    <t>塗装</t>
  </si>
  <si>
    <t>P-01B</t>
  </si>
  <si>
    <t>塗装工程メニュー</t>
  </si>
  <si>
    <t>P-02</t>
  </si>
  <si>
    <t>組立作業指示確定</t>
  </si>
  <si>
    <t>基本設計1</t>
  </si>
  <si>
    <t>P-03</t>
    <phoneticPr fontId="2"/>
  </si>
  <si>
    <t>組立作業指示発行</t>
  </si>
  <si>
    <t>作業指示書(帳票)</t>
  </si>
  <si>
    <t>基本設計1</t>
    <rPh sb="0" eb="2">
      <t>キホン</t>
    </rPh>
    <rPh sb="2" eb="4">
      <t>セッケイ</t>
    </rPh>
    <phoneticPr fontId="2"/>
  </si>
  <si>
    <t>P-04</t>
  </si>
  <si>
    <t>組立作業指示順序変更(SP・KD・試作除く)</t>
  </si>
  <si>
    <t>P-05</t>
  </si>
  <si>
    <t>組立作業停止指示</t>
  </si>
  <si>
    <t>K-08</t>
  </si>
  <si>
    <t>OTR投入</t>
    <phoneticPr fontId="3"/>
  </si>
  <si>
    <t>事務所の場合は参照のみ</t>
    <rPh sb="0" eb="2">
      <t>ジム</t>
    </rPh>
    <rPh sb="2" eb="3">
      <t>ショ</t>
    </rPh>
    <rPh sb="4" eb="6">
      <t>バアイ</t>
    </rPh>
    <rPh sb="7" eb="9">
      <t>サンショウ</t>
    </rPh>
    <phoneticPr fontId="2"/>
  </si>
  <si>
    <t>P-06</t>
  </si>
  <si>
    <t>塗装シミュレーション</t>
  </si>
  <si>
    <t>P-06A</t>
  </si>
  <si>
    <t>塗装シミュレーション詳細画面</t>
  </si>
  <si>
    <t>成形・塗装</t>
  </si>
  <si>
    <t>P-07</t>
  </si>
  <si>
    <t>成形・塗装作業指示確定・発行</t>
  </si>
  <si>
    <t>P-08</t>
  </si>
  <si>
    <t>成形・塗装作業指示発行</t>
  </si>
  <si>
    <t>P-09</t>
  </si>
  <si>
    <t>成形・塗装作業指示取消</t>
  </si>
  <si>
    <t>P-10</t>
  </si>
  <si>
    <t>組立生産手配</t>
  </si>
  <si>
    <t>実績管理</t>
    <phoneticPr fontId="3"/>
  </si>
  <si>
    <t>成形</t>
  </si>
  <si>
    <t>K-01</t>
  </si>
  <si>
    <t>成形ラベル発行</t>
  </si>
  <si>
    <t>成形ロットラベル(帳票)</t>
  </si>
  <si>
    <t>未採番</t>
  </si>
  <si>
    <t>成形ラベル発行 （オフライン発行）</t>
  </si>
  <si>
    <t>K-01F</t>
  </si>
  <si>
    <t>成形実績入力(個体ラベル発行無し )</t>
  </si>
  <si>
    <t>基本設計2</t>
  </si>
  <si>
    <t>成形仕上げ</t>
    <rPh sb="0" eb="2">
      <t>セイケイ</t>
    </rPh>
    <rPh sb="2" eb="4">
      <t>シア</t>
    </rPh>
    <phoneticPr fontId="3"/>
  </si>
  <si>
    <t>K-02H</t>
  </si>
  <si>
    <t>成形仕上げ実績登録</t>
  </si>
  <si>
    <t>K-03</t>
  </si>
  <si>
    <t>塗装着手処理</t>
    <phoneticPr fontId="2"/>
  </si>
  <si>
    <t>K-03</t>
    <phoneticPr fontId="2"/>
  </si>
  <si>
    <t>塗装ラベル(帳票)</t>
  </si>
  <si>
    <t>実績管理</t>
  </si>
  <si>
    <t>K-04</t>
  </si>
  <si>
    <t>合格確認</t>
  </si>
  <si>
    <t>基本設計1</t>
    <phoneticPr fontId="2"/>
  </si>
  <si>
    <t>実績参照</t>
  </si>
  <si>
    <t>K-05</t>
  </si>
  <si>
    <t>塗装仕上実績照会</t>
  </si>
  <si>
    <t>50インチ版</t>
    <phoneticPr fontId="3"/>
  </si>
  <si>
    <t>塗装</t>
    <phoneticPr fontId="3"/>
  </si>
  <si>
    <t>K-06H</t>
  </si>
  <si>
    <t>塗装仕上げ実績登録</t>
  </si>
  <si>
    <t>個別</t>
    <rPh sb="0" eb="2">
      <t>コベツ</t>
    </rPh>
    <phoneticPr fontId="3"/>
  </si>
  <si>
    <t>実績管理</t>
    <phoneticPr fontId="3"/>
  </si>
  <si>
    <t>K-07</t>
  </si>
  <si>
    <t>塗装完了確認(関東)</t>
  </si>
  <si>
    <t>NDS</t>
    <phoneticPr fontId="2"/>
  </si>
  <si>
    <t>作業指示追加</t>
    <phoneticPr fontId="3"/>
  </si>
  <si>
    <t>組立作業指示追加</t>
  </si>
  <si>
    <t>組立作業指示追加(H/T)</t>
  </si>
  <si>
    <t>K-90</t>
  </si>
  <si>
    <t>塗装指示変更</t>
  </si>
  <si>
    <t>K-91</t>
  </si>
  <si>
    <t>塗装作業指示追加</t>
  </si>
  <si>
    <t>成形作業指示追加</t>
  </si>
  <si>
    <t>納倉処理</t>
  </si>
  <si>
    <t>品質情報データ入力</t>
  </si>
  <si>
    <t>OTR　投入</t>
  </si>
  <si>
    <t>K-09</t>
  </si>
  <si>
    <t>設備実績登録</t>
  </si>
  <si>
    <t>基本設計1.5</t>
    <phoneticPr fontId="2"/>
  </si>
  <si>
    <t>K-10</t>
  </si>
  <si>
    <t>スポイラー投入</t>
    <phoneticPr fontId="2"/>
  </si>
  <si>
    <t>基本設計2</t>
    <rPh sb="0" eb="2">
      <t>キホン</t>
    </rPh>
    <rPh sb="2" eb="4">
      <t>セッケイ</t>
    </rPh>
    <phoneticPr fontId="3"/>
  </si>
  <si>
    <t>INR投入</t>
    <phoneticPr fontId="3"/>
  </si>
  <si>
    <t>小物投入</t>
    <rPh sb="0" eb="2">
      <t>コモノ</t>
    </rPh>
    <phoneticPr fontId="3"/>
  </si>
  <si>
    <t>ガラス投入</t>
    <rPh sb="3" eb="5">
      <t>トウニュウ</t>
    </rPh>
    <phoneticPr fontId="3"/>
  </si>
  <si>
    <t>K-07H</t>
  </si>
  <si>
    <t xml:space="preserve">工程実績登録 </t>
  </si>
  <si>
    <t>基本設計1</t>
    <rPh sb="0" eb="2">
      <t>キホン</t>
    </rPh>
    <rPh sb="2" eb="4">
      <t>セッケイ</t>
    </rPh>
    <phoneticPr fontId="3"/>
  </si>
  <si>
    <t>K-08H</t>
  </si>
  <si>
    <t>本体梱包</t>
  </si>
  <si>
    <t>工程実績登録 (HT手入力)</t>
  </si>
  <si>
    <t>完成ラベル(帳票)</t>
  </si>
  <si>
    <t>同期ラベル(帳票)</t>
  </si>
  <si>
    <t>K-23</t>
  </si>
  <si>
    <t>工程実績登録</t>
    <phoneticPr fontId="2"/>
  </si>
  <si>
    <t>K-24</t>
  </si>
  <si>
    <t>不具合報告書発行(関東)</t>
  </si>
  <si>
    <t>不具合報告書(関東)(帳票)</t>
  </si>
  <si>
    <t>実績参照</t>
    <phoneticPr fontId="3"/>
  </si>
  <si>
    <t>K-25</t>
  </si>
  <si>
    <t>組立実績照会</t>
  </si>
  <si>
    <t>K-25A</t>
  </si>
  <si>
    <t>着手一覧照会</t>
  </si>
  <si>
    <t>K-25B</t>
  </si>
  <si>
    <t>組立保留照会</t>
  </si>
  <si>
    <t>K-25C</t>
  </si>
  <si>
    <t>組立手直し照会</t>
  </si>
  <si>
    <t>K-25D</t>
  </si>
  <si>
    <t>SP梱包待ち照会</t>
  </si>
  <si>
    <t>K-26</t>
  </si>
  <si>
    <t>組立進捗画面</t>
  </si>
  <si>
    <t>K-26A</t>
  </si>
  <si>
    <t>完成コンテナ照会</t>
  </si>
  <si>
    <t>K-26B</t>
  </si>
  <si>
    <t>未完コンテナ照会</t>
  </si>
  <si>
    <t>K-26C</t>
  </si>
  <si>
    <t>完成在庫照会</t>
  </si>
  <si>
    <t>K-27</t>
  </si>
  <si>
    <t>出荷実績参照画面</t>
  </si>
  <si>
    <t>K-28</t>
  </si>
  <si>
    <t>進捗管理板(関東)</t>
  </si>
  <si>
    <t>K-29</t>
  </si>
  <si>
    <t>コンテナ格納先表示(関東)</t>
  </si>
  <si>
    <t>K-11</t>
  </si>
  <si>
    <t>トレーサビリティ照会</t>
  </si>
  <si>
    <t>K-12</t>
  </si>
  <si>
    <t>工程進捗管理</t>
  </si>
  <si>
    <t>K-12A</t>
  </si>
  <si>
    <t>工程進捗管理（明細）</t>
  </si>
  <si>
    <t>K-13</t>
  </si>
  <si>
    <t>当日実績参照画面</t>
  </si>
  <si>
    <t>K-13A</t>
  </si>
  <si>
    <t>当日実績参照画面（詳細）</t>
  </si>
  <si>
    <t>K-14</t>
  </si>
  <si>
    <t>前日以前実績参照画面</t>
  </si>
  <si>
    <t>K-14A</t>
  </si>
  <si>
    <t>前日以前実績参照画面（詳細）</t>
  </si>
  <si>
    <t>K-15</t>
  </si>
  <si>
    <t>K-15A</t>
  </si>
  <si>
    <t>K-16</t>
  </si>
  <si>
    <t>成形実績参照画面</t>
  </si>
  <si>
    <t>K-16A</t>
  </si>
  <si>
    <t>成形実績参照画面（詳細）</t>
  </si>
  <si>
    <t>K-17</t>
  </si>
  <si>
    <t>成形金型別不良分析</t>
  </si>
  <si>
    <t>K-18</t>
  </si>
  <si>
    <t>K-19</t>
  </si>
  <si>
    <t>K-20</t>
  </si>
  <si>
    <t>その他出庫画面(製品・中間品)</t>
  </si>
  <si>
    <t>K-21</t>
  </si>
  <si>
    <t>その他出庫画面(伝票参照・取消)</t>
  </si>
  <si>
    <t>K-22</t>
  </si>
  <si>
    <t>仕掛工程不良確定処理</t>
  </si>
  <si>
    <t>在庫管理</t>
  </si>
  <si>
    <t>在庫参照画面</t>
  </si>
  <si>
    <t>マスタ管理</t>
  </si>
  <si>
    <t>M-XX</t>
  </si>
  <si>
    <t>マスタ管理メニュー</t>
  </si>
  <si>
    <t>M-01</t>
  </si>
  <si>
    <t>製造管理マスタメンテ</t>
  </si>
  <si>
    <t>　●生産製品マスタ</t>
  </si>
  <si>
    <t>　●生産品名マスタ</t>
  </si>
  <si>
    <t>　●工程マスタ</t>
  </si>
  <si>
    <t>　●通過工程マスタ</t>
  </si>
  <si>
    <t>　●標準工程通過マスタ</t>
  </si>
  <si>
    <t>　●部品構成マスタ</t>
  </si>
  <si>
    <t>M-10</t>
  </si>
  <si>
    <t>設備マスタ</t>
  </si>
  <si>
    <t>M-11</t>
  </si>
  <si>
    <t>品種マスタ</t>
  </si>
  <si>
    <t>M-12</t>
  </si>
  <si>
    <t>車種マスタ</t>
  </si>
  <si>
    <t>M-13</t>
  </si>
  <si>
    <t>不良現象マスタ</t>
  </si>
  <si>
    <t>M-14</t>
  </si>
  <si>
    <t>ＩＰアドレス管理マスタ</t>
  </si>
  <si>
    <t>M-15</t>
  </si>
  <si>
    <t>コードマスタ</t>
  </si>
  <si>
    <t>M-16</t>
  </si>
  <si>
    <t>権限マスタ</t>
  </si>
  <si>
    <t>M-17</t>
  </si>
  <si>
    <t>社員マスタ</t>
  </si>
  <si>
    <t>M-18</t>
  </si>
  <si>
    <t>補助マスタ</t>
  </si>
  <si>
    <t>M-19</t>
  </si>
  <si>
    <t>勤務テーブルマスタ</t>
  </si>
  <si>
    <t>M-20</t>
  </si>
  <si>
    <t>顧客カレンダーマスタ</t>
  </si>
  <si>
    <t>M-22</t>
  </si>
  <si>
    <t>採番マスタ</t>
  </si>
  <si>
    <t>M-23</t>
  </si>
  <si>
    <t>同期リードタイムマスタ</t>
  </si>
  <si>
    <t>M-24</t>
  </si>
  <si>
    <t>PLC連携マスタ</t>
  </si>
  <si>
    <t>M-25</t>
  </si>
  <si>
    <t>工程別,設備別,車種別基準値マスタ</t>
  </si>
  <si>
    <t>M-27</t>
  </si>
  <si>
    <t>NDS追加</t>
    <rPh sb="3" eb="5">
      <t>ツイカ</t>
    </rPh>
    <phoneticPr fontId="2"/>
  </si>
  <si>
    <t>アズール</t>
    <phoneticPr fontId="2"/>
  </si>
  <si>
    <t>入出庫来歴画面</t>
    <rPh sb="0" eb="2">
      <t>ニュウシュツ</t>
    </rPh>
    <rPh sb="2" eb="3">
      <t>コ</t>
    </rPh>
    <rPh sb="3" eb="5">
      <t>ライレキ</t>
    </rPh>
    <rPh sb="5" eb="7">
      <t>ガメン</t>
    </rPh>
    <phoneticPr fontId="2"/>
  </si>
  <si>
    <t>○</t>
    <phoneticPr fontId="2"/>
  </si>
  <si>
    <t>進捗管理</t>
    <rPh sb="0" eb="2">
      <t>シンチョク</t>
    </rPh>
    <rPh sb="2" eb="4">
      <t>カンリ</t>
    </rPh>
    <phoneticPr fontId="2"/>
  </si>
  <si>
    <t>不定期処理</t>
    <rPh sb="0" eb="3">
      <t>フテイキ</t>
    </rPh>
    <rPh sb="3" eb="5">
      <t>ショリ</t>
    </rPh>
    <phoneticPr fontId="2"/>
  </si>
  <si>
    <t>ＮＤＳ追加</t>
    <rPh sb="3" eb="5">
      <t>ツイカ</t>
    </rPh>
    <phoneticPr fontId="2"/>
  </si>
  <si>
    <t>品種コードマスタ(新基幹からコピー、画面不要）</t>
    <rPh sb="9" eb="10">
      <t>シン</t>
    </rPh>
    <rPh sb="10" eb="12">
      <t>キカン</t>
    </rPh>
    <rPh sb="18" eb="20">
      <t>ガメン</t>
    </rPh>
    <rPh sb="20" eb="22">
      <t>フヨウ</t>
    </rPh>
    <phoneticPr fontId="2"/>
  </si>
  <si>
    <t>②</t>
    <phoneticPr fontId="2"/>
  </si>
  <si>
    <t>設計中</t>
    <rPh sb="0" eb="2">
      <t>セッケイ</t>
    </rPh>
    <rPh sb="2" eb="3">
      <t>ナカ</t>
    </rPh>
    <phoneticPr fontId="3"/>
  </si>
  <si>
    <t>納期</t>
    <rPh sb="0" eb="2">
      <t>ノウキ</t>
    </rPh>
    <phoneticPr fontId="2"/>
  </si>
  <si>
    <t>バックドア生産管理システム　機能一覧＜お見積もり依頼用＞</t>
    <rPh sb="5" eb="7">
      <t>セイサン</t>
    </rPh>
    <rPh sb="7" eb="9">
      <t>カンリ</t>
    </rPh>
    <rPh sb="14" eb="16">
      <t>キノウ</t>
    </rPh>
    <rPh sb="16" eb="18">
      <t>イチラン</t>
    </rPh>
    <rPh sb="20" eb="22">
      <t>ミツ</t>
    </rPh>
    <rPh sb="24" eb="26">
      <t>イライ</t>
    </rPh>
    <rPh sb="26" eb="27">
      <t>ヨウ</t>
    </rPh>
    <phoneticPr fontId="3"/>
  </si>
  <si>
    <t>①</t>
    <phoneticPr fontId="2"/>
  </si>
  <si>
    <t>③</t>
    <phoneticPr fontId="2"/>
  </si>
  <si>
    <t>基本設計1</t>
    <phoneticPr fontId="2"/>
  </si>
  <si>
    <t>ステップ</t>
    <phoneticPr fontId="2"/>
  </si>
  <si>
    <t>九州実STEP</t>
    <rPh sb="0" eb="2">
      <t>キュウシュウ</t>
    </rPh>
    <rPh sb="2" eb="3">
      <t>ジツ</t>
    </rPh>
    <phoneticPr fontId="2"/>
  </si>
  <si>
    <t>HISYS見積</t>
    <rPh sb="5" eb="7">
      <t>ミツ</t>
    </rPh>
    <phoneticPr fontId="2"/>
  </si>
  <si>
    <t>-</t>
    <phoneticPr fontId="2"/>
  </si>
  <si>
    <t>-</t>
    <phoneticPr fontId="2"/>
  </si>
  <si>
    <r>
      <t>期間別実績照会画面</t>
    </r>
    <r>
      <rPr>
        <sz val="11"/>
        <color rgb="FFFF0000"/>
        <rFont val="ＭＳ Ｐゴシック"/>
        <family val="3"/>
        <charset val="128"/>
      </rPr>
      <t>(新規）</t>
    </r>
    <rPh sb="10" eb="12">
      <t>シンキ</t>
    </rPh>
    <phoneticPr fontId="2"/>
  </si>
  <si>
    <r>
      <t>期間別実績照会画面</t>
    </r>
    <r>
      <rPr>
        <sz val="11"/>
        <color rgb="FFFF0000"/>
        <rFont val="ＭＳ Ｐゴシック"/>
        <family val="3"/>
        <charset val="128"/>
      </rPr>
      <t>(新規）</t>
    </r>
    <r>
      <rPr>
        <sz val="11"/>
        <rFont val="ＭＳ Ｐゴシック"/>
        <family val="3"/>
        <charset val="128"/>
      </rPr>
      <t>（不具合集計）</t>
    </r>
    <rPh sb="10" eb="12">
      <t>シンキ</t>
    </rPh>
    <phoneticPr fontId="2"/>
  </si>
  <si>
    <r>
      <t>実績管理画面</t>
    </r>
    <r>
      <rPr>
        <sz val="11"/>
        <color rgb="FFFF0000"/>
        <rFont val="ＭＳ Ｐゴシック"/>
        <family val="3"/>
        <charset val="128"/>
      </rPr>
      <t>（新規：実績訂正）</t>
    </r>
    <rPh sb="7" eb="9">
      <t>シンキ</t>
    </rPh>
    <rPh sb="10" eb="12">
      <t>ジッセキ</t>
    </rPh>
    <rPh sb="12" eb="14">
      <t>テイセイ</t>
    </rPh>
    <phoneticPr fontId="2"/>
  </si>
  <si>
    <r>
      <t>組立進度管理画面</t>
    </r>
    <r>
      <rPr>
        <sz val="11"/>
        <color rgb="FFFF0000"/>
        <rFont val="ＭＳ Ｐゴシック"/>
        <family val="3"/>
        <charset val="128"/>
      </rPr>
      <t>(新規）</t>
    </r>
    <rPh sb="9" eb="11">
      <t>シンキ</t>
    </rPh>
    <phoneticPr fontId="2"/>
  </si>
  <si>
    <t>個別</t>
  </si>
  <si>
    <t>トレーサビリティと同じ</t>
    <rPh sb="9" eb="10">
      <t>オナ</t>
    </rPh>
    <phoneticPr fontId="2"/>
  </si>
  <si>
    <t>総計</t>
    <rPh sb="0" eb="2">
      <t>ソウケイ</t>
    </rPh>
    <phoneticPr fontId="2"/>
  </si>
  <si>
    <t>差</t>
    <rPh sb="0" eb="1">
      <t>サ</t>
    </rPh>
    <phoneticPr fontId="2"/>
  </si>
  <si>
    <t>人月(基本設計～ＣＴ）</t>
    <rPh sb="0" eb="1">
      <t>ニン</t>
    </rPh>
    <rPh sb="1" eb="2">
      <t>ゲツ</t>
    </rPh>
    <rPh sb="3" eb="5">
      <t>キホン</t>
    </rPh>
    <rPh sb="5" eb="7">
      <t>セッケイ</t>
    </rPh>
    <phoneticPr fontId="2"/>
  </si>
  <si>
    <t>KS/人月</t>
    <rPh sb="3" eb="4">
      <t>ニン</t>
    </rPh>
    <phoneticPr fontId="2"/>
  </si>
  <si>
    <t>HISYS見積</t>
    <rPh sb="5" eb="7">
      <t>ミツ</t>
    </rPh>
    <phoneticPr fontId="2"/>
  </si>
  <si>
    <t>約6.5人月少ない</t>
    <rPh sb="0" eb="1">
      <t>ヤク</t>
    </rPh>
    <rPh sb="4" eb="5">
      <t>ニン</t>
    </rPh>
    <rPh sb="5" eb="6">
      <t>ゲツ</t>
    </rPh>
    <rPh sb="6" eb="7">
      <t>スク</t>
    </rPh>
    <phoneticPr fontId="2"/>
  </si>
  <si>
    <t>基本
設計</t>
    <rPh sb="0" eb="2">
      <t>キホン</t>
    </rPh>
    <rPh sb="3" eb="5">
      <t>セッケイ</t>
    </rPh>
    <phoneticPr fontId="12"/>
  </si>
  <si>
    <t>P-UT</t>
  </si>
  <si>
    <t>ＣＴ</t>
  </si>
  <si>
    <t>人月</t>
    <rPh sb="0" eb="1">
      <t>ニン</t>
    </rPh>
    <rPh sb="1" eb="2">
      <t>ゲツ</t>
    </rPh>
    <phoneticPr fontId="2"/>
  </si>
  <si>
    <t>差</t>
    <rPh sb="0" eb="1">
      <t>サ</t>
    </rPh>
    <phoneticPr fontId="2"/>
  </si>
  <si>
    <t>生産性</t>
    <rPh sb="0" eb="3">
      <t>セイサンセイ</t>
    </rPh>
    <phoneticPr fontId="2"/>
  </si>
  <si>
    <t>hisys</t>
    <phoneticPr fontId="2"/>
  </si>
  <si>
    <t>アズール様</t>
    <rPh sb="4" eb="5">
      <t>サマ</t>
    </rPh>
    <phoneticPr fontId="2"/>
  </si>
  <si>
    <t>作成日</t>
    <rPh sb="0" eb="3">
      <t>サクセイビ</t>
    </rPh>
    <phoneticPr fontId="12"/>
  </si>
  <si>
    <t>フェーズ</t>
    <phoneticPr fontId="12"/>
  </si>
  <si>
    <t>合計人数</t>
    <rPh sb="0" eb="2">
      <t>ゴウケイ</t>
    </rPh>
    <rPh sb="2" eb="4">
      <t>ニンズウ</t>
    </rPh>
    <phoneticPr fontId="12"/>
  </si>
  <si>
    <t>基本設計</t>
    <rPh sb="0" eb="2">
      <t>キホン</t>
    </rPh>
    <rPh sb="2" eb="4">
      <t>セッケイ</t>
    </rPh>
    <phoneticPr fontId="12"/>
  </si>
  <si>
    <t>日本</t>
    <rPh sb="0" eb="2">
      <t>ニホン</t>
    </rPh>
    <phoneticPr fontId="12"/>
  </si>
  <si>
    <t>詳細設計</t>
    <rPh sb="0" eb="2">
      <t>ショウサイ</t>
    </rPh>
    <rPh sb="2" eb="4">
      <t>セッケイ</t>
    </rPh>
    <phoneticPr fontId="12"/>
  </si>
  <si>
    <t>p-ut</t>
    <phoneticPr fontId="12"/>
  </si>
  <si>
    <t>上海</t>
    <rPh sb="0" eb="2">
      <t>シャンハイ</t>
    </rPh>
    <phoneticPr fontId="12"/>
  </si>
  <si>
    <t>CT</t>
    <phoneticPr fontId="12"/>
  </si>
  <si>
    <t>合計</t>
    <rPh sb="0" eb="2">
      <t>ゴウケイ</t>
    </rPh>
    <phoneticPr fontId="12"/>
  </si>
  <si>
    <t>仕様追加（関東）、仕様変更</t>
    <rPh sb="0" eb="2">
      <t>シヨウ</t>
    </rPh>
    <rPh sb="2" eb="4">
      <t>ツイカ</t>
    </rPh>
    <rPh sb="5" eb="7">
      <t>カントウ</t>
    </rPh>
    <rPh sb="9" eb="11">
      <t>シヨウ</t>
    </rPh>
    <rPh sb="11" eb="13">
      <t>ヘンコウ</t>
    </rPh>
    <phoneticPr fontId="12"/>
  </si>
  <si>
    <t>5人　→　６人へ追加する見込み</t>
    <rPh sb="1" eb="2">
      <t>ニン</t>
    </rPh>
    <rPh sb="6" eb="7">
      <t>ニン</t>
    </rPh>
    <rPh sb="8" eb="10">
      <t>ツイカ</t>
    </rPh>
    <rPh sb="12" eb="14">
      <t>ミコ</t>
    </rPh>
    <phoneticPr fontId="15"/>
  </si>
  <si>
    <t>上海単金</t>
    <rPh sb="0" eb="2">
      <t>シャンハイ</t>
    </rPh>
    <rPh sb="2" eb="4">
      <t>タンキン</t>
    </rPh>
    <phoneticPr fontId="12"/>
  </si>
  <si>
    <t>日本単金</t>
    <rPh sb="0" eb="2">
      <t>ニホン</t>
    </rPh>
    <rPh sb="2" eb="4">
      <t>タンキン</t>
    </rPh>
    <phoneticPr fontId="12"/>
  </si>
  <si>
    <t>日本総</t>
    <rPh sb="0" eb="2">
      <t>ニホン</t>
    </rPh>
    <rPh sb="2" eb="3">
      <t>ソウ</t>
    </rPh>
    <phoneticPr fontId="12"/>
  </si>
  <si>
    <t>上海総</t>
    <rPh sb="0" eb="2">
      <t>シャンハイ</t>
    </rPh>
    <rPh sb="2" eb="3">
      <t>ソウ</t>
    </rPh>
    <phoneticPr fontId="12"/>
  </si>
  <si>
    <t>調整点：</t>
    <rPh sb="0" eb="2">
      <t>チョウセイ</t>
    </rPh>
    <rPh sb="2" eb="3">
      <t>テン</t>
    </rPh>
    <phoneticPr fontId="15"/>
  </si>
  <si>
    <t>１、仕様追加、仕様変更の部分を、６人月で対応する</t>
    <rPh sb="2" eb="4">
      <t>シヨウ</t>
    </rPh>
    <rPh sb="4" eb="6">
      <t>ツイカ</t>
    </rPh>
    <rPh sb="7" eb="9">
      <t>シヨウ</t>
    </rPh>
    <rPh sb="9" eb="11">
      <t>ヘンコウ</t>
    </rPh>
    <rPh sb="12" eb="14">
      <t>ブブン</t>
    </rPh>
    <rPh sb="17" eb="19">
      <t>ニンゲツ</t>
    </rPh>
    <rPh sb="20" eb="22">
      <t>タイオウ</t>
    </rPh>
    <phoneticPr fontId="15"/>
  </si>
  <si>
    <t>２、日本側の要員を変更しないように、調整分として＋９人を上海に移動する。</t>
    <rPh sb="2" eb="5">
      <t>ニホンガワ</t>
    </rPh>
    <rPh sb="6" eb="8">
      <t>ヨウイン</t>
    </rPh>
    <rPh sb="9" eb="11">
      <t>ヘンコウ</t>
    </rPh>
    <rPh sb="18" eb="20">
      <t>チョウセイ</t>
    </rPh>
    <rPh sb="20" eb="21">
      <t>ブン</t>
    </rPh>
    <rPh sb="28" eb="30">
      <t>シャンハイ</t>
    </rPh>
    <rPh sb="31" eb="33">
      <t>イドウ</t>
    </rPh>
    <phoneticPr fontId="15"/>
  </si>
  <si>
    <t>３、現状のボリュームにより、結合テストを１人追加する見込みです。（状況によります）</t>
    <rPh sb="2" eb="4">
      <t>ゲンジョウ</t>
    </rPh>
    <rPh sb="14" eb="16">
      <t>ケツゴウ</t>
    </rPh>
    <rPh sb="21" eb="22">
      <t>ニン</t>
    </rPh>
    <rPh sb="22" eb="24">
      <t>ツイカ</t>
    </rPh>
    <rPh sb="26" eb="28">
      <t>ミコ</t>
    </rPh>
    <rPh sb="33" eb="35">
      <t>ジョウキョウ</t>
    </rPh>
    <phoneticPr fontId="15"/>
  </si>
  <si>
    <t>①＜照会系）＞</t>
    <rPh sb="2" eb="4">
      <t>ショウカイ</t>
    </rPh>
    <rPh sb="4" eb="5">
      <t>ケイ</t>
    </rPh>
    <phoneticPr fontId="2"/>
  </si>
  <si>
    <t>②&lt;マスタ＞</t>
    <phoneticPr fontId="2"/>
  </si>
  <si>
    <t>③＜関東個別＞</t>
    <rPh sb="2" eb="4">
      <t>カントウ</t>
    </rPh>
    <rPh sb="4" eb="6">
      <t>コベツ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</si>
</sst>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yyyy/m"/>
  </numFmts>
  <fonts count="17">
    <font>
      <sz val="10"/>
      <name val="ＭＳ ゴシック"/>
      <family val="3"/>
      <charset val="128"/>
    </font>
    <font>
      <u val="double"/>
      <sz val="12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游ゴシック"/>
      <family val="2"/>
      <scheme val="minor"/>
    </font>
    <font>
      <sz val="9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5"/>
      <color rgb="FFFF0000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38" fontId="9" fillId="0" borderId="0" applyFont="0" applyFill="0" applyBorder="0" applyAlignment="0" applyProtection="0">
      <alignment vertical="center"/>
    </xf>
    <xf numFmtId="0" fontId="10" fillId="0" borderId="0"/>
    <xf numFmtId="9" fontId="10" fillId="0" borderId="0" applyFont="0" applyFill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5" fillId="2" borderId="1" xfId="1" applyFill="1" applyBorder="1"/>
    <xf numFmtId="0" fontId="5" fillId="2" borderId="2" xfId="1" applyFill="1" applyBorder="1"/>
    <xf numFmtId="0" fontId="5" fillId="2" borderId="3" xfId="1" applyFill="1" applyBorder="1"/>
    <xf numFmtId="0" fontId="5" fillId="0" borderId="4" xfId="0" applyFont="1" applyFill="1" applyBorder="1"/>
    <xf numFmtId="0" fontId="0" fillId="0" borderId="0" xfId="0" applyFill="1" applyBorder="1"/>
    <xf numFmtId="0" fontId="5" fillId="0" borderId="0" xfId="1"/>
    <xf numFmtId="0" fontId="5" fillId="0" borderId="1" xfId="1" applyBorder="1"/>
    <xf numFmtId="0" fontId="5" fillId="0" borderId="3" xfId="1" applyBorder="1"/>
    <xf numFmtId="0" fontId="5" fillId="0" borderId="4" xfId="1" applyFont="1" applyFill="1" applyBorder="1"/>
    <xf numFmtId="0" fontId="5" fillId="0" borderId="0" xfId="1" applyBorder="1"/>
    <xf numFmtId="0" fontId="5" fillId="3" borderId="0" xfId="1" applyFont="1" applyFill="1" applyBorder="1"/>
    <xf numFmtId="0" fontId="5" fillId="4" borderId="0" xfId="1" applyFont="1" applyFill="1" applyBorder="1"/>
    <xf numFmtId="0" fontId="5" fillId="0" borderId="0" xfId="1" applyFont="1" applyBorder="1"/>
    <xf numFmtId="0" fontId="5" fillId="4" borderId="1" xfId="1" applyFill="1" applyBorder="1"/>
    <xf numFmtId="0" fontId="5" fillId="4" borderId="3" xfId="1" applyFill="1" applyBorder="1"/>
    <xf numFmtId="0" fontId="5" fillId="4" borderId="0" xfId="1" applyFill="1"/>
    <xf numFmtId="0" fontId="5" fillId="5" borderId="1" xfId="1" applyFill="1" applyBorder="1"/>
    <xf numFmtId="0" fontId="5" fillId="5" borderId="3" xfId="1" applyFill="1" applyBorder="1"/>
    <xf numFmtId="0" fontId="5" fillId="5" borderId="0" xfId="1" applyFont="1" applyFill="1" applyBorder="1"/>
    <xf numFmtId="0" fontId="5" fillId="5" borderId="0" xfId="1" applyFill="1"/>
    <xf numFmtId="0" fontId="5" fillId="6" borderId="1" xfId="1" applyFill="1" applyBorder="1"/>
    <xf numFmtId="0" fontId="5" fillId="6" borderId="0" xfId="1" applyFont="1" applyFill="1" applyBorder="1"/>
    <xf numFmtId="0" fontId="5" fillId="6" borderId="0" xfId="1" applyFill="1"/>
    <xf numFmtId="0" fontId="5" fillId="6" borderId="3" xfId="1" applyFill="1" applyBorder="1"/>
    <xf numFmtId="0" fontId="5" fillId="7" borderId="1" xfId="1" applyFill="1" applyBorder="1"/>
    <xf numFmtId="0" fontId="5" fillId="7" borderId="3" xfId="1" applyFill="1" applyBorder="1"/>
    <xf numFmtId="0" fontId="5" fillId="7" borderId="0" xfId="1" applyFont="1" applyFill="1" applyBorder="1"/>
    <xf numFmtId="0" fontId="5" fillId="7" borderId="0" xfId="1" applyFill="1"/>
    <xf numFmtId="176" fontId="0" fillId="0" borderId="0" xfId="0" applyNumberFormat="1" applyFont="1" applyBorder="1" applyAlignment="1">
      <alignment horizontal="center"/>
    </xf>
    <xf numFmtId="176" fontId="5" fillId="0" borderId="0" xfId="1" applyNumberFormat="1" applyAlignment="1">
      <alignment horizontal="center"/>
    </xf>
    <xf numFmtId="176" fontId="6" fillId="6" borderId="0" xfId="2" applyNumberFormat="1" applyFont="1" applyFill="1" applyBorder="1" applyAlignment="1">
      <alignment horizontal="center"/>
    </xf>
    <xf numFmtId="176" fontId="6" fillId="7" borderId="0" xfId="2" applyNumberFormat="1" applyFont="1" applyFill="1" applyBorder="1" applyAlignment="1">
      <alignment horizontal="center"/>
    </xf>
    <xf numFmtId="176" fontId="5" fillId="4" borderId="0" xfId="1" applyNumberFormat="1" applyFill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0" fontId="8" fillId="0" borderId="0" xfId="1" applyFont="1"/>
    <xf numFmtId="0" fontId="8" fillId="0" borderId="0" xfId="1" applyFont="1" applyBorder="1"/>
    <xf numFmtId="0" fontId="5" fillId="4" borderId="0" xfId="1" applyFill="1" applyBorder="1"/>
    <xf numFmtId="176" fontId="5" fillId="5" borderId="0" xfId="1" applyNumberFormat="1" applyFill="1" applyBorder="1" applyAlignment="1">
      <alignment horizontal="center"/>
    </xf>
    <xf numFmtId="0" fontId="5" fillId="5" borderId="0" xfId="1" applyFill="1" applyBorder="1"/>
    <xf numFmtId="0" fontId="8" fillId="5" borderId="0" xfId="1" applyFont="1" applyFill="1" applyBorder="1"/>
    <xf numFmtId="0" fontId="5" fillId="3" borderId="1" xfId="1" applyFill="1" applyBorder="1"/>
    <xf numFmtId="0" fontId="5" fillId="3" borderId="3" xfId="1" applyFill="1" applyBorder="1"/>
    <xf numFmtId="0" fontId="5" fillId="3" borderId="0" xfId="1" applyFill="1"/>
    <xf numFmtId="176" fontId="5" fillId="3" borderId="0" xfId="1" applyNumberFormat="1" applyFill="1" applyBorder="1" applyAlignment="1">
      <alignment horizontal="center"/>
    </xf>
    <xf numFmtId="0" fontId="5" fillId="3" borderId="0" xfId="1" applyFill="1" applyBorder="1"/>
    <xf numFmtId="0" fontId="8" fillId="3" borderId="0" xfId="1" applyFont="1" applyFill="1" applyBorder="1"/>
    <xf numFmtId="0" fontId="5" fillId="6" borderId="0" xfId="1" applyFill="1" applyBorder="1"/>
    <xf numFmtId="176" fontId="6" fillId="4" borderId="0" xfId="2" applyNumberFormat="1" applyFont="1" applyFill="1" applyBorder="1" applyAlignment="1">
      <alignment horizontal="center"/>
    </xf>
    <xf numFmtId="0" fontId="5" fillId="8" borderId="1" xfId="1" applyFill="1" applyBorder="1"/>
    <xf numFmtId="0" fontId="5" fillId="8" borderId="4" xfId="1" applyFont="1" applyFill="1" applyBorder="1"/>
    <xf numFmtId="0" fontId="5" fillId="8" borderId="0" xfId="1" applyFill="1"/>
    <xf numFmtId="176" fontId="5" fillId="8" borderId="0" xfId="1" applyNumberFormat="1" applyFill="1" applyAlignment="1">
      <alignment horizontal="center"/>
    </xf>
    <xf numFmtId="0" fontId="8" fillId="8" borderId="0" xfId="1" applyFont="1" applyFill="1"/>
    <xf numFmtId="0" fontId="5" fillId="8" borderId="0" xfId="1" applyFont="1" applyFill="1" applyBorder="1"/>
    <xf numFmtId="176" fontId="5" fillId="8" borderId="0" xfId="1" applyNumberFormat="1" applyFill="1" applyBorder="1" applyAlignment="1">
      <alignment horizontal="center"/>
    </xf>
    <xf numFmtId="0" fontId="5" fillId="8" borderId="0" xfId="1" applyFill="1" applyBorder="1"/>
    <xf numFmtId="0" fontId="8" fillId="8" borderId="0" xfId="1" applyFont="1" applyFill="1" applyBorder="1"/>
    <xf numFmtId="0" fontId="5" fillId="8" borderId="3" xfId="1" applyFill="1" applyBorder="1"/>
    <xf numFmtId="0" fontId="5" fillId="8" borderId="4" xfId="0" applyFont="1" applyFill="1" applyBorder="1"/>
    <xf numFmtId="38" fontId="8" fillId="4" borderId="0" xfId="3" applyFont="1" applyFill="1" applyBorder="1" applyAlignment="1"/>
    <xf numFmtId="38" fontId="5" fillId="4" borderId="0" xfId="3" applyFont="1" applyFill="1" applyBorder="1" applyAlignment="1"/>
    <xf numFmtId="38" fontId="5" fillId="0" borderId="0" xfId="3" applyFont="1" applyBorder="1" applyAlignment="1"/>
    <xf numFmtId="0" fontId="11" fillId="0" borderId="1" xfId="4" applyFont="1" applyBorder="1" applyAlignment="1">
      <alignment horizontal="center" vertical="center"/>
    </xf>
    <xf numFmtId="9" fontId="11" fillId="9" borderId="1" xfId="5" applyFont="1" applyFill="1" applyBorder="1" applyAlignment="1">
      <alignment horizontal="center" vertical="center"/>
    </xf>
    <xf numFmtId="0" fontId="8" fillId="0" borderId="0" xfId="1" applyFont="1" applyAlignment="1">
      <alignment horizontal="right"/>
    </xf>
    <xf numFmtId="0" fontId="13" fillId="0" borderId="0" xfId="0" applyFont="1" applyAlignment="1"/>
    <xf numFmtId="14" fontId="13" fillId="0" borderId="0" xfId="0" applyNumberFormat="1" applyFont="1" applyAlignment="1"/>
    <xf numFmtId="0" fontId="0" fillId="0" borderId="0" xfId="0" applyAlignment="1">
      <alignment vertical="center"/>
    </xf>
    <xf numFmtId="177" fontId="14" fillId="0" borderId="0" xfId="0" applyNumberFormat="1" applyFont="1" applyAlignment="1"/>
    <xf numFmtId="0" fontId="13" fillId="0" borderId="0" xfId="0" applyFont="1" applyAlignment="1">
      <alignment horizontal="right"/>
    </xf>
    <xf numFmtId="0" fontId="13" fillId="10" borderId="0" xfId="0" applyFont="1" applyFill="1" applyAlignment="1"/>
    <xf numFmtId="0" fontId="13" fillId="0" borderId="0" xfId="0" applyFont="1" applyBorder="1" applyAlignment="1"/>
    <xf numFmtId="0" fontId="13" fillId="3" borderId="0" xfId="0" applyFont="1" applyFill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38" fontId="13" fillId="0" borderId="0" xfId="3" applyFont="1" applyAlignment="1"/>
    <xf numFmtId="38" fontId="0" fillId="0" borderId="0" xfId="0" applyNumberFormat="1" applyAlignment="1">
      <alignment vertical="center"/>
    </xf>
    <xf numFmtId="0" fontId="13" fillId="3" borderId="0" xfId="0" applyFont="1" applyFill="1" applyAlignment="1"/>
    <xf numFmtId="38" fontId="16" fillId="0" borderId="0" xfId="3" applyFont="1" applyAlignment="1"/>
  </cellXfs>
  <cellStyles count="6">
    <cellStyle name="パーセント 2 5" xfId="5"/>
    <cellStyle name="桁区切り" xfId="3" builtinId="6"/>
    <cellStyle name="標準" xfId="0" builtinId="0"/>
    <cellStyle name="標準 10" xfId="2"/>
    <cellStyle name="標準 2" xfId="1"/>
    <cellStyle name="標準 4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65418;&#65438;&#65391;&#65400;&#65393;&#65391;&#65420;&#65439;\B&#65404;&#65432;&#65392;&#65405;&#65438;H9_8&#23455;&#32318;&#32066;&#2010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uemountain3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ITUHASHI1PC\c\CMTB\&#40657;&#12288;&#9733;&#9733;&#9733;&#12288;&#28168;&#12415;&#12288;&#9733;&#9733;&#9733;\20021215_JTSB_step3\C2950-Port&#27083;&#25104;&#34920;95(2002.12.4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7-68\d\&#26360;&#39006;\&#38283;&#30330;&#26360;&#39006;\2t&#21463;&#27880;&#23550;&#24540;\2T&#35373;&#20633;~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uemountain3\&#37329;14\WORK\Book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2-23\d\&#26360;&#39006;\&#38283;&#30330;&#26360;&#39006;\2t&#21463;&#27880;&#23550;&#24540;\2T&#35373;&#20633;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6･B32"/>
      <sheetName val="ユースケースシナリオ概略図"/>
      <sheetName val="表紙"/>
      <sheetName val="型TB"/>
      <sheetName val="表題"/>
      <sheetName val="平均"/>
      <sheetName val="SQL Results"/>
      <sheetName val="Sheet1"/>
      <sheetName val="BｼﾘｰｽﾞH9_8実績終了"/>
      <sheetName val="ｼｽﾃﾑ全体概要"/>
      <sheetName val="【非表示】案件情報シート選択肢"/>
      <sheetName val="入力用"/>
      <sheetName val="ドロップダウンリスト"/>
      <sheetName val="コード表1"/>
      <sheetName val="データ"/>
      <sheetName val="定義シート"/>
      <sheetName val="前提"/>
      <sheetName val="テーブル"/>
      <sheetName val="list"/>
      <sheetName val="コード"/>
      <sheetName val="入力規則"/>
      <sheetName val="プルダウン"/>
    </sheetNames>
    <sheetDataSet>
      <sheetData sheetId="0">
        <row r="284">
          <cell r="L284">
            <v>5</v>
          </cell>
          <cell r="M284">
            <v>1</v>
          </cell>
          <cell r="N284">
            <v>4</v>
          </cell>
          <cell r="O284">
            <v>4</v>
          </cell>
          <cell r="P284">
            <v>2</v>
          </cell>
          <cell r="Q284">
            <v>1</v>
          </cell>
          <cell r="S284">
            <v>2.4722222222222223</v>
          </cell>
          <cell r="T284">
            <v>16</v>
          </cell>
          <cell r="U284">
            <v>9</v>
          </cell>
          <cell r="V284">
            <v>1</v>
          </cell>
          <cell r="W284">
            <v>4</v>
          </cell>
          <cell r="X284">
            <v>2</v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G284" t="str">
            <v/>
          </cell>
          <cell r="AH284">
            <v>1</v>
          </cell>
          <cell r="AI284" t="str">
            <v/>
          </cell>
          <cell r="AJ284" t="str">
            <v/>
          </cell>
          <cell r="AK284">
            <v>1</v>
          </cell>
          <cell r="AL284">
            <v>13</v>
          </cell>
          <cell r="AN284" t="str">
            <v/>
          </cell>
          <cell r="AO284" t="str">
            <v/>
          </cell>
          <cell r="AP284" t="str">
            <v xml:space="preserve"> </v>
          </cell>
          <cell r="AQ284" t="str">
            <v/>
          </cell>
          <cell r="AR284" t="str">
            <v/>
          </cell>
          <cell r="AS284" t="str">
            <v/>
          </cell>
          <cell r="AU284" t="str">
            <v/>
          </cell>
          <cell r="AV284" t="str">
            <v/>
          </cell>
          <cell r="AW284" t="str">
            <v/>
          </cell>
          <cell r="AX284" t="str">
            <v/>
          </cell>
          <cell r="AY284" t="str">
            <v/>
          </cell>
          <cell r="AZ284" t="str">
            <v/>
          </cell>
          <cell r="BB284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Sheet2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_REF"/>
      <sheetName val="ﾁｪｯｸﾘｽﾄ(個別)"/>
      <sheetName val="Sheet1"/>
      <sheetName val=""/>
      <sheetName val="ft.Windows.Common-Controls_6595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F"/>
      <sheetName val="4F"/>
      <sheetName val="5F"/>
      <sheetName val="6F"/>
      <sheetName val="7F"/>
      <sheetName val="8F"/>
    </sheetNames>
    <sheetDataSet>
      <sheetData sheetId="0" refreshError="1">
        <row r="5">
          <cell r="B5" t="str">
            <v xml:space="preserve"> 基幹#01　h27b0051</v>
          </cell>
          <cell r="C5" t="str">
            <v>3A3</v>
          </cell>
          <cell r="D5" t="str">
            <v>1</v>
          </cell>
          <cell r="E5" t="str">
            <v>3A-11</v>
          </cell>
          <cell r="F5" t="str">
            <v>4</v>
          </cell>
          <cell r="G5" t="str">
            <v>M009003</v>
          </cell>
          <cell r="H5" t="str">
            <v>CM基幹</v>
          </cell>
          <cell r="I5" t="str">
            <v>ALL01-CM</v>
          </cell>
        </row>
        <row r="6">
          <cell r="B6" t="str">
            <v xml:space="preserve"> (Catalyst2950-24)</v>
          </cell>
          <cell r="D6" t="str">
            <v>2</v>
          </cell>
          <cell r="E6" t="str">
            <v>3A-11</v>
          </cell>
          <cell r="F6" t="str">
            <v>5</v>
          </cell>
          <cell r="G6" t="str">
            <v>M000686</v>
          </cell>
          <cell r="H6" t="str">
            <v>CM基幹</v>
          </cell>
          <cell r="I6" t="str">
            <v>ALL01-CM</v>
          </cell>
        </row>
        <row r="7">
          <cell r="D7" t="str">
            <v>3</v>
          </cell>
          <cell r="E7" t="str">
            <v>3A-13</v>
          </cell>
          <cell r="F7" t="str">
            <v>4</v>
          </cell>
          <cell r="G7" t="str">
            <v>C000742</v>
          </cell>
          <cell r="H7" t="str">
            <v>CM基幹</v>
          </cell>
          <cell r="I7" t="str">
            <v>ALL01-CM</v>
          </cell>
        </row>
        <row r="8">
          <cell r="D8" t="str">
            <v>4</v>
          </cell>
          <cell r="E8" t="str">
            <v>3A-13</v>
          </cell>
          <cell r="F8" t="str">
            <v>5</v>
          </cell>
          <cell r="G8" t="str">
            <v>M001361</v>
          </cell>
          <cell r="H8" t="str">
            <v>CM基幹</v>
          </cell>
          <cell r="I8" t="str">
            <v>ALL01-CM</v>
          </cell>
        </row>
        <row r="9">
          <cell r="D9" t="str">
            <v>5</v>
          </cell>
          <cell r="E9" t="str">
            <v>3A-15</v>
          </cell>
          <cell r="F9" t="str">
            <v>4</v>
          </cell>
          <cell r="G9" t="str">
            <v>C000118</v>
          </cell>
          <cell r="H9" t="str">
            <v>CM基幹</v>
          </cell>
          <cell r="I9" t="str">
            <v>ALL01-CM</v>
          </cell>
        </row>
        <row r="10">
          <cell r="D10" t="str">
            <v>6</v>
          </cell>
          <cell r="E10" t="str">
            <v>3A-17</v>
          </cell>
          <cell r="F10" t="str">
            <v>4</v>
          </cell>
          <cell r="G10" t="str">
            <v>M016103</v>
          </cell>
          <cell r="H10" t="str">
            <v>CM基幹</v>
          </cell>
          <cell r="I10" t="str">
            <v>ALL01-CM</v>
          </cell>
        </row>
        <row r="11">
          <cell r="D11" t="str">
            <v>7</v>
          </cell>
          <cell r="E11" t="str">
            <v>3A-17</v>
          </cell>
          <cell r="F11" t="str">
            <v>5</v>
          </cell>
          <cell r="G11" t="str">
            <v>M006338</v>
          </cell>
          <cell r="H11" t="str">
            <v>CM基幹</v>
          </cell>
          <cell r="I11" t="str">
            <v>ALL01-CM</v>
          </cell>
        </row>
        <row r="12">
          <cell r="D12" t="str">
            <v>8</v>
          </cell>
          <cell r="E12" t="str">
            <v>3A-17</v>
          </cell>
          <cell r="F12" t="str">
            <v>6</v>
          </cell>
          <cell r="G12" t="str">
            <v>C001810</v>
          </cell>
          <cell r="H12" t="str">
            <v>CM基幹</v>
          </cell>
          <cell r="I12" t="str">
            <v>ALL01-CM</v>
          </cell>
        </row>
        <row r="13">
          <cell r="D13" t="str">
            <v>9</v>
          </cell>
          <cell r="E13" t="str">
            <v>3A-19</v>
          </cell>
          <cell r="F13" t="str">
            <v>4</v>
          </cell>
          <cell r="G13" t="str">
            <v>M002851</v>
          </cell>
          <cell r="H13" t="str">
            <v>CM基幹</v>
          </cell>
          <cell r="I13" t="str">
            <v>ALL01-CM</v>
          </cell>
        </row>
        <row r="14">
          <cell r="D14" t="str">
            <v>10</v>
          </cell>
          <cell r="E14" t="str">
            <v>3A-22</v>
          </cell>
          <cell r="F14" t="str">
            <v>4</v>
          </cell>
          <cell r="G14" t="str">
            <v>M042704</v>
          </cell>
          <cell r="H14" t="str">
            <v>CM基幹</v>
          </cell>
          <cell r="I14" t="str">
            <v>ALL01-CM</v>
          </cell>
        </row>
        <row r="15">
          <cell r="D15" t="str">
            <v>11</v>
          </cell>
          <cell r="E15" t="str">
            <v>3A-22</v>
          </cell>
          <cell r="F15" t="str">
            <v>6</v>
          </cell>
          <cell r="G15" t="str">
            <v>M001129</v>
          </cell>
          <cell r="H15" t="str">
            <v>CM基幹</v>
          </cell>
          <cell r="I15" t="str">
            <v>ALL01-CM</v>
          </cell>
        </row>
        <row r="16">
          <cell r="D16" t="str">
            <v>12</v>
          </cell>
          <cell r="E16" t="str">
            <v>3A-24</v>
          </cell>
          <cell r="F16" t="str">
            <v>4</v>
          </cell>
          <cell r="G16" t="str">
            <v>M042866</v>
          </cell>
          <cell r="H16" t="str">
            <v>CM基幹</v>
          </cell>
          <cell r="I16" t="str">
            <v>ALL01-CM</v>
          </cell>
        </row>
        <row r="17">
          <cell r="D17" t="str">
            <v>13</v>
          </cell>
        </row>
        <row r="18">
          <cell r="D18" t="str">
            <v>14</v>
          </cell>
          <cell r="E18" t="str">
            <v>3A-26</v>
          </cell>
          <cell r="F18" t="str">
            <v>4</v>
          </cell>
          <cell r="G18" t="str">
            <v>M002852</v>
          </cell>
          <cell r="H18" t="str">
            <v>CM基幹</v>
          </cell>
          <cell r="I18" t="str">
            <v>ALL01-CM</v>
          </cell>
        </row>
        <row r="19">
          <cell r="D19" t="str">
            <v>15</v>
          </cell>
          <cell r="E19" t="str">
            <v>3A-26</v>
          </cell>
          <cell r="F19" t="str">
            <v>5</v>
          </cell>
          <cell r="G19" t="str">
            <v>M002849</v>
          </cell>
          <cell r="H19" t="str">
            <v>CM基幹</v>
          </cell>
          <cell r="I19" t="str">
            <v>ALL01-CM</v>
          </cell>
        </row>
        <row r="20">
          <cell r="D20" t="str">
            <v>16</v>
          </cell>
          <cell r="E20" t="str">
            <v>3A-28</v>
          </cell>
          <cell r="F20" t="str">
            <v>3</v>
          </cell>
          <cell r="G20" t="str">
            <v>C003412</v>
          </cell>
          <cell r="H20" t="str">
            <v>CM基幹</v>
          </cell>
          <cell r="I20" t="str">
            <v>ALL01-CM</v>
          </cell>
        </row>
        <row r="21">
          <cell r="D21" t="str">
            <v>17</v>
          </cell>
          <cell r="E21" t="str">
            <v>3A-28</v>
          </cell>
          <cell r="F21" t="str">
            <v>4</v>
          </cell>
          <cell r="G21" t="str">
            <v>C003418</v>
          </cell>
          <cell r="H21" t="str">
            <v>CM基幹</v>
          </cell>
          <cell r="I21" t="str">
            <v>ALL01-CM</v>
          </cell>
        </row>
        <row r="22">
          <cell r="D22" t="str">
            <v>18</v>
          </cell>
          <cell r="E22" t="str">
            <v>3A-28</v>
          </cell>
          <cell r="F22" t="str">
            <v>5</v>
          </cell>
          <cell r="G22" t="str">
            <v>C003425</v>
          </cell>
          <cell r="H22" t="str">
            <v>CM基幹</v>
          </cell>
          <cell r="I22" t="str">
            <v>ALL01-CM</v>
          </cell>
        </row>
        <row r="23">
          <cell r="D23" t="str">
            <v>19</v>
          </cell>
          <cell r="E23" t="str">
            <v>3A-28</v>
          </cell>
          <cell r="F23" t="str">
            <v>6</v>
          </cell>
          <cell r="G23" t="str">
            <v>M002847</v>
          </cell>
          <cell r="H23" t="str">
            <v>CM基幹</v>
          </cell>
          <cell r="I23" t="str">
            <v>ALL01-CM</v>
          </cell>
        </row>
        <row r="24">
          <cell r="D24" t="str">
            <v>20</v>
          </cell>
        </row>
        <row r="25">
          <cell r="D25" t="str">
            <v>21</v>
          </cell>
          <cell r="E25" t="str">
            <v>予備(Uplink)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</row>
        <row r="26">
          <cell r="D26" t="str">
            <v>22</v>
          </cell>
          <cell r="E26" t="str">
            <v>Uplink</v>
          </cell>
          <cell r="F26" t="str">
            <v>-</v>
          </cell>
          <cell r="G26" t="str">
            <v>-</v>
          </cell>
          <cell r="H26" t="str">
            <v>Uplink</v>
          </cell>
          <cell r="I26" t="str">
            <v>Trunk</v>
          </cell>
        </row>
        <row r="27">
          <cell r="D27" t="str">
            <v>23</v>
          </cell>
          <cell r="E27" t="str">
            <v>予備(Uplink)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</row>
        <row r="28">
          <cell r="D28" t="str">
            <v>24</v>
          </cell>
          <cell r="E28" t="str">
            <v>Uplink</v>
          </cell>
          <cell r="F28" t="str">
            <v>-</v>
          </cell>
          <cell r="G28" t="str">
            <v>-</v>
          </cell>
          <cell r="H28" t="str">
            <v>Uplink</v>
          </cell>
          <cell r="I28" t="str">
            <v>Trunk</v>
          </cell>
        </row>
        <row r="29">
          <cell r="B29" t="str">
            <v xml:space="preserve"> 基幹#02　h27b0052</v>
          </cell>
          <cell r="C29" t="str">
            <v>3A3</v>
          </cell>
          <cell r="D29" t="str">
            <v>1</v>
          </cell>
          <cell r="E29" t="str">
            <v>3A-12</v>
          </cell>
          <cell r="F29" t="str">
            <v>4</v>
          </cell>
          <cell r="G29" t="str">
            <v>C000750</v>
          </cell>
          <cell r="H29" t="str">
            <v>CM基幹</v>
          </cell>
          <cell r="I29" t="str">
            <v>ALL01-CM</v>
          </cell>
        </row>
        <row r="30">
          <cell r="B30" t="str">
            <v xml:space="preserve"> (Catalyst2950-24)</v>
          </cell>
          <cell r="D30" t="str">
            <v>2</v>
          </cell>
          <cell r="E30" t="str">
            <v>3A-14</v>
          </cell>
          <cell r="F30" t="str">
            <v>4</v>
          </cell>
          <cell r="G30" t="str">
            <v>M038011</v>
          </cell>
          <cell r="H30" t="str">
            <v>CM基幹</v>
          </cell>
          <cell r="I30" t="str">
            <v>ALL01-CM</v>
          </cell>
        </row>
        <row r="31">
          <cell r="D31" t="str">
            <v>3</v>
          </cell>
          <cell r="E31" t="str">
            <v>3A-16</v>
          </cell>
          <cell r="F31" t="str">
            <v>6</v>
          </cell>
          <cell r="G31" t="str">
            <v>M043256</v>
          </cell>
          <cell r="H31" t="str">
            <v>CM基幹</v>
          </cell>
          <cell r="I31" t="str">
            <v>ALL01-CM</v>
          </cell>
        </row>
        <row r="32">
          <cell r="D32" t="str">
            <v>4</v>
          </cell>
          <cell r="E32" t="str">
            <v>3A-18</v>
          </cell>
          <cell r="F32" t="str">
            <v>4</v>
          </cell>
          <cell r="G32" t="str">
            <v>M001481</v>
          </cell>
          <cell r="H32" t="str">
            <v>CM基幹</v>
          </cell>
          <cell r="I32" t="str">
            <v>ALL01-CM</v>
          </cell>
        </row>
        <row r="33">
          <cell r="D33" t="str">
            <v>5</v>
          </cell>
          <cell r="E33" t="str">
            <v>3A-21</v>
          </cell>
          <cell r="F33" t="str">
            <v>4</v>
          </cell>
          <cell r="G33" t="str">
            <v>M016106</v>
          </cell>
          <cell r="H33" t="str">
            <v>CM基幹</v>
          </cell>
          <cell r="I33" t="str">
            <v>ALL01-CM</v>
          </cell>
        </row>
        <row r="34">
          <cell r="D34" t="str">
            <v>6</v>
          </cell>
          <cell r="E34" t="str">
            <v>3A-21</v>
          </cell>
          <cell r="F34" t="str">
            <v>5</v>
          </cell>
          <cell r="G34" t="str">
            <v>C000746</v>
          </cell>
          <cell r="H34" t="str">
            <v>CM基幹</v>
          </cell>
          <cell r="I34" t="str">
            <v>ALL01-CM</v>
          </cell>
        </row>
        <row r="35">
          <cell r="D35" t="str">
            <v>7</v>
          </cell>
          <cell r="E35" t="str">
            <v>3A-23</v>
          </cell>
          <cell r="F35" t="str">
            <v>4</v>
          </cell>
          <cell r="G35" t="str">
            <v>M042867</v>
          </cell>
          <cell r="H35" t="str">
            <v>CM基幹</v>
          </cell>
          <cell r="I35" t="str">
            <v>ALL01-CM</v>
          </cell>
        </row>
        <row r="36">
          <cell r="D36" t="str">
            <v>8</v>
          </cell>
          <cell r="E36" t="str">
            <v>3A-23</v>
          </cell>
          <cell r="F36" t="str">
            <v>5</v>
          </cell>
          <cell r="G36" t="str">
            <v>M032333</v>
          </cell>
          <cell r="H36" t="str">
            <v>CM基幹</v>
          </cell>
          <cell r="I36" t="str">
            <v>ALL01-CM</v>
          </cell>
        </row>
        <row r="37">
          <cell r="D37" t="str">
            <v>9</v>
          </cell>
          <cell r="E37" t="str">
            <v>3A-23</v>
          </cell>
          <cell r="F37" t="str">
            <v>6</v>
          </cell>
          <cell r="G37" t="str">
            <v>M015063</v>
          </cell>
          <cell r="H37" t="str">
            <v>CM基幹</v>
          </cell>
          <cell r="I37" t="str">
            <v>ALL01-CM</v>
          </cell>
        </row>
        <row r="38">
          <cell r="D38" t="str">
            <v>10</v>
          </cell>
          <cell r="E38" t="str">
            <v>3A-25</v>
          </cell>
          <cell r="F38" t="str">
            <v>4</v>
          </cell>
          <cell r="G38" t="str">
            <v>M032586</v>
          </cell>
          <cell r="H38" t="str">
            <v>CM基幹</v>
          </cell>
          <cell r="I38" t="str">
            <v>ALL01-CM</v>
          </cell>
        </row>
        <row r="39">
          <cell r="D39" t="str">
            <v>11</v>
          </cell>
          <cell r="E39" t="str">
            <v>3A-25</v>
          </cell>
          <cell r="F39" t="str">
            <v>5</v>
          </cell>
          <cell r="G39" t="str">
            <v>M009188</v>
          </cell>
          <cell r="H39" t="str">
            <v>CM基幹</v>
          </cell>
          <cell r="I39" t="str">
            <v>ALL01-CM</v>
          </cell>
        </row>
        <row r="40">
          <cell r="D40" t="str">
            <v>12</v>
          </cell>
          <cell r="E40" t="str">
            <v>3A-25</v>
          </cell>
          <cell r="F40" t="str">
            <v>6</v>
          </cell>
          <cell r="G40" t="str">
            <v>M001963</v>
          </cell>
          <cell r="H40" t="str">
            <v>CM基幹</v>
          </cell>
          <cell r="I40" t="str">
            <v>ALL01-CM</v>
          </cell>
        </row>
        <row r="41">
          <cell r="D41" t="str">
            <v>13</v>
          </cell>
          <cell r="E41" t="str">
            <v>3A-27</v>
          </cell>
          <cell r="F41" t="str">
            <v>4</v>
          </cell>
          <cell r="G41" t="str">
            <v>M038027</v>
          </cell>
          <cell r="H41" t="str">
            <v>CM基幹</v>
          </cell>
          <cell r="I41" t="str">
            <v>ALL01-CM</v>
          </cell>
        </row>
        <row r="42">
          <cell r="D42" t="str">
            <v>14</v>
          </cell>
          <cell r="E42" t="str">
            <v>3A-27</v>
          </cell>
          <cell r="F42" t="str">
            <v>5</v>
          </cell>
          <cell r="G42" t="str">
            <v>C003422</v>
          </cell>
          <cell r="H42" t="str">
            <v>CM基幹</v>
          </cell>
          <cell r="I42" t="str">
            <v>ALL01-CM</v>
          </cell>
        </row>
        <row r="43">
          <cell r="D43" t="str">
            <v>15</v>
          </cell>
          <cell r="E43" t="str">
            <v>3A-27</v>
          </cell>
          <cell r="F43" t="str">
            <v>6</v>
          </cell>
          <cell r="G43" t="str">
            <v>M001870</v>
          </cell>
          <cell r="H43" t="str">
            <v>CM基幹</v>
          </cell>
          <cell r="I43" t="str">
            <v>ALL01-CM</v>
          </cell>
        </row>
        <row r="44">
          <cell r="D44" t="str">
            <v>16</v>
          </cell>
          <cell r="E44" t="str">
            <v>3A-29</v>
          </cell>
          <cell r="F44" t="str">
            <v>4</v>
          </cell>
          <cell r="G44" t="str">
            <v>M002067</v>
          </cell>
          <cell r="H44" t="str">
            <v>CM基幹</v>
          </cell>
          <cell r="I44" t="str">
            <v>ALL01-CM</v>
          </cell>
        </row>
        <row r="45">
          <cell r="D45" t="str">
            <v>17</v>
          </cell>
          <cell r="E45" t="str">
            <v>3A-29</v>
          </cell>
          <cell r="F45" t="str">
            <v>5</v>
          </cell>
          <cell r="G45" t="str">
            <v>M003185</v>
          </cell>
          <cell r="H45" t="str">
            <v>CM基幹</v>
          </cell>
          <cell r="I45" t="str">
            <v>ALL01-CM</v>
          </cell>
        </row>
        <row r="46">
          <cell r="D46" t="str">
            <v>18</v>
          </cell>
        </row>
        <row r="47">
          <cell r="D47" t="str">
            <v>19</v>
          </cell>
        </row>
        <row r="48">
          <cell r="D48" t="str">
            <v>20</v>
          </cell>
        </row>
        <row r="49">
          <cell r="D49" t="str">
            <v>21</v>
          </cell>
          <cell r="E49" t="str">
            <v>予備(Uplink)</v>
          </cell>
          <cell r="F49" t="str">
            <v>-</v>
          </cell>
          <cell r="G49" t="str">
            <v>-</v>
          </cell>
          <cell r="H49" t="str">
            <v>-</v>
          </cell>
          <cell r="I49" t="str">
            <v>-</v>
          </cell>
        </row>
        <row r="50">
          <cell r="D50" t="str">
            <v>22</v>
          </cell>
          <cell r="E50" t="str">
            <v>Uplink</v>
          </cell>
          <cell r="F50" t="str">
            <v>-</v>
          </cell>
          <cell r="G50" t="str">
            <v>-</v>
          </cell>
          <cell r="H50" t="str">
            <v>Uplink</v>
          </cell>
          <cell r="I50" t="str">
            <v>Trunk</v>
          </cell>
        </row>
        <row r="51">
          <cell r="D51" t="str">
            <v>23</v>
          </cell>
          <cell r="E51" t="str">
            <v>予備(Uplink)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</v>
          </cell>
        </row>
        <row r="52">
          <cell r="D52" t="str">
            <v>24</v>
          </cell>
          <cell r="E52" t="str">
            <v>Uplink</v>
          </cell>
          <cell r="F52" t="str">
            <v>-</v>
          </cell>
          <cell r="G52" t="str">
            <v>-</v>
          </cell>
          <cell r="H52" t="str">
            <v>Uplink</v>
          </cell>
          <cell r="I52" t="str">
            <v>Trunk</v>
          </cell>
        </row>
        <row r="53">
          <cell r="B53" t="str">
            <v xml:space="preserve"> 基幹#03　h27b0053</v>
          </cell>
          <cell r="C53" t="str">
            <v>3A3</v>
          </cell>
          <cell r="D53" t="str">
            <v>1</v>
          </cell>
        </row>
        <row r="54">
          <cell r="B54" t="str">
            <v xml:space="preserve"> (Catalyst2950-24)</v>
          </cell>
          <cell r="D54" t="str">
            <v>2</v>
          </cell>
          <cell r="E54" t="str">
            <v>3A-30</v>
          </cell>
          <cell r="F54" t="str">
            <v>5</v>
          </cell>
          <cell r="G54" t="str">
            <v>M002854</v>
          </cell>
          <cell r="H54" t="str">
            <v>CM基幹</v>
          </cell>
          <cell r="I54" t="str">
            <v>ALL01-CM</v>
          </cell>
        </row>
        <row r="55">
          <cell r="D55" t="str">
            <v>3</v>
          </cell>
          <cell r="E55" t="str">
            <v>3A-36</v>
          </cell>
          <cell r="F55" t="str">
            <v>4</v>
          </cell>
          <cell r="G55" t="str">
            <v>M030936</v>
          </cell>
          <cell r="H55" t="str">
            <v>CM基幹</v>
          </cell>
          <cell r="I55" t="str">
            <v>ALL01-CM</v>
          </cell>
        </row>
        <row r="56">
          <cell r="D56" t="str">
            <v>4</v>
          </cell>
          <cell r="E56" t="str">
            <v>3A-36</v>
          </cell>
          <cell r="F56" t="str">
            <v>5</v>
          </cell>
          <cell r="G56" t="str">
            <v>H001309</v>
          </cell>
          <cell r="H56" t="str">
            <v>CM基幹</v>
          </cell>
          <cell r="I56" t="str">
            <v>ALL01-CM</v>
          </cell>
        </row>
        <row r="57">
          <cell r="D57" t="str">
            <v>5</v>
          </cell>
          <cell r="E57" t="str">
            <v>3A-38</v>
          </cell>
          <cell r="F57" t="str">
            <v>4</v>
          </cell>
          <cell r="G57" t="str">
            <v>M006183</v>
          </cell>
          <cell r="H57" t="str">
            <v>CM基幹</v>
          </cell>
          <cell r="I57" t="str">
            <v>ALL01-CM</v>
          </cell>
        </row>
        <row r="58">
          <cell r="D58" t="str">
            <v>6</v>
          </cell>
          <cell r="E58" t="str">
            <v>3A-40</v>
          </cell>
          <cell r="F58" t="str">
            <v>5</v>
          </cell>
          <cell r="G58" t="str">
            <v>M006182</v>
          </cell>
          <cell r="H58" t="str">
            <v>CM基幹</v>
          </cell>
          <cell r="I58" t="str">
            <v>ALL01-CM</v>
          </cell>
        </row>
        <row r="59">
          <cell r="D59" t="str">
            <v>7</v>
          </cell>
          <cell r="E59" t="str">
            <v>3A-42</v>
          </cell>
          <cell r="F59" t="str">
            <v>4</v>
          </cell>
          <cell r="G59" t="str">
            <v>C005090</v>
          </cell>
          <cell r="H59" t="str">
            <v>CM基幹</v>
          </cell>
          <cell r="I59" t="str">
            <v>ALL01-CM</v>
          </cell>
        </row>
        <row r="60">
          <cell r="D60" t="str">
            <v>8</v>
          </cell>
          <cell r="E60" t="str">
            <v>3A-42</v>
          </cell>
          <cell r="F60" t="str">
            <v>5</v>
          </cell>
          <cell r="G60" t="str">
            <v>M042701</v>
          </cell>
          <cell r="H60" t="str">
            <v>CM基幹</v>
          </cell>
          <cell r="I60" t="str">
            <v>ALL01-CM</v>
          </cell>
        </row>
        <row r="61">
          <cell r="D61" t="str">
            <v>9</v>
          </cell>
          <cell r="E61" t="str">
            <v>3A-36</v>
          </cell>
          <cell r="F61" t="str">
            <v>6</v>
          </cell>
          <cell r="G61" t="str">
            <v>M006176</v>
          </cell>
          <cell r="H61" t="str">
            <v>CM基幹</v>
          </cell>
          <cell r="I61" t="str">
            <v>ALL01-CM</v>
          </cell>
        </row>
        <row r="62">
          <cell r="D62" t="str">
            <v>10</v>
          </cell>
          <cell r="E62" t="str">
            <v>3A-42</v>
          </cell>
          <cell r="F62" t="str">
            <v>6</v>
          </cell>
          <cell r="G62" t="str">
            <v>M020601</v>
          </cell>
          <cell r="H62" t="str">
            <v>CM基幹</v>
          </cell>
          <cell r="I62" t="str">
            <v>ALL01-CM</v>
          </cell>
        </row>
        <row r="63">
          <cell r="D63" t="str">
            <v>11</v>
          </cell>
          <cell r="E63" t="str">
            <v>3A-46</v>
          </cell>
          <cell r="F63" t="str">
            <v>4</v>
          </cell>
          <cell r="G63" t="str">
            <v>M025914</v>
          </cell>
          <cell r="H63" t="str">
            <v>CM基幹</v>
          </cell>
          <cell r="I63" t="str">
            <v>ALL01-CM</v>
          </cell>
        </row>
        <row r="64">
          <cell r="D64" t="str">
            <v>12</v>
          </cell>
          <cell r="E64" t="str">
            <v>3A-46</v>
          </cell>
          <cell r="F64" t="str">
            <v>5</v>
          </cell>
          <cell r="G64" t="str">
            <v>Ｍ037988</v>
          </cell>
          <cell r="H64" t="str">
            <v>CM基幹</v>
          </cell>
          <cell r="I64" t="str">
            <v>ALL01-CM</v>
          </cell>
        </row>
        <row r="65">
          <cell r="D65" t="str">
            <v>13</v>
          </cell>
          <cell r="E65" t="str">
            <v>3A-46</v>
          </cell>
          <cell r="F65" t="str">
            <v>6</v>
          </cell>
          <cell r="G65" t="str">
            <v>M009004</v>
          </cell>
          <cell r="H65" t="str">
            <v>CM基幹</v>
          </cell>
          <cell r="I65" t="str">
            <v>ALL01-CM</v>
          </cell>
        </row>
        <row r="66">
          <cell r="D66" t="str">
            <v>14</v>
          </cell>
          <cell r="E66" t="str">
            <v>3A-48</v>
          </cell>
          <cell r="F66" t="str">
            <v>4</v>
          </cell>
          <cell r="G66" t="str">
            <v>M006387</v>
          </cell>
          <cell r="H66" t="str">
            <v>CM基幹</v>
          </cell>
          <cell r="I66" t="str">
            <v>ALL01-CM</v>
          </cell>
        </row>
        <row r="67">
          <cell r="D67" t="str">
            <v>15</v>
          </cell>
          <cell r="E67" t="str">
            <v>3A-97</v>
          </cell>
          <cell r="F67" t="str">
            <v>4</v>
          </cell>
          <cell r="G67" t="str">
            <v>M020603</v>
          </cell>
          <cell r="H67" t="str">
            <v>CM基幹</v>
          </cell>
          <cell r="I67" t="str">
            <v>ALL01-CM</v>
          </cell>
        </row>
        <row r="68">
          <cell r="D68" t="str">
            <v>16</v>
          </cell>
          <cell r="E68" t="str">
            <v>3A-97</v>
          </cell>
          <cell r="F68" t="str">
            <v>5</v>
          </cell>
          <cell r="G68" t="str">
            <v>M042700</v>
          </cell>
          <cell r="H68" t="str">
            <v>CM基幹</v>
          </cell>
          <cell r="I68" t="str">
            <v>ALL01-CM</v>
          </cell>
        </row>
        <row r="69">
          <cell r="D69" t="str">
            <v>17</v>
          </cell>
          <cell r="E69" t="str">
            <v>3A-49</v>
          </cell>
          <cell r="F69" t="str">
            <v>5</v>
          </cell>
          <cell r="G69" t="str">
            <v>C005130</v>
          </cell>
          <cell r="H69" t="str">
            <v>CM基幹</v>
          </cell>
          <cell r="I69" t="str">
            <v>ALL01-CM</v>
          </cell>
        </row>
        <row r="70">
          <cell r="D70" t="str">
            <v>18</v>
          </cell>
          <cell r="E70" t="str">
            <v>3A-99</v>
          </cell>
          <cell r="F70" t="str">
            <v>5</v>
          </cell>
          <cell r="G70" t="str">
            <v>M006395</v>
          </cell>
          <cell r="H70" t="str">
            <v>CM基幹</v>
          </cell>
          <cell r="I70" t="str">
            <v>ALL01-CM</v>
          </cell>
        </row>
        <row r="71">
          <cell r="D71" t="str">
            <v>19</v>
          </cell>
          <cell r="E71" t="str">
            <v>3A-99</v>
          </cell>
          <cell r="F71" t="str">
            <v>6</v>
          </cell>
          <cell r="G71" t="str">
            <v>M043006</v>
          </cell>
          <cell r="H71" t="str">
            <v>CM基幹</v>
          </cell>
          <cell r="I71" t="str">
            <v>ALL01-CM</v>
          </cell>
        </row>
        <row r="72">
          <cell r="D72" t="str">
            <v>20</v>
          </cell>
        </row>
        <row r="73">
          <cell r="D73" t="str">
            <v>21</v>
          </cell>
          <cell r="E73" t="str">
            <v>予備(Uplink)</v>
          </cell>
          <cell r="F73" t="str">
            <v>-</v>
          </cell>
          <cell r="G73" t="str">
            <v>-</v>
          </cell>
          <cell r="H73" t="str">
            <v>-</v>
          </cell>
          <cell r="I73" t="str">
            <v>-</v>
          </cell>
        </row>
        <row r="74">
          <cell r="D74" t="str">
            <v>22</v>
          </cell>
          <cell r="E74" t="str">
            <v>Uplink</v>
          </cell>
          <cell r="F74" t="str">
            <v>-</v>
          </cell>
          <cell r="G74" t="str">
            <v>-</v>
          </cell>
          <cell r="H74" t="str">
            <v>Uplink</v>
          </cell>
          <cell r="I74" t="str">
            <v>Trunk</v>
          </cell>
        </row>
        <row r="75">
          <cell r="D75" t="str">
            <v>23</v>
          </cell>
          <cell r="E75" t="str">
            <v>予備(Uplink)</v>
          </cell>
          <cell r="F75" t="str">
            <v>-</v>
          </cell>
          <cell r="G75" t="str">
            <v>-</v>
          </cell>
          <cell r="H75" t="str">
            <v>-</v>
          </cell>
          <cell r="I75" t="str">
            <v>-</v>
          </cell>
        </row>
        <row r="76">
          <cell r="D76" t="str">
            <v>24</v>
          </cell>
          <cell r="E76" t="str">
            <v>Uplink</v>
          </cell>
          <cell r="F76" t="str">
            <v>-</v>
          </cell>
          <cell r="G76" t="str">
            <v>-</v>
          </cell>
          <cell r="H76" t="str">
            <v>Uplink</v>
          </cell>
          <cell r="I76" t="str">
            <v>Trunk</v>
          </cell>
        </row>
        <row r="77">
          <cell r="B77" t="str">
            <v xml:space="preserve"> 基幹#04　h27b0054</v>
          </cell>
          <cell r="C77" t="str">
            <v>3A3</v>
          </cell>
          <cell r="D77" t="str">
            <v>1</v>
          </cell>
          <cell r="E77" t="str">
            <v>3A-31</v>
          </cell>
          <cell r="F77" t="str">
            <v>4</v>
          </cell>
          <cell r="G77" t="str">
            <v>M042935</v>
          </cell>
          <cell r="H77" t="str">
            <v>CM基幹</v>
          </cell>
          <cell r="I77" t="str">
            <v>ALL01-CM</v>
          </cell>
        </row>
        <row r="78">
          <cell r="B78" t="str">
            <v xml:space="preserve"> (Catalyst2950-24)</v>
          </cell>
          <cell r="D78" t="str">
            <v>2</v>
          </cell>
          <cell r="E78" t="str">
            <v>3A-31</v>
          </cell>
          <cell r="F78" t="str">
            <v>5</v>
          </cell>
          <cell r="G78" t="str">
            <v>M042865</v>
          </cell>
          <cell r="H78" t="str">
            <v>CM基幹</v>
          </cell>
          <cell r="I78" t="str">
            <v>ALL01-CM</v>
          </cell>
        </row>
        <row r="79">
          <cell r="D79" t="str">
            <v>3</v>
          </cell>
          <cell r="E79" t="str">
            <v>3A-37</v>
          </cell>
          <cell r="F79" t="str">
            <v>4</v>
          </cell>
          <cell r="G79" t="str">
            <v>C005179</v>
          </cell>
          <cell r="H79" t="str">
            <v>CM基幹</v>
          </cell>
          <cell r="I79" t="str">
            <v>ALL01-CM</v>
          </cell>
        </row>
        <row r="80">
          <cell r="D80" t="str">
            <v>4</v>
          </cell>
          <cell r="E80" t="str">
            <v>3A-39</v>
          </cell>
          <cell r="F80" t="str">
            <v>4</v>
          </cell>
          <cell r="G80" t="str">
            <v>M006174</v>
          </cell>
          <cell r="H80" t="str">
            <v>CM基幹</v>
          </cell>
          <cell r="I80" t="str">
            <v>ALL01-CM</v>
          </cell>
        </row>
        <row r="81">
          <cell r="D81" t="str">
            <v>5</v>
          </cell>
          <cell r="E81" t="str">
            <v>3A-39</v>
          </cell>
          <cell r="F81" t="str">
            <v>5</v>
          </cell>
          <cell r="G81" t="str">
            <v>M006173</v>
          </cell>
          <cell r="H81" t="str">
            <v>CM基幹</v>
          </cell>
          <cell r="I81" t="str">
            <v>ALL01-CM</v>
          </cell>
        </row>
        <row r="82">
          <cell r="D82" t="str">
            <v>6</v>
          </cell>
        </row>
        <row r="83">
          <cell r="D83" t="str">
            <v>7</v>
          </cell>
          <cell r="E83" t="str">
            <v>3A-43</v>
          </cell>
          <cell r="F83" t="str">
            <v>4</v>
          </cell>
          <cell r="G83" t="str">
            <v>C005214</v>
          </cell>
          <cell r="H83" t="str">
            <v>CM基幹</v>
          </cell>
          <cell r="I83" t="str">
            <v>ALL01-CM</v>
          </cell>
        </row>
        <row r="84">
          <cell r="D84" t="str">
            <v>8</v>
          </cell>
          <cell r="E84" t="str">
            <v>3A-43</v>
          </cell>
          <cell r="F84" t="str">
            <v>5</v>
          </cell>
          <cell r="G84" t="str">
            <v>M042698</v>
          </cell>
          <cell r="H84" t="str">
            <v>CM基幹</v>
          </cell>
          <cell r="I84" t="str">
            <v>ALL01-CM</v>
          </cell>
        </row>
        <row r="85">
          <cell r="D85" t="str">
            <v>9</v>
          </cell>
          <cell r="E85" t="str">
            <v>3A-35</v>
          </cell>
          <cell r="F85" t="str">
            <v>4</v>
          </cell>
          <cell r="G85" t="str">
            <v>C005213</v>
          </cell>
          <cell r="H85" t="str">
            <v>CM基幹</v>
          </cell>
          <cell r="I85" t="str">
            <v>ALL01-CM</v>
          </cell>
        </row>
        <row r="86">
          <cell r="D86" t="str">
            <v>10</v>
          </cell>
          <cell r="E86" t="str">
            <v>3A-48</v>
          </cell>
          <cell r="F86" t="str">
            <v>5</v>
          </cell>
          <cell r="G86" t="str">
            <v>M020600</v>
          </cell>
          <cell r="H86" t="str">
            <v>CM基幹</v>
          </cell>
          <cell r="I86" t="str">
            <v>ALL01-CM</v>
          </cell>
        </row>
        <row r="87">
          <cell r="D87" t="str">
            <v>11</v>
          </cell>
          <cell r="E87" t="str">
            <v>3A-45</v>
          </cell>
          <cell r="F87" t="str">
            <v>5</v>
          </cell>
          <cell r="G87" t="str">
            <v>Ｍ043005</v>
          </cell>
          <cell r="H87" t="str">
            <v>CM基幹</v>
          </cell>
          <cell r="I87" t="str">
            <v>ALL01-CM</v>
          </cell>
        </row>
        <row r="88">
          <cell r="D88" t="str">
            <v>12</v>
          </cell>
          <cell r="E88" t="str">
            <v>3A-47</v>
          </cell>
          <cell r="F88" t="str">
            <v>4</v>
          </cell>
          <cell r="G88" t="str">
            <v>M038213</v>
          </cell>
          <cell r="H88" t="str">
            <v>CM基幹</v>
          </cell>
          <cell r="I88" t="str">
            <v>ALL01-CM</v>
          </cell>
        </row>
        <row r="89">
          <cell r="D89" t="str">
            <v>13</v>
          </cell>
          <cell r="E89" t="str">
            <v>3A-47</v>
          </cell>
          <cell r="F89" t="str">
            <v>5</v>
          </cell>
          <cell r="G89" t="str">
            <v>Ｍ020602</v>
          </cell>
          <cell r="H89" t="str">
            <v>CM基幹</v>
          </cell>
          <cell r="I89" t="str">
            <v>ALL01-CM</v>
          </cell>
        </row>
        <row r="90">
          <cell r="D90" t="str">
            <v>14</v>
          </cell>
          <cell r="E90" t="str">
            <v>3A-96</v>
          </cell>
          <cell r="F90" t="str">
            <v>4</v>
          </cell>
          <cell r="G90" t="str">
            <v>C005200</v>
          </cell>
          <cell r="H90" t="str">
            <v>CM基幹</v>
          </cell>
          <cell r="I90" t="str">
            <v>ALL01-CM</v>
          </cell>
        </row>
        <row r="91">
          <cell r="D91" t="str">
            <v>15</v>
          </cell>
          <cell r="E91" t="str">
            <v>3A-96</v>
          </cell>
          <cell r="F91" t="str">
            <v>5</v>
          </cell>
          <cell r="G91" t="str">
            <v>M038238</v>
          </cell>
          <cell r="H91" t="str">
            <v>CM基幹</v>
          </cell>
          <cell r="I91" t="str">
            <v>ALL01-CM</v>
          </cell>
        </row>
        <row r="92">
          <cell r="D92" t="str">
            <v>16</v>
          </cell>
          <cell r="E92" t="str">
            <v>3A-96</v>
          </cell>
          <cell r="F92" t="str">
            <v>6</v>
          </cell>
          <cell r="G92" t="str">
            <v>Ｍ042699</v>
          </cell>
          <cell r="H92" t="str">
            <v>CM基幹</v>
          </cell>
          <cell r="I92" t="str">
            <v>ALL01-CM</v>
          </cell>
        </row>
        <row r="93">
          <cell r="D93" t="str">
            <v>17</v>
          </cell>
          <cell r="E93" t="str">
            <v>3A-49</v>
          </cell>
          <cell r="F93" t="str">
            <v>4</v>
          </cell>
          <cell r="G93" t="str">
            <v>M006408</v>
          </cell>
          <cell r="H93" t="str">
            <v>CM基幹</v>
          </cell>
          <cell r="I93" t="str">
            <v>ALL01-CM</v>
          </cell>
        </row>
        <row r="94">
          <cell r="D94" t="str">
            <v>18</v>
          </cell>
          <cell r="E94" t="str">
            <v>3A-98</v>
          </cell>
          <cell r="F94" t="str">
            <v>5</v>
          </cell>
          <cell r="G94" t="str">
            <v>M006392</v>
          </cell>
          <cell r="H94" t="str">
            <v>CM基幹</v>
          </cell>
          <cell r="I94" t="str">
            <v>ALL01-CM</v>
          </cell>
        </row>
        <row r="95">
          <cell r="D95" t="str">
            <v>19</v>
          </cell>
        </row>
        <row r="96">
          <cell r="D96" t="str">
            <v>20</v>
          </cell>
        </row>
        <row r="97">
          <cell r="D97" t="str">
            <v>21</v>
          </cell>
          <cell r="E97" t="str">
            <v>予備(Uplink)</v>
          </cell>
          <cell r="F97" t="str">
            <v>-</v>
          </cell>
          <cell r="G97" t="str">
            <v>-</v>
          </cell>
          <cell r="H97" t="str">
            <v>-</v>
          </cell>
          <cell r="I97" t="str">
            <v>-</v>
          </cell>
        </row>
        <row r="98">
          <cell r="D98" t="str">
            <v>22</v>
          </cell>
          <cell r="E98" t="str">
            <v>Uplink</v>
          </cell>
          <cell r="F98" t="str">
            <v>-</v>
          </cell>
          <cell r="G98" t="str">
            <v>-</v>
          </cell>
          <cell r="H98" t="str">
            <v>Uplink</v>
          </cell>
          <cell r="I98" t="str">
            <v>Trunk</v>
          </cell>
        </row>
        <row r="99">
          <cell r="D99" t="str">
            <v>23</v>
          </cell>
          <cell r="E99" t="str">
            <v>予備(Uplink)</v>
          </cell>
          <cell r="F99" t="str">
            <v>-</v>
          </cell>
          <cell r="G99" t="str">
            <v>-</v>
          </cell>
          <cell r="H99" t="str">
            <v>-</v>
          </cell>
          <cell r="I99" t="str">
            <v>-</v>
          </cell>
        </row>
        <row r="100">
          <cell r="D100" t="str">
            <v>24</v>
          </cell>
          <cell r="E100" t="str">
            <v>Uplink</v>
          </cell>
          <cell r="F100" t="str">
            <v>-</v>
          </cell>
          <cell r="G100" t="str">
            <v>-</v>
          </cell>
          <cell r="H100" t="str">
            <v>Uplink</v>
          </cell>
          <cell r="I100" t="str">
            <v>Trunk</v>
          </cell>
        </row>
      </sheetData>
      <sheetData sheetId="1" refreshError="1">
        <row r="5">
          <cell r="B5" t="str">
            <v xml:space="preserve"> 基幹#01　h27b0061</v>
          </cell>
          <cell r="C5" t="str">
            <v>4A4</v>
          </cell>
          <cell r="D5" t="str">
            <v>1</v>
          </cell>
          <cell r="E5" t="str">
            <v>4A-8</v>
          </cell>
          <cell r="F5" t="str">
            <v>4</v>
          </cell>
          <cell r="G5" t="str">
            <v>A130006</v>
          </cell>
          <cell r="H5" t="str">
            <v>MA基幹</v>
          </cell>
          <cell r="I5" t="str">
            <v>ALL03-MA</v>
          </cell>
        </row>
        <row r="6">
          <cell r="B6" t="str">
            <v xml:space="preserve"> (Catalyst2950-24)</v>
          </cell>
          <cell r="D6" t="str">
            <v>2</v>
          </cell>
          <cell r="E6" t="str">
            <v>4A-9</v>
          </cell>
          <cell r="F6" t="str">
            <v>4</v>
          </cell>
          <cell r="G6" t="str">
            <v>M001888</v>
          </cell>
          <cell r="H6" t="str">
            <v>MA基幹</v>
          </cell>
          <cell r="I6" t="str">
            <v>ALL03-MA</v>
          </cell>
        </row>
        <row r="7">
          <cell r="D7" t="str">
            <v>3</v>
          </cell>
          <cell r="E7" t="str">
            <v>4A-10</v>
          </cell>
          <cell r="F7" t="str">
            <v>4</v>
          </cell>
          <cell r="G7" t="str">
            <v>AST0014</v>
          </cell>
          <cell r="H7" t="str">
            <v>MA基幹</v>
          </cell>
          <cell r="I7" t="str">
            <v>ALL03-MA</v>
          </cell>
        </row>
        <row r="8">
          <cell r="D8" t="str">
            <v>4</v>
          </cell>
          <cell r="E8" t="str">
            <v>4A-11</v>
          </cell>
          <cell r="F8" t="str">
            <v>4</v>
          </cell>
          <cell r="G8" t="str">
            <v>M001208</v>
          </cell>
          <cell r="H8" t="str">
            <v>MA基幹</v>
          </cell>
          <cell r="I8" t="str">
            <v>ALL03-MA</v>
          </cell>
        </row>
        <row r="9">
          <cell r="D9" t="str">
            <v>5</v>
          </cell>
          <cell r="E9" t="str">
            <v>4A-11</v>
          </cell>
          <cell r="F9" t="str">
            <v>5</v>
          </cell>
          <cell r="G9" t="str">
            <v>M000983</v>
          </cell>
          <cell r="H9" t="str">
            <v>MA基幹</v>
          </cell>
          <cell r="I9" t="str">
            <v>ALL03-MA</v>
          </cell>
        </row>
        <row r="10">
          <cell r="D10" t="str">
            <v>6</v>
          </cell>
          <cell r="E10" t="str">
            <v>4A-11</v>
          </cell>
          <cell r="F10" t="str">
            <v>6</v>
          </cell>
          <cell r="G10" t="str">
            <v>M005518</v>
          </cell>
          <cell r="H10" t="str">
            <v>MA基幹</v>
          </cell>
          <cell r="I10" t="str">
            <v>ALL03-MA</v>
          </cell>
        </row>
        <row r="11">
          <cell r="D11" t="str">
            <v>7</v>
          </cell>
          <cell r="E11" t="str">
            <v>4A-12</v>
          </cell>
          <cell r="F11" t="str">
            <v>4</v>
          </cell>
          <cell r="G11" t="str">
            <v>M013770</v>
          </cell>
          <cell r="H11" t="str">
            <v>MA基幹</v>
          </cell>
          <cell r="I11" t="str">
            <v>ALL03-MA</v>
          </cell>
        </row>
        <row r="12">
          <cell r="D12" t="str">
            <v>8</v>
          </cell>
          <cell r="E12" t="str">
            <v>4A-12</v>
          </cell>
          <cell r="F12" t="str">
            <v>5</v>
          </cell>
          <cell r="G12" t="str">
            <v>M031139</v>
          </cell>
          <cell r="H12" t="str">
            <v>MA基幹</v>
          </cell>
          <cell r="I12" t="str">
            <v>ALL03-MA</v>
          </cell>
        </row>
        <row r="13">
          <cell r="D13" t="str">
            <v>9</v>
          </cell>
          <cell r="E13" t="str">
            <v>4A-12</v>
          </cell>
          <cell r="F13" t="str">
            <v>6</v>
          </cell>
          <cell r="G13" t="str">
            <v>M004789</v>
          </cell>
          <cell r="H13" t="str">
            <v>MA基幹</v>
          </cell>
          <cell r="I13" t="str">
            <v>ALL03-MA</v>
          </cell>
        </row>
        <row r="14">
          <cell r="D14" t="str">
            <v>10</v>
          </cell>
          <cell r="E14" t="str">
            <v>4A-191</v>
          </cell>
          <cell r="F14" t="str">
            <v>6</v>
          </cell>
          <cell r="G14" t="str">
            <v>M003096</v>
          </cell>
          <cell r="H14" t="str">
            <v>MA基幹</v>
          </cell>
          <cell r="I14" t="str">
            <v>ALL03-MA</v>
          </cell>
        </row>
        <row r="15">
          <cell r="D15" t="str">
            <v>11</v>
          </cell>
          <cell r="E15" t="str">
            <v>4A-193</v>
          </cell>
          <cell r="F15" t="str">
            <v>5</v>
          </cell>
          <cell r="G15" t="str">
            <v>M033227</v>
          </cell>
          <cell r="H15" t="str">
            <v>MA基幹</v>
          </cell>
          <cell r="I15" t="str">
            <v>ALL03-MA</v>
          </cell>
        </row>
        <row r="16">
          <cell r="D16" t="str">
            <v>12</v>
          </cell>
          <cell r="E16" t="str">
            <v>4A-195</v>
          </cell>
          <cell r="F16" t="str">
            <v>4</v>
          </cell>
          <cell r="G16" t="str">
            <v>M002131</v>
          </cell>
          <cell r="H16" t="str">
            <v>MA基幹</v>
          </cell>
          <cell r="I16" t="str">
            <v>ALL03-MA</v>
          </cell>
        </row>
        <row r="17">
          <cell r="D17" t="str">
            <v>13</v>
          </cell>
          <cell r="E17" t="str">
            <v>4A-196</v>
          </cell>
          <cell r="F17" t="str">
            <v>5</v>
          </cell>
          <cell r="G17" t="str">
            <v>C000092</v>
          </cell>
          <cell r="H17" t="str">
            <v>MA基幹</v>
          </cell>
          <cell r="I17" t="str">
            <v>ALL03-MA</v>
          </cell>
        </row>
        <row r="18">
          <cell r="D18" t="str">
            <v>14</v>
          </cell>
          <cell r="E18" t="str">
            <v>4A-200</v>
          </cell>
          <cell r="F18" t="str">
            <v>4</v>
          </cell>
          <cell r="G18" t="str">
            <v>M018044</v>
          </cell>
          <cell r="H18" t="str">
            <v>MA基幹</v>
          </cell>
          <cell r="I18" t="str">
            <v>ALL03-MA</v>
          </cell>
        </row>
        <row r="19">
          <cell r="D19" t="str">
            <v>15</v>
          </cell>
        </row>
        <row r="20">
          <cell r="D20" t="str">
            <v>16</v>
          </cell>
        </row>
        <row r="21">
          <cell r="D21" t="str">
            <v>17</v>
          </cell>
        </row>
        <row r="22">
          <cell r="D22" t="str">
            <v>18</v>
          </cell>
        </row>
        <row r="23">
          <cell r="D23" t="str">
            <v>19</v>
          </cell>
        </row>
        <row r="24">
          <cell r="D24" t="str">
            <v>20</v>
          </cell>
        </row>
        <row r="25">
          <cell r="D25" t="str">
            <v>21</v>
          </cell>
          <cell r="E25" t="str">
            <v>予備(Uplink)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</row>
        <row r="26">
          <cell r="D26" t="str">
            <v>22</v>
          </cell>
          <cell r="E26" t="str">
            <v>Uplink</v>
          </cell>
          <cell r="F26" t="str">
            <v>-</v>
          </cell>
          <cell r="G26" t="str">
            <v>-</v>
          </cell>
          <cell r="H26" t="str">
            <v>Uplink</v>
          </cell>
          <cell r="I26" t="str">
            <v>Trunk</v>
          </cell>
        </row>
        <row r="27">
          <cell r="D27" t="str">
            <v>23</v>
          </cell>
          <cell r="E27" t="str">
            <v>予備(Uplink)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</row>
        <row r="28">
          <cell r="D28" t="str">
            <v>24</v>
          </cell>
          <cell r="E28" t="str">
            <v>Uplink</v>
          </cell>
          <cell r="F28" t="str">
            <v>-</v>
          </cell>
          <cell r="G28" t="str">
            <v>-</v>
          </cell>
          <cell r="H28" t="str">
            <v>Uplink</v>
          </cell>
          <cell r="I28" t="str">
            <v>Trunk</v>
          </cell>
        </row>
        <row r="29">
          <cell r="B29" t="str">
            <v xml:space="preserve"> 基幹#02　h27b0062</v>
          </cell>
          <cell r="C29" t="str">
            <v>4A4</v>
          </cell>
          <cell r="D29" t="str">
            <v>1</v>
          </cell>
          <cell r="E29" t="str">
            <v>4A-25</v>
          </cell>
          <cell r="F29" t="str">
            <v>4</v>
          </cell>
          <cell r="G29" t="str">
            <v>M033222</v>
          </cell>
          <cell r="H29" t="str">
            <v>CM基幹</v>
          </cell>
          <cell r="I29" t="str">
            <v>ALL03-CM</v>
          </cell>
        </row>
        <row r="30">
          <cell r="B30" t="str">
            <v xml:space="preserve"> (Catalyst2950-24)</v>
          </cell>
          <cell r="D30" t="str">
            <v>2</v>
          </cell>
          <cell r="E30" t="str">
            <v>4A-29</v>
          </cell>
          <cell r="F30" t="str">
            <v>5</v>
          </cell>
          <cell r="G30" t="str">
            <v>C000076</v>
          </cell>
          <cell r="H30" t="str">
            <v>CM基幹</v>
          </cell>
          <cell r="I30" t="str">
            <v>ALL03-CM</v>
          </cell>
        </row>
        <row r="31">
          <cell r="D31" t="str">
            <v>3</v>
          </cell>
          <cell r="E31" t="str">
            <v>4A-37</v>
          </cell>
          <cell r="F31" t="str">
            <v>5</v>
          </cell>
          <cell r="G31" t="str">
            <v>C000095</v>
          </cell>
          <cell r="H31" t="str">
            <v>CM基幹</v>
          </cell>
          <cell r="I31" t="str">
            <v>ALL03-CM</v>
          </cell>
        </row>
        <row r="32">
          <cell r="D32" t="str">
            <v>4</v>
          </cell>
          <cell r="E32" t="str">
            <v>4A-40</v>
          </cell>
          <cell r="F32" t="str">
            <v>4</v>
          </cell>
          <cell r="G32" t="str">
            <v>M042629</v>
          </cell>
          <cell r="H32" t="str">
            <v>CM基幹</v>
          </cell>
          <cell r="I32" t="str">
            <v>ALL03-CM</v>
          </cell>
        </row>
        <row r="33">
          <cell r="D33" t="str">
            <v>5</v>
          </cell>
          <cell r="E33" t="str">
            <v>4A-40</v>
          </cell>
          <cell r="F33" t="str">
            <v>5</v>
          </cell>
          <cell r="G33" t="str">
            <v>M042628</v>
          </cell>
          <cell r="H33" t="str">
            <v>CM基幹</v>
          </cell>
          <cell r="I33" t="str">
            <v>ALL03-CM</v>
          </cell>
        </row>
        <row r="34">
          <cell r="D34" t="str">
            <v>6</v>
          </cell>
          <cell r="E34" t="str">
            <v>4A-42</v>
          </cell>
          <cell r="F34" t="str">
            <v>5</v>
          </cell>
          <cell r="G34" t="str">
            <v>M042624</v>
          </cell>
          <cell r="H34" t="str">
            <v>CM基幹</v>
          </cell>
          <cell r="I34" t="str">
            <v>ALL03-CM</v>
          </cell>
        </row>
        <row r="35">
          <cell r="D35" t="str">
            <v>7</v>
          </cell>
          <cell r="E35" t="str">
            <v>4A-44</v>
          </cell>
          <cell r="F35" t="str">
            <v>5</v>
          </cell>
          <cell r="G35" t="str">
            <v>M033220</v>
          </cell>
          <cell r="H35" t="str">
            <v>CM基幹</v>
          </cell>
          <cell r="I35" t="str">
            <v>ALL03-CM</v>
          </cell>
        </row>
        <row r="36">
          <cell r="D36" t="str">
            <v>8</v>
          </cell>
          <cell r="E36" t="str">
            <v>4A-50</v>
          </cell>
          <cell r="F36" t="str">
            <v>4</v>
          </cell>
          <cell r="G36" t="str">
            <v>M042873</v>
          </cell>
          <cell r="H36" t="str">
            <v>CM基幹</v>
          </cell>
          <cell r="I36" t="str">
            <v>ALL03-CM</v>
          </cell>
        </row>
        <row r="37">
          <cell r="D37" t="str">
            <v>9</v>
          </cell>
        </row>
        <row r="38">
          <cell r="D38" t="str">
            <v>10</v>
          </cell>
          <cell r="E38" t="str">
            <v>4A-50</v>
          </cell>
          <cell r="F38" t="str">
            <v>6</v>
          </cell>
          <cell r="G38" t="str">
            <v>M042621</v>
          </cell>
          <cell r="H38" t="str">
            <v>CM基幹</v>
          </cell>
          <cell r="I38" t="str">
            <v>ALL03-CM</v>
          </cell>
        </row>
        <row r="39">
          <cell r="D39" t="str">
            <v>11</v>
          </cell>
          <cell r="E39" t="str">
            <v>4A-61</v>
          </cell>
          <cell r="F39" t="str">
            <v>6</v>
          </cell>
          <cell r="G39" t="str">
            <v>C006838</v>
          </cell>
          <cell r="H39" t="str">
            <v>CM基幹</v>
          </cell>
          <cell r="I39" t="str">
            <v>ALL03-CM</v>
          </cell>
        </row>
        <row r="40">
          <cell r="D40" t="str">
            <v>12</v>
          </cell>
          <cell r="E40" t="str">
            <v>4A-71</v>
          </cell>
          <cell r="F40" t="str">
            <v>5</v>
          </cell>
          <cell r="G40" t="str">
            <v>M002120</v>
          </cell>
          <cell r="H40" t="str">
            <v>CM基幹</v>
          </cell>
          <cell r="I40" t="str">
            <v>ALL03-CM</v>
          </cell>
        </row>
        <row r="41">
          <cell r="D41" t="str">
            <v>13</v>
          </cell>
          <cell r="E41" t="str">
            <v>4A-75</v>
          </cell>
          <cell r="F41" t="str">
            <v>5</v>
          </cell>
          <cell r="G41" t="str">
            <v>M033225</v>
          </cell>
          <cell r="H41" t="str">
            <v>CM基幹</v>
          </cell>
          <cell r="I41" t="str">
            <v>ALL03-CM</v>
          </cell>
        </row>
        <row r="42">
          <cell r="D42" t="str">
            <v>14</v>
          </cell>
          <cell r="E42" t="str">
            <v>4A-81</v>
          </cell>
          <cell r="F42" t="str">
            <v>4</v>
          </cell>
          <cell r="G42" t="str">
            <v>C000170</v>
          </cell>
          <cell r="H42" t="str">
            <v>CM基幹</v>
          </cell>
          <cell r="I42" t="str">
            <v>ALL03-CM</v>
          </cell>
        </row>
        <row r="43">
          <cell r="D43" t="str">
            <v>15</v>
          </cell>
          <cell r="E43" t="str">
            <v>4A-81</v>
          </cell>
          <cell r="F43" t="str">
            <v>5</v>
          </cell>
          <cell r="G43" t="str">
            <v>M042630</v>
          </cell>
          <cell r="H43" t="str">
            <v>CM基幹</v>
          </cell>
          <cell r="I43" t="str">
            <v>ALL03-CM</v>
          </cell>
        </row>
        <row r="44">
          <cell r="D44" t="str">
            <v>16</v>
          </cell>
          <cell r="E44" t="str">
            <v>4A-94</v>
          </cell>
          <cell r="F44" t="str">
            <v>4</v>
          </cell>
          <cell r="G44" t="str">
            <v>C000171</v>
          </cell>
          <cell r="H44" t="str">
            <v>CM基幹</v>
          </cell>
          <cell r="I44" t="str">
            <v>ALL03-CM</v>
          </cell>
        </row>
        <row r="45">
          <cell r="D45" t="str">
            <v>17</v>
          </cell>
          <cell r="E45" t="str">
            <v>4A-98</v>
          </cell>
          <cell r="F45" t="str">
            <v>4</v>
          </cell>
          <cell r="G45" t="str">
            <v>C000169</v>
          </cell>
          <cell r="H45" t="str">
            <v>CM基幹</v>
          </cell>
          <cell r="I45" t="str">
            <v>ALL03-CM</v>
          </cell>
        </row>
        <row r="46">
          <cell r="D46" t="str">
            <v>18</v>
          </cell>
          <cell r="E46" t="str">
            <v>4A-103</v>
          </cell>
          <cell r="F46" t="str">
            <v>4</v>
          </cell>
          <cell r="G46" t="str">
            <v>M001702</v>
          </cell>
          <cell r="H46" t="str">
            <v>CM基幹</v>
          </cell>
          <cell r="I46" t="str">
            <v>ALL03-CM</v>
          </cell>
        </row>
        <row r="47">
          <cell r="D47" t="str">
            <v>19</v>
          </cell>
          <cell r="E47" t="str">
            <v>4A-103</v>
          </cell>
          <cell r="F47" t="str">
            <v>5</v>
          </cell>
          <cell r="G47" t="str">
            <v>M043028</v>
          </cell>
          <cell r="H47" t="str">
            <v>CM基幹</v>
          </cell>
          <cell r="I47" t="str">
            <v>ALL03-CM</v>
          </cell>
        </row>
        <row r="48">
          <cell r="D48" t="str">
            <v>20</v>
          </cell>
        </row>
        <row r="49">
          <cell r="D49" t="str">
            <v>21</v>
          </cell>
          <cell r="E49" t="str">
            <v>予備(Uplink)</v>
          </cell>
          <cell r="F49" t="str">
            <v>-</v>
          </cell>
          <cell r="G49" t="str">
            <v>-</v>
          </cell>
          <cell r="H49" t="str">
            <v>-</v>
          </cell>
          <cell r="I49" t="str">
            <v>-</v>
          </cell>
        </row>
        <row r="50">
          <cell r="D50" t="str">
            <v>22</v>
          </cell>
          <cell r="E50" t="str">
            <v>Uplink</v>
          </cell>
          <cell r="F50" t="str">
            <v>-</v>
          </cell>
          <cell r="G50" t="str">
            <v>-</v>
          </cell>
          <cell r="H50" t="str">
            <v>Uplink</v>
          </cell>
          <cell r="I50" t="str">
            <v>Trunk</v>
          </cell>
        </row>
        <row r="51">
          <cell r="D51" t="str">
            <v>23</v>
          </cell>
          <cell r="E51" t="str">
            <v>予備(Uplink)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</v>
          </cell>
        </row>
        <row r="52">
          <cell r="D52" t="str">
            <v>24</v>
          </cell>
          <cell r="E52" t="str">
            <v>Uplink</v>
          </cell>
          <cell r="F52" t="str">
            <v>-</v>
          </cell>
          <cell r="G52" t="str">
            <v>-</v>
          </cell>
          <cell r="H52" t="str">
            <v>Uplink</v>
          </cell>
          <cell r="I52" t="str">
            <v>Trunk</v>
          </cell>
        </row>
        <row r="53">
          <cell r="B53" t="str">
            <v xml:space="preserve"> 基幹#03　h27b0063</v>
          </cell>
          <cell r="C53" t="str">
            <v>4A4</v>
          </cell>
          <cell r="D53" t="str">
            <v>1</v>
          </cell>
          <cell r="E53" t="str">
            <v>4A-26</v>
          </cell>
          <cell r="F53" t="str">
            <v>6</v>
          </cell>
          <cell r="G53" t="str">
            <v>C000176</v>
          </cell>
          <cell r="H53" t="str">
            <v>CM基幹</v>
          </cell>
          <cell r="I53" t="str">
            <v>ALL03-CM</v>
          </cell>
        </row>
        <row r="54">
          <cell r="B54" t="str">
            <v xml:space="preserve"> (Catalyst2950-24)</v>
          </cell>
          <cell r="D54" t="str">
            <v>2</v>
          </cell>
          <cell r="E54" t="str">
            <v>4A-31</v>
          </cell>
          <cell r="F54" t="str">
            <v>5</v>
          </cell>
          <cell r="G54" t="str">
            <v>C000174</v>
          </cell>
          <cell r="H54" t="str">
            <v>CM基幹</v>
          </cell>
          <cell r="I54" t="str">
            <v>ALL03-CM</v>
          </cell>
        </row>
        <row r="55">
          <cell r="D55" t="str">
            <v>3</v>
          </cell>
          <cell r="E55" t="str">
            <v>4A-39</v>
          </cell>
          <cell r="F55" t="str">
            <v>4</v>
          </cell>
          <cell r="G55" t="str">
            <v>M042627</v>
          </cell>
          <cell r="H55" t="str">
            <v>CM基幹</v>
          </cell>
          <cell r="I55" t="str">
            <v>ALL03-CM</v>
          </cell>
        </row>
        <row r="56">
          <cell r="D56" t="str">
            <v>4</v>
          </cell>
          <cell r="E56" t="str">
            <v>4A-41</v>
          </cell>
          <cell r="F56" t="str">
            <v>5</v>
          </cell>
          <cell r="G56" t="str">
            <v>M042626</v>
          </cell>
          <cell r="H56" t="str">
            <v>CM基幹</v>
          </cell>
          <cell r="I56" t="str">
            <v>ALL03-CM</v>
          </cell>
        </row>
        <row r="57">
          <cell r="D57" t="str">
            <v>5</v>
          </cell>
          <cell r="E57" t="str">
            <v>4A-43</v>
          </cell>
          <cell r="F57" t="str">
            <v>5</v>
          </cell>
          <cell r="G57" t="str">
            <v>M042625</v>
          </cell>
          <cell r="H57" t="str">
            <v>CM基幹</v>
          </cell>
          <cell r="I57" t="str">
            <v>ALL03-CM</v>
          </cell>
        </row>
        <row r="58">
          <cell r="D58" t="str">
            <v>6</v>
          </cell>
          <cell r="E58" t="str">
            <v>4A-49</v>
          </cell>
          <cell r="F58" t="str">
            <v>6</v>
          </cell>
          <cell r="G58" t="str">
            <v>C000099</v>
          </cell>
          <cell r="H58" t="str">
            <v>CM基幹</v>
          </cell>
          <cell r="I58" t="str">
            <v>ALL03-CM</v>
          </cell>
        </row>
        <row r="59">
          <cell r="D59" t="str">
            <v>7</v>
          </cell>
          <cell r="E59" t="str">
            <v>4A-54</v>
          </cell>
          <cell r="F59" t="str">
            <v>5</v>
          </cell>
          <cell r="G59" t="str">
            <v>M002124</v>
          </cell>
          <cell r="H59" t="str">
            <v>CM基幹</v>
          </cell>
          <cell r="I59" t="str">
            <v>ALL03-CM</v>
          </cell>
        </row>
        <row r="60">
          <cell r="D60" t="str">
            <v>8</v>
          </cell>
          <cell r="E60" t="str">
            <v>4A-63</v>
          </cell>
          <cell r="F60" t="str">
            <v>6</v>
          </cell>
          <cell r="G60" t="str">
            <v>M002268</v>
          </cell>
          <cell r="H60" t="str">
            <v>CM基幹</v>
          </cell>
          <cell r="I60" t="str">
            <v>ALL03-CM</v>
          </cell>
        </row>
        <row r="61">
          <cell r="D61" t="str">
            <v>9</v>
          </cell>
          <cell r="E61" t="str">
            <v>4A-73</v>
          </cell>
          <cell r="F61" t="str">
            <v>4</v>
          </cell>
          <cell r="G61" t="str">
            <v>M042712</v>
          </cell>
          <cell r="H61" t="str">
            <v>CM基幹</v>
          </cell>
          <cell r="I61" t="str">
            <v>ALL03-CM</v>
          </cell>
        </row>
        <row r="62">
          <cell r="D62" t="str">
            <v>10</v>
          </cell>
          <cell r="E62" t="str">
            <v>4A-78</v>
          </cell>
          <cell r="F62" t="str">
            <v>4</v>
          </cell>
          <cell r="G62" t="str">
            <v>M042711</v>
          </cell>
          <cell r="H62" t="str">
            <v>CM基幹</v>
          </cell>
          <cell r="I62" t="str">
            <v>ALL03-CM</v>
          </cell>
        </row>
        <row r="63">
          <cell r="D63" t="str">
            <v>11</v>
          </cell>
          <cell r="E63" t="str">
            <v>4A-82</v>
          </cell>
          <cell r="F63" t="str">
            <v>5</v>
          </cell>
          <cell r="G63" t="str">
            <v>M042620</v>
          </cell>
          <cell r="H63" t="str">
            <v>CM基幹</v>
          </cell>
          <cell r="I63" t="str">
            <v>ALL03-CM</v>
          </cell>
        </row>
        <row r="64">
          <cell r="D64" t="str">
            <v>12</v>
          </cell>
          <cell r="E64" t="str">
            <v>4A-82</v>
          </cell>
          <cell r="F64" t="str">
            <v>6</v>
          </cell>
          <cell r="G64" t="str">
            <v>M042631</v>
          </cell>
          <cell r="H64" t="str">
            <v>CM基幹</v>
          </cell>
          <cell r="I64" t="str">
            <v>ALL03-CM</v>
          </cell>
        </row>
        <row r="65">
          <cell r="D65" t="str">
            <v>13</v>
          </cell>
          <cell r="E65" t="str">
            <v>4A-95</v>
          </cell>
          <cell r="F65" t="str">
            <v>4</v>
          </cell>
          <cell r="G65" t="str">
            <v>M001714</v>
          </cell>
          <cell r="H65" t="str">
            <v>CM基幹</v>
          </cell>
          <cell r="I65" t="str">
            <v>ALL03-CM</v>
          </cell>
        </row>
        <row r="66">
          <cell r="D66" t="str">
            <v>14</v>
          </cell>
          <cell r="E66" t="str">
            <v>4A-99</v>
          </cell>
          <cell r="F66" t="str">
            <v>5</v>
          </cell>
          <cell r="G66" t="str">
            <v>M001717</v>
          </cell>
          <cell r="H66" t="str">
            <v>CM基幹</v>
          </cell>
          <cell r="I66" t="str">
            <v>ALL03-CM</v>
          </cell>
        </row>
        <row r="67">
          <cell r="D67" t="str">
            <v>15</v>
          </cell>
          <cell r="E67" t="str">
            <v>4A-105</v>
          </cell>
          <cell r="F67" t="str">
            <v>5</v>
          </cell>
          <cell r="G67" t="str">
            <v>M002218</v>
          </cell>
          <cell r="H67" t="str">
            <v>CM基幹</v>
          </cell>
          <cell r="I67" t="str">
            <v>ALL03-CM</v>
          </cell>
        </row>
        <row r="68">
          <cell r="D68" t="str">
            <v>16</v>
          </cell>
          <cell r="E68" t="str">
            <v>4A-109</v>
          </cell>
          <cell r="F68" t="str">
            <v>4</v>
          </cell>
          <cell r="G68" t="str">
            <v>C000184</v>
          </cell>
          <cell r="H68" t="str">
            <v>CM基幹</v>
          </cell>
          <cell r="I68" t="str">
            <v>ALL03-CM</v>
          </cell>
        </row>
        <row r="69">
          <cell r="D69" t="str">
            <v>17</v>
          </cell>
          <cell r="E69" t="str">
            <v>4A-111</v>
          </cell>
          <cell r="F69" t="str">
            <v>6</v>
          </cell>
          <cell r="G69" t="str">
            <v>M002219</v>
          </cell>
          <cell r="H69" t="str">
            <v>CM基幹</v>
          </cell>
          <cell r="I69" t="str">
            <v>ALL03-CM</v>
          </cell>
        </row>
        <row r="70">
          <cell r="D70" t="str">
            <v>18</v>
          </cell>
          <cell r="E70" t="str">
            <v>4A-112</v>
          </cell>
          <cell r="F70" t="str">
            <v>5</v>
          </cell>
          <cell r="G70" t="str">
            <v>C000173</v>
          </cell>
          <cell r="H70" t="str">
            <v>CM基幹</v>
          </cell>
          <cell r="I70" t="str">
            <v>ALL03-CM</v>
          </cell>
        </row>
        <row r="71">
          <cell r="D71" t="str">
            <v>19</v>
          </cell>
          <cell r="E71" t="str">
            <v>4A-113</v>
          </cell>
          <cell r="F71" t="str">
            <v>6</v>
          </cell>
          <cell r="G71" t="str">
            <v>M033224</v>
          </cell>
          <cell r="H71" t="str">
            <v>CM基幹</v>
          </cell>
          <cell r="I71" t="str">
            <v>ALL03-CM</v>
          </cell>
        </row>
        <row r="72">
          <cell r="D72" t="str">
            <v>20</v>
          </cell>
        </row>
        <row r="73">
          <cell r="D73" t="str">
            <v>21</v>
          </cell>
          <cell r="E73" t="str">
            <v>予備(Uplink)</v>
          </cell>
          <cell r="F73" t="str">
            <v>-</v>
          </cell>
          <cell r="G73" t="str">
            <v>-</v>
          </cell>
          <cell r="H73" t="str">
            <v>-</v>
          </cell>
          <cell r="I73" t="str">
            <v>-</v>
          </cell>
        </row>
        <row r="74">
          <cell r="D74" t="str">
            <v>22</v>
          </cell>
          <cell r="E74" t="str">
            <v>Uplink</v>
          </cell>
          <cell r="F74" t="str">
            <v>-</v>
          </cell>
          <cell r="G74" t="str">
            <v>-</v>
          </cell>
          <cell r="H74" t="str">
            <v>Uplink</v>
          </cell>
          <cell r="I74" t="str">
            <v>Trunk</v>
          </cell>
        </row>
        <row r="75">
          <cell r="D75" t="str">
            <v>23</v>
          </cell>
          <cell r="E75" t="str">
            <v>予備(Uplink)</v>
          </cell>
          <cell r="F75" t="str">
            <v>-</v>
          </cell>
          <cell r="G75" t="str">
            <v>-</v>
          </cell>
          <cell r="H75" t="str">
            <v>-</v>
          </cell>
          <cell r="I75" t="str">
            <v>-</v>
          </cell>
        </row>
        <row r="76">
          <cell r="D76" t="str">
            <v>24</v>
          </cell>
          <cell r="E76" t="str">
            <v>Uplink</v>
          </cell>
          <cell r="F76" t="str">
            <v>-</v>
          </cell>
          <cell r="G76" t="str">
            <v>-</v>
          </cell>
          <cell r="H76" t="str">
            <v>Uplink</v>
          </cell>
          <cell r="I76" t="str">
            <v>Trunk</v>
          </cell>
        </row>
        <row r="77">
          <cell r="B77" t="str">
            <v xml:space="preserve"> 基幹#04　h27b0064</v>
          </cell>
          <cell r="C77" t="str">
            <v>4A4</v>
          </cell>
          <cell r="D77" t="str">
            <v>1</v>
          </cell>
          <cell r="E77" t="str">
            <v>4A-114</v>
          </cell>
          <cell r="F77" t="str">
            <v>5</v>
          </cell>
          <cell r="G77" t="str">
            <v>C000183</v>
          </cell>
          <cell r="H77" t="str">
            <v>CM基幹</v>
          </cell>
          <cell r="I77" t="str">
            <v>ALL03-CM</v>
          </cell>
        </row>
        <row r="78">
          <cell r="B78" t="str">
            <v xml:space="preserve"> (Catalyst2950-24)</v>
          </cell>
          <cell r="D78" t="str">
            <v>2</v>
          </cell>
          <cell r="E78" t="str">
            <v>4A-119</v>
          </cell>
          <cell r="F78" t="str">
            <v>6</v>
          </cell>
          <cell r="G78" t="str">
            <v>M002329</v>
          </cell>
          <cell r="H78" t="str">
            <v>CM基幹</v>
          </cell>
          <cell r="I78" t="str">
            <v>ALL03-CM</v>
          </cell>
        </row>
        <row r="79">
          <cell r="D79" t="str">
            <v>3</v>
          </cell>
          <cell r="E79" t="str">
            <v>4A-124</v>
          </cell>
          <cell r="F79" t="str">
            <v>6</v>
          </cell>
          <cell r="G79" t="str">
            <v>M002225</v>
          </cell>
          <cell r="H79" t="str">
            <v>CM基幹</v>
          </cell>
          <cell r="I79" t="str">
            <v>ALL03-CM</v>
          </cell>
        </row>
        <row r="80">
          <cell r="D80" t="str">
            <v>4</v>
          </cell>
          <cell r="E80" t="str">
            <v>4A-129</v>
          </cell>
          <cell r="F80" t="str">
            <v>4</v>
          </cell>
          <cell r="G80" t="str">
            <v>C000540</v>
          </cell>
          <cell r="H80" t="str">
            <v>CM基幹</v>
          </cell>
          <cell r="I80" t="str">
            <v>ALL03-CM</v>
          </cell>
        </row>
        <row r="81">
          <cell r="D81" t="str">
            <v>5</v>
          </cell>
        </row>
        <row r="82">
          <cell r="D82" t="str">
            <v>6</v>
          </cell>
        </row>
        <row r="83">
          <cell r="D83" t="str">
            <v>7</v>
          </cell>
        </row>
        <row r="84">
          <cell r="D84" t="str">
            <v>8</v>
          </cell>
        </row>
        <row r="85">
          <cell r="D85" t="str">
            <v>9</v>
          </cell>
        </row>
        <row r="86">
          <cell r="D86" t="str">
            <v>10</v>
          </cell>
        </row>
        <row r="87">
          <cell r="D87" t="str">
            <v>11</v>
          </cell>
        </row>
        <row r="88">
          <cell r="D88" t="str">
            <v>12</v>
          </cell>
        </row>
        <row r="89">
          <cell r="D89" t="str">
            <v>13</v>
          </cell>
        </row>
        <row r="90">
          <cell r="D90" t="str">
            <v>14</v>
          </cell>
        </row>
        <row r="91">
          <cell r="D91" t="str">
            <v>15</v>
          </cell>
        </row>
        <row r="92">
          <cell r="D92" t="str">
            <v>16</v>
          </cell>
        </row>
        <row r="93">
          <cell r="D93" t="str">
            <v>17</v>
          </cell>
        </row>
        <row r="94">
          <cell r="D94" t="str">
            <v>18</v>
          </cell>
        </row>
        <row r="95">
          <cell r="D95" t="str">
            <v>19</v>
          </cell>
        </row>
        <row r="96">
          <cell r="D96" t="str">
            <v>20</v>
          </cell>
        </row>
        <row r="97">
          <cell r="D97" t="str">
            <v>21</v>
          </cell>
          <cell r="E97" t="str">
            <v>予備(Uplink)</v>
          </cell>
          <cell r="F97" t="str">
            <v>-</v>
          </cell>
          <cell r="G97" t="str">
            <v>-</v>
          </cell>
          <cell r="H97" t="str">
            <v>-</v>
          </cell>
          <cell r="I97" t="str">
            <v>-</v>
          </cell>
        </row>
        <row r="98">
          <cell r="D98" t="str">
            <v>22</v>
          </cell>
          <cell r="E98" t="str">
            <v>Uplink</v>
          </cell>
          <cell r="F98" t="str">
            <v>-</v>
          </cell>
          <cell r="G98" t="str">
            <v>-</v>
          </cell>
          <cell r="H98" t="str">
            <v>Uplink</v>
          </cell>
          <cell r="I98" t="str">
            <v>Trunk</v>
          </cell>
        </row>
        <row r="99">
          <cell r="D99" t="str">
            <v>23</v>
          </cell>
          <cell r="E99" t="str">
            <v>予備(Uplink)</v>
          </cell>
          <cell r="F99" t="str">
            <v>-</v>
          </cell>
          <cell r="G99" t="str">
            <v>-</v>
          </cell>
          <cell r="H99" t="str">
            <v>-</v>
          </cell>
          <cell r="I99" t="str">
            <v>-</v>
          </cell>
        </row>
        <row r="100">
          <cell r="D100" t="str">
            <v>24</v>
          </cell>
          <cell r="E100" t="str">
            <v>Uplink</v>
          </cell>
          <cell r="F100" t="str">
            <v>-</v>
          </cell>
          <cell r="G100" t="str">
            <v>-</v>
          </cell>
          <cell r="H100" t="str">
            <v>Uplink</v>
          </cell>
          <cell r="I100" t="str">
            <v>Trunk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2T設備~1"/>
      <sheetName val="$work(rack)"/>
      <sheetName val="処理機能記述"/>
      <sheetName val="W_P導入(新規)"/>
      <sheetName val="仕入 "/>
      <sheetName val="98年度トヨタ支店向け見積もりシート"/>
      <sheetName val="入力規則"/>
      <sheetName val="基本データ"/>
      <sheetName val="WWW・MAIL"/>
      <sheetName val="管理"/>
      <sheetName val="料金表9803"/>
      <sheetName val="①Groupmaxソリューション"/>
      <sheetName val="サーバ(HA8000_260)"/>
      <sheetName val="Sheet2"/>
      <sheetName val="#REF"/>
      <sheetName val="Sheet1"/>
      <sheetName val="TTB-TA増設(きれもの)"/>
      <sheetName val="Win2000 ソフトウェア構成"/>
      <sheetName val="A400 ソフトウェア構成"/>
      <sheetName val="表容量"/>
      <sheetName val="インデクス容量"/>
      <sheetName val="ＢＬＯＢ容量"/>
      <sheetName val="外部データ取込"/>
      <sheetName val="ドロップダウンリスト"/>
      <sheetName val="SB(東亜ゴム)（４Ｕ）"/>
      <sheetName val="TAM_SWS"/>
      <sheetName val="入力マスタ"/>
      <sheetName val="Pリスト"/>
      <sheetName val="9704"/>
      <sheetName val="9703"/>
      <sheetName val="ゾーニング設定表"/>
      <sheetName val="型・桁数マクロ"/>
      <sheetName val="作業内容と完了条件"/>
      <sheetName val="調査シート"/>
      <sheetName val="【別紙】ﾃｰﾌﾞﾙ"/>
      <sheetName val="ハード構成一覧"/>
      <sheetName val="MENU"/>
      <sheetName val="接続先ＦＴｻｰﾊﾞ開発機（HA070CR80）"/>
      <sheetName val="共通・定期サーバ本番機（HA270DF400）"/>
      <sheetName val="約定管理・定期預金サーバ開発機（HA070CR80）"/>
      <sheetName val="明細（月額）"/>
      <sheetName val="目次"/>
      <sheetName val="隠し項目"/>
      <sheetName val="構成算出条件"/>
      <sheetName val="概要"/>
      <sheetName val="補足選択一覧"/>
      <sheetName val="tbl"/>
      <sheetName val="ﾒﾓﾘ所要量"/>
      <sheetName val="work"/>
      <sheetName val="商品形名表"/>
      <sheetName val="インフォタイプ定義書"/>
      <sheetName val="設計費内訳"/>
      <sheetName val="lantable"/>
      <sheetName val="選択リスト一覧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経営分析一覧"/>
      <sheetName val="取り纏め表"/>
      <sheetName val="選択"/>
      <sheetName val="勤務体系"/>
      <sheetName val="受注元"/>
      <sheetName val="2T設備~1"/>
      <sheetName val="係数定義"/>
      <sheetName val="日程"/>
      <sheetName val="進め方"/>
      <sheetName val="工数変動要因マスタ"/>
      <sheetName val="部署名"/>
      <sheetName val="表紙"/>
      <sheetName val="時間見積"/>
      <sheetName val="別紙1"/>
      <sheetName val="プロンプト一覧"/>
      <sheetName val="ｺｰﾄﾞ表"/>
      <sheetName val="プリンタ"/>
      <sheetName val="ﾊﾟｯｹｰｼﾞ価格"/>
      <sheetName val="表領域一覧"/>
      <sheetName val="2001.12"/>
      <sheetName val="."/>
      <sheetName val="見積例１"/>
      <sheetName val="保守 _ジョブ"/>
      <sheetName val="Sheet1"/>
      <sheetName val="保守"/>
      <sheetName val="9804"/>
      <sheetName val="9903"/>
      <sheetName val="9904"/>
      <sheetName val="9604"/>
      <sheetName val="9703"/>
      <sheetName val="9704"/>
      <sheetName val="9803"/>
      <sheetName val="データ辞書"/>
      <sheetName val="開費選CTRL"/>
      <sheetName val="アークシステム　4800他　020121-1"/>
      <sheetName val="月額費用_内訳"/>
      <sheetName val="A_見積取纏表"/>
      <sheetName val="目次"/>
      <sheetName val="テーブル"/>
      <sheetName val="所要時間"/>
      <sheetName val="各拠点帳票一覧"/>
      <sheetName val="仕様変更進捗（ＡＬＬ）"/>
      <sheetName val="PRICE_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tabSelected="1" zoomScaleNormal="100" workbookViewId="0">
      <pane ySplit="3" topLeftCell="A4" activePane="bottomLeft" state="frozen"/>
      <selection pane="bottomLeft" activeCell="A105" sqref="A105"/>
    </sheetView>
  </sheetViews>
  <sheetFormatPr defaultColWidth="9.140625" defaultRowHeight="13.5"/>
  <cols>
    <col min="1" max="1" width="5.140625" style="13" bestFit="1" customWidth="1"/>
    <col min="2" max="2" width="9.42578125" style="13" customWidth="1"/>
    <col min="3" max="3" width="17.42578125" style="13" customWidth="1"/>
    <col min="4" max="4" width="14.85546875" style="13" bestFit="1" customWidth="1"/>
    <col min="5" max="5" width="11.85546875" style="13" bestFit="1" customWidth="1"/>
    <col min="6" max="6" width="36.42578125" style="13" customWidth="1"/>
    <col min="7" max="7" width="10.85546875" style="13" customWidth="1"/>
    <col min="8" max="8" width="10.7109375" style="20" customWidth="1"/>
    <col min="9" max="9" width="10.7109375" style="13" customWidth="1"/>
    <col min="10" max="10" width="10.140625" style="37" customWidth="1"/>
    <col min="11" max="11" width="5.7109375" style="13" bestFit="1" customWidth="1"/>
    <col min="12" max="12" width="9.140625" style="42"/>
    <col min="13" max="13" width="12.85546875" style="13" hidden="1" customWidth="1"/>
    <col min="14" max="14" width="13.28515625" style="13" hidden="1" customWidth="1"/>
    <col min="15" max="15" width="12.28515625" style="13" customWidth="1"/>
    <col min="16" max="16" width="11.85546875" style="13" customWidth="1"/>
    <col min="17" max="16384" width="9.140625" style="13"/>
  </cols>
  <sheetData>
    <row r="1" spans="1:17" s="2" customFormat="1" ht="14.25">
      <c r="A1" s="1" t="s">
        <v>245</v>
      </c>
      <c r="C1" s="3"/>
      <c r="G1" s="4"/>
      <c r="H1" s="5"/>
      <c r="J1" s="36"/>
      <c r="K1" s="6"/>
      <c r="L1" s="41"/>
      <c r="N1" s="7"/>
      <c r="Q1" s="3"/>
    </row>
    <row r="2" spans="1:17" ht="20.25" customHeight="1"/>
    <row r="3" spans="1:17" ht="18.75" customHeight="1">
      <c r="A3" s="8" t="s">
        <v>0</v>
      </c>
      <c r="B3" s="9" t="s">
        <v>1</v>
      </c>
      <c r="C3" s="9" t="s">
        <v>2</v>
      </c>
      <c r="D3" s="10"/>
      <c r="E3" s="8" t="s">
        <v>3</v>
      </c>
      <c r="F3" s="8" t="s">
        <v>4</v>
      </c>
      <c r="G3" s="8" t="s">
        <v>243</v>
      </c>
      <c r="H3" s="11" t="s">
        <v>5</v>
      </c>
      <c r="I3" s="12" t="s">
        <v>6</v>
      </c>
      <c r="J3" s="37" t="s">
        <v>244</v>
      </c>
      <c r="L3" s="42" t="s">
        <v>249</v>
      </c>
      <c r="M3" s="13" t="s">
        <v>250</v>
      </c>
      <c r="N3" s="13" t="s">
        <v>251</v>
      </c>
      <c r="O3" s="13" t="s">
        <v>264</v>
      </c>
    </row>
    <row r="4" spans="1:17" ht="12.75" hidden="1" customHeight="1">
      <c r="A4" s="14">
        <f>ROW()-3</f>
        <v>1</v>
      </c>
      <c r="B4" s="15" t="s">
        <v>7</v>
      </c>
      <c r="C4" s="15" t="s">
        <v>8</v>
      </c>
      <c r="D4" s="14"/>
      <c r="E4" s="14"/>
      <c r="F4" s="14" t="s">
        <v>9</v>
      </c>
      <c r="G4" s="14"/>
      <c r="H4" s="16" t="s">
        <v>10</v>
      </c>
      <c r="I4" s="13" t="s">
        <v>11</v>
      </c>
    </row>
    <row r="5" spans="1:17" ht="12.75" hidden="1" customHeight="1">
      <c r="A5" s="14">
        <f t="shared" ref="A5:A61" si="0">ROW()-3</f>
        <v>2</v>
      </c>
      <c r="B5" s="15" t="s">
        <v>12</v>
      </c>
      <c r="C5" s="15" t="s">
        <v>12</v>
      </c>
      <c r="D5" s="14"/>
      <c r="E5" s="14" t="s">
        <v>13</v>
      </c>
      <c r="F5" s="14" t="s">
        <v>14</v>
      </c>
      <c r="G5" s="14"/>
      <c r="H5" s="16" t="s">
        <v>10</v>
      </c>
      <c r="I5" s="13" t="s">
        <v>15</v>
      </c>
    </row>
    <row r="6" spans="1:17" ht="12.75" hidden="1" customHeight="1">
      <c r="A6" s="14">
        <f t="shared" si="0"/>
        <v>3</v>
      </c>
      <c r="B6" s="14" t="s">
        <v>16</v>
      </c>
      <c r="C6" s="14" t="s">
        <v>17</v>
      </c>
      <c r="D6" s="14"/>
      <c r="E6" s="14" t="s">
        <v>18</v>
      </c>
      <c r="F6" s="14" t="s">
        <v>19</v>
      </c>
      <c r="G6" s="14"/>
      <c r="H6" s="16" t="s">
        <v>10</v>
      </c>
      <c r="I6" s="13" t="s">
        <v>15</v>
      </c>
    </row>
    <row r="7" spans="1:17" ht="12.75" hidden="1" customHeight="1">
      <c r="A7" s="56">
        <f t="shared" si="0"/>
        <v>4</v>
      </c>
      <c r="B7" s="56" t="s">
        <v>16</v>
      </c>
      <c r="C7" s="56" t="s">
        <v>17</v>
      </c>
      <c r="D7" s="56"/>
      <c r="E7" s="56" t="s">
        <v>20</v>
      </c>
      <c r="F7" s="56" t="s">
        <v>21</v>
      </c>
      <c r="G7" s="56"/>
      <c r="H7" s="57" t="s">
        <v>10</v>
      </c>
      <c r="I7" s="58" t="s">
        <v>15</v>
      </c>
      <c r="J7" s="59"/>
      <c r="K7" s="58"/>
      <c r="L7" s="60"/>
      <c r="M7" s="58"/>
      <c r="N7" s="58"/>
      <c r="O7" s="58"/>
    </row>
    <row r="8" spans="1:17" ht="12.75" hidden="1" customHeight="1">
      <c r="A8" s="56">
        <f t="shared" si="0"/>
        <v>5</v>
      </c>
      <c r="B8" s="56" t="s">
        <v>16</v>
      </c>
      <c r="C8" s="56" t="s">
        <v>17</v>
      </c>
      <c r="D8" s="56"/>
      <c r="E8" s="56" t="s">
        <v>22</v>
      </c>
      <c r="F8" s="56" t="s">
        <v>23</v>
      </c>
      <c r="G8" s="56"/>
      <c r="H8" s="57" t="s">
        <v>10</v>
      </c>
      <c r="I8" s="58" t="s">
        <v>15</v>
      </c>
      <c r="J8" s="59"/>
      <c r="K8" s="58"/>
      <c r="L8" s="60"/>
      <c r="M8" s="58"/>
      <c r="N8" s="58"/>
      <c r="O8" s="58"/>
    </row>
    <row r="9" spans="1:17" ht="12.75" hidden="1" customHeight="1">
      <c r="A9" s="56">
        <f t="shared" si="0"/>
        <v>6</v>
      </c>
      <c r="B9" s="56" t="s">
        <v>16</v>
      </c>
      <c r="C9" s="56" t="s">
        <v>17</v>
      </c>
      <c r="D9" s="56"/>
      <c r="E9" s="56" t="s">
        <v>24</v>
      </c>
      <c r="F9" s="56" t="s">
        <v>25</v>
      </c>
      <c r="G9" s="56"/>
      <c r="H9" s="57" t="s">
        <v>10</v>
      </c>
      <c r="I9" s="58" t="s">
        <v>15</v>
      </c>
      <c r="J9" s="59"/>
      <c r="K9" s="58"/>
      <c r="L9" s="60"/>
      <c r="M9" s="58"/>
      <c r="N9" s="58"/>
      <c r="O9" s="58"/>
    </row>
    <row r="10" spans="1:17" ht="12.75" hidden="1" customHeight="1">
      <c r="A10" s="56">
        <f t="shared" si="0"/>
        <v>7</v>
      </c>
      <c r="B10" s="56" t="s">
        <v>16</v>
      </c>
      <c r="C10" s="56" t="s">
        <v>17</v>
      </c>
      <c r="D10" s="56"/>
      <c r="E10" s="56" t="s">
        <v>26</v>
      </c>
      <c r="F10" s="56" t="s">
        <v>27</v>
      </c>
      <c r="G10" s="56"/>
      <c r="H10" s="57" t="s">
        <v>10</v>
      </c>
      <c r="I10" s="58" t="s">
        <v>15</v>
      </c>
      <c r="J10" s="59"/>
      <c r="K10" s="58"/>
      <c r="L10" s="60"/>
      <c r="M10" s="58"/>
      <c r="N10" s="58"/>
      <c r="O10" s="58"/>
    </row>
    <row r="11" spans="1:17" ht="12.75" hidden="1" customHeight="1">
      <c r="A11" s="56">
        <f t="shared" si="0"/>
        <v>8</v>
      </c>
      <c r="B11" s="56" t="s">
        <v>16</v>
      </c>
      <c r="C11" s="56" t="s">
        <v>17</v>
      </c>
      <c r="D11" s="56"/>
      <c r="E11" s="56" t="s">
        <v>28</v>
      </c>
      <c r="F11" s="56" t="s">
        <v>29</v>
      </c>
      <c r="G11" s="56"/>
      <c r="H11" s="57" t="s">
        <v>10</v>
      </c>
      <c r="I11" s="58" t="s">
        <v>11</v>
      </c>
      <c r="J11" s="59"/>
      <c r="K11" s="58"/>
      <c r="L11" s="60"/>
      <c r="M11" s="58"/>
      <c r="N11" s="58"/>
      <c r="O11" s="58"/>
    </row>
    <row r="12" spans="1:17" ht="12.75" hidden="1" customHeight="1">
      <c r="A12" s="56">
        <f t="shared" si="0"/>
        <v>9</v>
      </c>
      <c r="B12" s="56" t="s">
        <v>16</v>
      </c>
      <c r="C12" s="56" t="s">
        <v>17</v>
      </c>
      <c r="D12" s="56"/>
      <c r="E12" s="56" t="s">
        <v>30</v>
      </c>
      <c r="F12" s="56" t="s">
        <v>31</v>
      </c>
      <c r="G12" s="56"/>
      <c r="H12" s="57" t="s">
        <v>10</v>
      </c>
      <c r="I12" s="58" t="s">
        <v>11</v>
      </c>
      <c r="J12" s="59"/>
      <c r="K12" s="58"/>
      <c r="L12" s="60"/>
      <c r="M12" s="58"/>
      <c r="N12" s="58"/>
      <c r="O12" s="58"/>
    </row>
    <row r="13" spans="1:17" ht="12.75" hidden="1" customHeight="1">
      <c r="A13" s="56">
        <f t="shared" si="0"/>
        <v>10</v>
      </c>
      <c r="B13" s="56" t="s">
        <v>16</v>
      </c>
      <c r="C13" s="56" t="s">
        <v>17</v>
      </c>
      <c r="D13" s="56"/>
      <c r="E13" s="56" t="s">
        <v>32</v>
      </c>
      <c r="F13" s="56" t="s">
        <v>33</v>
      </c>
      <c r="G13" s="56"/>
      <c r="H13" s="57" t="s">
        <v>10</v>
      </c>
      <c r="I13" s="58" t="s">
        <v>11</v>
      </c>
      <c r="J13" s="59"/>
      <c r="K13" s="58"/>
      <c r="L13" s="60"/>
      <c r="M13" s="58"/>
      <c r="N13" s="58"/>
      <c r="O13" s="58"/>
    </row>
    <row r="14" spans="1:17" ht="12.75" hidden="1" customHeight="1">
      <c r="A14" s="56">
        <f t="shared" si="0"/>
        <v>11</v>
      </c>
      <c r="B14" s="56" t="s">
        <v>16</v>
      </c>
      <c r="C14" s="56" t="s">
        <v>34</v>
      </c>
      <c r="D14" s="56" t="s">
        <v>35</v>
      </c>
      <c r="E14" s="56" t="s">
        <v>36</v>
      </c>
      <c r="F14" s="56" t="s">
        <v>37</v>
      </c>
      <c r="G14" s="56"/>
      <c r="H14" s="61" t="s">
        <v>38</v>
      </c>
      <c r="I14" s="58" t="s">
        <v>11</v>
      </c>
      <c r="J14" s="59"/>
      <c r="K14" s="58"/>
      <c r="L14" s="60"/>
      <c r="M14" s="58"/>
      <c r="N14" s="58"/>
      <c r="O14" s="58"/>
    </row>
    <row r="15" spans="1:17" s="17" customFormat="1" ht="12.75" hidden="1" customHeight="1">
      <c r="A15" s="56">
        <f t="shared" si="0"/>
        <v>12</v>
      </c>
      <c r="B15" s="56" t="s">
        <v>16</v>
      </c>
      <c r="C15" s="56" t="s">
        <v>34</v>
      </c>
      <c r="D15" s="56" t="s">
        <v>39</v>
      </c>
      <c r="E15" s="56" t="s">
        <v>40</v>
      </c>
      <c r="F15" s="56" t="s">
        <v>41</v>
      </c>
      <c r="G15" s="56"/>
      <c r="H15" s="61" t="s">
        <v>38</v>
      </c>
      <c r="I15" s="58" t="s">
        <v>11</v>
      </c>
      <c r="J15" s="62"/>
      <c r="K15" s="63"/>
      <c r="L15" s="64"/>
      <c r="M15" s="63"/>
      <c r="N15" s="63"/>
      <c r="O15" s="63"/>
    </row>
    <row r="16" spans="1:17" s="17" customFormat="1" ht="12.75" hidden="1" customHeight="1">
      <c r="A16" s="56">
        <f t="shared" si="0"/>
        <v>13</v>
      </c>
      <c r="B16" s="56" t="s">
        <v>16</v>
      </c>
      <c r="C16" s="56" t="s">
        <v>34</v>
      </c>
      <c r="D16" s="56" t="s">
        <v>35</v>
      </c>
      <c r="E16" s="56" t="s">
        <v>42</v>
      </c>
      <c r="F16" s="56" t="s">
        <v>43</v>
      </c>
      <c r="G16" s="56"/>
      <c r="H16" s="61" t="s">
        <v>44</v>
      </c>
      <c r="I16" s="58" t="s">
        <v>11</v>
      </c>
      <c r="J16" s="62"/>
      <c r="K16" s="63"/>
      <c r="L16" s="64"/>
      <c r="M16" s="63"/>
      <c r="N16" s="63"/>
      <c r="O16" s="63"/>
    </row>
    <row r="17" spans="1:15" s="17" customFormat="1" ht="12.75" hidden="1" customHeight="1">
      <c r="A17" s="56">
        <f t="shared" si="0"/>
        <v>14</v>
      </c>
      <c r="B17" s="56" t="s">
        <v>16</v>
      </c>
      <c r="C17" s="56" t="s">
        <v>34</v>
      </c>
      <c r="D17" s="56" t="s">
        <v>35</v>
      </c>
      <c r="E17" s="56" t="s">
        <v>45</v>
      </c>
      <c r="F17" s="56" t="s">
        <v>46</v>
      </c>
      <c r="G17" s="56"/>
      <c r="H17" s="61" t="s">
        <v>44</v>
      </c>
      <c r="I17" s="58" t="s">
        <v>11</v>
      </c>
      <c r="J17" s="62"/>
      <c r="K17" s="63"/>
      <c r="L17" s="64"/>
      <c r="M17" s="63"/>
      <c r="N17" s="63"/>
      <c r="O17" s="63"/>
    </row>
    <row r="18" spans="1:15" s="17" customFormat="1" ht="12.75" hidden="1" customHeight="1">
      <c r="A18" s="56">
        <f t="shared" si="0"/>
        <v>15</v>
      </c>
      <c r="B18" s="56" t="s">
        <v>16</v>
      </c>
      <c r="C18" s="56" t="s">
        <v>34</v>
      </c>
      <c r="D18" s="56" t="s">
        <v>35</v>
      </c>
      <c r="E18" s="56" t="s">
        <v>45</v>
      </c>
      <c r="F18" s="56" t="s">
        <v>47</v>
      </c>
      <c r="G18" s="56"/>
      <c r="H18" s="61" t="s">
        <v>48</v>
      </c>
      <c r="I18" s="58" t="s">
        <v>11</v>
      </c>
      <c r="J18" s="62"/>
      <c r="K18" s="63"/>
      <c r="L18" s="64"/>
      <c r="M18" s="63"/>
      <c r="N18" s="63"/>
      <c r="O18" s="63"/>
    </row>
    <row r="19" spans="1:15" s="17" customFormat="1" ht="12.75" hidden="1" customHeight="1">
      <c r="A19" s="56">
        <f t="shared" si="0"/>
        <v>16</v>
      </c>
      <c r="B19" s="56" t="s">
        <v>16</v>
      </c>
      <c r="C19" s="56" t="s">
        <v>34</v>
      </c>
      <c r="D19" s="56" t="s">
        <v>35</v>
      </c>
      <c r="E19" s="56" t="s">
        <v>49</v>
      </c>
      <c r="F19" s="56" t="s">
        <v>50</v>
      </c>
      <c r="G19" s="56"/>
      <c r="H19" s="61" t="s">
        <v>44</v>
      </c>
      <c r="I19" s="58" t="s">
        <v>11</v>
      </c>
      <c r="J19" s="62"/>
      <c r="K19" s="63"/>
      <c r="L19" s="64"/>
      <c r="M19" s="63"/>
      <c r="N19" s="63"/>
      <c r="O19" s="63"/>
    </row>
    <row r="20" spans="1:15" s="17" customFormat="1" ht="12.75" hidden="1" customHeight="1">
      <c r="A20" s="56">
        <f t="shared" si="0"/>
        <v>17</v>
      </c>
      <c r="B20" s="56" t="s">
        <v>16</v>
      </c>
      <c r="C20" s="56" t="s">
        <v>34</v>
      </c>
      <c r="D20" s="56" t="s">
        <v>35</v>
      </c>
      <c r="E20" s="56" t="s">
        <v>51</v>
      </c>
      <c r="F20" s="56" t="s">
        <v>52</v>
      </c>
      <c r="G20" s="56"/>
      <c r="H20" s="61" t="s">
        <v>44</v>
      </c>
      <c r="I20" s="58" t="s">
        <v>11</v>
      </c>
      <c r="J20" s="62"/>
      <c r="K20" s="63"/>
      <c r="L20" s="64"/>
      <c r="M20" s="63"/>
      <c r="N20" s="63"/>
      <c r="O20" s="63"/>
    </row>
    <row r="21" spans="1:15" s="17" customFormat="1" ht="12.75" hidden="1" customHeight="1">
      <c r="A21" s="56">
        <f t="shared" si="0"/>
        <v>18</v>
      </c>
      <c r="B21" s="56" t="s">
        <v>16</v>
      </c>
      <c r="C21" s="56" t="s">
        <v>34</v>
      </c>
      <c r="D21" s="56" t="s">
        <v>35</v>
      </c>
      <c r="E21" s="56" t="s">
        <v>53</v>
      </c>
      <c r="F21" s="56" t="s">
        <v>54</v>
      </c>
      <c r="G21" s="56" t="s">
        <v>55</v>
      </c>
      <c r="H21" s="61" t="s">
        <v>44</v>
      </c>
      <c r="I21" s="58" t="s">
        <v>11</v>
      </c>
      <c r="J21" s="62"/>
      <c r="K21" s="63"/>
      <c r="L21" s="64"/>
      <c r="M21" s="63"/>
      <c r="N21" s="63"/>
      <c r="O21" s="63"/>
    </row>
    <row r="22" spans="1:15" s="17" customFormat="1" ht="12.75" hidden="1" customHeight="1">
      <c r="A22" s="56">
        <f t="shared" si="0"/>
        <v>19</v>
      </c>
      <c r="B22" s="56" t="s">
        <v>16</v>
      </c>
      <c r="C22" s="56" t="s">
        <v>34</v>
      </c>
      <c r="D22" s="56" t="s">
        <v>39</v>
      </c>
      <c r="E22" s="56" t="s">
        <v>56</v>
      </c>
      <c r="F22" s="56" t="s">
        <v>57</v>
      </c>
      <c r="G22" s="56"/>
      <c r="H22" s="61" t="s">
        <v>38</v>
      </c>
      <c r="I22" s="58" t="s">
        <v>11</v>
      </c>
      <c r="J22" s="62"/>
      <c r="K22" s="63"/>
      <c r="L22" s="64"/>
      <c r="M22" s="63"/>
      <c r="N22" s="63"/>
      <c r="O22" s="63"/>
    </row>
    <row r="23" spans="1:15" s="17" customFormat="1" ht="12.75" hidden="1" customHeight="1">
      <c r="A23" s="56">
        <f t="shared" si="0"/>
        <v>20</v>
      </c>
      <c r="B23" s="56" t="s">
        <v>16</v>
      </c>
      <c r="C23" s="56" t="s">
        <v>34</v>
      </c>
      <c r="D23" s="56" t="s">
        <v>39</v>
      </c>
      <c r="E23" s="56" t="s">
        <v>58</v>
      </c>
      <c r="F23" s="56" t="s">
        <v>59</v>
      </c>
      <c r="G23" s="56"/>
      <c r="H23" s="61" t="s">
        <v>38</v>
      </c>
      <c r="I23" s="58" t="s">
        <v>11</v>
      </c>
      <c r="J23" s="62"/>
      <c r="K23" s="63"/>
      <c r="L23" s="64"/>
      <c r="M23" s="63"/>
      <c r="N23" s="63"/>
      <c r="O23" s="63"/>
    </row>
    <row r="24" spans="1:15" s="17" customFormat="1" ht="12.75" hidden="1" customHeight="1">
      <c r="A24" s="56">
        <f t="shared" si="0"/>
        <v>21</v>
      </c>
      <c r="B24" s="56" t="s">
        <v>16</v>
      </c>
      <c r="C24" s="56" t="s">
        <v>34</v>
      </c>
      <c r="D24" s="56" t="s">
        <v>60</v>
      </c>
      <c r="E24" s="56" t="s">
        <v>61</v>
      </c>
      <c r="F24" s="56" t="s">
        <v>62</v>
      </c>
      <c r="G24" s="56"/>
      <c r="H24" s="61" t="s">
        <v>44</v>
      </c>
      <c r="I24" s="58" t="s">
        <v>11</v>
      </c>
      <c r="J24" s="62"/>
      <c r="K24" s="63"/>
      <c r="L24" s="64"/>
      <c r="M24" s="63"/>
      <c r="N24" s="63"/>
      <c r="O24" s="63"/>
    </row>
    <row r="25" spans="1:15" s="17" customFormat="1" ht="12.75" hidden="1" customHeight="1">
      <c r="A25" s="56">
        <f t="shared" si="0"/>
        <v>22</v>
      </c>
      <c r="B25" s="56" t="s">
        <v>16</v>
      </c>
      <c r="C25" s="56" t="s">
        <v>34</v>
      </c>
      <c r="D25" s="56" t="s">
        <v>60</v>
      </c>
      <c r="E25" s="56" t="s">
        <v>61</v>
      </c>
      <c r="F25" s="56" t="s">
        <v>47</v>
      </c>
      <c r="G25" s="56"/>
      <c r="H25" s="61" t="s">
        <v>48</v>
      </c>
      <c r="I25" s="58" t="s">
        <v>11</v>
      </c>
      <c r="J25" s="62"/>
      <c r="K25" s="63"/>
      <c r="L25" s="64"/>
      <c r="M25" s="63"/>
      <c r="N25" s="63"/>
      <c r="O25" s="63"/>
    </row>
    <row r="26" spans="1:15" s="17" customFormat="1" ht="12.75" hidden="1" customHeight="1">
      <c r="A26" s="56">
        <f t="shared" si="0"/>
        <v>23</v>
      </c>
      <c r="B26" s="56" t="s">
        <v>16</v>
      </c>
      <c r="C26" s="56" t="s">
        <v>34</v>
      </c>
      <c r="D26" s="56" t="s">
        <v>60</v>
      </c>
      <c r="E26" s="56" t="s">
        <v>63</v>
      </c>
      <c r="F26" s="56" t="s">
        <v>64</v>
      </c>
      <c r="G26" s="56"/>
      <c r="H26" s="61" t="s">
        <v>44</v>
      </c>
      <c r="I26" s="58" t="s">
        <v>11</v>
      </c>
      <c r="J26" s="62"/>
      <c r="K26" s="63"/>
      <c r="L26" s="64"/>
      <c r="M26" s="63"/>
      <c r="N26" s="63"/>
      <c r="O26" s="63"/>
    </row>
    <row r="27" spans="1:15" s="17" customFormat="1" ht="12.75" hidden="1" customHeight="1">
      <c r="A27" s="56">
        <f t="shared" si="0"/>
        <v>24</v>
      </c>
      <c r="B27" s="56" t="s">
        <v>16</v>
      </c>
      <c r="C27" s="56" t="s">
        <v>34</v>
      </c>
      <c r="D27" s="56" t="s">
        <v>60</v>
      </c>
      <c r="E27" s="56" t="s">
        <v>65</v>
      </c>
      <c r="F27" s="56" t="s">
        <v>66</v>
      </c>
      <c r="G27" s="56"/>
      <c r="H27" s="61" t="s">
        <v>44</v>
      </c>
      <c r="I27" s="58" t="s">
        <v>11</v>
      </c>
      <c r="J27" s="62"/>
      <c r="K27" s="63"/>
      <c r="L27" s="64"/>
      <c r="M27" s="63"/>
      <c r="N27" s="63"/>
      <c r="O27" s="63"/>
    </row>
    <row r="28" spans="1:15" s="17" customFormat="1" ht="12.75" hidden="1" customHeight="1">
      <c r="A28" s="56">
        <f t="shared" si="0"/>
        <v>25</v>
      </c>
      <c r="B28" s="56" t="s">
        <v>16</v>
      </c>
      <c r="C28" s="56" t="s">
        <v>34</v>
      </c>
      <c r="D28" s="56" t="s">
        <v>35</v>
      </c>
      <c r="E28" s="56" t="s">
        <v>67</v>
      </c>
      <c r="F28" s="56" t="s">
        <v>68</v>
      </c>
      <c r="G28" s="56"/>
      <c r="H28" s="61" t="s">
        <v>44</v>
      </c>
      <c r="I28" s="58" t="s">
        <v>11</v>
      </c>
      <c r="J28" s="62"/>
      <c r="K28" s="63"/>
      <c r="L28" s="64"/>
      <c r="M28" s="63"/>
      <c r="N28" s="63"/>
      <c r="O28" s="63"/>
    </row>
    <row r="29" spans="1:15" s="17" customFormat="1" ht="12.75" hidden="1" customHeight="1">
      <c r="A29" s="56">
        <f t="shared" si="0"/>
        <v>26</v>
      </c>
      <c r="B29" s="56" t="s">
        <v>16</v>
      </c>
      <c r="C29" s="56" t="s">
        <v>69</v>
      </c>
      <c r="D29" s="56" t="s">
        <v>70</v>
      </c>
      <c r="E29" s="56" t="s">
        <v>71</v>
      </c>
      <c r="F29" s="56" t="s">
        <v>72</v>
      </c>
      <c r="G29" s="56"/>
      <c r="H29" s="61" t="s">
        <v>44</v>
      </c>
      <c r="I29" s="58" t="s">
        <v>11</v>
      </c>
      <c r="J29" s="62"/>
      <c r="K29" s="63"/>
      <c r="L29" s="64"/>
      <c r="M29" s="63"/>
      <c r="N29" s="63"/>
      <c r="O29" s="63"/>
    </row>
    <row r="30" spans="1:15" ht="12.75" hidden="1" customHeight="1">
      <c r="A30" s="56">
        <f t="shared" si="0"/>
        <v>27</v>
      </c>
      <c r="B30" s="56" t="s">
        <v>16</v>
      </c>
      <c r="C30" s="56" t="s">
        <v>69</v>
      </c>
      <c r="D30" s="56" t="s">
        <v>70</v>
      </c>
      <c r="E30" s="56" t="s">
        <v>71</v>
      </c>
      <c r="F30" s="56" t="s">
        <v>73</v>
      </c>
      <c r="G30" s="56"/>
      <c r="H30" s="61" t="s">
        <v>48</v>
      </c>
      <c r="I30" s="58" t="s">
        <v>11</v>
      </c>
      <c r="J30" s="59"/>
      <c r="K30" s="58"/>
      <c r="L30" s="60"/>
      <c r="M30" s="58"/>
      <c r="N30" s="58"/>
      <c r="O30" s="58"/>
    </row>
    <row r="31" spans="1:15" ht="12.75" hidden="1" customHeight="1">
      <c r="A31" s="56">
        <f t="shared" si="0"/>
        <v>28</v>
      </c>
      <c r="B31" s="56" t="s">
        <v>16</v>
      </c>
      <c r="C31" s="56" t="s">
        <v>69</v>
      </c>
      <c r="D31" s="56" t="s">
        <v>70</v>
      </c>
      <c r="E31" s="56" t="s">
        <v>74</v>
      </c>
      <c r="F31" s="56" t="s">
        <v>75</v>
      </c>
      <c r="G31" s="56"/>
      <c r="H31" s="61" t="s">
        <v>10</v>
      </c>
      <c r="I31" s="58" t="s">
        <v>11</v>
      </c>
      <c r="J31" s="59"/>
      <c r="K31" s="58"/>
      <c r="L31" s="60"/>
      <c r="M31" s="58"/>
      <c r="N31" s="58"/>
      <c r="O31" s="58"/>
    </row>
    <row r="32" spans="1:15" ht="12.75" hidden="1" customHeight="1">
      <c r="A32" s="56">
        <f t="shared" si="0"/>
        <v>29</v>
      </c>
      <c r="B32" s="56" t="s">
        <v>16</v>
      </c>
      <c r="C32" s="56" t="s">
        <v>69</v>
      </c>
      <c r="D32" s="56" t="s">
        <v>70</v>
      </c>
      <c r="E32" s="56" t="s">
        <v>76</v>
      </c>
      <c r="F32" s="56" t="s">
        <v>77</v>
      </c>
      <c r="G32" s="56"/>
      <c r="H32" s="61" t="s">
        <v>78</v>
      </c>
      <c r="I32" s="58" t="s">
        <v>234</v>
      </c>
      <c r="J32" s="59"/>
      <c r="K32" s="58"/>
      <c r="L32" s="60"/>
      <c r="M32" s="58"/>
      <c r="N32" s="58"/>
      <c r="O32" s="58"/>
    </row>
    <row r="33" spans="1:15" ht="12.75" hidden="1" customHeight="1">
      <c r="A33" s="56">
        <f t="shared" si="0"/>
        <v>30</v>
      </c>
      <c r="B33" s="56" t="s">
        <v>16</v>
      </c>
      <c r="C33" s="56" t="s">
        <v>69</v>
      </c>
      <c r="D33" s="56" t="s">
        <v>79</v>
      </c>
      <c r="E33" s="56" t="s">
        <v>80</v>
      </c>
      <c r="F33" s="56" t="s">
        <v>81</v>
      </c>
      <c r="G33" s="56"/>
      <c r="H33" s="61" t="s">
        <v>44</v>
      </c>
      <c r="I33" s="58" t="s">
        <v>11</v>
      </c>
      <c r="J33" s="59"/>
      <c r="K33" s="58"/>
      <c r="L33" s="60"/>
      <c r="M33" s="58"/>
      <c r="N33" s="58"/>
      <c r="O33" s="58"/>
    </row>
    <row r="34" spans="1:15" ht="12.75" hidden="1" customHeight="1">
      <c r="A34" s="56">
        <f t="shared" si="0"/>
        <v>31</v>
      </c>
      <c r="B34" s="56" t="s">
        <v>16</v>
      </c>
      <c r="C34" s="56" t="s">
        <v>69</v>
      </c>
      <c r="D34" s="56" t="s">
        <v>39</v>
      </c>
      <c r="E34" s="56" t="s">
        <v>82</v>
      </c>
      <c r="F34" s="56" t="s">
        <v>83</v>
      </c>
      <c r="G34" s="56"/>
      <c r="H34" s="61" t="s">
        <v>48</v>
      </c>
      <c r="I34" s="58" t="s">
        <v>11</v>
      </c>
      <c r="J34" s="59"/>
      <c r="K34" s="58"/>
      <c r="L34" s="60"/>
      <c r="M34" s="58"/>
      <c r="N34" s="58"/>
      <c r="O34" s="58"/>
    </row>
    <row r="35" spans="1:15" ht="12.75" hidden="1" customHeight="1">
      <c r="A35" s="56">
        <f t="shared" si="0"/>
        <v>32</v>
      </c>
      <c r="B35" s="56" t="s">
        <v>16</v>
      </c>
      <c r="C35" s="56" t="s">
        <v>69</v>
      </c>
      <c r="D35" s="56" t="s">
        <v>39</v>
      </c>
      <c r="E35" s="56" t="s">
        <v>84</v>
      </c>
      <c r="F35" s="56" t="s">
        <v>85</v>
      </c>
      <c r="G35" s="56"/>
      <c r="H35" s="61" t="s">
        <v>48</v>
      </c>
      <c r="I35" s="58" t="s">
        <v>11</v>
      </c>
      <c r="J35" s="59"/>
      <c r="K35" s="58"/>
      <c r="L35" s="60"/>
      <c r="M35" s="58"/>
      <c r="N35" s="58"/>
      <c r="O35" s="58"/>
    </row>
    <row r="36" spans="1:15" ht="12.75" hidden="1" customHeight="1">
      <c r="A36" s="56">
        <f t="shared" si="0"/>
        <v>33</v>
      </c>
      <c r="B36" s="56" t="s">
        <v>16</v>
      </c>
      <c r="C36" s="56" t="s">
        <v>86</v>
      </c>
      <c r="D36" s="56" t="s">
        <v>39</v>
      </c>
      <c r="E36" s="56" t="s">
        <v>87</v>
      </c>
      <c r="F36" s="56" t="s">
        <v>88</v>
      </c>
      <c r="G36" s="56"/>
      <c r="H36" s="61" t="s">
        <v>89</v>
      </c>
      <c r="I36" s="58" t="s">
        <v>11</v>
      </c>
      <c r="J36" s="59"/>
      <c r="K36" s="58"/>
      <c r="L36" s="60"/>
      <c r="M36" s="58"/>
      <c r="N36" s="58"/>
      <c r="O36" s="58"/>
    </row>
    <row r="37" spans="1:15" ht="12.75" hidden="1" customHeight="1">
      <c r="A37" s="56">
        <f t="shared" si="0"/>
        <v>34</v>
      </c>
      <c r="B37" s="56" t="s">
        <v>16</v>
      </c>
      <c r="C37" s="56" t="s">
        <v>86</v>
      </c>
      <c r="D37" s="56" t="s">
        <v>90</v>
      </c>
      <c r="E37" s="56" t="s">
        <v>91</v>
      </c>
      <c r="F37" s="56" t="s">
        <v>92</v>
      </c>
      <c r="G37" s="56" t="s">
        <v>93</v>
      </c>
      <c r="H37" s="61" t="s">
        <v>38</v>
      </c>
      <c r="I37" s="58" t="s">
        <v>11</v>
      </c>
      <c r="J37" s="59"/>
      <c r="K37" s="58"/>
      <c r="L37" s="60"/>
      <c r="M37" s="58"/>
      <c r="N37" s="58"/>
      <c r="O37" s="58"/>
    </row>
    <row r="38" spans="1:15" ht="12.75" hidden="1" customHeight="1">
      <c r="A38" s="56">
        <f t="shared" si="0"/>
        <v>35</v>
      </c>
      <c r="B38" s="56" t="s">
        <v>16</v>
      </c>
      <c r="C38" s="56" t="s">
        <v>86</v>
      </c>
      <c r="D38" s="56" t="s">
        <v>94</v>
      </c>
      <c r="E38" s="56" t="s">
        <v>95</v>
      </c>
      <c r="F38" s="56" t="s">
        <v>96</v>
      </c>
      <c r="G38" s="56"/>
      <c r="H38" s="61" t="s">
        <v>44</v>
      </c>
      <c r="I38" s="58" t="s">
        <v>11</v>
      </c>
      <c r="J38" s="59"/>
      <c r="K38" s="58"/>
      <c r="L38" s="60"/>
      <c r="M38" s="58"/>
      <c r="N38" s="58"/>
      <c r="O38" s="58"/>
    </row>
    <row r="39" spans="1:15" ht="12.75" hidden="1" customHeight="1">
      <c r="A39" s="56">
        <f t="shared" si="0"/>
        <v>36</v>
      </c>
      <c r="B39" s="65" t="s">
        <v>97</v>
      </c>
      <c r="C39" s="56" t="s">
        <v>98</v>
      </c>
      <c r="D39" s="56" t="s">
        <v>39</v>
      </c>
      <c r="E39" s="56" t="s">
        <v>99</v>
      </c>
      <c r="F39" s="56" t="s">
        <v>100</v>
      </c>
      <c r="G39" s="56"/>
      <c r="H39" s="61" t="s">
        <v>48</v>
      </c>
      <c r="I39" s="58" t="s">
        <v>101</v>
      </c>
      <c r="J39" s="59"/>
      <c r="K39" s="58"/>
      <c r="L39" s="60"/>
      <c r="M39" s="58"/>
      <c r="N39" s="58"/>
      <c r="O39" s="58"/>
    </row>
    <row r="40" spans="1:15" ht="12.75" hidden="1" customHeight="1">
      <c r="A40" s="56">
        <f t="shared" si="0"/>
        <v>37</v>
      </c>
      <c r="B40" s="56" t="s">
        <v>16</v>
      </c>
      <c r="C40" s="56" t="s">
        <v>86</v>
      </c>
      <c r="D40" s="56" t="s">
        <v>102</v>
      </c>
      <c r="E40" s="56" t="s">
        <v>74</v>
      </c>
      <c r="F40" s="56" t="s">
        <v>103</v>
      </c>
      <c r="G40" s="56"/>
      <c r="H40" s="61" t="s">
        <v>78</v>
      </c>
      <c r="I40" s="58" t="s">
        <v>101</v>
      </c>
      <c r="J40" s="59"/>
      <c r="K40" s="58"/>
      <c r="L40" s="60"/>
      <c r="M40" s="58"/>
      <c r="N40" s="58"/>
      <c r="O40" s="58"/>
    </row>
    <row r="41" spans="1:15" ht="12.75" hidden="1" customHeight="1">
      <c r="A41" s="56">
        <f t="shared" si="0"/>
        <v>38</v>
      </c>
      <c r="B41" s="56" t="s">
        <v>16</v>
      </c>
      <c r="C41" s="56" t="s">
        <v>86</v>
      </c>
      <c r="D41" s="56" t="s">
        <v>102</v>
      </c>
      <c r="E41" s="56" t="s">
        <v>74</v>
      </c>
      <c r="F41" s="56" t="s">
        <v>104</v>
      </c>
      <c r="G41" s="56"/>
      <c r="H41" s="61" t="s">
        <v>78</v>
      </c>
      <c r="I41" s="58" t="s">
        <v>101</v>
      </c>
      <c r="J41" s="59"/>
      <c r="K41" s="58"/>
      <c r="L41" s="60"/>
      <c r="M41" s="58"/>
      <c r="N41" s="58"/>
      <c r="O41" s="58"/>
    </row>
    <row r="42" spans="1:15" ht="12.75" hidden="1" customHeight="1">
      <c r="A42" s="56">
        <f t="shared" si="0"/>
        <v>39</v>
      </c>
      <c r="B42" s="56" t="s">
        <v>16</v>
      </c>
      <c r="C42" s="56" t="s">
        <v>86</v>
      </c>
      <c r="D42" s="56" t="s">
        <v>102</v>
      </c>
      <c r="E42" s="56" t="s">
        <v>105</v>
      </c>
      <c r="F42" s="56" t="s">
        <v>106</v>
      </c>
      <c r="G42" s="56"/>
      <c r="H42" s="61" t="s">
        <v>44</v>
      </c>
      <c r="I42" s="58" t="s">
        <v>101</v>
      </c>
      <c r="J42" s="59"/>
      <c r="K42" s="58"/>
      <c r="L42" s="60"/>
      <c r="M42" s="58"/>
      <c r="N42" s="58"/>
      <c r="O42" s="58"/>
    </row>
    <row r="43" spans="1:15" ht="12.75" hidden="1" customHeight="1">
      <c r="A43" s="56">
        <f t="shared" si="0"/>
        <v>40</v>
      </c>
      <c r="B43" s="56" t="s">
        <v>16</v>
      </c>
      <c r="C43" s="56" t="s">
        <v>86</v>
      </c>
      <c r="D43" s="56" t="s">
        <v>102</v>
      </c>
      <c r="E43" s="56" t="s">
        <v>107</v>
      </c>
      <c r="F43" s="56" t="s">
        <v>108</v>
      </c>
      <c r="G43" s="56"/>
      <c r="H43" s="61" t="s">
        <v>44</v>
      </c>
      <c r="I43" s="58" t="s">
        <v>101</v>
      </c>
      <c r="J43" s="59"/>
      <c r="K43" s="58"/>
      <c r="L43" s="60"/>
      <c r="M43" s="58"/>
      <c r="N43" s="58"/>
      <c r="O43" s="58"/>
    </row>
    <row r="44" spans="1:15" ht="12.75" hidden="1" customHeight="1">
      <c r="A44" s="56">
        <f t="shared" si="0"/>
        <v>41</v>
      </c>
      <c r="B44" s="56" t="s">
        <v>16</v>
      </c>
      <c r="C44" s="56" t="s">
        <v>86</v>
      </c>
      <c r="D44" s="56" t="s">
        <v>102</v>
      </c>
      <c r="E44" s="56" t="s">
        <v>74</v>
      </c>
      <c r="F44" s="56" t="s">
        <v>109</v>
      </c>
      <c r="G44" s="56"/>
      <c r="H44" s="61" t="s">
        <v>78</v>
      </c>
      <c r="I44" s="58" t="s">
        <v>101</v>
      </c>
      <c r="J44" s="59"/>
      <c r="K44" s="58"/>
      <c r="L44" s="60"/>
      <c r="M44" s="58"/>
      <c r="N44" s="58"/>
      <c r="O44" s="58"/>
    </row>
    <row r="45" spans="1:15" ht="12.75" hidden="1" customHeight="1">
      <c r="A45" s="56">
        <f t="shared" si="0"/>
        <v>42</v>
      </c>
      <c r="B45" s="56" t="s">
        <v>16</v>
      </c>
      <c r="C45" s="56" t="s">
        <v>86</v>
      </c>
      <c r="D45" s="56" t="s">
        <v>12</v>
      </c>
      <c r="E45" s="56" t="s">
        <v>74</v>
      </c>
      <c r="F45" s="56" t="s">
        <v>110</v>
      </c>
      <c r="G45" s="56"/>
      <c r="H45" s="61" t="s">
        <v>78</v>
      </c>
      <c r="I45" s="58" t="s">
        <v>234</v>
      </c>
      <c r="J45" s="59"/>
      <c r="K45" s="58"/>
      <c r="L45" s="60"/>
      <c r="M45" s="58"/>
      <c r="N45" s="58"/>
      <c r="O45" s="58"/>
    </row>
    <row r="46" spans="1:15" ht="12.75" hidden="1" customHeight="1">
      <c r="A46" s="56">
        <f t="shared" si="0"/>
        <v>43</v>
      </c>
      <c r="B46" s="56" t="s">
        <v>16</v>
      </c>
      <c r="C46" s="56" t="s">
        <v>86</v>
      </c>
      <c r="D46" s="56" t="s">
        <v>12</v>
      </c>
      <c r="E46" s="56" t="s">
        <v>74</v>
      </c>
      <c r="F46" s="56" t="s">
        <v>111</v>
      </c>
      <c r="G46" s="56"/>
      <c r="H46" s="61" t="s">
        <v>78</v>
      </c>
      <c r="I46" s="58" t="s">
        <v>234</v>
      </c>
      <c r="J46" s="59"/>
      <c r="K46" s="58"/>
      <c r="L46" s="60"/>
      <c r="M46" s="58"/>
      <c r="N46" s="58"/>
      <c r="O46" s="58"/>
    </row>
    <row r="47" spans="1:15" ht="12.75" hidden="1" customHeight="1">
      <c r="A47" s="56">
        <f t="shared" si="0"/>
        <v>44</v>
      </c>
      <c r="B47" s="56" t="s">
        <v>16</v>
      </c>
      <c r="C47" s="56" t="s">
        <v>86</v>
      </c>
      <c r="D47" s="56" t="s">
        <v>35</v>
      </c>
      <c r="E47" s="56" t="s">
        <v>53</v>
      </c>
      <c r="F47" s="56" t="s">
        <v>112</v>
      </c>
      <c r="G47" s="56"/>
      <c r="H47" s="61" t="s">
        <v>48</v>
      </c>
      <c r="I47" s="58" t="s">
        <v>101</v>
      </c>
      <c r="J47" s="59"/>
      <c r="K47" s="58"/>
      <c r="L47" s="60"/>
      <c r="M47" s="58"/>
      <c r="N47" s="58"/>
      <c r="O47" s="58"/>
    </row>
    <row r="48" spans="1:15" ht="12.75" hidden="1" customHeight="1">
      <c r="A48" s="56">
        <f t="shared" si="0"/>
        <v>45</v>
      </c>
      <c r="B48" s="56" t="s">
        <v>16</v>
      </c>
      <c r="C48" s="56" t="s">
        <v>86</v>
      </c>
      <c r="D48" s="56" t="s">
        <v>35</v>
      </c>
      <c r="E48" s="56" t="s">
        <v>113</v>
      </c>
      <c r="F48" s="56" t="s">
        <v>114</v>
      </c>
      <c r="G48" s="56"/>
      <c r="H48" s="61" t="s">
        <v>115</v>
      </c>
      <c r="I48" s="58" t="s">
        <v>101</v>
      </c>
      <c r="J48" s="59"/>
      <c r="K48" s="58"/>
      <c r="L48" s="60"/>
      <c r="M48" s="58"/>
      <c r="N48" s="58"/>
      <c r="O48" s="58"/>
    </row>
    <row r="49" spans="1:15" ht="12.75" hidden="1" customHeight="1">
      <c r="A49" s="56">
        <f t="shared" si="0"/>
        <v>46</v>
      </c>
      <c r="B49" s="56" t="s">
        <v>16</v>
      </c>
      <c r="C49" s="56" t="s">
        <v>86</v>
      </c>
      <c r="D49" s="56" t="s">
        <v>35</v>
      </c>
      <c r="E49" s="56" t="s">
        <v>116</v>
      </c>
      <c r="F49" s="56" t="s">
        <v>117</v>
      </c>
      <c r="G49" s="56"/>
      <c r="H49" s="66" t="s">
        <v>118</v>
      </c>
      <c r="I49" s="58" t="s">
        <v>101</v>
      </c>
      <c r="J49" s="59"/>
      <c r="K49" s="58"/>
      <c r="L49" s="60"/>
      <c r="M49" s="58"/>
      <c r="N49" s="58"/>
      <c r="O49" s="58"/>
    </row>
    <row r="50" spans="1:15" ht="12.75" hidden="1" customHeight="1">
      <c r="A50" s="56">
        <f t="shared" si="0"/>
        <v>47</v>
      </c>
      <c r="B50" s="56" t="s">
        <v>16</v>
      </c>
      <c r="C50" s="56" t="s">
        <v>86</v>
      </c>
      <c r="D50" s="56" t="s">
        <v>35</v>
      </c>
      <c r="E50" s="56" t="s">
        <v>74</v>
      </c>
      <c r="F50" s="56" t="s">
        <v>119</v>
      </c>
      <c r="G50" s="56"/>
      <c r="H50" s="61" t="s">
        <v>115</v>
      </c>
      <c r="I50" s="58" t="s">
        <v>101</v>
      </c>
      <c r="J50" s="59"/>
      <c r="K50" s="58"/>
      <c r="L50" s="60"/>
      <c r="M50" s="58"/>
      <c r="N50" s="58"/>
      <c r="O50" s="58"/>
    </row>
    <row r="51" spans="1:15" ht="12.75" hidden="1" customHeight="1">
      <c r="A51" s="56">
        <f t="shared" si="0"/>
        <v>48</v>
      </c>
      <c r="B51" s="56" t="s">
        <v>16</v>
      </c>
      <c r="C51" s="56" t="s">
        <v>86</v>
      </c>
      <c r="D51" s="56" t="s">
        <v>35</v>
      </c>
      <c r="E51" s="56" t="s">
        <v>74</v>
      </c>
      <c r="F51" s="56" t="s">
        <v>120</v>
      </c>
      <c r="G51" s="56"/>
      <c r="H51" s="61" t="s">
        <v>115</v>
      </c>
      <c r="I51" s="58" t="s">
        <v>101</v>
      </c>
      <c r="J51" s="59"/>
      <c r="K51" s="58"/>
      <c r="L51" s="60"/>
      <c r="M51" s="58"/>
      <c r="N51" s="58"/>
      <c r="O51" s="58"/>
    </row>
    <row r="52" spans="1:15" ht="12.75" hidden="1" customHeight="1">
      <c r="A52" s="56">
        <f t="shared" si="0"/>
        <v>49</v>
      </c>
      <c r="B52" s="56" t="s">
        <v>16</v>
      </c>
      <c r="C52" s="56" t="s">
        <v>86</v>
      </c>
      <c r="D52" s="56" t="s">
        <v>35</v>
      </c>
      <c r="E52" s="56" t="s">
        <v>74</v>
      </c>
      <c r="F52" s="56" t="s">
        <v>121</v>
      </c>
      <c r="G52" s="56"/>
      <c r="H52" s="61" t="s">
        <v>115</v>
      </c>
      <c r="I52" s="58" t="s">
        <v>101</v>
      </c>
      <c r="J52" s="59"/>
      <c r="K52" s="58"/>
      <c r="L52" s="60"/>
      <c r="M52" s="58"/>
      <c r="N52" s="58"/>
      <c r="O52" s="58"/>
    </row>
    <row r="53" spans="1:15" ht="12.75" hidden="1" customHeight="1">
      <c r="A53" s="56">
        <f t="shared" si="0"/>
        <v>50</v>
      </c>
      <c r="B53" s="56" t="s">
        <v>16</v>
      </c>
      <c r="C53" s="56" t="s">
        <v>86</v>
      </c>
      <c r="D53" s="56" t="s">
        <v>35</v>
      </c>
      <c r="E53" s="56" t="s">
        <v>122</v>
      </c>
      <c r="F53" s="56" t="s">
        <v>123</v>
      </c>
      <c r="G53" s="56"/>
      <c r="H53" s="66" t="s">
        <v>124</v>
      </c>
      <c r="I53" s="58" t="s">
        <v>101</v>
      </c>
      <c r="J53" s="59"/>
      <c r="K53" s="58"/>
      <c r="L53" s="60"/>
      <c r="M53" s="58"/>
      <c r="N53" s="58"/>
      <c r="O53" s="58"/>
    </row>
    <row r="54" spans="1:15" ht="12.75" hidden="1" customHeight="1">
      <c r="A54" s="56">
        <f t="shared" si="0"/>
        <v>51</v>
      </c>
      <c r="B54" s="56" t="s">
        <v>16</v>
      </c>
      <c r="C54" s="56" t="s">
        <v>86</v>
      </c>
      <c r="D54" s="56" t="s">
        <v>35</v>
      </c>
      <c r="E54" s="56" t="s">
        <v>125</v>
      </c>
      <c r="F54" s="56" t="s">
        <v>126</v>
      </c>
      <c r="G54" s="56"/>
      <c r="H54" s="61" t="s">
        <v>44</v>
      </c>
      <c r="I54" s="58" t="s">
        <v>101</v>
      </c>
      <c r="J54" s="59"/>
      <c r="K54" s="58"/>
      <c r="L54" s="60"/>
      <c r="M54" s="58"/>
      <c r="N54" s="58"/>
      <c r="O54" s="58"/>
    </row>
    <row r="55" spans="1:15" ht="12.75" hidden="1" customHeight="1">
      <c r="A55" s="56">
        <f t="shared" si="0"/>
        <v>52</v>
      </c>
      <c r="B55" s="65" t="s">
        <v>16</v>
      </c>
      <c r="C55" s="65" t="s">
        <v>86</v>
      </c>
      <c r="D55" s="56" t="s">
        <v>35</v>
      </c>
      <c r="E55" s="56" t="s">
        <v>122</v>
      </c>
      <c r="F55" s="56" t="s">
        <v>127</v>
      </c>
      <c r="G55" s="56"/>
      <c r="H55" s="66" t="s">
        <v>124</v>
      </c>
      <c r="I55" s="58" t="s">
        <v>101</v>
      </c>
      <c r="J55" s="59"/>
      <c r="K55" s="58"/>
      <c r="L55" s="60"/>
      <c r="M55" s="58"/>
      <c r="N55" s="58"/>
      <c r="O55" s="58"/>
    </row>
    <row r="56" spans="1:15" ht="12.75" hidden="1" customHeight="1">
      <c r="A56" s="56">
        <f t="shared" si="0"/>
        <v>53</v>
      </c>
      <c r="B56" s="65" t="s">
        <v>16</v>
      </c>
      <c r="C56" s="65" t="s">
        <v>86</v>
      </c>
      <c r="D56" s="56" t="s">
        <v>35</v>
      </c>
      <c r="E56" s="56" t="s">
        <v>125</v>
      </c>
      <c r="F56" s="56" t="s">
        <v>126</v>
      </c>
      <c r="G56" s="56"/>
      <c r="H56" s="61" t="s">
        <v>44</v>
      </c>
      <c r="I56" s="58" t="s">
        <v>101</v>
      </c>
      <c r="J56" s="59"/>
      <c r="K56" s="58"/>
      <c r="L56" s="60"/>
      <c r="M56" s="58"/>
      <c r="N56" s="58"/>
      <c r="O56" s="58"/>
    </row>
    <row r="57" spans="1:15" ht="12.75" hidden="1" customHeight="1">
      <c r="A57" s="56">
        <f t="shared" si="0"/>
        <v>54</v>
      </c>
      <c r="B57" s="65" t="s">
        <v>16</v>
      </c>
      <c r="C57" s="65" t="s">
        <v>86</v>
      </c>
      <c r="D57" s="56" t="s">
        <v>35</v>
      </c>
      <c r="E57" s="56" t="s">
        <v>125</v>
      </c>
      <c r="F57" s="56" t="s">
        <v>128</v>
      </c>
      <c r="G57" s="56"/>
      <c r="H57" s="66" t="s">
        <v>124</v>
      </c>
      <c r="I57" s="58" t="s">
        <v>101</v>
      </c>
      <c r="J57" s="59"/>
      <c r="K57" s="58"/>
      <c r="L57" s="60"/>
      <c r="M57" s="58"/>
      <c r="N57" s="58"/>
      <c r="O57" s="58"/>
    </row>
    <row r="58" spans="1:15" ht="12.75" hidden="1" customHeight="1">
      <c r="A58" s="56">
        <f t="shared" si="0"/>
        <v>55</v>
      </c>
      <c r="B58" s="65" t="s">
        <v>16</v>
      </c>
      <c r="C58" s="65" t="s">
        <v>86</v>
      </c>
      <c r="D58" s="56" t="s">
        <v>35</v>
      </c>
      <c r="E58" s="56" t="s">
        <v>125</v>
      </c>
      <c r="F58" s="56" t="s">
        <v>129</v>
      </c>
      <c r="G58" s="56"/>
      <c r="H58" s="66" t="s">
        <v>124</v>
      </c>
      <c r="I58" s="58" t="s">
        <v>101</v>
      </c>
      <c r="J58" s="59"/>
      <c r="K58" s="58"/>
      <c r="L58" s="60"/>
      <c r="M58" s="58"/>
      <c r="N58" s="58"/>
      <c r="O58" s="58"/>
    </row>
    <row r="59" spans="1:15" s="17" customFormat="1" ht="12.75" hidden="1" customHeight="1">
      <c r="A59" s="56">
        <f t="shared" ref="A59:A116" si="1">ROW()-3</f>
        <v>56</v>
      </c>
      <c r="B59" s="56" t="s">
        <v>16</v>
      </c>
      <c r="C59" s="56" t="s">
        <v>86</v>
      </c>
      <c r="D59" s="56" t="s">
        <v>86</v>
      </c>
      <c r="E59" s="56" t="s">
        <v>188</v>
      </c>
      <c r="F59" s="56" t="s">
        <v>189</v>
      </c>
      <c r="G59" s="56"/>
      <c r="H59" s="61" t="s">
        <v>78</v>
      </c>
      <c r="I59" s="58" t="s">
        <v>240</v>
      </c>
      <c r="J59" s="62"/>
      <c r="K59" s="63"/>
      <c r="L59" s="64"/>
      <c r="M59" s="63"/>
      <c r="N59" s="63"/>
      <c r="O59" s="63"/>
    </row>
    <row r="60" spans="1:15" s="17" customFormat="1" ht="12.75" hidden="1" customHeight="1">
      <c r="A60" s="56">
        <f t="shared" si="0"/>
        <v>57</v>
      </c>
      <c r="B60" s="56" t="s">
        <v>16</v>
      </c>
      <c r="C60" s="56" t="s">
        <v>86</v>
      </c>
      <c r="D60" s="56" t="s">
        <v>35</v>
      </c>
      <c r="E60" s="56" t="s">
        <v>130</v>
      </c>
      <c r="F60" s="56" t="s">
        <v>131</v>
      </c>
      <c r="G60" s="56"/>
      <c r="H60" s="66" t="s">
        <v>118</v>
      </c>
      <c r="I60" s="58" t="s">
        <v>101</v>
      </c>
      <c r="J60" s="62"/>
      <c r="K60" s="63"/>
      <c r="L60" s="64"/>
      <c r="M60" s="63"/>
      <c r="N60" s="63"/>
      <c r="O60" s="63"/>
    </row>
    <row r="61" spans="1:15" s="17" customFormat="1" ht="12.75" hidden="1" customHeight="1">
      <c r="A61" s="56">
        <f t="shared" si="0"/>
        <v>58</v>
      </c>
      <c r="B61" s="65" t="s">
        <v>97</v>
      </c>
      <c r="C61" s="56" t="s">
        <v>86</v>
      </c>
      <c r="D61" s="56" t="s">
        <v>35</v>
      </c>
      <c r="E61" s="56" t="s">
        <v>132</v>
      </c>
      <c r="F61" s="56" t="s">
        <v>133</v>
      </c>
      <c r="G61" s="56"/>
      <c r="H61" s="66" t="s">
        <v>118</v>
      </c>
      <c r="I61" s="58" t="s">
        <v>101</v>
      </c>
      <c r="J61" s="62"/>
      <c r="K61" s="63"/>
      <c r="L61" s="64"/>
      <c r="M61" s="63"/>
      <c r="N61" s="63"/>
      <c r="O61" s="63"/>
    </row>
    <row r="62" spans="1:15" s="17" customFormat="1" ht="12.75" hidden="1" customHeight="1">
      <c r="A62" s="56">
        <f t="shared" si="1"/>
        <v>59</v>
      </c>
      <c r="B62" s="65" t="s">
        <v>97</v>
      </c>
      <c r="C62" s="56" t="s">
        <v>86</v>
      </c>
      <c r="D62" s="56" t="s">
        <v>35</v>
      </c>
      <c r="E62" s="56" t="s">
        <v>132</v>
      </c>
      <c r="F62" s="56" t="s">
        <v>134</v>
      </c>
      <c r="G62" s="56"/>
      <c r="H62" s="66" t="s">
        <v>118</v>
      </c>
      <c r="I62" s="58" t="s">
        <v>101</v>
      </c>
      <c r="J62" s="62"/>
      <c r="K62" s="63"/>
      <c r="L62" s="64"/>
      <c r="M62" s="63"/>
      <c r="N62" s="63"/>
      <c r="O62" s="63"/>
    </row>
    <row r="63" spans="1:15" s="17" customFormat="1" ht="12.75" hidden="1" customHeight="1">
      <c r="A63" s="56">
        <f t="shared" si="1"/>
        <v>60</v>
      </c>
      <c r="B63" s="56" t="s">
        <v>16</v>
      </c>
      <c r="C63" s="56" t="s">
        <v>98</v>
      </c>
      <c r="D63" s="56" t="s">
        <v>135</v>
      </c>
      <c r="E63" s="56" t="s">
        <v>136</v>
      </c>
      <c r="F63" s="56" t="s">
        <v>137</v>
      </c>
      <c r="G63" s="56"/>
      <c r="H63" s="61" t="s">
        <v>115</v>
      </c>
      <c r="I63" s="58" t="s">
        <v>101</v>
      </c>
      <c r="J63" s="62"/>
      <c r="K63" s="63"/>
      <c r="L63" s="64"/>
      <c r="M63" s="63"/>
      <c r="N63" s="63"/>
      <c r="O63" s="63"/>
    </row>
    <row r="64" spans="1:15" s="17" customFormat="1" ht="12.75" hidden="1" customHeight="1">
      <c r="A64" s="56">
        <f t="shared" si="1"/>
        <v>61</v>
      </c>
      <c r="B64" s="56" t="s">
        <v>16</v>
      </c>
      <c r="C64" s="56" t="s">
        <v>98</v>
      </c>
      <c r="D64" s="56" t="s">
        <v>135</v>
      </c>
      <c r="E64" s="56" t="s">
        <v>138</v>
      </c>
      <c r="F64" s="56" t="s">
        <v>139</v>
      </c>
      <c r="G64" s="56"/>
      <c r="H64" s="61" t="s">
        <v>115</v>
      </c>
      <c r="I64" s="58" t="s">
        <v>101</v>
      </c>
      <c r="J64" s="62"/>
      <c r="K64" s="63"/>
      <c r="L64" s="64"/>
      <c r="M64" s="63"/>
      <c r="N64" s="63"/>
      <c r="O64" s="63"/>
    </row>
    <row r="65" spans="1:15" s="17" customFormat="1" ht="12.75" hidden="1" customHeight="1">
      <c r="A65" s="56">
        <f t="shared" si="1"/>
        <v>62</v>
      </c>
      <c r="B65" s="56" t="s">
        <v>16</v>
      </c>
      <c r="C65" s="56" t="s">
        <v>98</v>
      </c>
      <c r="D65" s="56" t="s">
        <v>135</v>
      </c>
      <c r="E65" s="56" t="s">
        <v>140</v>
      </c>
      <c r="F65" s="56" t="s">
        <v>141</v>
      </c>
      <c r="G65" s="56"/>
      <c r="H65" s="61" t="s">
        <v>78</v>
      </c>
      <c r="I65" s="58" t="s">
        <v>101</v>
      </c>
      <c r="J65" s="62"/>
      <c r="K65" s="63"/>
      <c r="L65" s="64"/>
      <c r="M65" s="63"/>
      <c r="N65" s="63"/>
      <c r="O65" s="63"/>
    </row>
    <row r="66" spans="1:15" s="17" customFormat="1" ht="12.75" hidden="1" customHeight="1">
      <c r="A66" s="56">
        <f t="shared" si="1"/>
        <v>63</v>
      </c>
      <c r="B66" s="56" t="s">
        <v>16</v>
      </c>
      <c r="C66" s="56" t="s">
        <v>98</v>
      </c>
      <c r="D66" s="56" t="s">
        <v>135</v>
      </c>
      <c r="E66" s="56" t="s">
        <v>142</v>
      </c>
      <c r="F66" s="56" t="s">
        <v>143</v>
      </c>
      <c r="G66" s="56"/>
      <c r="H66" s="61" t="s">
        <v>78</v>
      </c>
      <c r="I66" s="58" t="s">
        <v>101</v>
      </c>
      <c r="J66" s="62"/>
      <c r="K66" s="63"/>
      <c r="L66" s="64"/>
      <c r="M66" s="63"/>
      <c r="N66" s="63"/>
      <c r="O66" s="63"/>
    </row>
    <row r="67" spans="1:15" s="17" customFormat="1" ht="12.75" hidden="1" customHeight="1">
      <c r="A67" s="56">
        <f t="shared" si="1"/>
        <v>64</v>
      </c>
      <c r="B67" s="56" t="s">
        <v>16</v>
      </c>
      <c r="C67" s="56" t="s">
        <v>98</v>
      </c>
      <c r="D67" s="56" t="s">
        <v>135</v>
      </c>
      <c r="E67" s="56" t="s">
        <v>144</v>
      </c>
      <c r="F67" s="56" t="s">
        <v>145</v>
      </c>
      <c r="G67" s="56"/>
      <c r="H67" s="61" t="s">
        <v>78</v>
      </c>
      <c r="I67" s="58" t="s">
        <v>101</v>
      </c>
      <c r="J67" s="62"/>
      <c r="K67" s="63"/>
      <c r="L67" s="64"/>
      <c r="M67" s="63"/>
      <c r="N67" s="63"/>
      <c r="O67" s="63"/>
    </row>
    <row r="68" spans="1:15" s="17" customFormat="1" ht="12.75" hidden="1" customHeight="1">
      <c r="A68" s="56">
        <f t="shared" si="1"/>
        <v>65</v>
      </c>
      <c r="B68" s="56" t="s">
        <v>16</v>
      </c>
      <c r="C68" s="56" t="s">
        <v>98</v>
      </c>
      <c r="D68" s="56" t="s">
        <v>135</v>
      </c>
      <c r="E68" s="56" t="s">
        <v>146</v>
      </c>
      <c r="F68" s="56" t="s">
        <v>147</v>
      </c>
      <c r="G68" s="56"/>
      <c r="H68" s="61" t="s">
        <v>115</v>
      </c>
      <c r="I68" s="58" t="s">
        <v>101</v>
      </c>
      <c r="J68" s="62"/>
      <c r="K68" s="63"/>
      <c r="L68" s="64"/>
      <c r="M68" s="63"/>
      <c r="N68" s="63"/>
      <c r="O68" s="63"/>
    </row>
    <row r="69" spans="1:15" s="17" customFormat="1" ht="12.75" hidden="1" customHeight="1">
      <c r="A69" s="56">
        <f t="shared" si="1"/>
        <v>66</v>
      </c>
      <c r="B69" s="56" t="s">
        <v>16</v>
      </c>
      <c r="C69" s="56" t="s">
        <v>98</v>
      </c>
      <c r="D69" s="56" t="s">
        <v>135</v>
      </c>
      <c r="E69" s="56" t="s">
        <v>148</v>
      </c>
      <c r="F69" s="56" t="s">
        <v>149</v>
      </c>
      <c r="G69" s="56"/>
      <c r="H69" s="61" t="s">
        <v>115</v>
      </c>
      <c r="I69" s="58" t="s">
        <v>101</v>
      </c>
      <c r="J69" s="62"/>
      <c r="K69" s="63"/>
      <c r="L69" s="64"/>
      <c r="M69" s="63"/>
      <c r="N69" s="63"/>
      <c r="O69" s="63"/>
    </row>
    <row r="70" spans="1:15" s="17" customFormat="1" ht="12.75" hidden="1" customHeight="1">
      <c r="A70" s="56">
        <f t="shared" si="1"/>
        <v>67</v>
      </c>
      <c r="B70" s="56" t="s">
        <v>16</v>
      </c>
      <c r="C70" s="56" t="s">
        <v>98</v>
      </c>
      <c r="D70" s="56" t="s">
        <v>135</v>
      </c>
      <c r="E70" s="56" t="s">
        <v>150</v>
      </c>
      <c r="F70" s="56" t="s">
        <v>151</v>
      </c>
      <c r="G70" s="56"/>
      <c r="H70" s="61" t="s">
        <v>115</v>
      </c>
      <c r="I70" s="58" t="s">
        <v>101</v>
      </c>
      <c r="J70" s="62"/>
      <c r="K70" s="63"/>
      <c r="L70" s="64"/>
      <c r="M70" s="63"/>
      <c r="N70" s="63"/>
      <c r="O70" s="63"/>
    </row>
    <row r="71" spans="1:15" s="17" customFormat="1" ht="12.75" hidden="1" customHeight="1">
      <c r="A71" s="56">
        <f t="shared" si="1"/>
        <v>68</v>
      </c>
      <c r="B71" s="56" t="s">
        <v>16</v>
      </c>
      <c r="C71" s="56" t="s">
        <v>98</v>
      </c>
      <c r="D71" s="56" t="s">
        <v>135</v>
      </c>
      <c r="E71" s="56" t="s">
        <v>152</v>
      </c>
      <c r="F71" s="56" t="s">
        <v>153</v>
      </c>
      <c r="G71" s="56"/>
      <c r="H71" s="61" t="s">
        <v>115</v>
      </c>
      <c r="I71" s="58" t="s">
        <v>101</v>
      </c>
      <c r="J71" s="62"/>
      <c r="K71" s="63"/>
      <c r="L71" s="64"/>
      <c r="M71" s="63"/>
      <c r="N71" s="63"/>
      <c r="O71" s="63"/>
    </row>
    <row r="72" spans="1:15" s="17" customFormat="1" ht="12.75" hidden="1" customHeight="1">
      <c r="A72" s="56">
        <f t="shared" si="1"/>
        <v>69</v>
      </c>
      <c r="B72" s="56" t="s">
        <v>16</v>
      </c>
      <c r="C72" s="56" t="s">
        <v>98</v>
      </c>
      <c r="D72" s="56" t="s">
        <v>135</v>
      </c>
      <c r="E72" s="56" t="s">
        <v>154</v>
      </c>
      <c r="F72" s="56" t="s">
        <v>155</v>
      </c>
      <c r="G72" s="56"/>
      <c r="H72" s="61" t="s">
        <v>78</v>
      </c>
      <c r="I72" s="58" t="s">
        <v>101</v>
      </c>
      <c r="J72" s="62"/>
      <c r="K72" s="63"/>
      <c r="L72" s="64"/>
      <c r="M72" s="63"/>
      <c r="N72" s="63"/>
      <c r="O72" s="63"/>
    </row>
    <row r="73" spans="1:15" s="17" customFormat="1" ht="12.75" hidden="1" customHeight="1">
      <c r="A73" s="56">
        <f t="shared" si="1"/>
        <v>70</v>
      </c>
      <c r="B73" s="65" t="s">
        <v>97</v>
      </c>
      <c r="C73" s="56" t="s">
        <v>98</v>
      </c>
      <c r="D73" s="56" t="s">
        <v>135</v>
      </c>
      <c r="E73" s="56" t="s">
        <v>156</v>
      </c>
      <c r="F73" s="56" t="s">
        <v>157</v>
      </c>
      <c r="G73" s="56"/>
      <c r="H73" s="66" t="s">
        <v>118</v>
      </c>
      <c r="I73" s="58" t="s">
        <v>101</v>
      </c>
      <c r="J73" s="62"/>
      <c r="K73" s="63"/>
      <c r="L73" s="64"/>
      <c r="M73" s="63"/>
      <c r="N73" s="63"/>
      <c r="O73" s="63"/>
    </row>
    <row r="74" spans="1:15" s="17" customFormat="1" ht="12.75" hidden="1" customHeight="1">
      <c r="A74" s="56">
        <f t="shared" si="1"/>
        <v>71</v>
      </c>
      <c r="B74" s="65" t="s">
        <v>97</v>
      </c>
      <c r="C74" s="56" t="s">
        <v>98</v>
      </c>
      <c r="D74" s="56" t="s">
        <v>135</v>
      </c>
      <c r="E74" s="56" t="s">
        <v>158</v>
      </c>
      <c r="F74" s="56" t="s">
        <v>159</v>
      </c>
      <c r="G74" s="56"/>
      <c r="H74" s="66" t="s">
        <v>118</v>
      </c>
      <c r="I74" s="58" t="s">
        <v>101</v>
      </c>
      <c r="J74" s="62"/>
      <c r="K74" s="63"/>
      <c r="L74" s="64"/>
      <c r="M74" s="63"/>
      <c r="N74" s="63"/>
      <c r="O74" s="63"/>
    </row>
    <row r="75" spans="1:15" s="17" customFormat="1" ht="12.75" hidden="1" customHeight="1">
      <c r="A75" s="56">
        <f t="shared" si="1"/>
        <v>72</v>
      </c>
      <c r="B75" s="56" t="s">
        <v>16</v>
      </c>
      <c r="C75" s="56" t="s">
        <v>86</v>
      </c>
      <c r="D75" s="56" t="s">
        <v>90</v>
      </c>
      <c r="E75" s="56" t="s">
        <v>160</v>
      </c>
      <c r="F75" s="56" t="s">
        <v>161</v>
      </c>
      <c r="G75" s="56"/>
      <c r="H75" s="61" t="s">
        <v>78</v>
      </c>
      <c r="I75" s="58" t="s">
        <v>101</v>
      </c>
      <c r="J75" s="62"/>
      <c r="K75" s="63"/>
      <c r="L75" s="64"/>
      <c r="M75" s="63"/>
      <c r="N75" s="63"/>
      <c r="O75" s="63"/>
    </row>
    <row r="76" spans="1:15" s="17" customFormat="1" ht="12.75" customHeight="1">
      <c r="A76" s="56" t="s">
        <v>294</v>
      </c>
      <c r="B76" s="56"/>
      <c r="C76" s="56"/>
      <c r="D76" s="56"/>
      <c r="E76" s="56"/>
      <c r="F76" s="56"/>
      <c r="G76" s="56"/>
      <c r="H76" s="61"/>
      <c r="I76" s="58"/>
      <c r="J76" s="62"/>
      <c r="K76" s="63"/>
      <c r="L76" s="64">
        <f>SUM(L77:L91)</f>
        <v>29000</v>
      </c>
      <c r="M76" s="63">
        <f t="shared" ref="M76:O76" si="2">SUM(M77:M91)</f>
        <v>30000</v>
      </c>
      <c r="N76" s="63">
        <f t="shared" si="2"/>
        <v>17000</v>
      </c>
      <c r="O76" s="63">
        <f t="shared" si="2"/>
        <v>22500</v>
      </c>
    </row>
    <row r="77" spans="1:15" s="17" customFormat="1" ht="12.75" customHeight="1">
      <c r="A77" s="28">
        <f t="shared" si="1"/>
        <v>74</v>
      </c>
      <c r="B77" s="28" t="s">
        <v>16</v>
      </c>
      <c r="C77" s="28" t="s">
        <v>190</v>
      </c>
      <c r="D77" s="28" t="s">
        <v>190</v>
      </c>
      <c r="E77" s="28" t="s">
        <v>74</v>
      </c>
      <c r="F77" s="28" t="s">
        <v>191</v>
      </c>
      <c r="G77" s="28" t="s">
        <v>237</v>
      </c>
      <c r="H77" s="29" t="s">
        <v>78</v>
      </c>
      <c r="I77" s="30" t="s">
        <v>235</v>
      </c>
      <c r="J77" s="38">
        <v>43516</v>
      </c>
      <c r="K77" s="17" t="s">
        <v>246</v>
      </c>
      <c r="L77" s="43">
        <v>2000</v>
      </c>
      <c r="M77" s="17">
        <v>2500</v>
      </c>
      <c r="N77" s="17">
        <v>1500</v>
      </c>
      <c r="O77" s="17">
        <v>1500</v>
      </c>
    </row>
    <row r="78" spans="1:15" s="17" customFormat="1" ht="12" customHeight="1">
      <c r="A78" s="28">
        <f t="shared" si="1"/>
        <v>75</v>
      </c>
      <c r="B78" s="28" t="s">
        <v>16</v>
      </c>
      <c r="C78" s="28" t="s">
        <v>190</v>
      </c>
      <c r="D78" s="28" t="s">
        <v>190</v>
      </c>
      <c r="E78" s="28" t="s">
        <v>74</v>
      </c>
      <c r="F78" s="28" t="s">
        <v>236</v>
      </c>
      <c r="G78" s="28" t="s">
        <v>237</v>
      </c>
      <c r="H78" s="29" t="s">
        <v>78</v>
      </c>
      <c r="I78" s="30" t="s">
        <v>235</v>
      </c>
      <c r="J78" s="38">
        <v>43516</v>
      </c>
      <c r="L78" s="43">
        <v>2000</v>
      </c>
      <c r="M78" s="17" t="s">
        <v>252</v>
      </c>
      <c r="N78" s="17">
        <v>1500</v>
      </c>
      <c r="O78" s="17">
        <v>1500</v>
      </c>
    </row>
    <row r="79" spans="1:15" s="17" customFormat="1" ht="12" customHeight="1">
      <c r="A79" s="28">
        <f t="shared" si="1"/>
        <v>76</v>
      </c>
      <c r="B79" s="28" t="s">
        <v>16</v>
      </c>
      <c r="C79" s="28" t="s">
        <v>238</v>
      </c>
      <c r="D79" s="28" t="s">
        <v>238</v>
      </c>
      <c r="E79" s="28" t="s">
        <v>162</v>
      </c>
      <c r="F79" s="28" t="s">
        <v>163</v>
      </c>
      <c r="G79" s="28"/>
      <c r="H79" s="29" t="s">
        <v>78</v>
      </c>
      <c r="I79" s="30" t="s">
        <v>235</v>
      </c>
      <c r="J79" s="38">
        <v>43516</v>
      </c>
      <c r="L79" s="43">
        <v>2000</v>
      </c>
      <c r="M79" s="17">
        <v>2500</v>
      </c>
      <c r="N79" s="17">
        <v>2000</v>
      </c>
      <c r="O79" s="17">
        <v>2000</v>
      </c>
    </row>
    <row r="80" spans="1:15" s="17" customFormat="1" ht="12" customHeight="1">
      <c r="A80" s="28">
        <f t="shared" si="1"/>
        <v>77</v>
      </c>
      <c r="B80" s="28" t="s">
        <v>16</v>
      </c>
      <c r="C80" s="28" t="s">
        <v>238</v>
      </c>
      <c r="D80" s="28" t="s">
        <v>238</v>
      </c>
      <c r="E80" s="28" t="s">
        <v>164</v>
      </c>
      <c r="F80" s="28" t="s">
        <v>165</v>
      </c>
      <c r="G80" s="28"/>
      <c r="H80" s="29" t="s">
        <v>78</v>
      </c>
      <c r="I80" s="30" t="s">
        <v>235</v>
      </c>
      <c r="J80" s="38">
        <v>43516</v>
      </c>
      <c r="L80" s="43">
        <v>2000</v>
      </c>
      <c r="M80" s="17" t="s">
        <v>252</v>
      </c>
      <c r="N80" s="17">
        <v>1000</v>
      </c>
      <c r="O80" s="17">
        <v>1000</v>
      </c>
    </row>
    <row r="81" spans="1:15" s="17" customFormat="1" ht="12" customHeight="1">
      <c r="A81" s="28">
        <f t="shared" si="1"/>
        <v>78</v>
      </c>
      <c r="B81" s="28" t="s">
        <v>16</v>
      </c>
      <c r="C81" s="28" t="s">
        <v>86</v>
      </c>
      <c r="D81" s="28" t="s">
        <v>90</v>
      </c>
      <c r="E81" s="28" t="s">
        <v>166</v>
      </c>
      <c r="F81" s="28" t="s">
        <v>167</v>
      </c>
      <c r="G81" s="28" t="s">
        <v>237</v>
      </c>
      <c r="H81" s="29" t="s">
        <v>78</v>
      </c>
      <c r="I81" s="30" t="s">
        <v>235</v>
      </c>
      <c r="J81" s="38">
        <v>43516</v>
      </c>
      <c r="L81" s="43">
        <v>2000</v>
      </c>
      <c r="M81" s="17">
        <v>6000</v>
      </c>
      <c r="N81" s="17">
        <v>2000</v>
      </c>
      <c r="O81" s="17">
        <v>3000</v>
      </c>
    </row>
    <row r="82" spans="1:15" s="17" customFormat="1" ht="12" customHeight="1">
      <c r="A82" s="28">
        <f t="shared" si="1"/>
        <v>79</v>
      </c>
      <c r="B82" s="28" t="s">
        <v>16</v>
      </c>
      <c r="C82" s="28" t="s">
        <v>86</v>
      </c>
      <c r="D82" s="28" t="s">
        <v>90</v>
      </c>
      <c r="E82" s="28" t="s">
        <v>168</v>
      </c>
      <c r="F82" s="28" t="s">
        <v>169</v>
      </c>
      <c r="G82" s="28" t="s">
        <v>237</v>
      </c>
      <c r="H82" s="29" t="s">
        <v>78</v>
      </c>
      <c r="I82" s="30" t="s">
        <v>235</v>
      </c>
      <c r="J82" s="38">
        <v>43516</v>
      </c>
      <c r="L82" s="43">
        <v>2000</v>
      </c>
      <c r="M82" s="17" t="s">
        <v>252</v>
      </c>
      <c r="N82" s="17">
        <v>1500</v>
      </c>
      <c r="O82" s="17">
        <v>1500</v>
      </c>
    </row>
    <row r="83" spans="1:15" s="17" customFormat="1" ht="12" customHeight="1">
      <c r="A83" s="28">
        <f t="shared" si="1"/>
        <v>80</v>
      </c>
      <c r="B83" s="28" t="s">
        <v>16</v>
      </c>
      <c r="C83" s="28" t="s">
        <v>86</v>
      </c>
      <c r="D83" s="28" t="s">
        <v>90</v>
      </c>
      <c r="E83" s="28" t="s">
        <v>170</v>
      </c>
      <c r="F83" s="28" t="s">
        <v>171</v>
      </c>
      <c r="G83" s="28" t="s">
        <v>237</v>
      </c>
      <c r="H83" s="29" t="s">
        <v>78</v>
      </c>
      <c r="I83" s="30" t="s">
        <v>235</v>
      </c>
      <c r="J83" s="38">
        <v>43516</v>
      </c>
      <c r="L83" s="43">
        <v>2000</v>
      </c>
      <c r="M83" s="17">
        <v>7000</v>
      </c>
      <c r="N83" s="17" t="s">
        <v>252</v>
      </c>
      <c r="O83" s="17">
        <v>3000</v>
      </c>
    </row>
    <row r="84" spans="1:15" s="17" customFormat="1" ht="12" customHeight="1">
      <c r="A84" s="28">
        <f t="shared" si="1"/>
        <v>81</v>
      </c>
      <c r="B84" s="28" t="s">
        <v>16</v>
      </c>
      <c r="C84" s="28" t="s">
        <v>86</v>
      </c>
      <c r="D84" s="28" t="s">
        <v>90</v>
      </c>
      <c r="E84" s="28" t="s">
        <v>172</v>
      </c>
      <c r="F84" s="28" t="s">
        <v>173</v>
      </c>
      <c r="G84" s="28" t="s">
        <v>237</v>
      </c>
      <c r="H84" s="29" t="s">
        <v>78</v>
      </c>
      <c r="I84" s="30" t="s">
        <v>235</v>
      </c>
      <c r="J84" s="38">
        <v>43516</v>
      </c>
      <c r="L84" s="43">
        <v>2000</v>
      </c>
      <c r="M84" s="17" t="s">
        <v>252</v>
      </c>
      <c r="N84" s="17" t="s">
        <v>252</v>
      </c>
      <c r="O84" s="17">
        <v>1500</v>
      </c>
    </row>
    <row r="85" spans="1:15" s="17" customFormat="1" ht="12" customHeight="1">
      <c r="A85" s="28">
        <f t="shared" si="1"/>
        <v>82</v>
      </c>
      <c r="B85" s="28" t="s">
        <v>16</v>
      </c>
      <c r="C85" s="28" t="s">
        <v>86</v>
      </c>
      <c r="D85" s="28" t="s">
        <v>90</v>
      </c>
      <c r="E85" s="28" t="s">
        <v>176</v>
      </c>
      <c r="F85" s="28" t="s">
        <v>177</v>
      </c>
      <c r="G85" s="28" t="s">
        <v>237</v>
      </c>
      <c r="H85" s="29" t="s">
        <v>78</v>
      </c>
      <c r="I85" s="30" t="s">
        <v>235</v>
      </c>
      <c r="J85" s="38">
        <v>43516</v>
      </c>
      <c r="L85" s="43">
        <v>2000</v>
      </c>
      <c r="M85" s="17">
        <v>3500</v>
      </c>
      <c r="N85" s="17">
        <v>2000</v>
      </c>
      <c r="O85" s="17">
        <v>2000</v>
      </c>
    </row>
    <row r="86" spans="1:15" s="17" customFormat="1" ht="12" customHeight="1">
      <c r="A86" s="28">
        <f t="shared" si="1"/>
        <v>83</v>
      </c>
      <c r="B86" s="28" t="s">
        <v>16</v>
      </c>
      <c r="C86" s="28" t="s">
        <v>86</v>
      </c>
      <c r="D86" s="28" t="s">
        <v>90</v>
      </c>
      <c r="E86" s="28" t="s">
        <v>178</v>
      </c>
      <c r="F86" s="28" t="s">
        <v>179</v>
      </c>
      <c r="G86" s="28" t="s">
        <v>237</v>
      </c>
      <c r="H86" s="29" t="s">
        <v>78</v>
      </c>
      <c r="I86" s="30" t="s">
        <v>235</v>
      </c>
      <c r="J86" s="38">
        <v>43516</v>
      </c>
      <c r="L86" s="43">
        <v>2000</v>
      </c>
      <c r="M86" s="17" t="s">
        <v>253</v>
      </c>
      <c r="N86" s="17">
        <v>1000</v>
      </c>
      <c r="O86" s="17">
        <v>1000</v>
      </c>
    </row>
    <row r="87" spans="1:15" s="17" customFormat="1" ht="12" customHeight="1">
      <c r="A87" s="28">
        <f t="shared" si="1"/>
        <v>84</v>
      </c>
      <c r="B87" s="28" t="s">
        <v>16</v>
      </c>
      <c r="C87" s="28" t="s">
        <v>86</v>
      </c>
      <c r="D87" s="28" t="s">
        <v>90</v>
      </c>
      <c r="E87" s="28" t="s">
        <v>180</v>
      </c>
      <c r="F87" s="28" t="s">
        <v>181</v>
      </c>
      <c r="G87" s="28" t="s">
        <v>237</v>
      </c>
      <c r="H87" s="29" t="s">
        <v>78</v>
      </c>
      <c r="I87" s="30" t="s">
        <v>235</v>
      </c>
      <c r="J87" s="38">
        <v>43516</v>
      </c>
      <c r="L87" s="43">
        <v>2000</v>
      </c>
      <c r="M87" s="17">
        <v>2000</v>
      </c>
      <c r="N87" s="17">
        <v>1500</v>
      </c>
      <c r="O87" s="17">
        <v>1500</v>
      </c>
    </row>
    <row r="88" spans="1:15" s="17" customFormat="1" ht="12" customHeight="1">
      <c r="A88" s="28">
        <f t="shared" si="1"/>
        <v>85</v>
      </c>
      <c r="B88" s="28" t="s">
        <v>16</v>
      </c>
      <c r="C88" s="28" t="s">
        <v>239</v>
      </c>
      <c r="D88" s="28" t="s">
        <v>239</v>
      </c>
      <c r="E88" s="28" t="s">
        <v>184</v>
      </c>
      <c r="F88" s="28" t="s">
        <v>185</v>
      </c>
      <c r="G88" s="28" t="s">
        <v>237</v>
      </c>
      <c r="H88" s="29" t="s">
        <v>78</v>
      </c>
      <c r="I88" s="30" t="s">
        <v>235</v>
      </c>
      <c r="J88" s="38">
        <v>43516</v>
      </c>
      <c r="L88" s="43">
        <v>2000</v>
      </c>
      <c r="M88" s="17">
        <v>4000</v>
      </c>
      <c r="N88" s="17">
        <v>1500</v>
      </c>
      <c r="O88" s="17">
        <v>1500</v>
      </c>
    </row>
    <row r="89" spans="1:15" s="17" customFormat="1" ht="12" customHeight="1">
      <c r="A89" s="28">
        <f t="shared" si="1"/>
        <v>86</v>
      </c>
      <c r="B89" s="28" t="s">
        <v>16</v>
      </c>
      <c r="C89" s="28" t="s">
        <v>239</v>
      </c>
      <c r="D89" s="28" t="s">
        <v>239</v>
      </c>
      <c r="E89" s="28" t="s">
        <v>186</v>
      </c>
      <c r="F89" s="28" t="s">
        <v>187</v>
      </c>
      <c r="G89" s="28" t="s">
        <v>237</v>
      </c>
      <c r="H89" s="29" t="s">
        <v>78</v>
      </c>
      <c r="I89" s="30" t="s">
        <v>235</v>
      </c>
      <c r="J89" s="38">
        <v>43516</v>
      </c>
      <c r="L89" s="43">
        <v>2000</v>
      </c>
      <c r="M89" s="17" t="s">
        <v>253</v>
      </c>
      <c r="N89" s="17">
        <v>500</v>
      </c>
      <c r="O89" s="17">
        <v>500</v>
      </c>
    </row>
    <row r="90" spans="1:15" s="17" customFormat="1" ht="12" customHeight="1">
      <c r="A90" s="28">
        <f t="shared" si="1"/>
        <v>87</v>
      </c>
      <c r="B90" s="28" t="s">
        <v>16</v>
      </c>
      <c r="C90" s="31" t="s">
        <v>192</v>
      </c>
      <c r="D90" s="31" t="s">
        <v>192</v>
      </c>
      <c r="E90" s="28" t="s">
        <v>215</v>
      </c>
      <c r="F90" s="28" t="s">
        <v>216</v>
      </c>
      <c r="G90" s="28" t="s">
        <v>237</v>
      </c>
      <c r="H90" s="29" t="s">
        <v>78</v>
      </c>
      <c r="I90" s="30" t="s">
        <v>235</v>
      </c>
      <c r="J90" s="38">
        <v>43516</v>
      </c>
      <c r="L90" s="43">
        <v>1500</v>
      </c>
      <c r="M90" s="17">
        <v>1500</v>
      </c>
      <c r="N90" s="17">
        <v>500</v>
      </c>
      <c r="O90" s="17">
        <v>500</v>
      </c>
    </row>
    <row r="91" spans="1:15" s="17" customFormat="1" ht="12" customHeight="1">
      <c r="A91" s="28">
        <f t="shared" si="1"/>
        <v>88</v>
      </c>
      <c r="B91" s="28" t="s">
        <v>16</v>
      </c>
      <c r="C91" s="31" t="s">
        <v>192</v>
      </c>
      <c r="D91" s="31" t="s">
        <v>192</v>
      </c>
      <c r="E91" s="28" t="s">
        <v>217</v>
      </c>
      <c r="F91" s="28" t="s">
        <v>218</v>
      </c>
      <c r="G91" s="28" t="s">
        <v>237</v>
      </c>
      <c r="H91" s="29" t="s">
        <v>78</v>
      </c>
      <c r="I91" s="30" t="s">
        <v>235</v>
      </c>
      <c r="J91" s="38">
        <v>43516</v>
      </c>
      <c r="L91" s="43">
        <v>1500</v>
      </c>
      <c r="M91" s="17">
        <v>1000</v>
      </c>
      <c r="N91" s="17">
        <v>500</v>
      </c>
      <c r="O91" s="17">
        <v>500</v>
      </c>
    </row>
    <row r="92" spans="1:15" s="17" customFormat="1" ht="12" customHeight="1">
      <c r="A92" s="24" t="s">
        <v>295</v>
      </c>
      <c r="B92" s="24"/>
      <c r="C92" s="25"/>
      <c r="D92" s="25"/>
      <c r="E92" s="24"/>
      <c r="F92" s="24"/>
      <c r="G92" s="24"/>
      <c r="H92" s="26"/>
      <c r="I92" s="27"/>
      <c r="J92" s="45"/>
      <c r="K92" s="46"/>
      <c r="L92" s="47">
        <f>SUM(L93:L103)</f>
        <v>16500</v>
      </c>
      <c r="M92" s="46">
        <f t="shared" ref="M92:O92" si="3">SUM(M93:M103)</f>
        <v>8000</v>
      </c>
      <c r="N92" s="46">
        <f t="shared" si="3"/>
        <v>5300</v>
      </c>
      <c r="O92" s="46">
        <f t="shared" si="3"/>
        <v>8200</v>
      </c>
    </row>
    <row r="93" spans="1:15" s="17" customFormat="1" ht="12" customHeight="1">
      <c r="A93" s="32">
        <f>ROW()-4</f>
        <v>89</v>
      </c>
      <c r="B93" s="32" t="s">
        <v>16</v>
      </c>
      <c r="C93" s="33" t="s">
        <v>192</v>
      </c>
      <c r="D93" s="33" t="s">
        <v>192</v>
      </c>
      <c r="E93" s="32" t="s">
        <v>193</v>
      </c>
      <c r="F93" s="32" t="s">
        <v>194</v>
      </c>
      <c r="G93" s="32" t="s">
        <v>237</v>
      </c>
      <c r="H93" s="34" t="s">
        <v>248</v>
      </c>
      <c r="I93" s="35" t="s">
        <v>235</v>
      </c>
      <c r="J93" s="39">
        <v>43830</v>
      </c>
      <c r="K93" s="17" t="s">
        <v>242</v>
      </c>
      <c r="L93" s="43">
        <v>1500</v>
      </c>
      <c r="N93" s="17">
        <v>300</v>
      </c>
      <c r="O93" s="17">
        <v>300</v>
      </c>
    </row>
    <row r="94" spans="1:15" s="17" customFormat="1" ht="12" customHeight="1">
      <c r="A94" s="32">
        <f t="shared" ref="A94:A103" si="4">ROW()-4</f>
        <v>90</v>
      </c>
      <c r="B94" s="32" t="s">
        <v>16</v>
      </c>
      <c r="C94" s="33" t="s">
        <v>192</v>
      </c>
      <c r="D94" s="33" t="s">
        <v>192</v>
      </c>
      <c r="E94" s="32" t="s">
        <v>203</v>
      </c>
      <c r="F94" s="32" t="s">
        <v>204</v>
      </c>
      <c r="G94" s="32" t="s">
        <v>237</v>
      </c>
      <c r="H94" s="34" t="s">
        <v>89</v>
      </c>
      <c r="I94" s="35" t="s">
        <v>235</v>
      </c>
      <c r="J94" s="39">
        <v>43830</v>
      </c>
      <c r="L94" s="43">
        <v>1500</v>
      </c>
      <c r="M94" s="17">
        <v>1500</v>
      </c>
      <c r="N94" s="17">
        <v>3000</v>
      </c>
      <c r="O94" s="17">
        <v>3000</v>
      </c>
    </row>
    <row r="95" spans="1:15" s="17" customFormat="1" ht="12" customHeight="1">
      <c r="A95" s="32">
        <f t="shared" si="4"/>
        <v>91</v>
      </c>
      <c r="B95" s="32" t="s">
        <v>16</v>
      </c>
      <c r="C95" s="33" t="s">
        <v>192</v>
      </c>
      <c r="D95" s="33" t="s">
        <v>192</v>
      </c>
      <c r="E95" s="32" t="s">
        <v>205</v>
      </c>
      <c r="F95" s="32" t="s">
        <v>206</v>
      </c>
      <c r="G95" s="32" t="s">
        <v>237</v>
      </c>
      <c r="H95" s="34" t="s">
        <v>89</v>
      </c>
      <c r="I95" s="35" t="s">
        <v>235</v>
      </c>
      <c r="J95" s="39">
        <v>43830</v>
      </c>
      <c r="L95" s="43">
        <v>1500</v>
      </c>
      <c r="M95" s="17">
        <v>1000</v>
      </c>
      <c r="N95" s="17">
        <v>500</v>
      </c>
      <c r="O95" s="17">
        <v>500</v>
      </c>
    </row>
    <row r="96" spans="1:15" s="17" customFormat="1" ht="12" customHeight="1">
      <c r="A96" s="32">
        <f t="shared" si="4"/>
        <v>92</v>
      </c>
      <c r="B96" s="32" t="s">
        <v>16</v>
      </c>
      <c r="C96" s="33" t="s">
        <v>192</v>
      </c>
      <c r="D96" s="33" t="s">
        <v>192</v>
      </c>
      <c r="E96" s="32" t="s">
        <v>207</v>
      </c>
      <c r="F96" s="32" t="s">
        <v>208</v>
      </c>
      <c r="G96" s="32" t="s">
        <v>237</v>
      </c>
      <c r="H96" s="34" t="s">
        <v>89</v>
      </c>
      <c r="I96" s="35" t="s">
        <v>235</v>
      </c>
      <c r="J96" s="39">
        <v>43830</v>
      </c>
      <c r="L96" s="43">
        <v>1500</v>
      </c>
      <c r="M96" s="17">
        <v>1000</v>
      </c>
      <c r="N96" s="17">
        <v>500</v>
      </c>
      <c r="O96" s="17">
        <v>500</v>
      </c>
    </row>
    <row r="97" spans="1:15" s="17" customFormat="1" ht="12" customHeight="1">
      <c r="A97" s="32">
        <f t="shared" si="4"/>
        <v>93</v>
      </c>
      <c r="B97" s="32" t="s">
        <v>16</v>
      </c>
      <c r="C97" s="33" t="s">
        <v>192</v>
      </c>
      <c r="D97" s="33" t="s">
        <v>192</v>
      </c>
      <c r="E97" s="32" t="s">
        <v>209</v>
      </c>
      <c r="F97" s="32" t="s">
        <v>210</v>
      </c>
      <c r="G97" s="32" t="s">
        <v>237</v>
      </c>
      <c r="H97" s="34" t="s">
        <v>89</v>
      </c>
      <c r="I97" s="35" t="s">
        <v>235</v>
      </c>
      <c r="J97" s="39">
        <v>43830</v>
      </c>
      <c r="L97" s="43">
        <v>1500</v>
      </c>
      <c r="M97" s="17">
        <v>1500</v>
      </c>
      <c r="N97" s="17">
        <v>500</v>
      </c>
      <c r="O97" s="17">
        <v>500</v>
      </c>
    </row>
    <row r="98" spans="1:15" s="17" customFormat="1" ht="12" customHeight="1">
      <c r="A98" s="32">
        <f t="shared" si="4"/>
        <v>94</v>
      </c>
      <c r="B98" s="32" t="s">
        <v>16</v>
      </c>
      <c r="C98" s="33" t="s">
        <v>192</v>
      </c>
      <c r="D98" s="33" t="s">
        <v>192</v>
      </c>
      <c r="E98" s="32" t="s">
        <v>211</v>
      </c>
      <c r="F98" s="32" t="s">
        <v>212</v>
      </c>
      <c r="G98" s="32" t="s">
        <v>237</v>
      </c>
      <c r="H98" s="34" t="s">
        <v>89</v>
      </c>
      <c r="I98" s="35" t="s">
        <v>235</v>
      </c>
      <c r="J98" s="39">
        <v>43830</v>
      </c>
      <c r="L98" s="43">
        <v>1500</v>
      </c>
      <c r="M98" s="17" t="s">
        <v>252</v>
      </c>
      <c r="N98" s="17" t="s">
        <v>252</v>
      </c>
      <c r="O98" s="17">
        <v>700</v>
      </c>
    </row>
    <row r="99" spans="1:15" s="17" customFormat="1" ht="12" customHeight="1">
      <c r="A99" s="32">
        <f t="shared" si="4"/>
        <v>95</v>
      </c>
      <c r="B99" s="32" t="s">
        <v>16</v>
      </c>
      <c r="C99" s="33" t="s">
        <v>192</v>
      </c>
      <c r="D99" s="33" t="s">
        <v>192</v>
      </c>
      <c r="E99" s="32" t="s">
        <v>213</v>
      </c>
      <c r="F99" s="32" t="s">
        <v>214</v>
      </c>
      <c r="G99" s="32" t="s">
        <v>237</v>
      </c>
      <c r="H99" s="34" t="s">
        <v>89</v>
      </c>
      <c r="I99" s="35" t="s">
        <v>235</v>
      </c>
      <c r="J99" s="39">
        <v>43830</v>
      </c>
      <c r="L99" s="43">
        <v>1500</v>
      </c>
      <c r="M99" s="17" t="s">
        <v>252</v>
      </c>
      <c r="N99" s="17">
        <v>500</v>
      </c>
      <c r="O99" s="17">
        <v>500</v>
      </c>
    </row>
    <row r="100" spans="1:15" s="17" customFormat="1" ht="12" customHeight="1">
      <c r="A100" s="32">
        <f t="shared" si="4"/>
        <v>96</v>
      </c>
      <c r="B100" s="32" t="s">
        <v>16</v>
      </c>
      <c r="C100" s="33" t="s">
        <v>192</v>
      </c>
      <c r="D100" s="33" t="s">
        <v>192</v>
      </c>
      <c r="E100" s="32" t="s">
        <v>219</v>
      </c>
      <c r="F100" s="32" t="s">
        <v>220</v>
      </c>
      <c r="G100" s="32" t="s">
        <v>237</v>
      </c>
      <c r="H100" s="34" t="s">
        <v>89</v>
      </c>
      <c r="I100" s="35" t="s">
        <v>235</v>
      </c>
      <c r="J100" s="39">
        <v>43830</v>
      </c>
      <c r="L100" s="43">
        <v>1500</v>
      </c>
      <c r="M100" s="17">
        <v>3000</v>
      </c>
      <c r="N100" s="17" t="s">
        <v>252</v>
      </c>
      <c r="O100" s="17">
        <v>500</v>
      </c>
    </row>
    <row r="101" spans="1:15" s="17" customFormat="1" ht="12" customHeight="1">
      <c r="A101" s="32">
        <f t="shared" si="4"/>
        <v>97</v>
      </c>
      <c r="B101" s="32" t="s">
        <v>16</v>
      </c>
      <c r="C101" s="33" t="s">
        <v>192</v>
      </c>
      <c r="D101" s="33" t="s">
        <v>192</v>
      </c>
      <c r="E101" s="32" t="s">
        <v>221</v>
      </c>
      <c r="F101" s="32" t="s">
        <v>222</v>
      </c>
      <c r="G101" s="32" t="s">
        <v>237</v>
      </c>
      <c r="H101" s="34" t="s">
        <v>89</v>
      </c>
      <c r="I101" s="35" t="s">
        <v>235</v>
      </c>
      <c r="J101" s="39">
        <v>43830</v>
      </c>
      <c r="L101" s="43">
        <v>1500</v>
      </c>
      <c r="M101" s="17" t="s">
        <v>252</v>
      </c>
      <c r="N101" s="17" t="s">
        <v>252</v>
      </c>
      <c r="O101" s="17">
        <v>700</v>
      </c>
    </row>
    <row r="102" spans="1:15" s="17" customFormat="1" ht="12" customHeight="1">
      <c r="A102" s="32">
        <f t="shared" si="4"/>
        <v>98</v>
      </c>
      <c r="B102" s="32" t="s">
        <v>16</v>
      </c>
      <c r="C102" s="33" t="s">
        <v>192</v>
      </c>
      <c r="D102" s="33" t="s">
        <v>192</v>
      </c>
      <c r="E102" s="32" t="s">
        <v>223</v>
      </c>
      <c r="F102" s="32" t="s">
        <v>224</v>
      </c>
      <c r="G102" s="32" t="s">
        <v>237</v>
      </c>
      <c r="H102" s="34" t="s">
        <v>89</v>
      </c>
      <c r="I102" s="35" t="s">
        <v>235</v>
      </c>
      <c r="J102" s="39">
        <v>43830</v>
      </c>
      <c r="L102" s="43">
        <v>1500</v>
      </c>
      <c r="M102" s="17" t="s">
        <v>252</v>
      </c>
      <c r="N102" s="17" t="s">
        <v>252</v>
      </c>
      <c r="O102" s="17">
        <v>500</v>
      </c>
    </row>
    <row r="103" spans="1:15" s="17" customFormat="1" ht="12" customHeight="1">
      <c r="A103" s="32">
        <f t="shared" si="4"/>
        <v>99</v>
      </c>
      <c r="B103" s="32" t="s">
        <v>16</v>
      </c>
      <c r="C103" s="33" t="s">
        <v>192</v>
      </c>
      <c r="D103" s="33" t="s">
        <v>192</v>
      </c>
      <c r="E103" s="32" t="s">
        <v>225</v>
      </c>
      <c r="F103" s="32" t="s">
        <v>226</v>
      </c>
      <c r="G103" s="32" t="s">
        <v>237</v>
      </c>
      <c r="H103" s="34" t="s">
        <v>89</v>
      </c>
      <c r="I103" s="35" t="s">
        <v>235</v>
      </c>
      <c r="J103" s="39">
        <v>43830</v>
      </c>
      <c r="L103" s="43">
        <v>1500</v>
      </c>
      <c r="M103" s="17" t="s">
        <v>252</v>
      </c>
      <c r="N103" s="17" t="s">
        <v>252</v>
      </c>
      <c r="O103" s="17">
        <v>500</v>
      </c>
    </row>
    <row r="104" spans="1:15" s="17" customFormat="1" ht="12" customHeight="1">
      <c r="A104" s="48" t="s">
        <v>296</v>
      </c>
      <c r="B104" s="49"/>
      <c r="C104" s="49"/>
      <c r="D104" s="49"/>
      <c r="E104" s="48"/>
      <c r="F104" s="48"/>
      <c r="G104" s="48"/>
      <c r="H104" s="18"/>
      <c r="I104" s="50"/>
      <c r="J104" s="51"/>
      <c r="K104" s="52"/>
      <c r="L104" s="53">
        <f>SUM(L105:L119)</f>
        <v>24500</v>
      </c>
      <c r="M104" s="52">
        <f t="shared" ref="M104:O104" si="5">SUM(M105:M119)</f>
        <v>9500</v>
      </c>
      <c r="N104" s="52">
        <f t="shared" si="5"/>
        <v>13000</v>
      </c>
      <c r="O104" s="52">
        <f t="shared" si="5"/>
        <v>30200</v>
      </c>
    </row>
    <row r="105" spans="1:15" s="17" customFormat="1" ht="12" customHeight="1">
      <c r="A105" s="21">
        <f>ROW()-5</f>
        <v>100</v>
      </c>
      <c r="B105" s="21" t="s">
        <v>258</v>
      </c>
      <c r="C105" s="22" t="s">
        <v>192</v>
      </c>
      <c r="D105" s="22" t="s">
        <v>192</v>
      </c>
      <c r="E105" s="21" t="s">
        <v>227</v>
      </c>
      <c r="F105" s="21" t="s">
        <v>228</v>
      </c>
      <c r="G105" s="21"/>
      <c r="H105" s="19" t="s">
        <v>78</v>
      </c>
      <c r="I105" s="23" t="s">
        <v>235</v>
      </c>
      <c r="J105" s="40">
        <v>43544</v>
      </c>
      <c r="K105" s="17" t="s">
        <v>247</v>
      </c>
      <c r="L105" s="43">
        <v>1500</v>
      </c>
      <c r="O105" s="17">
        <v>500</v>
      </c>
    </row>
    <row r="106" spans="1:15" s="17" customFormat="1" ht="12" customHeight="1">
      <c r="A106" s="21">
        <f t="shared" ref="A106:A119" si="6">ROW()-5</f>
        <v>101</v>
      </c>
      <c r="B106" s="21" t="s">
        <v>258</v>
      </c>
      <c r="C106" s="22" t="s">
        <v>192</v>
      </c>
      <c r="D106" s="22" t="s">
        <v>192</v>
      </c>
      <c r="E106" s="21" t="s">
        <v>229</v>
      </c>
      <c r="F106" s="21" t="s">
        <v>230</v>
      </c>
      <c r="G106" s="21"/>
      <c r="H106" s="19" t="s">
        <v>78</v>
      </c>
      <c r="I106" s="23" t="s">
        <v>235</v>
      </c>
      <c r="J106" s="40">
        <v>43544</v>
      </c>
      <c r="L106" s="43">
        <v>1500</v>
      </c>
      <c r="M106" s="17" t="s">
        <v>252</v>
      </c>
      <c r="N106" s="17">
        <v>500</v>
      </c>
      <c r="O106" s="17">
        <v>500</v>
      </c>
    </row>
    <row r="107" spans="1:15" s="17" customFormat="1" ht="12" customHeight="1">
      <c r="A107" s="21">
        <f t="shared" si="6"/>
        <v>102</v>
      </c>
      <c r="B107" s="21" t="s">
        <v>258</v>
      </c>
      <c r="C107" s="22" t="s">
        <v>192</v>
      </c>
      <c r="D107" s="22" t="s">
        <v>192</v>
      </c>
      <c r="E107" s="21" t="s">
        <v>231</v>
      </c>
      <c r="F107" s="21" t="s">
        <v>232</v>
      </c>
      <c r="G107" s="21"/>
      <c r="H107" s="19" t="s">
        <v>78</v>
      </c>
      <c r="I107" s="23" t="s">
        <v>235</v>
      </c>
      <c r="J107" s="40">
        <v>43544</v>
      </c>
      <c r="L107" s="43">
        <v>1500</v>
      </c>
      <c r="O107" s="17">
        <v>1000</v>
      </c>
    </row>
    <row r="108" spans="1:15" s="17" customFormat="1" ht="12" customHeight="1">
      <c r="A108" s="21">
        <f t="shared" si="6"/>
        <v>103</v>
      </c>
      <c r="B108" s="21" t="s">
        <v>258</v>
      </c>
      <c r="C108" s="22" t="s">
        <v>192</v>
      </c>
      <c r="D108" s="22" t="s">
        <v>192</v>
      </c>
      <c r="E108" s="21" t="s">
        <v>233</v>
      </c>
      <c r="F108" s="21" t="s">
        <v>241</v>
      </c>
      <c r="G108" s="21"/>
      <c r="H108" s="19" t="s">
        <v>78</v>
      </c>
      <c r="I108" s="23" t="s">
        <v>235</v>
      </c>
      <c r="J108" s="40">
        <v>43544</v>
      </c>
      <c r="L108" s="43">
        <v>1500</v>
      </c>
      <c r="O108" s="17">
        <v>200</v>
      </c>
    </row>
    <row r="109" spans="1:15" s="17" customFormat="1" ht="12" customHeight="1">
      <c r="A109" s="21">
        <f t="shared" si="6"/>
        <v>104</v>
      </c>
      <c r="B109" s="21" t="s">
        <v>258</v>
      </c>
      <c r="C109" s="22" t="s">
        <v>192</v>
      </c>
      <c r="D109" s="22" t="s">
        <v>192</v>
      </c>
      <c r="E109" s="21" t="s">
        <v>195</v>
      </c>
      <c r="F109" s="21" t="s">
        <v>196</v>
      </c>
      <c r="G109" s="21"/>
      <c r="H109" s="19" t="s">
        <v>78</v>
      </c>
      <c r="I109" s="23" t="s">
        <v>235</v>
      </c>
      <c r="J109" s="40">
        <v>43544</v>
      </c>
      <c r="L109" s="43">
        <v>1500</v>
      </c>
      <c r="O109" s="17">
        <v>10000</v>
      </c>
    </row>
    <row r="110" spans="1:15" s="17" customFormat="1" ht="12" customHeight="1">
      <c r="A110" s="21">
        <f t="shared" si="6"/>
        <v>105</v>
      </c>
      <c r="B110" s="21" t="s">
        <v>258</v>
      </c>
      <c r="C110" s="22" t="s">
        <v>192</v>
      </c>
      <c r="D110" s="22" t="s">
        <v>192</v>
      </c>
      <c r="E110" s="21" t="s">
        <v>195</v>
      </c>
      <c r="F110" s="21" t="s">
        <v>197</v>
      </c>
      <c r="G110" s="21"/>
      <c r="H110" s="19" t="s">
        <v>78</v>
      </c>
      <c r="I110" s="23" t="s">
        <v>235</v>
      </c>
      <c r="J110" s="40">
        <v>43544</v>
      </c>
      <c r="L110" s="43">
        <v>1500</v>
      </c>
      <c r="M110" s="17">
        <v>3000</v>
      </c>
      <c r="N110" s="17">
        <v>3000</v>
      </c>
      <c r="O110" s="17">
        <v>3000</v>
      </c>
    </row>
    <row r="111" spans="1:15" s="17" customFormat="1" ht="12" customHeight="1">
      <c r="A111" s="21">
        <f t="shared" si="6"/>
        <v>106</v>
      </c>
      <c r="B111" s="21" t="s">
        <v>258</v>
      </c>
      <c r="C111" s="22" t="s">
        <v>192</v>
      </c>
      <c r="D111" s="22" t="s">
        <v>192</v>
      </c>
      <c r="E111" s="21" t="s">
        <v>195</v>
      </c>
      <c r="F111" s="21" t="s">
        <v>198</v>
      </c>
      <c r="G111" s="21"/>
      <c r="H111" s="19" t="s">
        <v>78</v>
      </c>
      <c r="I111" s="23" t="s">
        <v>235</v>
      </c>
      <c r="J111" s="40">
        <v>43544</v>
      </c>
      <c r="L111" s="43">
        <v>1500</v>
      </c>
      <c r="M111" s="17">
        <v>3000</v>
      </c>
      <c r="N111" s="17">
        <v>3000</v>
      </c>
      <c r="O111" s="17">
        <v>3000</v>
      </c>
    </row>
    <row r="112" spans="1:15" s="17" customFormat="1" ht="12" customHeight="1">
      <c r="A112" s="21">
        <f t="shared" si="6"/>
        <v>107</v>
      </c>
      <c r="B112" s="21" t="s">
        <v>258</v>
      </c>
      <c r="C112" s="22" t="s">
        <v>192</v>
      </c>
      <c r="D112" s="22" t="s">
        <v>192</v>
      </c>
      <c r="E112" s="21" t="s">
        <v>195</v>
      </c>
      <c r="F112" s="21" t="s">
        <v>199</v>
      </c>
      <c r="G112" s="21"/>
      <c r="H112" s="19" t="s">
        <v>78</v>
      </c>
      <c r="I112" s="23" t="s">
        <v>235</v>
      </c>
      <c r="J112" s="40">
        <v>43544</v>
      </c>
      <c r="L112" s="43">
        <v>1500</v>
      </c>
      <c r="M112" s="17">
        <v>1500</v>
      </c>
      <c r="N112" s="17">
        <v>1500</v>
      </c>
      <c r="O112" s="17">
        <v>1500</v>
      </c>
    </row>
    <row r="113" spans="1:20" s="17" customFormat="1" ht="12" customHeight="1">
      <c r="A113" s="21">
        <f t="shared" si="6"/>
        <v>108</v>
      </c>
      <c r="B113" s="21" t="s">
        <v>258</v>
      </c>
      <c r="C113" s="22" t="s">
        <v>192</v>
      </c>
      <c r="D113" s="22" t="s">
        <v>192</v>
      </c>
      <c r="E113" s="21" t="s">
        <v>195</v>
      </c>
      <c r="F113" s="21" t="s">
        <v>200</v>
      </c>
      <c r="G113" s="21"/>
      <c r="H113" s="19" t="s">
        <v>78</v>
      </c>
      <c r="I113" s="23" t="s">
        <v>235</v>
      </c>
      <c r="J113" s="40">
        <v>43544</v>
      </c>
      <c r="L113" s="43">
        <v>1500</v>
      </c>
      <c r="O113" s="17">
        <v>1000</v>
      </c>
    </row>
    <row r="114" spans="1:20" s="17" customFormat="1" ht="12" customHeight="1">
      <c r="A114" s="21">
        <f t="shared" si="6"/>
        <v>109</v>
      </c>
      <c r="B114" s="21" t="s">
        <v>258</v>
      </c>
      <c r="C114" s="22" t="s">
        <v>192</v>
      </c>
      <c r="D114" s="22" t="s">
        <v>192</v>
      </c>
      <c r="E114" s="21" t="s">
        <v>195</v>
      </c>
      <c r="F114" s="21" t="s">
        <v>201</v>
      </c>
      <c r="G114" s="21"/>
      <c r="H114" s="19" t="s">
        <v>78</v>
      </c>
      <c r="I114" s="23" t="s">
        <v>235</v>
      </c>
      <c r="J114" s="40">
        <v>43544</v>
      </c>
      <c r="L114" s="43">
        <v>1500</v>
      </c>
      <c r="O114" s="17">
        <v>1000</v>
      </c>
    </row>
    <row r="115" spans="1:20" s="17" customFormat="1" ht="12" customHeight="1">
      <c r="A115" s="21">
        <f t="shared" si="6"/>
        <v>110</v>
      </c>
      <c r="B115" s="21" t="s">
        <v>258</v>
      </c>
      <c r="C115" s="22" t="s">
        <v>192</v>
      </c>
      <c r="D115" s="22" t="s">
        <v>192</v>
      </c>
      <c r="E115" s="21" t="s">
        <v>195</v>
      </c>
      <c r="F115" s="21" t="s">
        <v>202</v>
      </c>
      <c r="G115" s="21"/>
      <c r="H115" s="19" t="s">
        <v>78</v>
      </c>
      <c r="I115" s="23" t="s">
        <v>235</v>
      </c>
      <c r="J115" s="40">
        <v>43544</v>
      </c>
      <c r="L115" s="43">
        <v>1500</v>
      </c>
      <c r="N115" s="17">
        <v>5000</v>
      </c>
      <c r="O115" s="17">
        <v>5000</v>
      </c>
    </row>
    <row r="116" spans="1:20" s="17" customFormat="1" ht="12" customHeight="1">
      <c r="A116" s="28">
        <f t="shared" si="1"/>
        <v>113</v>
      </c>
      <c r="B116" s="28" t="s">
        <v>16</v>
      </c>
      <c r="C116" s="28" t="s">
        <v>238</v>
      </c>
      <c r="D116" s="28" t="s">
        <v>238</v>
      </c>
      <c r="E116" s="28" t="s">
        <v>182</v>
      </c>
      <c r="F116" s="28" t="s">
        <v>257</v>
      </c>
      <c r="G116" s="28"/>
      <c r="H116" s="29" t="s">
        <v>78</v>
      </c>
      <c r="I116" s="30" t="s">
        <v>235</v>
      </c>
      <c r="J116" s="38">
        <v>43516</v>
      </c>
      <c r="L116" s="43">
        <v>2000</v>
      </c>
      <c r="M116" s="17">
        <v>2000</v>
      </c>
      <c r="N116" s="17" t="s">
        <v>252</v>
      </c>
      <c r="O116" s="17" t="s">
        <v>259</v>
      </c>
    </row>
    <row r="117" spans="1:20" s="17" customFormat="1" ht="12" customHeight="1">
      <c r="A117" s="28">
        <f t="shared" si="6"/>
        <v>112</v>
      </c>
      <c r="B117" s="28" t="s">
        <v>258</v>
      </c>
      <c r="C117" s="28" t="s">
        <v>86</v>
      </c>
      <c r="D117" s="28" t="s">
        <v>135</v>
      </c>
      <c r="E117" s="28" t="s">
        <v>174</v>
      </c>
      <c r="F117" s="28" t="s">
        <v>254</v>
      </c>
      <c r="G117" s="28"/>
      <c r="H117" s="29" t="s">
        <v>78</v>
      </c>
      <c r="I117" s="30" t="s">
        <v>235</v>
      </c>
      <c r="J117" s="38">
        <v>43516</v>
      </c>
      <c r="L117" s="43">
        <v>2000</v>
      </c>
      <c r="M117" s="17" t="s">
        <v>252</v>
      </c>
      <c r="N117" s="17" t="s">
        <v>252</v>
      </c>
      <c r="O117" s="17">
        <v>2000</v>
      </c>
    </row>
    <row r="118" spans="1:20" s="17" customFormat="1" ht="12" customHeight="1">
      <c r="A118" s="28">
        <f t="shared" si="6"/>
        <v>113</v>
      </c>
      <c r="B118" s="28" t="s">
        <v>258</v>
      </c>
      <c r="C118" s="28" t="s">
        <v>86</v>
      </c>
      <c r="D118" s="28" t="s">
        <v>90</v>
      </c>
      <c r="E118" s="28" t="s">
        <v>175</v>
      </c>
      <c r="F118" s="28" t="s">
        <v>255</v>
      </c>
      <c r="G118" s="28"/>
      <c r="H118" s="29" t="s">
        <v>78</v>
      </c>
      <c r="I118" s="30" t="s">
        <v>235</v>
      </c>
      <c r="J118" s="38">
        <v>43516</v>
      </c>
      <c r="L118" s="43">
        <v>2000</v>
      </c>
      <c r="M118" s="17" t="s">
        <v>252</v>
      </c>
      <c r="N118" s="17" t="s">
        <v>252</v>
      </c>
      <c r="O118" s="17">
        <v>1500</v>
      </c>
    </row>
    <row r="119" spans="1:20" s="17" customFormat="1" ht="12" customHeight="1">
      <c r="A119" s="28">
        <f t="shared" si="6"/>
        <v>114</v>
      </c>
      <c r="B119" s="28" t="s">
        <v>258</v>
      </c>
      <c r="C119" s="28" t="s">
        <v>86</v>
      </c>
      <c r="D119" s="28" t="s">
        <v>86</v>
      </c>
      <c r="E119" s="28" t="s">
        <v>183</v>
      </c>
      <c r="F119" s="28" t="s">
        <v>256</v>
      </c>
      <c r="G119" s="28"/>
      <c r="H119" s="29" t="s">
        <v>78</v>
      </c>
      <c r="I119" s="30" t="s">
        <v>235</v>
      </c>
      <c r="J119" s="38">
        <v>43516</v>
      </c>
      <c r="L119" s="43">
        <v>2000</v>
      </c>
      <c r="M119" s="17" t="s">
        <v>253</v>
      </c>
      <c r="N119" s="17" t="s">
        <v>252</v>
      </c>
      <c r="O119" s="17" t="s">
        <v>252</v>
      </c>
    </row>
    <row r="120" spans="1:20" s="17" customFormat="1" ht="12" customHeight="1">
      <c r="A120" s="54"/>
      <c r="B120" s="54"/>
      <c r="C120" s="54"/>
      <c r="D120" s="44"/>
      <c r="E120" s="44"/>
      <c r="F120" s="44"/>
      <c r="G120" s="44"/>
      <c r="H120" s="19"/>
      <c r="I120" s="23"/>
      <c r="J120" s="55"/>
      <c r="K120" s="44" t="s">
        <v>260</v>
      </c>
      <c r="L120" s="67">
        <f>SUM(L76,L92,L104)</f>
        <v>70000</v>
      </c>
      <c r="M120" s="68">
        <f t="shared" ref="M120:O120" si="7">SUM(M76,M92,M104)</f>
        <v>47500</v>
      </c>
      <c r="N120" s="68">
        <f t="shared" si="7"/>
        <v>35300</v>
      </c>
      <c r="O120" s="68">
        <f t="shared" si="7"/>
        <v>60900</v>
      </c>
      <c r="P120" s="17" t="s">
        <v>271</v>
      </c>
      <c r="Q120" s="13">
        <v>1.4</v>
      </c>
      <c r="R120" s="13" t="s">
        <v>263</v>
      </c>
    </row>
    <row r="121" spans="1:20">
      <c r="J121" s="37" t="s">
        <v>269</v>
      </c>
      <c r="K121" s="69" t="s">
        <v>261</v>
      </c>
      <c r="L121" s="42">
        <f>+L120/Q120/1000</f>
        <v>50</v>
      </c>
      <c r="O121" s="13">
        <f>+O120/Q120/1000</f>
        <v>43.5</v>
      </c>
      <c r="P121" s="13" t="s">
        <v>270</v>
      </c>
      <c r="Q121" s="13">
        <f>+O121-+L121</f>
        <v>-6.5</v>
      </c>
      <c r="R121" s="13" t="s">
        <v>265</v>
      </c>
    </row>
    <row r="122" spans="1:20">
      <c r="J122" s="13" t="s">
        <v>262</v>
      </c>
    </row>
    <row r="125" spans="1:20" ht="15.75">
      <c r="O125" s="70" t="s">
        <v>266</v>
      </c>
      <c r="P125" s="70"/>
      <c r="Q125" s="70" t="s">
        <v>267</v>
      </c>
      <c r="R125" s="70" t="s">
        <v>268</v>
      </c>
      <c r="S125" s="70"/>
    </row>
    <row r="126" spans="1:20" ht="15.75">
      <c r="O126" s="71">
        <v>0.3</v>
      </c>
      <c r="P126" s="71"/>
      <c r="Q126" s="71">
        <v>0.5</v>
      </c>
      <c r="R126" s="71">
        <v>0.2</v>
      </c>
      <c r="S126" s="71"/>
    </row>
    <row r="127" spans="1:20">
      <c r="L127" s="42" t="s">
        <v>272</v>
      </c>
      <c r="O127" s="13">
        <f>+$O$121*O126</f>
        <v>13.049999999999999</v>
      </c>
      <c r="P127" s="13">
        <f t="shared" ref="P127:S127" si="8">+$O$121*P126</f>
        <v>0</v>
      </c>
      <c r="Q127" s="13">
        <f t="shared" si="8"/>
        <v>21.75</v>
      </c>
      <c r="R127" s="13">
        <f t="shared" si="8"/>
        <v>8.7000000000000011</v>
      </c>
      <c r="T127" s="13">
        <f>SUM(O127:S127)</f>
        <v>43.5</v>
      </c>
    </row>
    <row r="128" spans="1:20">
      <c r="L128" s="72" t="s">
        <v>273</v>
      </c>
      <c r="O128" s="13">
        <f>+$L$121*O126</f>
        <v>15</v>
      </c>
      <c r="P128" s="13">
        <f t="shared" ref="P128:S128" si="9">+$L$121*P126</f>
        <v>0</v>
      </c>
      <c r="Q128" s="13">
        <f t="shared" si="9"/>
        <v>25</v>
      </c>
      <c r="R128" s="13">
        <f t="shared" si="9"/>
        <v>10</v>
      </c>
      <c r="T128" s="13">
        <f>SUM(O128:S128)</f>
        <v>50</v>
      </c>
    </row>
  </sheetData>
  <autoFilter ref="A3:H115"/>
  <phoneticPr fontId="2"/>
  <pageMargins left="0.70866141732283472" right="0.70866141732283472" top="0.74803149606299213" bottom="0.74803149606299213" header="0.31496062992125984" footer="0.31496062992125984"/>
  <pageSetup paperSize="9" fitToHeight="0" orientation="landscape" horizontalDpi="300" verticalDpi="300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6" sqref="E6:F6"/>
    </sheetView>
  </sheetViews>
  <sheetFormatPr defaultRowHeight="12"/>
  <cols>
    <col min="1" max="1" width="6.5703125" style="75" customWidth="1"/>
    <col min="2" max="2" width="11.7109375" style="75" bestFit="1" customWidth="1"/>
    <col min="3" max="3" width="16.85546875" style="75" customWidth="1"/>
    <col min="4" max="7" width="11.140625" style="75" customWidth="1"/>
    <col min="8" max="13" width="9.140625" style="75" customWidth="1"/>
    <col min="14" max="16" width="7.7109375" style="75" bestFit="1" customWidth="1"/>
    <col min="17" max="17" width="12" style="75" bestFit="1" customWidth="1"/>
    <col min="18" max="16384" width="9.140625" style="75"/>
  </cols>
  <sheetData>
    <row r="1" spans="1:17" ht="16.5">
      <c r="A1" s="73" t="s">
        <v>274</v>
      </c>
      <c r="B1" s="74">
        <v>43748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16.5">
      <c r="A2" s="73"/>
      <c r="B2" s="73" t="s">
        <v>275</v>
      </c>
      <c r="C2" s="73"/>
      <c r="D2" s="76">
        <v>43647</v>
      </c>
      <c r="E2" s="76">
        <v>43678</v>
      </c>
      <c r="F2" s="76">
        <v>43709</v>
      </c>
      <c r="G2" s="76">
        <v>43739</v>
      </c>
      <c r="H2" s="76">
        <v>43770</v>
      </c>
      <c r="I2" s="76">
        <v>43800</v>
      </c>
      <c r="J2" s="76">
        <v>43831</v>
      </c>
      <c r="K2" s="76">
        <v>43862</v>
      </c>
      <c r="L2" s="76">
        <v>43891</v>
      </c>
      <c r="M2" s="76">
        <v>43922</v>
      </c>
      <c r="N2" s="76">
        <v>43952</v>
      </c>
      <c r="O2" s="76">
        <v>43983</v>
      </c>
      <c r="P2" s="76">
        <v>44013</v>
      </c>
      <c r="Q2" s="77" t="s">
        <v>276</v>
      </c>
    </row>
    <row r="3" spans="1:17" ht="16.5">
      <c r="A3" s="73"/>
      <c r="B3" s="73" t="s">
        <v>277</v>
      </c>
      <c r="C3" s="73" t="s">
        <v>278</v>
      </c>
      <c r="D3" s="73">
        <v>2</v>
      </c>
      <c r="E3" s="73">
        <v>5</v>
      </c>
      <c r="F3" s="73">
        <v>5</v>
      </c>
      <c r="G3" s="73">
        <v>5</v>
      </c>
      <c r="H3" s="78">
        <v>2</v>
      </c>
      <c r="I3" s="78">
        <v>2</v>
      </c>
      <c r="J3" s="78">
        <v>2</v>
      </c>
      <c r="K3" s="73"/>
      <c r="L3" s="73"/>
      <c r="M3" s="73"/>
      <c r="N3" s="73"/>
      <c r="O3" s="73"/>
      <c r="P3" s="73"/>
      <c r="Q3" s="73">
        <f>SUM(D3:P3)</f>
        <v>23</v>
      </c>
    </row>
    <row r="4" spans="1:17" ht="16.5">
      <c r="A4" s="73"/>
      <c r="B4" s="73" t="s">
        <v>279</v>
      </c>
      <c r="C4" s="73" t="s">
        <v>278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>
        <f t="shared" ref="Q4:Q7" si="0">SUM(D4:P4)</f>
        <v>0</v>
      </c>
    </row>
    <row r="5" spans="1:17" ht="16.5">
      <c r="A5" s="73"/>
      <c r="B5" s="73" t="s">
        <v>280</v>
      </c>
      <c r="C5" s="73" t="s">
        <v>278</v>
      </c>
      <c r="D5" s="73"/>
      <c r="E5" s="73"/>
      <c r="F5" s="73"/>
      <c r="G5" s="73"/>
      <c r="H5" s="73">
        <v>3</v>
      </c>
      <c r="I5" s="73">
        <v>3</v>
      </c>
      <c r="J5" s="73">
        <v>3</v>
      </c>
      <c r="K5" s="73"/>
      <c r="L5" s="73"/>
      <c r="M5" s="73"/>
      <c r="N5" s="73"/>
      <c r="O5" s="73"/>
      <c r="P5" s="73"/>
      <c r="Q5" s="73">
        <f t="shared" si="0"/>
        <v>9</v>
      </c>
    </row>
    <row r="6" spans="1:17" ht="16.5">
      <c r="A6" s="73"/>
      <c r="B6" s="73"/>
      <c r="C6" s="73" t="s">
        <v>281</v>
      </c>
      <c r="D6" s="73"/>
      <c r="E6" s="73"/>
      <c r="F6" s="73"/>
      <c r="G6" s="73"/>
      <c r="H6" s="73">
        <v>5</v>
      </c>
      <c r="I6" s="73">
        <v>6</v>
      </c>
      <c r="J6" s="73">
        <v>6</v>
      </c>
      <c r="K6" s="73">
        <v>6</v>
      </c>
      <c r="L6" s="73">
        <v>5</v>
      </c>
      <c r="M6" s="73"/>
      <c r="N6" s="73"/>
      <c r="O6" s="73"/>
      <c r="P6" s="73"/>
      <c r="Q6" s="73">
        <f t="shared" si="0"/>
        <v>28</v>
      </c>
    </row>
    <row r="7" spans="1:17" ht="17.25" thickBot="1">
      <c r="A7" s="73"/>
      <c r="B7" s="73" t="s">
        <v>282</v>
      </c>
      <c r="C7" s="73" t="s">
        <v>278</v>
      </c>
      <c r="D7" s="73"/>
      <c r="E7" s="73"/>
      <c r="F7" s="73"/>
      <c r="G7" s="73"/>
      <c r="H7" s="73"/>
      <c r="I7" s="73"/>
      <c r="J7" s="73"/>
      <c r="K7" s="79">
        <v>5</v>
      </c>
      <c r="L7" s="80">
        <v>5</v>
      </c>
      <c r="M7" s="80">
        <v>5</v>
      </c>
      <c r="N7" s="73"/>
      <c r="O7" s="73"/>
      <c r="P7" s="73"/>
      <c r="Q7" s="73">
        <f t="shared" si="0"/>
        <v>15</v>
      </c>
    </row>
    <row r="8" spans="1:17" ht="17.25" thickBot="1">
      <c r="A8" s="73"/>
      <c r="B8" s="73"/>
      <c r="C8" s="73"/>
      <c r="D8" s="73"/>
      <c r="E8" s="73"/>
      <c r="F8" s="73"/>
      <c r="G8" s="73"/>
      <c r="I8" s="73"/>
      <c r="J8" s="73"/>
      <c r="K8" s="73"/>
      <c r="L8" s="73"/>
      <c r="M8" s="73"/>
      <c r="N8" s="73"/>
      <c r="O8" s="73"/>
      <c r="P8" s="81" t="s">
        <v>283</v>
      </c>
      <c r="Q8" s="82">
        <f>SUM(Q3:Q7)</f>
        <v>75</v>
      </c>
    </row>
    <row r="9" spans="1:17" ht="16.5">
      <c r="A9" s="73"/>
      <c r="B9" s="78"/>
      <c r="C9" s="73" t="s">
        <v>284</v>
      </c>
      <c r="D9" s="83">
        <f t="shared" ref="D9:G9" si="1">+(D3+D6)*$C$12+D5*$C$11</f>
        <v>1560000</v>
      </c>
      <c r="E9" s="83">
        <f t="shared" si="1"/>
        <v>3900000</v>
      </c>
      <c r="F9" s="83">
        <f t="shared" si="1"/>
        <v>3900000</v>
      </c>
      <c r="G9" s="83">
        <f t="shared" si="1"/>
        <v>3900000</v>
      </c>
      <c r="H9" s="83">
        <f>+(H3+H5+H7)*$C$12+H6*$C$11</f>
        <v>5900000</v>
      </c>
      <c r="I9" s="83">
        <f t="shared" ref="I9:M9" si="2">+(I3+I5+I7)*$C$12+I6*$C$11</f>
        <v>6300000</v>
      </c>
      <c r="J9" s="83">
        <f t="shared" si="2"/>
        <v>6300000</v>
      </c>
      <c r="K9" s="83">
        <f t="shared" si="2"/>
        <v>6300000</v>
      </c>
      <c r="L9" s="83">
        <f t="shared" si="2"/>
        <v>5900000</v>
      </c>
      <c r="M9" s="83">
        <f t="shared" si="2"/>
        <v>3900000</v>
      </c>
      <c r="N9" s="73"/>
      <c r="O9" s="73"/>
      <c r="Q9" s="84">
        <f>SUM(D9:P9)</f>
        <v>47860000</v>
      </c>
    </row>
    <row r="10" spans="1:17" ht="16.5">
      <c r="A10" s="73"/>
      <c r="B10" s="85"/>
      <c r="C10" s="73" t="s">
        <v>285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</row>
    <row r="11" spans="1:17" ht="16.5">
      <c r="A11" s="73"/>
      <c r="B11" s="73" t="s">
        <v>286</v>
      </c>
      <c r="C11" s="83">
        <v>400000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</row>
    <row r="12" spans="1:17" ht="16.5">
      <c r="A12" s="73"/>
      <c r="B12" s="73" t="s">
        <v>287</v>
      </c>
      <c r="C12" s="83">
        <v>780000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</row>
    <row r="13" spans="1:17" ht="16.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</row>
    <row r="14" spans="1:17" ht="16.5">
      <c r="A14" s="73"/>
      <c r="B14" s="73" t="s">
        <v>288</v>
      </c>
      <c r="C14" s="73">
        <f>SUM(Q3,Q5,Q7) *C12</f>
        <v>36660000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</row>
    <row r="15" spans="1:17" ht="16.5">
      <c r="A15" s="73"/>
      <c r="B15" s="73" t="s">
        <v>289</v>
      </c>
      <c r="C15" s="73">
        <f>SUM(Q6) * C11</f>
        <v>11200000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</row>
    <row r="16" spans="1:17" ht="24.75">
      <c r="A16" s="73"/>
      <c r="B16" s="73"/>
      <c r="C16" s="86">
        <f>C15+C14</f>
        <v>47860000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</row>
    <row r="19" spans="2:2">
      <c r="B19" s="75" t="s">
        <v>290</v>
      </c>
    </row>
    <row r="20" spans="2:2">
      <c r="B20" s="75" t="s">
        <v>291</v>
      </c>
    </row>
    <row r="21" spans="2:2">
      <c r="B21" s="75" t="s">
        <v>292</v>
      </c>
    </row>
    <row r="22" spans="2:2">
      <c r="B22" s="75" t="s">
        <v>293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機能一覧</vt:lpstr>
      <vt:lpstr>Sheet1</vt:lpstr>
      <vt:lpstr>機能一覧!Print_Area</vt:lpstr>
      <vt:lpstr>機能一覧!Print_Titles</vt:lpstr>
    </vt:vector>
  </TitlesOfParts>
  <Company>(株)日立製作所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寺山正洋 / TERAYAMA，MASAHIRO</dc:creator>
  <cp:lastModifiedBy>寺山正洋 / TERAYAMA，MASAHIRO</cp:lastModifiedBy>
  <dcterms:created xsi:type="dcterms:W3CDTF">2019-10-09T11:41:56Z</dcterms:created>
  <dcterms:modified xsi:type="dcterms:W3CDTF">2019-10-16T06:36:31Z</dcterms:modified>
</cp:coreProperties>
</file>