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4_単体テスト仕様書\"/>
    </mc:Choice>
  </mc:AlternateContent>
  <xr:revisionPtr revIDLastSave="0" documentId="13_ncr:1_{A72973CA-821B-47B7-9AFE-6E86C611F85A}" xr6:coauthVersionLast="45" xr6:coauthVersionMax="45" xr10:uidLastSave="{00000000-0000-0000-0000-000000000000}"/>
  <bookViews>
    <workbookView xWindow="-28920" yWindow="-120" windowWidth="29040" windowHeight="15840" tabRatio="674" xr2:uid="{00000000-000D-0000-FFFF-FFFF00000000}"/>
  </bookViews>
  <sheets>
    <sheet name="概要" sheetId="4" r:id="rId1"/>
    <sheet name="共通表示" sheetId="54" r:id="rId2"/>
    <sheet name="画面レイアウト" sheetId="59" r:id="rId3"/>
    <sheet name="検索処理_結合" sheetId="62" r:id="rId4"/>
    <sheet name="検索処理_条件" sheetId="64" r:id="rId5"/>
    <sheet name="イベント処理" sheetId="60" r:id="rId6"/>
    <sheet name="書式" sheetId="61" r:id="rId7"/>
  </sheet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4" i="64" l="1"/>
  <c r="J113" i="64"/>
  <c r="J112" i="64"/>
  <c r="J111" i="64"/>
  <c r="I6" i="64"/>
  <c r="A108" i="64" s="1"/>
  <c r="BO3" i="64"/>
  <c r="BN3" i="64"/>
  <c r="BM3" i="64"/>
  <c r="BL3" i="64"/>
  <c r="BA3" i="64"/>
  <c r="AV3" i="64"/>
  <c r="AQ3" i="64"/>
  <c r="AL3" i="64"/>
  <c r="AG3" i="64"/>
  <c r="AB3" i="64"/>
  <c r="G3" i="64"/>
  <c r="G2" i="64"/>
  <c r="G1" i="64"/>
  <c r="BP3" i="64" l="1"/>
  <c r="J115" i="64"/>
  <c r="G8" i="4"/>
  <c r="G7" i="4"/>
  <c r="F8" i="4"/>
  <c r="C8" i="4"/>
  <c r="D8" i="4"/>
  <c r="E8" i="4"/>
  <c r="I8" i="4" l="1"/>
  <c r="G3" i="62" l="1"/>
  <c r="J143" i="62"/>
  <c r="J142" i="62"/>
  <c r="J141" i="62"/>
  <c r="J140" i="62"/>
  <c r="I6" i="62"/>
  <c r="A137" i="62" s="1"/>
  <c r="BO3" i="62"/>
  <c r="BN3" i="62"/>
  <c r="BM3" i="62"/>
  <c r="BL3" i="62"/>
  <c r="BA3" i="62"/>
  <c r="AV3" i="62"/>
  <c r="AQ3" i="62"/>
  <c r="AL3" i="62"/>
  <c r="AG3" i="62"/>
  <c r="AB3" i="62"/>
  <c r="G2" i="62"/>
  <c r="G1" i="62"/>
  <c r="G6" i="4"/>
  <c r="G9" i="4"/>
  <c r="G10" i="4"/>
  <c r="G5" i="4"/>
  <c r="BM3" i="61"/>
  <c r="BN3" i="61"/>
  <c r="BO3" i="61"/>
  <c r="BL3" i="61"/>
  <c r="BM3" i="60"/>
  <c r="BN3" i="60"/>
  <c r="BO3" i="60"/>
  <c r="BL3" i="60"/>
  <c r="BO3" i="59"/>
  <c r="BM3" i="59"/>
  <c r="BN3" i="59"/>
  <c r="BL3" i="59"/>
  <c r="BM3" i="54"/>
  <c r="BN3" i="54"/>
  <c r="BO3" i="54"/>
  <c r="BL3" i="54"/>
  <c r="BP3" i="61"/>
  <c r="BP3" i="59"/>
  <c r="BP3" i="54"/>
  <c r="J51" i="54"/>
  <c r="J50" i="54"/>
  <c r="J49" i="54"/>
  <c r="J48" i="54"/>
  <c r="J55" i="61"/>
  <c r="J54" i="61"/>
  <c r="J53" i="61"/>
  <c r="J52" i="61"/>
  <c r="I6" i="61"/>
  <c r="A49" i="61" s="1"/>
  <c r="BA3" i="61"/>
  <c r="AV3" i="61"/>
  <c r="AQ3" i="61"/>
  <c r="AL3" i="61"/>
  <c r="AG3" i="61"/>
  <c r="AB3" i="61"/>
  <c r="G3" i="61"/>
  <c r="G2" i="61"/>
  <c r="G1" i="61"/>
  <c r="J56" i="61"/>
  <c r="AB3" i="59"/>
  <c r="BA3" i="59"/>
  <c r="AV3" i="59"/>
  <c r="AQ3" i="59"/>
  <c r="AL3" i="59"/>
  <c r="AG3" i="59"/>
  <c r="J95" i="60"/>
  <c r="J94" i="60"/>
  <c r="J93" i="60"/>
  <c r="J92" i="60"/>
  <c r="I6" i="60"/>
  <c r="A89" i="60" s="1"/>
  <c r="BA3" i="60"/>
  <c r="AV3" i="60"/>
  <c r="AQ3" i="60"/>
  <c r="AL3" i="60"/>
  <c r="AG3" i="60"/>
  <c r="AB3" i="60"/>
  <c r="G3" i="60"/>
  <c r="G2" i="60"/>
  <c r="G1" i="60"/>
  <c r="J104" i="59"/>
  <c r="J103" i="59"/>
  <c r="J102" i="59"/>
  <c r="J101" i="59"/>
  <c r="A98" i="59"/>
  <c r="A45" i="54"/>
  <c r="J12" i="4"/>
  <c r="J105" i="59"/>
  <c r="J52" i="54"/>
  <c r="D7" i="4"/>
  <c r="C7" i="4"/>
  <c r="F6" i="4"/>
  <c r="C10" i="4"/>
  <c r="F5" i="4"/>
  <c r="E5" i="4"/>
  <c r="C6" i="4"/>
  <c r="D9" i="4"/>
  <c r="E10" i="4"/>
  <c r="D6" i="4"/>
  <c r="F7" i="4"/>
  <c r="E7" i="4"/>
  <c r="C9" i="4"/>
  <c r="D10" i="4"/>
  <c r="E6" i="4"/>
  <c r="F9" i="4"/>
  <c r="E9" i="4"/>
  <c r="D5" i="4"/>
  <c r="C5" i="4"/>
  <c r="F10" i="4"/>
  <c r="I7" i="4" l="1"/>
  <c r="J96" i="60"/>
  <c r="BP3" i="60"/>
  <c r="BP3" i="62"/>
  <c r="J144" i="62"/>
  <c r="E12" i="4"/>
  <c r="C20" i="4" s="1"/>
  <c r="F12" i="4"/>
  <c r="C21" i="4" s="1"/>
  <c r="C12" i="4"/>
  <c r="C18" i="4" s="1"/>
  <c r="I5" i="4"/>
  <c r="D12" i="4"/>
  <c r="C19" i="4" s="1"/>
  <c r="I10" i="4"/>
  <c r="I6" i="4"/>
  <c r="I9" i="4"/>
  <c r="I12" i="4" l="1"/>
  <c r="K12" i="4" s="1"/>
  <c r="C22" i="4"/>
  <c r="E19" i="4" s="1"/>
  <c r="E21" i="4" l="1"/>
  <c r="E20" i="4"/>
  <c r="E18" i="4"/>
  <c r="E22" i="4" l="1"/>
</calcChain>
</file>

<file path=xl/sharedStrings.xml><?xml version="1.0" encoding="utf-8"?>
<sst xmlns="http://schemas.openxmlformats.org/spreadsheetml/2006/main" count="1984" uniqueCount="472">
  <si>
    <t>テスト番号</t>
  </si>
  <si>
    <t>確認日</t>
  </si>
  <si>
    <t>備　　考</t>
  </si>
  <si>
    <t>テスト一覧</t>
    <rPh sb="3" eb="5">
      <t>イチラン</t>
    </rPh>
    <phoneticPr fontId="4"/>
  </si>
  <si>
    <t>テスト概要</t>
    <rPh sb="3" eb="5">
      <t>ガイヨウ</t>
    </rPh>
    <phoneticPr fontId="4"/>
  </si>
  <si>
    <t>テスト実施日</t>
    <rPh sb="3" eb="5">
      <t>ジッシ</t>
    </rPh>
    <rPh sb="5" eb="6">
      <t>ビ</t>
    </rPh>
    <phoneticPr fontId="4"/>
  </si>
  <si>
    <t>＜作成時＞</t>
    <rPh sb="1" eb="3">
      <t>サクセイ</t>
    </rPh>
    <rPh sb="3" eb="4">
      <t>ジ</t>
    </rPh>
    <phoneticPr fontId="7"/>
  </si>
  <si>
    <t>＜実施時＞</t>
    <rPh sb="1" eb="3">
      <t>ジッシ</t>
    </rPh>
    <rPh sb="3" eb="4">
      <t>ジ</t>
    </rPh>
    <phoneticPr fontId="7"/>
  </si>
  <si>
    <t>作成</t>
    <rPh sb="0" eb="2">
      <t>サクセイ</t>
    </rPh>
    <phoneticPr fontId="7"/>
  </si>
  <si>
    <t>審査</t>
    <rPh sb="0" eb="2">
      <t>シンサ</t>
    </rPh>
    <phoneticPr fontId="7"/>
  </si>
  <si>
    <t>承認</t>
    <rPh sb="0" eb="2">
      <t>ショウニン</t>
    </rPh>
    <phoneticPr fontId="7"/>
  </si>
  <si>
    <t>実施</t>
    <rPh sb="0" eb="2">
      <t>ジッシ</t>
    </rPh>
    <phoneticPr fontId="7"/>
  </si>
  <si>
    <t>机上</t>
    <rPh sb="0" eb="2">
      <t>キジョウ</t>
    </rPh>
    <phoneticPr fontId="7"/>
  </si>
  <si>
    <t>正常</t>
    <rPh sb="0" eb="2">
      <t>セイジョウ</t>
    </rPh>
    <phoneticPr fontId="7"/>
  </si>
  <si>
    <t>異常</t>
    <rPh sb="0" eb="2">
      <t>イジョウ</t>
    </rPh>
    <phoneticPr fontId="7"/>
  </si>
  <si>
    <t>境界</t>
    <rPh sb="0" eb="2">
      <t>キョウカイ</t>
    </rPh>
    <phoneticPr fontId="7"/>
  </si>
  <si>
    <t>合計</t>
    <rPh sb="0" eb="2">
      <t>ゴウケイ</t>
    </rPh>
    <phoneticPr fontId="7"/>
  </si>
  <si>
    <t>合計</t>
    <rPh sb="0" eb="2">
      <t>ゴウケイ</t>
    </rPh>
    <phoneticPr fontId="4"/>
  </si>
  <si>
    <t>業務名称</t>
    <rPh sb="0" eb="2">
      <t>ギョウム</t>
    </rPh>
    <rPh sb="2" eb="4">
      <t>メイショウ</t>
    </rPh>
    <phoneticPr fontId="7"/>
  </si>
  <si>
    <t>区分</t>
    <rPh sb="0" eb="2">
      <t>クブン</t>
    </rPh>
    <phoneticPr fontId="7"/>
  </si>
  <si>
    <t>テスト対象</t>
    <rPh sb="3" eb="5">
      <t>タイショウ</t>
    </rPh>
    <phoneticPr fontId="7"/>
  </si>
  <si>
    <t>チェック項目数</t>
    <rPh sb="4" eb="6">
      <t>コウモク</t>
    </rPh>
    <rPh sb="6" eb="7">
      <t>スウ</t>
    </rPh>
    <phoneticPr fontId="4"/>
  </si>
  <si>
    <t>比率(%)</t>
    <rPh sb="0" eb="2">
      <t>ヒリツ</t>
    </rPh>
    <phoneticPr fontId="4"/>
  </si>
  <si>
    <t>目標チェック件数</t>
    <rPh sb="0" eb="2">
      <t>モクヒョウ</t>
    </rPh>
    <rPh sb="6" eb="8">
      <t>ケンスウ</t>
    </rPh>
    <phoneticPr fontId="4"/>
  </si>
  <si>
    <t>単体テスト</t>
    <rPh sb="0" eb="2">
      <t>タンタイ</t>
    </rPh>
    <phoneticPr fontId="7"/>
  </si>
  <si>
    <t>チェック項目質的比率</t>
    <rPh sb="4" eb="6">
      <t>コウモク</t>
    </rPh>
    <rPh sb="6" eb="8">
      <t>シツテキ</t>
    </rPh>
    <rPh sb="8" eb="10">
      <t>ヒリツ</t>
    </rPh>
    <phoneticPr fontId="4"/>
  </si>
  <si>
    <t>項目</t>
    <rPh sb="0" eb="2">
      <t>コウモク</t>
    </rPh>
    <phoneticPr fontId="4"/>
  </si>
  <si>
    <t>チェック項目数</t>
    <rPh sb="4" eb="7">
      <t>コウモクスウ</t>
    </rPh>
    <phoneticPr fontId="4"/>
  </si>
  <si>
    <t>比率（%）</t>
    <rPh sb="0" eb="2">
      <t>ヒリツ</t>
    </rPh>
    <phoneticPr fontId="4"/>
  </si>
  <si>
    <t>正常</t>
    <rPh sb="0" eb="2">
      <t>セイジョウ</t>
    </rPh>
    <phoneticPr fontId="4"/>
  </si>
  <si>
    <t>異常</t>
    <rPh sb="0" eb="2">
      <t>イジョウ</t>
    </rPh>
    <phoneticPr fontId="4"/>
  </si>
  <si>
    <t>限界・境界</t>
    <rPh sb="0" eb="2">
      <t>ゲンカイ</t>
    </rPh>
    <rPh sb="3" eb="5">
      <t>キョウカイ</t>
    </rPh>
    <phoneticPr fontId="4"/>
  </si>
  <si>
    <t>インタフェース</t>
    <phoneticPr fontId="4"/>
  </si>
  <si>
    <t>NO</t>
    <phoneticPr fontId="4"/>
  </si>
  <si>
    <t>NO</t>
    <phoneticPr fontId="4"/>
  </si>
  <si>
    <t>※質的比率の目標値は正常60%以下，異常10%以上，限界・境界10%以上，インタフェース20%以上</t>
    <rPh sb="1" eb="3">
      <t>シツテキ</t>
    </rPh>
    <rPh sb="3" eb="5">
      <t>ヒリツ</t>
    </rPh>
    <rPh sb="6" eb="8">
      <t>モクヒョウ</t>
    </rPh>
    <rPh sb="8" eb="9">
      <t>チ</t>
    </rPh>
    <rPh sb="10" eb="12">
      <t>セイジョウ</t>
    </rPh>
    <rPh sb="15" eb="17">
      <t>イカ</t>
    </rPh>
    <rPh sb="18" eb="20">
      <t>イジョウ</t>
    </rPh>
    <rPh sb="23" eb="25">
      <t>イジョウ</t>
    </rPh>
    <rPh sb="26" eb="28">
      <t>ゲンカイ</t>
    </rPh>
    <rPh sb="29" eb="31">
      <t>キョウカイ</t>
    </rPh>
    <rPh sb="34" eb="36">
      <t>イジョウ</t>
    </rPh>
    <rPh sb="47" eb="49">
      <t>イジョウ</t>
    </rPh>
    <phoneticPr fontId="4"/>
  </si>
  <si>
    <t>マシン</t>
    <phoneticPr fontId="7"/>
  </si>
  <si>
    <t>PCL区分（Ｎ，Ｅ，Ｌ，Ｉ）</t>
    <phoneticPr fontId="7"/>
  </si>
  <si>
    <t>システムまたはプログラム名称</t>
    <phoneticPr fontId="7"/>
  </si>
  <si>
    <t>承 認</t>
    <phoneticPr fontId="7"/>
  </si>
  <si>
    <t>UT</t>
    <phoneticPr fontId="7"/>
  </si>
  <si>
    <t>審 査</t>
    <phoneticPr fontId="7"/>
  </si>
  <si>
    <t>作 成</t>
    <phoneticPr fontId="7"/>
  </si>
  <si>
    <t>インタフェース</t>
    <phoneticPr fontId="7"/>
  </si>
  <si>
    <t>前提と操作</t>
    <rPh sb="0" eb="2">
      <t>ゼンテイ</t>
    </rPh>
    <rPh sb="3" eb="5">
      <t>ソウサ</t>
    </rPh>
    <phoneticPr fontId="7"/>
  </si>
  <si>
    <t>結果</t>
    <rPh sb="0" eb="2">
      <t>ケッカ</t>
    </rPh>
    <phoneticPr fontId="7"/>
  </si>
  <si>
    <t>G3-3</t>
    <phoneticPr fontId="7"/>
  </si>
  <si>
    <t>G3-3.1</t>
    <phoneticPr fontId="7"/>
  </si>
  <si>
    <t>承認</t>
    <phoneticPr fontId="7"/>
  </si>
  <si>
    <t>チェック条件／項目</t>
    <phoneticPr fontId="7"/>
  </si>
  <si>
    <t>チェックＩＤ</t>
    <phoneticPr fontId="7"/>
  </si>
  <si>
    <t>G3-3.1#1</t>
    <phoneticPr fontId="7"/>
  </si>
  <si>
    <t>プログラムチェックリスト（マトリクス）</t>
    <phoneticPr fontId="7"/>
  </si>
  <si>
    <t>プログラムチェックリストの作成</t>
    <phoneticPr fontId="7"/>
  </si>
  <si>
    <t>プログラミング</t>
    <phoneticPr fontId="7"/>
  </si>
  <si>
    <t>PCLタイトル</t>
    <phoneticPr fontId="4"/>
  </si>
  <si>
    <t>N</t>
    <phoneticPr fontId="7"/>
  </si>
  <si>
    <t>○</t>
  </si>
  <si>
    <t>○</t>
    <phoneticPr fontId="7"/>
  </si>
  <si>
    <t>○</t>
    <phoneticPr fontId="7"/>
  </si>
  <si>
    <t>工程コード</t>
    <rPh sb="0" eb="2">
      <t>コウテイ</t>
    </rPh>
    <phoneticPr fontId="7"/>
  </si>
  <si>
    <t>検索結果</t>
    <rPh sb="0" eb="2">
      <t>ケンサク</t>
    </rPh>
    <rPh sb="2" eb="4">
      <t>ケッカ</t>
    </rPh>
    <phoneticPr fontId="7"/>
  </si>
  <si>
    <t>活性</t>
    <rPh sb="0" eb="2">
      <t>カッセイ</t>
    </rPh>
    <phoneticPr fontId="7"/>
  </si>
  <si>
    <t>・画面初期表示</t>
    <rPh sb="1" eb="3">
      <t>ガメン</t>
    </rPh>
    <rPh sb="3" eb="5">
      <t>ショキ</t>
    </rPh>
    <rPh sb="5" eb="7">
      <t>ヒョウジ</t>
    </rPh>
    <phoneticPr fontId="7"/>
  </si>
  <si>
    <t>・操作(イベント)</t>
    <rPh sb="1" eb="3">
      <t>ソウサ</t>
    </rPh>
    <phoneticPr fontId="7"/>
  </si>
  <si>
    <t>なし</t>
    <phoneticPr fontId="7"/>
  </si>
  <si>
    <t>条
件</t>
    <rPh sb="0" eb="1">
      <t>ジョウ</t>
    </rPh>
    <rPh sb="2" eb="3">
      <t>ケン</t>
    </rPh>
    <phoneticPr fontId="7"/>
  </si>
  <si>
    <t>項
目</t>
    <rPh sb="0" eb="1">
      <t>コウ</t>
    </rPh>
    <rPh sb="2" eb="3">
      <t>メ</t>
    </rPh>
    <phoneticPr fontId="7"/>
  </si>
  <si>
    <t>・検索ボタン押下</t>
    <rPh sb="1" eb="3">
      <t>ケンサク</t>
    </rPh>
    <rPh sb="6" eb="8">
      <t>オウカ</t>
    </rPh>
    <phoneticPr fontId="7"/>
  </si>
  <si>
    <t>・条件</t>
    <rPh sb="1" eb="3">
      <t>ジョウケン</t>
    </rPh>
    <phoneticPr fontId="7"/>
  </si>
  <si>
    <t>・検索条件</t>
    <rPh sb="1" eb="3">
      <t>ケンサク</t>
    </rPh>
    <rPh sb="3" eb="5">
      <t>ジョウケン</t>
    </rPh>
    <phoneticPr fontId="7"/>
  </si>
  <si>
    <t>あり</t>
    <phoneticPr fontId="7"/>
  </si>
  <si>
    <t>・検索条件の合致データ有無</t>
    <rPh sb="1" eb="3">
      <t>ケンサク</t>
    </rPh>
    <rPh sb="3" eb="5">
      <t>ジョウケン</t>
    </rPh>
    <rPh sb="6" eb="8">
      <t>ガッチ</t>
    </rPh>
    <rPh sb="11" eb="13">
      <t>ウム</t>
    </rPh>
    <phoneticPr fontId="7"/>
  </si>
  <si>
    <t>N</t>
    <phoneticPr fontId="4"/>
  </si>
  <si>
    <t>E</t>
    <phoneticPr fontId="4"/>
  </si>
  <si>
    <t>L</t>
    <phoneticPr fontId="4"/>
  </si>
  <si>
    <t>I</t>
    <phoneticPr fontId="4"/>
  </si>
  <si>
    <t>＜HISYS＞
王
2019/12/13</t>
    <rPh sb="8" eb="9">
      <t>オウ</t>
    </rPh>
    <phoneticPr fontId="7"/>
  </si>
  <si>
    <t>在庫照会</t>
    <rPh sb="0" eb="2">
      <t>ザイコ</t>
    </rPh>
    <rPh sb="2" eb="4">
      <t>ショウカイ</t>
    </rPh>
    <phoneticPr fontId="7"/>
  </si>
  <si>
    <t>バックドア</t>
    <phoneticPr fontId="7"/>
  </si>
  <si>
    <t>＜HISYS＞
王
2019/12/13</t>
    <phoneticPr fontId="7"/>
  </si>
  <si>
    <r>
      <t xml:space="preserve">＜HISYS＞
</t>
    </r>
    <r>
      <rPr>
        <sz val="7"/>
        <rFont val="ＭＳ Ｐゴシック"/>
        <family val="3"/>
        <charset val="128"/>
      </rPr>
      <t>陳
2019/12/13</t>
    </r>
    <rPh sb="8" eb="9">
      <t>チン</t>
    </rPh>
    <phoneticPr fontId="7"/>
  </si>
  <si>
    <t>非活性</t>
    <rPh sb="0" eb="1">
      <t>ヒ</t>
    </rPh>
    <rPh sb="1" eb="3">
      <t>カッセイ</t>
    </rPh>
    <phoneticPr fontId="7"/>
  </si>
  <si>
    <t>置場</t>
    <rPh sb="0" eb="2">
      <t>オキバ</t>
    </rPh>
    <phoneticPr fontId="7"/>
  </si>
  <si>
    <t>工程</t>
    <rPh sb="0" eb="2">
      <t>コウテイ</t>
    </rPh>
    <phoneticPr fontId="7"/>
  </si>
  <si>
    <t>品種</t>
    <rPh sb="0" eb="2">
      <t>ヒンシュ</t>
    </rPh>
    <phoneticPr fontId="7"/>
  </si>
  <si>
    <t>車種</t>
    <rPh sb="0" eb="2">
      <t>シャシュ</t>
    </rPh>
    <phoneticPr fontId="7"/>
  </si>
  <si>
    <t>ゼロデータを除く</t>
    <rPh sb="6" eb="7">
      <t>ノゾ</t>
    </rPh>
    <phoneticPr fontId="7"/>
  </si>
  <si>
    <t>共通表示</t>
    <rPh sb="0" eb="2">
      <t>キョウツウ</t>
    </rPh>
    <rPh sb="2" eb="4">
      <t>ヒョウジ</t>
    </rPh>
    <phoneticPr fontId="7"/>
  </si>
  <si>
    <t>フォーム名称</t>
    <rPh sb="4" eb="6">
      <t>メイショウ</t>
    </rPh>
    <phoneticPr fontId="7"/>
  </si>
  <si>
    <t>ヘッダー名称</t>
    <rPh sb="4" eb="6">
      <t>メイショウ</t>
    </rPh>
    <phoneticPr fontId="7"/>
  </si>
  <si>
    <t>ログインユーザ名</t>
    <rPh sb="7" eb="8">
      <t>メイ</t>
    </rPh>
    <phoneticPr fontId="7"/>
  </si>
  <si>
    <t>実行環境</t>
    <rPh sb="0" eb="2">
      <t>ジッコウ</t>
    </rPh>
    <rPh sb="2" eb="4">
      <t>カンキョウ</t>
    </rPh>
    <phoneticPr fontId="7"/>
  </si>
  <si>
    <t>システム時間</t>
    <rPh sb="4" eb="6">
      <t>ジカン</t>
    </rPh>
    <phoneticPr fontId="7"/>
  </si>
  <si>
    <t>[Z-01]Stock inquiry(在庫照会) Ver.1.0.0</t>
    <rPh sb="20" eb="22">
      <t>ザイコ</t>
    </rPh>
    <rPh sb="22" eb="24">
      <t>ショウカイ</t>
    </rPh>
    <phoneticPr fontId="7"/>
  </si>
  <si>
    <t>Stock inquiry(在庫照会)</t>
    <rPh sb="14" eb="16">
      <t>ザイコ</t>
    </rPh>
    <rPh sb="16" eb="18">
      <t>ショウカイ</t>
    </rPh>
    <phoneticPr fontId="7"/>
  </si>
  <si>
    <t>仮登録したユーザー名</t>
    <rPh sb="0" eb="1">
      <t>カリ</t>
    </rPh>
    <rPh sb="1" eb="3">
      <t>トウロク</t>
    </rPh>
    <rPh sb="9" eb="10">
      <t>メイ</t>
    </rPh>
    <phoneticPr fontId="7"/>
  </si>
  <si>
    <t>仮登録した実行環境</t>
    <rPh sb="0" eb="1">
      <t>カリ</t>
    </rPh>
    <rPh sb="1" eb="3">
      <t>トウロク</t>
    </rPh>
    <rPh sb="5" eb="7">
      <t>ジッコウ</t>
    </rPh>
    <rPh sb="7" eb="9">
      <t>カンキョウ</t>
    </rPh>
    <phoneticPr fontId="7"/>
  </si>
  <si>
    <t>〇</t>
  </si>
  <si>
    <t>〇</t>
    <phoneticPr fontId="7"/>
  </si>
  <si>
    <t>I</t>
    <phoneticPr fontId="7"/>
  </si>
  <si>
    <t>王</t>
    <rPh sb="0" eb="1">
      <t>オウ</t>
    </rPh>
    <phoneticPr fontId="7"/>
  </si>
  <si>
    <t>陳</t>
    <rPh sb="0" eb="1">
      <t>チン</t>
    </rPh>
    <phoneticPr fontId="7"/>
  </si>
  <si>
    <t>ヘッダエリアに、下記の内容が表示される</t>
    <rPh sb="8" eb="10">
      <t>カキ</t>
    </rPh>
    <rPh sb="11" eb="13">
      <t>ナイヨウ</t>
    </rPh>
    <rPh sb="14" eb="16">
      <t>ヒョウジ</t>
    </rPh>
    <phoneticPr fontId="7"/>
  </si>
  <si>
    <t>フッタエリアに、下記の内容が表示される</t>
    <rPh sb="8" eb="10">
      <t>カキ</t>
    </rPh>
    <rPh sb="11" eb="13">
      <t>ナイヨウ</t>
    </rPh>
    <rPh sb="14" eb="16">
      <t>ヒョウジ</t>
    </rPh>
    <phoneticPr fontId="7"/>
  </si>
  <si>
    <t>検索条件エリアに下記の内容が表示される</t>
    <rPh sb="0" eb="2">
      <t>ケンサク</t>
    </rPh>
    <rPh sb="2" eb="4">
      <t>ジョウケン</t>
    </rPh>
    <rPh sb="8" eb="10">
      <t>カキ</t>
    </rPh>
    <rPh sb="11" eb="13">
      <t>ナイヨウ</t>
    </rPh>
    <rPh sb="14" eb="16">
      <t>ヒョウジ</t>
    </rPh>
    <phoneticPr fontId="7"/>
  </si>
  <si>
    <t>操作ボタンエリアに下記の内容が表示される</t>
    <rPh sb="0" eb="2">
      <t>ソウサ</t>
    </rPh>
    <rPh sb="9" eb="11">
      <t>カキ</t>
    </rPh>
    <rPh sb="12" eb="14">
      <t>ナイヨウ</t>
    </rPh>
    <rPh sb="15" eb="17">
      <t>ヒョウジ</t>
    </rPh>
    <phoneticPr fontId="7"/>
  </si>
  <si>
    <t>検索ボタン</t>
    <rPh sb="0" eb="2">
      <t>ケンサク</t>
    </rPh>
    <phoneticPr fontId="7"/>
  </si>
  <si>
    <t>昇順ボタン</t>
    <rPh sb="0" eb="2">
      <t>ショウジュン</t>
    </rPh>
    <phoneticPr fontId="7"/>
  </si>
  <si>
    <t>降順ボタン</t>
    <rPh sb="0" eb="2">
      <t>コウジュン</t>
    </rPh>
    <phoneticPr fontId="7"/>
  </si>
  <si>
    <t>エクセルボタン</t>
  </si>
  <si>
    <t>エクセルボタン</t>
    <phoneticPr fontId="7"/>
  </si>
  <si>
    <t>終了ボタン</t>
    <rPh sb="0" eb="2">
      <t>シュウリョウ</t>
    </rPh>
    <phoneticPr fontId="7"/>
  </si>
  <si>
    <t>操作ボタンエリア</t>
    <rPh sb="0" eb="2">
      <t>ソウサ</t>
    </rPh>
    <phoneticPr fontId="7"/>
  </si>
  <si>
    <t>検索条件エリア</t>
    <rPh sb="0" eb="2">
      <t>ケンサク</t>
    </rPh>
    <rPh sb="2" eb="4">
      <t>ジョウケン</t>
    </rPh>
    <phoneticPr fontId="7"/>
  </si>
  <si>
    <t>納入区分</t>
    <rPh sb="0" eb="2">
      <t>ノウニュウ</t>
    </rPh>
    <rPh sb="2" eb="4">
      <t>クブン</t>
    </rPh>
    <phoneticPr fontId="7"/>
  </si>
  <si>
    <t>検索結果エリア</t>
    <rPh sb="0" eb="2">
      <t>ケンサク</t>
    </rPh>
    <rPh sb="2" eb="4">
      <t>ケッカ</t>
    </rPh>
    <phoneticPr fontId="7"/>
  </si>
  <si>
    <t>※英語と日本語で表示されている</t>
    <rPh sb="1" eb="3">
      <t>エイゴ</t>
    </rPh>
    <rPh sb="4" eb="6">
      <t>ニホン</t>
    </rPh>
    <rPh sb="6" eb="7">
      <t>ゴ</t>
    </rPh>
    <rPh sb="8" eb="10">
      <t>ヒョウジ</t>
    </rPh>
    <phoneticPr fontId="7"/>
  </si>
  <si>
    <t>「製品」オプションボタン</t>
    <rPh sb="1" eb="3">
      <t>セイヒン</t>
    </rPh>
    <phoneticPr fontId="7"/>
  </si>
  <si>
    <t>「半製品」オプションボタン</t>
    <rPh sb="1" eb="4">
      <t>ハンセイヒン</t>
    </rPh>
    <phoneticPr fontId="7"/>
  </si>
  <si>
    <t>「置場」コンボボックス</t>
    <rPh sb="1" eb="3">
      <t>オキバ</t>
    </rPh>
    <phoneticPr fontId="7"/>
  </si>
  <si>
    <t>「工程」コンボボックス</t>
    <rPh sb="1" eb="3">
      <t>コウテイ</t>
    </rPh>
    <phoneticPr fontId="7"/>
  </si>
  <si>
    <t>「品種」コンボボックス</t>
    <rPh sb="1" eb="3">
      <t>ヒンシュ</t>
    </rPh>
    <phoneticPr fontId="7"/>
  </si>
  <si>
    <t>「車種」コンボボックス</t>
    <rPh sb="1" eb="3">
      <t>シャシュ</t>
    </rPh>
    <phoneticPr fontId="7"/>
  </si>
  <si>
    <t>「ゼロデータを除く」チェックボックス</t>
    <rPh sb="7" eb="8">
      <t>ノゾ</t>
    </rPh>
    <phoneticPr fontId="7"/>
  </si>
  <si>
    <t>「ライン」チェックボックス</t>
    <phoneticPr fontId="7"/>
  </si>
  <si>
    <t>「KD」チェックボックス</t>
    <phoneticPr fontId="7"/>
  </si>
  <si>
    <t>「SP」チェックボックス</t>
    <phoneticPr fontId="7"/>
  </si>
  <si>
    <t>背景色</t>
    <rPh sb="0" eb="2">
      <t>ハイケイ</t>
    </rPh>
    <rPh sb="2" eb="3">
      <t>イロ</t>
    </rPh>
    <phoneticPr fontId="7"/>
  </si>
  <si>
    <t>黄色</t>
    <rPh sb="0" eb="2">
      <t>キイロ</t>
    </rPh>
    <phoneticPr fontId="7"/>
  </si>
  <si>
    <t>白</t>
    <rPh sb="0" eb="1">
      <t>シロ</t>
    </rPh>
    <phoneticPr fontId="7"/>
  </si>
  <si>
    <t>共通表示</t>
    <rPh sb="0" eb="2">
      <t>キョウツウ</t>
    </rPh>
    <rPh sb="2" eb="4">
      <t>ヒョウジ</t>
    </rPh>
    <phoneticPr fontId="4"/>
  </si>
  <si>
    <t>チェック状態</t>
    <rPh sb="4" eb="6">
      <t>ジョウタイ</t>
    </rPh>
    <phoneticPr fontId="7"/>
  </si>
  <si>
    <t>初期値</t>
    <rPh sb="0" eb="3">
      <t>ショキチ</t>
    </rPh>
    <phoneticPr fontId="7"/>
  </si>
  <si>
    <t>一行目のデータが選択される</t>
    <rPh sb="0" eb="3">
      <t>イチギョウメ</t>
    </rPh>
    <rPh sb="8" eb="10">
      <t>センタク</t>
    </rPh>
    <phoneticPr fontId="7"/>
  </si>
  <si>
    <t>空白が選択される</t>
    <rPh sb="0" eb="2">
      <t>クウハク</t>
    </rPh>
    <rPh sb="3" eb="5">
      <t>センタク</t>
    </rPh>
    <phoneticPr fontId="7"/>
  </si>
  <si>
    <t>検索結果エリアに下記の内容が表示される</t>
    <rPh sb="0" eb="2">
      <t>ケンサク</t>
    </rPh>
    <rPh sb="2" eb="4">
      <t>ケッカ</t>
    </rPh>
    <rPh sb="8" eb="10">
      <t>カキ</t>
    </rPh>
    <rPh sb="11" eb="13">
      <t>ナイヨウ</t>
    </rPh>
    <rPh sb="14" eb="16">
      <t>ヒョウジ</t>
    </rPh>
    <phoneticPr fontId="7"/>
  </si>
  <si>
    <t>共通表示_001</t>
    <rPh sb="0" eb="2">
      <t>キョウツウ</t>
    </rPh>
    <rPh sb="2" eb="4">
      <t>ヒョウジ</t>
    </rPh>
    <phoneticPr fontId="7"/>
  </si>
  <si>
    <t>共通表示_002</t>
    <rPh sb="0" eb="2">
      <t>キョウツウ</t>
    </rPh>
    <rPh sb="2" eb="4">
      <t>ヒョウジ</t>
    </rPh>
    <phoneticPr fontId="7"/>
  </si>
  <si>
    <t>共通表示_003</t>
    <rPh sb="0" eb="2">
      <t>キョウツウ</t>
    </rPh>
    <rPh sb="2" eb="4">
      <t>ヒョウジ</t>
    </rPh>
    <phoneticPr fontId="7"/>
  </si>
  <si>
    <t>共通表示_004</t>
    <rPh sb="0" eb="2">
      <t>キョウツウ</t>
    </rPh>
    <rPh sb="2" eb="4">
      <t>ヒョウジ</t>
    </rPh>
    <phoneticPr fontId="7"/>
  </si>
  <si>
    <t>共通表示_005</t>
    <rPh sb="0" eb="2">
      <t>キョウツウ</t>
    </rPh>
    <rPh sb="2" eb="4">
      <t>ヒョウジ</t>
    </rPh>
    <phoneticPr fontId="7"/>
  </si>
  <si>
    <t>コードマスタ</t>
    <phoneticPr fontId="7"/>
  </si>
  <si>
    <t>コード区分 = 'YARD'</t>
    <rPh sb="3" eb="5">
      <t>クブン</t>
    </rPh>
    <phoneticPr fontId="7"/>
  </si>
  <si>
    <t>コード区分 = 'YARD'以外</t>
    <rPh sb="3" eb="5">
      <t>クブン</t>
    </rPh>
    <rPh sb="14" eb="16">
      <t>イガイ</t>
    </rPh>
    <phoneticPr fontId="7"/>
  </si>
  <si>
    <t>工程マスタ</t>
    <rPh sb="0" eb="2">
      <t>コウテイ</t>
    </rPh>
    <phoneticPr fontId="7"/>
  </si>
  <si>
    <t>品種マスタ</t>
    <rPh sb="0" eb="2">
      <t>ヒンシュ</t>
    </rPh>
    <phoneticPr fontId="7"/>
  </si>
  <si>
    <t>車種マスタ</t>
    <rPh sb="0" eb="2">
      <t>シャシュ</t>
    </rPh>
    <phoneticPr fontId="7"/>
  </si>
  <si>
    <t>表示順序</t>
    <rPh sb="0" eb="2">
      <t>ヒョウジ</t>
    </rPh>
    <rPh sb="2" eb="4">
      <t>ジュンジョ</t>
    </rPh>
    <phoneticPr fontId="7"/>
  </si>
  <si>
    <t>品種コード</t>
    <rPh sb="0" eb="2">
      <t>ヒンシュ</t>
    </rPh>
    <phoneticPr fontId="7"/>
  </si>
  <si>
    <t>車種コード</t>
    <rPh sb="0" eb="2">
      <t>シャシュ</t>
    </rPh>
    <phoneticPr fontId="7"/>
  </si>
  <si>
    <t>・ソート順</t>
    <rPh sb="4" eb="5">
      <t>ジュン</t>
    </rPh>
    <phoneticPr fontId="7"/>
  </si>
  <si>
    <t>コード＋「：」＋名称</t>
    <rPh sb="8" eb="10">
      <t>メイショウ</t>
    </rPh>
    <phoneticPr fontId="7"/>
  </si>
  <si>
    <t>全件</t>
    <rPh sb="0" eb="2">
      <t>ゼンケン</t>
    </rPh>
    <phoneticPr fontId="7"/>
  </si>
  <si>
    <t>データが表示されない</t>
    <rPh sb="4" eb="6">
      <t>ヒョウジ</t>
    </rPh>
    <phoneticPr fontId="7"/>
  </si>
  <si>
    <t>E</t>
    <phoneticPr fontId="7"/>
  </si>
  <si>
    <t>コード</t>
    <phoneticPr fontId="7"/>
  </si>
  <si>
    <t>イベント処理</t>
    <rPh sb="4" eb="6">
      <t>ショリ</t>
    </rPh>
    <phoneticPr fontId="7"/>
  </si>
  <si>
    <t>イベント処理_001</t>
    <rPh sb="4" eb="6">
      <t>ショリ</t>
    </rPh>
    <phoneticPr fontId="7"/>
  </si>
  <si>
    <t>イベント処理_002</t>
    <rPh sb="4" eb="6">
      <t>ショリ</t>
    </rPh>
    <phoneticPr fontId="7"/>
  </si>
  <si>
    <t>イベント処理_003</t>
    <rPh sb="4" eb="6">
      <t>ショリ</t>
    </rPh>
    <phoneticPr fontId="7"/>
  </si>
  <si>
    <t>イベント処理_004</t>
    <rPh sb="4" eb="6">
      <t>ショリ</t>
    </rPh>
    <phoneticPr fontId="7"/>
  </si>
  <si>
    <t>イベント処理</t>
    <rPh sb="4" eb="6">
      <t>ショリ</t>
    </rPh>
    <phoneticPr fontId="4"/>
  </si>
  <si>
    <t>・昇順ボタン押下</t>
    <rPh sb="1" eb="3">
      <t>ショウジュン</t>
    </rPh>
    <rPh sb="6" eb="8">
      <t>オウカ</t>
    </rPh>
    <phoneticPr fontId="7"/>
  </si>
  <si>
    <t>・降順ボタン押下</t>
    <rPh sb="1" eb="3">
      <t>コウジュン</t>
    </rPh>
    <rPh sb="6" eb="8">
      <t>オウカ</t>
    </rPh>
    <phoneticPr fontId="7"/>
  </si>
  <si>
    <t>・エクセルボタン押下</t>
    <rPh sb="8" eb="10">
      <t>オウカ</t>
    </rPh>
    <phoneticPr fontId="7"/>
  </si>
  <si>
    <t>製品</t>
    <rPh sb="0" eb="2">
      <t>セイヒン</t>
    </rPh>
    <phoneticPr fontId="7"/>
  </si>
  <si>
    <t>半製品</t>
    <rPh sb="0" eb="1">
      <t>ハン</t>
    </rPh>
    <rPh sb="1" eb="3">
      <t>セイヒン</t>
    </rPh>
    <phoneticPr fontId="7"/>
  </si>
  <si>
    <t>選択なし</t>
    <rPh sb="0" eb="2">
      <t>センタク</t>
    </rPh>
    <phoneticPr fontId="7"/>
  </si>
  <si>
    <t>ライン</t>
    <phoneticPr fontId="7"/>
  </si>
  <si>
    <t>KD</t>
    <phoneticPr fontId="7"/>
  </si>
  <si>
    <t>SP</t>
    <phoneticPr fontId="7"/>
  </si>
  <si>
    <t>オン</t>
    <phoneticPr fontId="7"/>
  </si>
  <si>
    <t>オフ</t>
    <phoneticPr fontId="7"/>
  </si>
  <si>
    <t>・終了ボタン</t>
    <rPh sb="1" eb="3">
      <t>シュウリョウ</t>
    </rPh>
    <phoneticPr fontId="7"/>
  </si>
  <si>
    <t>・確認ダイヤログ</t>
    <rPh sb="1" eb="3">
      <t>カクニン</t>
    </rPh>
    <phoneticPr fontId="7"/>
  </si>
  <si>
    <t>OK</t>
    <phoneticPr fontId="7"/>
  </si>
  <si>
    <t>キャンセル</t>
    <phoneticPr fontId="7"/>
  </si>
  <si>
    <t>確認ダイヤログが表示される</t>
    <rPh sb="0" eb="2">
      <t>カクニン</t>
    </rPh>
    <rPh sb="8" eb="10">
      <t>ヒョウジ</t>
    </rPh>
    <phoneticPr fontId="7"/>
  </si>
  <si>
    <t>画面を閉じてよろしいですか？</t>
    <rPh sb="0" eb="2">
      <t>ガメン</t>
    </rPh>
    <rPh sb="3" eb="4">
      <t>ト</t>
    </rPh>
    <phoneticPr fontId="7"/>
  </si>
  <si>
    <t>処理なし</t>
    <rPh sb="0" eb="2">
      <t>ショリ</t>
    </rPh>
    <phoneticPr fontId="7"/>
  </si>
  <si>
    <t>共通表示_006</t>
    <rPh sb="0" eb="2">
      <t>キョウツウ</t>
    </rPh>
    <rPh sb="2" eb="4">
      <t>ヒョウジ</t>
    </rPh>
    <phoneticPr fontId="7"/>
  </si>
  <si>
    <t>共通表示_007</t>
    <rPh sb="0" eb="2">
      <t>キョウツウ</t>
    </rPh>
    <rPh sb="2" eb="4">
      <t>ヒョウジ</t>
    </rPh>
    <phoneticPr fontId="7"/>
  </si>
  <si>
    <t>共通表示_008</t>
    <rPh sb="0" eb="2">
      <t>キョウツウ</t>
    </rPh>
    <rPh sb="2" eb="4">
      <t>ヒョウジ</t>
    </rPh>
    <phoneticPr fontId="7"/>
  </si>
  <si>
    <t>エラーメッセージが表示される</t>
    <rPh sb="9" eb="11">
      <t>ヒョウジ</t>
    </rPh>
    <phoneticPr fontId="7"/>
  </si>
  <si>
    <t>置場を選択してください。</t>
    <rPh sb="0" eb="2">
      <t>オキバ</t>
    </rPh>
    <phoneticPr fontId="7"/>
  </si>
  <si>
    <t>データが存在していません。</t>
  </si>
  <si>
    <t>イベント処理_005</t>
    <rPh sb="4" eb="6">
      <t>ショリ</t>
    </rPh>
    <phoneticPr fontId="7"/>
  </si>
  <si>
    <t>イベント処理_006</t>
    <rPh sb="4" eb="6">
      <t>ショリ</t>
    </rPh>
    <phoneticPr fontId="7"/>
  </si>
  <si>
    <t>イベント処理_007</t>
    <rPh sb="4" eb="6">
      <t>ショリ</t>
    </rPh>
    <phoneticPr fontId="7"/>
  </si>
  <si>
    <t>イベント処理_008</t>
    <rPh sb="4" eb="6">
      <t>ショリ</t>
    </rPh>
    <phoneticPr fontId="7"/>
  </si>
  <si>
    <t>イベント処理_009</t>
    <rPh sb="4" eb="6">
      <t>ショリ</t>
    </rPh>
    <phoneticPr fontId="7"/>
  </si>
  <si>
    <t>イベント処理_010</t>
    <rPh sb="4" eb="6">
      <t>ショリ</t>
    </rPh>
    <phoneticPr fontId="7"/>
  </si>
  <si>
    <t>イベント処理_011</t>
    <rPh sb="4" eb="6">
      <t>ショリ</t>
    </rPh>
    <phoneticPr fontId="7"/>
  </si>
  <si>
    <t>イベント処理_012</t>
    <rPh sb="4" eb="6">
      <t>ショリ</t>
    </rPh>
    <phoneticPr fontId="7"/>
  </si>
  <si>
    <t>イベント処理_013</t>
    <rPh sb="4" eb="6">
      <t>ショリ</t>
    </rPh>
    <phoneticPr fontId="7"/>
  </si>
  <si>
    <t>項番</t>
  </si>
  <si>
    <t>詳細</t>
    <rPh sb="0" eb="2">
      <t>ショウサイ</t>
    </rPh>
    <phoneticPr fontId="1"/>
  </si>
  <si>
    <t>工程</t>
    <rPh sb="0" eb="2">
      <t>コウテイ</t>
    </rPh>
    <phoneticPr fontId="1"/>
  </si>
  <si>
    <t>品名略称</t>
    <rPh sb="0" eb="2">
      <t>ヒンメイ</t>
    </rPh>
    <rPh sb="2" eb="4">
      <t>リャクショウ</t>
    </rPh>
    <phoneticPr fontId="1"/>
  </si>
  <si>
    <t>部品番号</t>
    <rPh sb="0" eb="2">
      <t>ブヒン</t>
    </rPh>
    <rPh sb="2" eb="4">
      <t>バンゴウ</t>
    </rPh>
    <phoneticPr fontId="1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</si>
  <si>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</si>
  <si>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</si>
  <si>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</si>
  <si>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</si>
  <si>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</si>
  <si>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</si>
  <si>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</si>
  <si>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</si>
  <si>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画面レイアウト_001</t>
    <rPh sb="0" eb="2">
      <t>ガメン</t>
    </rPh>
    <phoneticPr fontId="7"/>
  </si>
  <si>
    <t>画面レイアウト_002</t>
    <rPh sb="0" eb="2">
      <t>ガメン</t>
    </rPh>
    <phoneticPr fontId="7"/>
  </si>
  <si>
    <t>画面レイアウト_003</t>
    <rPh sb="0" eb="2">
      <t>ガメン</t>
    </rPh>
    <phoneticPr fontId="7"/>
  </si>
  <si>
    <t>画面レイアウト_004</t>
    <rPh sb="0" eb="2">
      <t>ガメン</t>
    </rPh>
    <phoneticPr fontId="7"/>
  </si>
  <si>
    <t>画面レイアウト_005</t>
    <rPh sb="0" eb="2">
      <t>ガメン</t>
    </rPh>
    <phoneticPr fontId="7"/>
  </si>
  <si>
    <t>画面レイアウト_006</t>
    <rPh sb="0" eb="2">
      <t>ガメン</t>
    </rPh>
    <phoneticPr fontId="7"/>
  </si>
  <si>
    <t>画面レイアウト_007</t>
    <rPh sb="0" eb="2">
      <t>ガメン</t>
    </rPh>
    <phoneticPr fontId="7"/>
  </si>
  <si>
    <t>画面レイアウト_008</t>
    <rPh sb="0" eb="2">
      <t>ガメン</t>
    </rPh>
    <phoneticPr fontId="7"/>
  </si>
  <si>
    <t>表示される</t>
    <rPh sb="0" eb="2">
      <t>ヒョウジ</t>
    </rPh>
    <phoneticPr fontId="7"/>
  </si>
  <si>
    <t>表示されない</t>
    <rPh sb="0" eb="2">
      <t>ヒョウジ</t>
    </rPh>
    <phoneticPr fontId="7"/>
  </si>
  <si>
    <t>検索時間</t>
    <rPh sb="0" eb="2">
      <t>ケンサク</t>
    </rPh>
    <rPh sb="2" eb="4">
      <t>ジカン</t>
    </rPh>
    <phoneticPr fontId="7"/>
  </si>
  <si>
    <t>画面レイアウト</t>
    <rPh sb="0" eb="2">
      <t>ガメン</t>
    </rPh>
    <phoneticPr fontId="7"/>
  </si>
  <si>
    <t>書式</t>
    <rPh sb="0" eb="2">
      <t>ショシキ</t>
    </rPh>
    <phoneticPr fontId="7"/>
  </si>
  <si>
    <t>書式</t>
    <rPh sb="0" eb="2">
      <t>ショシキ</t>
    </rPh>
    <phoneticPr fontId="4"/>
  </si>
  <si>
    <t>データ</t>
    <phoneticPr fontId="7"/>
  </si>
  <si>
    <t>状態</t>
    <rPh sb="0" eb="2">
      <t>ジョウタイ</t>
    </rPh>
    <phoneticPr fontId="7"/>
  </si>
  <si>
    <t>画面</t>
    <rPh sb="0" eb="2">
      <t>ガメン</t>
    </rPh>
    <phoneticPr fontId="7"/>
  </si>
  <si>
    <t>閉じない</t>
    <rPh sb="0" eb="1">
      <t>ト</t>
    </rPh>
    <phoneticPr fontId="7"/>
  </si>
  <si>
    <t>閉じる</t>
    <rPh sb="0" eb="1">
      <t>ト</t>
    </rPh>
    <phoneticPr fontId="7"/>
  </si>
  <si>
    <t>N</t>
  </si>
  <si>
    <t>L</t>
  </si>
  <si>
    <t>L</t>
    <phoneticPr fontId="7"/>
  </si>
  <si>
    <t>画面レイアウト</t>
    <rPh sb="0" eb="2">
      <t>ガメン</t>
    </rPh>
    <phoneticPr fontId="4"/>
  </si>
  <si>
    <t>インタフェース</t>
  </si>
  <si>
    <t>画面レイアウト_009</t>
    <rPh sb="0" eb="2">
      <t>ガメン</t>
    </rPh>
    <phoneticPr fontId="7"/>
  </si>
  <si>
    <t>データがある</t>
    <phoneticPr fontId="7"/>
  </si>
  <si>
    <t>現在時間(yyy/MM/dd hh:mm)</t>
    <rPh sb="0" eb="2">
      <t>ゲンザイ</t>
    </rPh>
    <rPh sb="2" eb="4">
      <t>ジカン</t>
    </rPh>
    <phoneticPr fontId="7"/>
  </si>
  <si>
    <t>表示列</t>
    <rPh sb="0" eb="2">
      <t>ヒョウジ</t>
    </rPh>
    <rPh sb="2" eb="3">
      <t>レツ</t>
    </rPh>
    <phoneticPr fontId="7"/>
  </si>
  <si>
    <t>・検索結果</t>
    <rPh sb="1" eb="3">
      <t>ケンサク</t>
    </rPh>
    <rPh sb="3" eb="5">
      <t>ケッカ</t>
    </rPh>
    <phoneticPr fontId="7"/>
  </si>
  <si>
    <t>複数列</t>
    <rPh sb="0" eb="2">
      <t>フクスウ</t>
    </rPh>
    <rPh sb="2" eb="3">
      <t>レツ</t>
    </rPh>
    <phoneticPr fontId="7"/>
  </si>
  <si>
    <t>0列</t>
    <rPh sb="1" eb="2">
      <t>レツ</t>
    </rPh>
    <phoneticPr fontId="7"/>
  </si>
  <si>
    <t>1列</t>
    <rPh sb="1" eb="2">
      <t>レツ</t>
    </rPh>
    <phoneticPr fontId="7"/>
  </si>
  <si>
    <t>昇順する</t>
    <rPh sb="0" eb="2">
      <t>ショウジュン</t>
    </rPh>
    <phoneticPr fontId="7"/>
  </si>
  <si>
    <t>降順する</t>
    <rPh sb="0" eb="2">
      <t>コウジュン</t>
    </rPh>
    <phoneticPr fontId="7"/>
  </si>
  <si>
    <t>検索結果エリアに、</t>
    <rPh sb="0" eb="2">
      <t>ケンサク</t>
    </rPh>
    <rPh sb="2" eb="4">
      <t>ケッカ</t>
    </rPh>
    <phoneticPr fontId="7"/>
  </si>
  <si>
    <t>選択列より、左から順に並び替え</t>
    <rPh sb="0" eb="2">
      <t>センタク</t>
    </rPh>
    <rPh sb="2" eb="3">
      <t>レツ</t>
    </rPh>
    <phoneticPr fontId="7"/>
  </si>
  <si>
    <t>イベント処理_014</t>
    <rPh sb="4" eb="6">
      <t>ショリ</t>
    </rPh>
    <phoneticPr fontId="7"/>
  </si>
  <si>
    <t>イベント処理_015</t>
    <rPh sb="4" eb="6">
      <t>ショリ</t>
    </rPh>
    <phoneticPr fontId="7"/>
  </si>
  <si>
    <t>イベント処理_016</t>
    <rPh sb="4" eb="6">
      <t>ショリ</t>
    </rPh>
    <phoneticPr fontId="7"/>
  </si>
  <si>
    <t>表示しているデータ</t>
    <rPh sb="0" eb="2">
      <t>ヒョウジ</t>
    </rPh>
    <phoneticPr fontId="7"/>
  </si>
  <si>
    <t>ある</t>
    <phoneticPr fontId="7"/>
  </si>
  <si>
    <t>名前つけて保存</t>
    <rPh sb="0" eb="2">
      <t>ナマエ</t>
    </rPh>
    <rPh sb="5" eb="7">
      <t>ホゾン</t>
    </rPh>
    <phoneticPr fontId="7"/>
  </si>
  <si>
    <t>名前つけて保存ダイヤログが表示される</t>
    <rPh sb="0" eb="2">
      <t>ナマエ</t>
    </rPh>
    <rPh sb="5" eb="7">
      <t>ホゾン</t>
    </rPh>
    <rPh sb="13" eb="15">
      <t>ヒョウジ</t>
    </rPh>
    <phoneticPr fontId="7"/>
  </si>
  <si>
    <t>保存</t>
    <rPh sb="0" eb="2">
      <t>ホゾン</t>
    </rPh>
    <phoneticPr fontId="7"/>
  </si>
  <si>
    <t>メッセージが表示される</t>
    <rPh sb="6" eb="8">
      <t>ヒョウジ</t>
    </rPh>
    <phoneticPr fontId="7"/>
  </si>
  <si>
    <t>エクスポート完了しました。</t>
    <rPh sb="6" eb="8">
      <t>カンリョウ</t>
    </rPh>
    <phoneticPr fontId="7"/>
  </si>
  <si>
    <t>検索条件より</t>
  </si>
  <si>
    <t>検索時間が更新して、表示される</t>
    <rPh sb="0" eb="2">
      <t>ケンサク</t>
    </rPh>
    <rPh sb="2" eb="4">
      <t>ジカン</t>
    </rPh>
    <rPh sb="5" eb="7">
      <t>コウシン</t>
    </rPh>
    <rPh sb="10" eb="12">
      <t>ヒョウジ</t>
    </rPh>
    <phoneticPr fontId="7"/>
  </si>
  <si>
    <t>・検索時間</t>
    <rPh sb="1" eb="3">
      <t>ケンサク</t>
    </rPh>
    <rPh sb="3" eb="5">
      <t>ジカン</t>
    </rPh>
    <phoneticPr fontId="7"/>
  </si>
  <si>
    <t>フォーマット</t>
    <phoneticPr fontId="7"/>
  </si>
  <si>
    <t>整列</t>
    <rPh sb="0" eb="2">
      <t>セイレツ</t>
    </rPh>
    <phoneticPr fontId="7"/>
  </si>
  <si>
    <t>左寄せ</t>
    <rPh sb="0" eb="2">
      <t>ヒダリヨ</t>
    </rPh>
    <phoneticPr fontId="7"/>
  </si>
  <si>
    <t>右寄せ</t>
    <rPh sb="0" eb="2">
      <t>ミギヨ</t>
    </rPh>
    <phoneticPr fontId="7"/>
  </si>
  <si>
    <t>中央寄せ</t>
    <rPh sb="0" eb="2">
      <t>チュウオウ</t>
    </rPh>
    <rPh sb="2" eb="3">
      <t>ヨ</t>
    </rPh>
    <phoneticPr fontId="7"/>
  </si>
  <si>
    <t>書式_001</t>
    <rPh sb="0" eb="2">
      <t>ショシキ</t>
    </rPh>
    <phoneticPr fontId="7"/>
  </si>
  <si>
    <t>書式_002</t>
    <rPh sb="0" eb="2">
      <t>ショシキ</t>
    </rPh>
    <phoneticPr fontId="7"/>
  </si>
  <si>
    <t>書式_003</t>
    <rPh sb="0" eb="2">
      <t>ショシキ</t>
    </rPh>
    <phoneticPr fontId="7"/>
  </si>
  <si>
    <t>書式_004</t>
    <rPh sb="0" eb="2">
      <t>ショシキ</t>
    </rPh>
    <phoneticPr fontId="7"/>
  </si>
  <si>
    <t>書式_005</t>
    <rPh sb="0" eb="2">
      <t>ショシキ</t>
    </rPh>
    <phoneticPr fontId="7"/>
  </si>
  <si>
    <t>書式_006</t>
    <rPh sb="0" eb="2">
      <t>ショシキ</t>
    </rPh>
    <phoneticPr fontId="7"/>
  </si>
  <si>
    <t>書式_007</t>
    <rPh sb="0" eb="2">
      <t>ショシキ</t>
    </rPh>
    <phoneticPr fontId="7"/>
  </si>
  <si>
    <t>書式_008</t>
    <rPh sb="0" eb="2">
      <t>ショシキ</t>
    </rPh>
    <phoneticPr fontId="7"/>
  </si>
  <si>
    <t>書式_009</t>
    <rPh sb="0" eb="2">
      <t>ショシキ</t>
    </rPh>
    <phoneticPr fontId="7"/>
  </si>
  <si>
    <t>書式_010</t>
    <rPh sb="0" eb="2">
      <t>ショシキ</t>
    </rPh>
    <phoneticPr fontId="7"/>
  </si>
  <si>
    <t>書式_011</t>
    <rPh sb="0" eb="2">
      <t>ショシキ</t>
    </rPh>
    <phoneticPr fontId="7"/>
  </si>
  <si>
    <t>書式_012</t>
    <rPh sb="0" eb="2">
      <t>ショシキ</t>
    </rPh>
    <phoneticPr fontId="7"/>
  </si>
  <si>
    <t>書式_013</t>
    <rPh sb="0" eb="2">
      <t>ショシキ</t>
    </rPh>
    <phoneticPr fontId="7"/>
  </si>
  <si>
    <t>書式_014</t>
    <rPh sb="0" eb="2">
      <t>ショシキ</t>
    </rPh>
    <phoneticPr fontId="7"/>
  </si>
  <si>
    <t>書式_015</t>
    <rPh sb="0" eb="2">
      <t>ショシキ</t>
    </rPh>
    <phoneticPr fontId="7"/>
  </si>
  <si>
    <t>書式_016</t>
    <rPh sb="0" eb="2">
      <t>ショシキ</t>
    </rPh>
    <phoneticPr fontId="7"/>
  </si>
  <si>
    <t>書式_017</t>
    <rPh sb="0" eb="2">
      <t>ショシキ</t>
    </rPh>
    <phoneticPr fontId="7"/>
  </si>
  <si>
    <t>「yyyy/MM/dd HH:mm」</t>
    <phoneticPr fontId="7"/>
  </si>
  <si>
    <t>小数点以下2桁まで「#,##0.00」</t>
    <rPh sb="0" eb="5">
      <t>ショウスウテンイカ</t>
    </rPh>
    <rPh sb="6" eb="7">
      <t>ケタ</t>
    </rPh>
    <phoneticPr fontId="7"/>
  </si>
  <si>
    <t>書式_018</t>
    <rPh sb="0" eb="2">
      <t>ショシキ</t>
    </rPh>
    <phoneticPr fontId="7"/>
  </si>
  <si>
    <t>検索処理</t>
    <rPh sb="0" eb="2">
      <t>ケンサク</t>
    </rPh>
    <rPh sb="2" eb="4">
      <t>ショリ</t>
    </rPh>
    <phoneticPr fontId="7"/>
  </si>
  <si>
    <t>・検索テーブル</t>
    <rPh sb="1" eb="3">
      <t>ケンサク</t>
    </rPh>
    <phoneticPr fontId="7"/>
  </si>
  <si>
    <t>在庫データ A</t>
    <rPh sb="0" eb="2">
      <t>ザイコ</t>
    </rPh>
    <phoneticPr fontId="7"/>
  </si>
  <si>
    <t>LEFT JOIN 生産製品マスタ B</t>
    <rPh sb="10" eb="12">
      <t>セイサン</t>
    </rPh>
    <rPh sb="12" eb="14">
      <t>セイヒン</t>
    </rPh>
    <phoneticPr fontId="7"/>
  </si>
  <si>
    <t>A.品名事業所コード = B.品名事業所コード</t>
    <rPh sb="2" eb="4">
      <t>ヒンメイ</t>
    </rPh>
    <rPh sb="4" eb="7">
      <t>ジギョウショ</t>
    </rPh>
    <rPh sb="15" eb="17">
      <t>ヒンメイ</t>
    </rPh>
    <rPh sb="17" eb="20">
      <t>ジギョウショ</t>
    </rPh>
    <phoneticPr fontId="7"/>
  </si>
  <si>
    <t>A.パック品名略称 = B.パック品名略称</t>
    <rPh sb="5" eb="7">
      <t>ヒンメイ</t>
    </rPh>
    <rPh sb="7" eb="9">
      <t>リャクショウ</t>
    </rPh>
    <rPh sb="17" eb="19">
      <t>ヒンメイ</t>
    </rPh>
    <rPh sb="19" eb="21">
      <t>リャクショウ</t>
    </rPh>
    <phoneticPr fontId="7"/>
  </si>
  <si>
    <t>A.納入先コード = B.納入先コード</t>
    <rPh sb="2" eb="5">
      <t>ノウニュウサキ</t>
    </rPh>
    <rPh sb="13" eb="16">
      <t>ノウニュウサキ</t>
    </rPh>
    <phoneticPr fontId="7"/>
  </si>
  <si>
    <t>A.納入区分 = B.納入区分</t>
    <rPh sb="2" eb="4">
      <t>ノウニュウ</t>
    </rPh>
    <rPh sb="4" eb="6">
      <t>クブン</t>
    </rPh>
    <rPh sb="11" eb="13">
      <t>ノウニュウ</t>
    </rPh>
    <rPh sb="13" eb="15">
      <t>クブン</t>
    </rPh>
    <phoneticPr fontId="7"/>
  </si>
  <si>
    <t>A.製品半製品区分 = B.製品半製品区分</t>
    <rPh sb="2" eb="4">
      <t>セイヒン</t>
    </rPh>
    <rPh sb="4" eb="7">
      <t>ハンセイヒン</t>
    </rPh>
    <rPh sb="7" eb="9">
      <t>クブン</t>
    </rPh>
    <rPh sb="14" eb="16">
      <t>セイヒン</t>
    </rPh>
    <rPh sb="16" eb="19">
      <t>ハンセイヒン</t>
    </rPh>
    <rPh sb="19" eb="21">
      <t>クブン</t>
    </rPh>
    <phoneticPr fontId="7"/>
  </si>
  <si>
    <t>A.品名事業所コード ＜＞ B.品名事業所コード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</si>
  <si>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A.パック品名略称 ＜＞ B.パック品名略称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</si>
  <si>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A.納入先コード ＜＞ B.納入先コード</t>
    <rPh sb="2" eb="5">
      <t>ノウニュウサキ</t>
    </rPh>
    <rPh sb="14" eb="17">
      <t>ノウニュウサキ</t>
    </rPh>
    <phoneticPr fontId="7"/>
  </si>
  <si>
    <t>A.納入区分 ＜＞ B.納入区分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</si>
  <si>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A.製品半製品区分 ＜＞ B.製品半製品区分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</si>
  <si>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LEFT JOIN 生産品名マスタ C</t>
    <rPh sb="10" eb="12">
      <t>セイサン</t>
    </rPh>
    <rPh sb="12" eb="14">
      <t>ヒンメイ</t>
    </rPh>
    <phoneticPr fontId="7"/>
  </si>
  <si>
    <t>A.品名事業所コード = C.品名事業所コード</t>
    <rPh sb="2" eb="4">
      <t>ヒンメイ</t>
    </rPh>
    <rPh sb="4" eb="7">
      <t>ジギョウショ</t>
    </rPh>
    <rPh sb="15" eb="17">
      <t>ヒンメイ</t>
    </rPh>
    <rPh sb="17" eb="20">
      <t>ジギョウショ</t>
    </rPh>
    <phoneticPr fontId="7"/>
  </si>
  <si>
    <t>A.品名事業所コード ＜＞ C.品名事業所コード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</si>
  <si>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A.パック品名略称 = C.パック品名略称</t>
    <rPh sb="5" eb="7">
      <t>ヒンメイ</t>
    </rPh>
    <rPh sb="7" eb="9">
      <t>リャクショウ</t>
    </rPh>
    <rPh sb="17" eb="19">
      <t>ヒンメイ</t>
    </rPh>
    <rPh sb="19" eb="21">
      <t>リャクショウ</t>
    </rPh>
    <phoneticPr fontId="7"/>
  </si>
  <si>
    <t>A.パック品名略称 ＜＞ C.パック品名略称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</si>
  <si>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A.納入先コード = C.納入先コード</t>
    <rPh sb="2" eb="5">
      <t>ノウニュウサキ</t>
    </rPh>
    <rPh sb="13" eb="16">
      <t>ノウニュウサキ</t>
    </rPh>
    <phoneticPr fontId="7"/>
  </si>
  <si>
    <t>A.納入先コード ＜＞ C.納入先コード</t>
    <rPh sb="2" eb="5">
      <t>ノウニュウサキ</t>
    </rPh>
    <rPh sb="14" eb="17">
      <t>ノウニュウサキ</t>
    </rPh>
    <phoneticPr fontId="7"/>
  </si>
  <si>
    <t>A.納入区分 = C.納入区分</t>
    <rPh sb="2" eb="4">
      <t>ノウニュウ</t>
    </rPh>
    <rPh sb="4" eb="6">
      <t>クブン</t>
    </rPh>
    <rPh sb="11" eb="13">
      <t>ノウニュウ</t>
    </rPh>
    <rPh sb="13" eb="15">
      <t>クブン</t>
    </rPh>
    <phoneticPr fontId="7"/>
  </si>
  <si>
    <t>A.納入区分 ＜＞ C.納入区分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</si>
  <si>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A.製品半製品区分 = C.製品半製品区分</t>
    <rPh sb="2" eb="4">
      <t>セイヒン</t>
    </rPh>
    <rPh sb="4" eb="7">
      <t>ハンセイヒン</t>
    </rPh>
    <rPh sb="7" eb="9">
      <t>クブン</t>
    </rPh>
    <rPh sb="14" eb="16">
      <t>セイヒン</t>
    </rPh>
    <rPh sb="16" eb="19">
      <t>ハンセイヒン</t>
    </rPh>
    <rPh sb="19" eb="21">
      <t>クブン</t>
    </rPh>
    <phoneticPr fontId="7"/>
  </si>
  <si>
    <t>A.製品半製品区分 ＜＞ C.製品半製品区分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</si>
  <si>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LEFT JOIN 受払データ D1</t>
    <rPh sb="10" eb="11">
      <t>ウケ</t>
    </rPh>
    <rPh sb="11" eb="12">
      <t>バライ</t>
    </rPh>
    <phoneticPr fontId="7"/>
  </si>
  <si>
    <t>A.品名事業所コード = D1.品名事業所コード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</si>
  <si>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D1.品名事業所コード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</si>
  <si>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D1.パック品名略称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</si>
  <si>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D1.パック品名略称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</si>
  <si>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D1.納入先コード</t>
    <rPh sb="2" eb="5">
      <t>ノウニュウサキ</t>
    </rPh>
    <rPh sb="14" eb="17">
      <t>ノウニュウサキ</t>
    </rPh>
    <phoneticPr fontId="7"/>
  </si>
  <si>
    <t>A.納入先コード ＜＞ D1.納入先コード</t>
    <rPh sb="2" eb="5">
      <t>ノウニュウサキ</t>
    </rPh>
    <rPh sb="15" eb="18">
      <t>ノウニュウサキ</t>
    </rPh>
    <phoneticPr fontId="7"/>
  </si>
  <si>
    <t>A.納入区分 = D1.納入区分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</si>
  <si>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D1.納入区分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</si>
  <si>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D1.製品半製品区分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</si>
  <si>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D1.製品半製品区分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</si>
  <si>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D1.受払区分 = '01'</t>
    <rPh sb="3" eb="4">
      <t>ウケ</t>
    </rPh>
    <rPh sb="4" eb="5">
      <t>バライ</t>
    </rPh>
    <rPh sb="5" eb="7">
      <t>クブン</t>
    </rPh>
    <phoneticPr fontId="7"/>
  </si>
  <si>
    <t>D1.受払区分 &lt;&gt; '01'</t>
    <rPh sb="3" eb="4">
      <t>ウケ</t>
    </rPh>
    <rPh sb="4" eb="5">
      <t>バライ</t>
    </rPh>
    <rPh sb="5" eb="7">
      <t>クブン</t>
    </rPh>
    <phoneticPr fontId="7"/>
  </si>
  <si>
    <t>LEFT JOIN 受払データ D2</t>
    <rPh sb="10" eb="11">
      <t>ウケ</t>
    </rPh>
    <rPh sb="11" eb="12">
      <t>バライ</t>
    </rPh>
    <phoneticPr fontId="7"/>
  </si>
  <si>
    <t>A.品名事業所コード = D2.品名事業所コード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</si>
  <si>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D2.品名事業所コード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</si>
  <si>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D2.パック品名略称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</si>
  <si>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D2.パック品名略称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</si>
  <si>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D2.納入先コード</t>
    <rPh sb="2" eb="5">
      <t>ノウニュウサキ</t>
    </rPh>
    <rPh sb="14" eb="17">
      <t>ノウニュウサキ</t>
    </rPh>
    <phoneticPr fontId="7"/>
  </si>
  <si>
    <t>A.納入先コード ＜＞ D2.納入先コード</t>
    <rPh sb="2" eb="5">
      <t>ノウニュウサキ</t>
    </rPh>
    <rPh sb="15" eb="18">
      <t>ノウニュウサキ</t>
    </rPh>
    <phoneticPr fontId="7"/>
  </si>
  <si>
    <t>A.納入区分 = D2.納入区分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</si>
  <si>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D2.納入区分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</si>
  <si>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D2.製品半製品区分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</si>
  <si>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D2.製品半製品区分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</si>
  <si>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D2.受払区分 = '02'</t>
    <rPh sb="3" eb="4">
      <t>ウケ</t>
    </rPh>
    <rPh sb="4" eb="5">
      <t>バライ</t>
    </rPh>
    <rPh sb="5" eb="7">
      <t>クブン</t>
    </rPh>
    <phoneticPr fontId="7"/>
  </si>
  <si>
    <t>D2.受払区分 &lt;&gt; '02'</t>
    <rPh sb="3" eb="4">
      <t>ウケ</t>
    </rPh>
    <rPh sb="4" eb="5">
      <t>バライ</t>
    </rPh>
    <rPh sb="5" eb="7">
      <t>クブン</t>
    </rPh>
    <phoneticPr fontId="7"/>
  </si>
  <si>
    <t>LEFT JOIN 受払データ D3</t>
    <rPh sb="10" eb="11">
      <t>ウケ</t>
    </rPh>
    <rPh sb="11" eb="12">
      <t>バライ</t>
    </rPh>
    <phoneticPr fontId="7"/>
  </si>
  <si>
    <t>A.品名事業所コード = D3.品名事業所コード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</si>
  <si>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D3.品名事業所コード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</si>
  <si>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D3.パック品名略称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</si>
  <si>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D3.パック品名略称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</si>
  <si>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D3.納入先コード</t>
    <rPh sb="2" eb="5">
      <t>ノウニュウサキ</t>
    </rPh>
    <rPh sb="14" eb="17">
      <t>ノウニュウサキ</t>
    </rPh>
    <phoneticPr fontId="7"/>
  </si>
  <si>
    <t>A.納入先コード ＜＞ D3.納入先コード</t>
    <rPh sb="2" eb="5">
      <t>ノウニュウサキ</t>
    </rPh>
    <rPh sb="15" eb="18">
      <t>ノウニュウサキ</t>
    </rPh>
    <phoneticPr fontId="7"/>
  </si>
  <si>
    <t>A.納入区分 = D3.納入区分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</si>
  <si>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D3.納入区分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</si>
  <si>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D3.製品半製品区分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</si>
  <si>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D3.製品半製品区分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</si>
  <si>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D3.受払区分 = '08'</t>
    <rPh sb="3" eb="4">
      <t>ウケ</t>
    </rPh>
    <rPh sb="4" eb="5">
      <t>バライ</t>
    </rPh>
    <rPh sb="5" eb="7">
      <t>クブン</t>
    </rPh>
    <phoneticPr fontId="7"/>
  </si>
  <si>
    <t>D3.受払区分 &lt;&gt; '08'</t>
    <rPh sb="3" eb="4">
      <t>ウケ</t>
    </rPh>
    <rPh sb="4" eb="5">
      <t>バライ</t>
    </rPh>
    <rPh sb="5" eb="7">
      <t>クブン</t>
    </rPh>
    <phoneticPr fontId="7"/>
  </si>
  <si>
    <t>LEFT JOIN 受払データ D4</t>
    <rPh sb="10" eb="11">
      <t>ウケ</t>
    </rPh>
    <rPh sb="11" eb="12">
      <t>バライ</t>
    </rPh>
    <phoneticPr fontId="7"/>
  </si>
  <si>
    <t>A.品名事業所コード = D4.品名事業所コード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</si>
  <si>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D4.品名事業所コード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</si>
  <si>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D4.パック品名略称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</si>
  <si>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D4.パック品名略称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</si>
  <si>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D4.納入先コード</t>
    <rPh sb="2" eb="5">
      <t>ノウニュウサキ</t>
    </rPh>
    <rPh sb="14" eb="17">
      <t>ノウニュウサキ</t>
    </rPh>
    <phoneticPr fontId="7"/>
  </si>
  <si>
    <t>A.納入先コード ＜＞ D4.納入先コード</t>
    <rPh sb="2" eb="5">
      <t>ノウニュウサキ</t>
    </rPh>
    <rPh sb="15" eb="18">
      <t>ノウニュウサキ</t>
    </rPh>
    <phoneticPr fontId="7"/>
  </si>
  <si>
    <t>A.納入区分 = D4.納入区分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</si>
  <si>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D4.納入区分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</si>
  <si>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D4.製品半製品区分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</si>
  <si>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D4.製品半製品区分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</si>
  <si>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D4.受払区分 = '0A'</t>
    <rPh sb="3" eb="4">
      <t>ウケ</t>
    </rPh>
    <rPh sb="4" eb="5">
      <t>バライ</t>
    </rPh>
    <rPh sb="5" eb="7">
      <t>クブン</t>
    </rPh>
    <phoneticPr fontId="7"/>
  </si>
  <si>
    <t>D4.受払区分 &lt;&gt; '0A'</t>
    <rPh sb="3" eb="4">
      <t>ウケ</t>
    </rPh>
    <rPh sb="4" eb="5">
      <t>バライ</t>
    </rPh>
    <rPh sb="5" eb="7">
      <t>クブン</t>
    </rPh>
    <phoneticPr fontId="7"/>
  </si>
  <si>
    <t>非表示</t>
    <rPh sb="0" eb="3">
      <t>ヒヒョウジ</t>
    </rPh>
    <phoneticPr fontId="7"/>
  </si>
  <si>
    <t>在庫データ.大工程コード</t>
    <rPh sb="0" eb="2">
      <t>ザイコ</t>
    </rPh>
    <rPh sb="6" eb="7">
      <t>ダイ</t>
    </rPh>
    <rPh sb="7" eb="9">
      <t>コウテイ</t>
    </rPh>
    <phoneticPr fontId="7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</si>
  <si>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7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</si>
  <si>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7"/>
  </si>
  <si>
    <t>在庫データ.前月残</t>
    <rPh sb="0" eb="2">
      <t>ザイコ</t>
    </rPh>
    <rPh sb="6" eb="8">
      <t>ゼンゲツ</t>
    </rPh>
    <rPh sb="8" eb="9">
      <t>ザン</t>
    </rPh>
    <phoneticPr fontId="7"/>
  </si>
  <si>
    <t>在庫データ.当月受入数量</t>
    <rPh sb="6" eb="8">
      <t>トウゲツ</t>
    </rPh>
    <rPh sb="8" eb="10">
      <t>ウケイレ</t>
    </rPh>
    <rPh sb="10" eb="12">
      <t>スウリョウ</t>
    </rPh>
    <phoneticPr fontId="3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</si>
  <si>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3"/>
  </si>
  <si>
    <t>在庫データ.当月その他払出数量</t>
    <rPh sb="6" eb="8">
      <t>トウゲツ</t>
    </rPh>
    <rPh sb="10" eb="15">
      <t>タハライダシスウリョウ</t>
    </rPh>
    <phoneticPr fontId="3"/>
  </si>
  <si>
    <t>在庫データ.在庫数</t>
    <rPh sb="0" eb="2">
      <t>ザイコ</t>
    </rPh>
    <rPh sb="6" eb="8">
      <t>ザイコ</t>
    </rPh>
    <rPh sb="8" eb="9">
      <t>スウ</t>
    </rPh>
    <phoneticPr fontId="3"/>
  </si>
  <si>
    <t>Count(D1.個体NO)</t>
    <rPh sb="9" eb="11">
      <t>コタイ</t>
    </rPh>
    <phoneticPr fontId="7"/>
  </si>
  <si>
    <t>Count(D2.個体NO)</t>
    <rPh sb="9" eb="11">
      <t>コタイ</t>
    </rPh>
    <phoneticPr fontId="7"/>
  </si>
  <si>
    <t>Count(D3.個体NO)-Count(D4.個体NO)</t>
    <rPh sb="9" eb="11">
      <t>コタイ</t>
    </rPh>
    <phoneticPr fontId="7"/>
  </si>
  <si>
    <t>1000件を超える</t>
    <rPh sb="4" eb="5">
      <t>ケン</t>
    </rPh>
    <rPh sb="6" eb="7">
      <t>コ</t>
    </rPh>
    <phoneticPr fontId="7"/>
  </si>
  <si>
    <t>E</t>
  </si>
  <si>
    <t>データが表示される</t>
    <rPh sb="4" eb="6">
      <t>ヒョウジ</t>
    </rPh>
    <phoneticPr fontId="7"/>
  </si>
  <si>
    <t>999件</t>
    <rPh sb="3" eb="4">
      <t>ケン</t>
    </rPh>
    <phoneticPr fontId="7"/>
  </si>
  <si>
    <t>「0」</t>
    <phoneticPr fontId="7"/>
  </si>
  <si>
    <t>検索処理_結合_001</t>
    <rPh sb="0" eb="2">
      <t>ケンサク</t>
    </rPh>
    <rPh sb="2" eb="4">
      <t>ショリ</t>
    </rPh>
    <rPh sb="5" eb="7">
      <t>ケツゴウ</t>
    </rPh>
    <phoneticPr fontId="7"/>
  </si>
  <si>
    <t>検索処理_結合_002</t>
    <rPh sb="0" eb="2">
      <t>ケンサク</t>
    </rPh>
    <rPh sb="2" eb="4">
      <t>ショリ</t>
    </rPh>
    <rPh sb="5" eb="7">
      <t>ケツゴウ</t>
    </rPh>
    <phoneticPr fontId="7"/>
  </si>
  <si>
    <t>検索処理_結合_003</t>
    <rPh sb="0" eb="2">
      <t>ケンサク</t>
    </rPh>
    <rPh sb="2" eb="4">
      <t>ショリ</t>
    </rPh>
    <rPh sb="5" eb="7">
      <t>ケツゴウ</t>
    </rPh>
    <phoneticPr fontId="7"/>
  </si>
  <si>
    <t>検索処理_結合_004</t>
    <rPh sb="0" eb="2">
      <t>ケンサク</t>
    </rPh>
    <rPh sb="2" eb="4">
      <t>ショリ</t>
    </rPh>
    <rPh sb="5" eb="7">
      <t>ケツゴウ</t>
    </rPh>
    <phoneticPr fontId="7"/>
  </si>
  <si>
    <t>検索処理_結合_005</t>
    <rPh sb="0" eb="2">
      <t>ケンサク</t>
    </rPh>
    <rPh sb="2" eb="4">
      <t>ショリ</t>
    </rPh>
    <rPh sb="5" eb="7">
      <t>ケツゴウ</t>
    </rPh>
    <phoneticPr fontId="7"/>
  </si>
  <si>
    <t>検索処理_結合_006</t>
    <rPh sb="0" eb="2">
      <t>ケンサク</t>
    </rPh>
    <rPh sb="2" eb="4">
      <t>ショリ</t>
    </rPh>
    <rPh sb="5" eb="7">
      <t>ケツゴウ</t>
    </rPh>
    <phoneticPr fontId="7"/>
  </si>
  <si>
    <t>検索処理_結合_007</t>
    <rPh sb="0" eb="2">
      <t>ケンサク</t>
    </rPh>
    <rPh sb="2" eb="4">
      <t>ショリ</t>
    </rPh>
    <rPh sb="5" eb="7">
      <t>ケツゴウ</t>
    </rPh>
    <phoneticPr fontId="7"/>
  </si>
  <si>
    <t>検索処理_結合_008</t>
    <rPh sb="0" eb="2">
      <t>ケンサク</t>
    </rPh>
    <rPh sb="2" eb="4">
      <t>ショリ</t>
    </rPh>
    <rPh sb="5" eb="7">
      <t>ケツゴウ</t>
    </rPh>
    <phoneticPr fontId="7"/>
  </si>
  <si>
    <t>検索処理_結合_009</t>
    <rPh sb="0" eb="2">
      <t>ケンサク</t>
    </rPh>
    <rPh sb="2" eb="4">
      <t>ショリ</t>
    </rPh>
    <rPh sb="5" eb="7">
      <t>ケツゴウ</t>
    </rPh>
    <phoneticPr fontId="7"/>
  </si>
  <si>
    <t>検索処理_結合_010</t>
    <rPh sb="0" eb="2">
      <t>ケンサク</t>
    </rPh>
    <rPh sb="2" eb="4">
      <t>ショリ</t>
    </rPh>
    <rPh sb="5" eb="7">
      <t>ケツゴウ</t>
    </rPh>
    <phoneticPr fontId="7"/>
  </si>
  <si>
    <t>検索処理_結合_011</t>
    <rPh sb="0" eb="2">
      <t>ケンサク</t>
    </rPh>
    <rPh sb="2" eb="4">
      <t>ショリ</t>
    </rPh>
    <rPh sb="5" eb="7">
      <t>ケツゴウ</t>
    </rPh>
    <phoneticPr fontId="7"/>
  </si>
  <si>
    <t>検索処理_結合_012</t>
    <rPh sb="0" eb="2">
      <t>ケンサク</t>
    </rPh>
    <rPh sb="2" eb="4">
      <t>ショリ</t>
    </rPh>
    <rPh sb="5" eb="7">
      <t>ケツゴウ</t>
    </rPh>
    <phoneticPr fontId="7"/>
  </si>
  <si>
    <t>検索処理_結合_013</t>
    <rPh sb="0" eb="2">
      <t>ケンサク</t>
    </rPh>
    <rPh sb="2" eb="4">
      <t>ショリ</t>
    </rPh>
    <rPh sb="5" eb="7">
      <t>ケツゴウ</t>
    </rPh>
    <phoneticPr fontId="7"/>
  </si>
  <si>
    <t>検索処理_結合_014</t>
    <rPh sb="0" eb="2">
      <t>ケンサク</t>
    </rPh>
    <rPh sb="2" eb="4">
      <t>ショリ</t>
    </rPh>
    <rPh sb="5" eb="7">
      <t>ケツゴウ</t>
    </rPh>
    <phoneticPr fontId="7"/>
  </si>
  <si>
    <t>検索処理_結合_015</t>
    <rPh sb="0" eb="2">
      <t>ケンサク</t>
    </rPh>
    <rPh sb="2" eb="4">
      <t>ショリ</t>
    </rPh>
    <rPh sb="5" eb="7">
      <t>ケツゴウ</t>
    </rPh>
    <phoneticPr fontId="7"/>
  </si>
  <si>
    <t>検索処理_結合_016</t>
    <rPh sb="0" eb="2">
      <t>ケンサク</t>
    </rPh>
    <rPh sb="2" eb="4">
      <t>ショリ</t>
    </rPh>
    <rPh sb="5" eb="7">
      <t>ケツゴウ</t>
    </rPh>
    <phoneticPr fontId="7"/>
  </si>
  <si>
    <t>検索処理_結合_017</t>
    <rPh sb="0" eb="2">
      <t>ケンサク</t>
    </rPh>
    <rPh sb="2" eb="4">
      <t>ショリ</t>
    </rPh>
    <rPh sb="5" eb="7">
      <t>ケツゴウ</t>
    </rPh>
    <phoneticPr fontId="7"/>
  </si>
  <si>
    <t>検索処理_結合_018</t>
    <rPh sb="0" eb="2">
      <t>ケンサク</t>
    </rPh>
    <rPh sb="2" eb="4">
      <t>ショリ</t>
    </rPh>
    <rPh sb="5" eb="7">
      <t>ケツゴウ</t>
    </rPh>
    <phoneticPr fontId="7"/>
  </si>
  <si>
    <t>検索処理_結合_019</t>
    <rPh sb="0" eb="2">
      <t>ケンサク</t>
    </rPh>
    <rPh sb="2" eb="4">
      <t>ショリ</t>
    </rPh>
    <rPh sb="5" eb="7">
      <t>ケツゴウ</t>
    </rPh>
    <phoneticPr fontId="7"/>
  </si>
  <si>
    <t>検索処理_結合_020</t>
    <rPh sb="0" eb="2">
      <t>ケンサク</t>
    </rPh>
    <rPh sb="2" eb="4">
      <t>ショリ</t>
    </rPh>
    <rPh sb="5" eb="7">
      <t>ケツゴウ</t>
    </rPh>
    <phoneticPr fontId="7"/>
  </si>
  <si>
    <t>検索処理_結合_021</t>
    <rPh sb="0" eb="2">
      <t>ケンサク</t>
    </rPh>
    <rPh sb="2" eb="4">
      <t>ショリ</t>
    </rPh>
    <rPh sb="5" eb="7">
      <t>ケツゴウ</t>
    </rPh>
    <phoneticPr fontId="7"/>
  </si>
  <si>
    <t>検索処理_結合_022</t>
    <rPh sb="0" eb="2">
      <t>ケンサク</t>
    </rPh>
    <rPh sb="2" eb="4">
      <t>ショリ</t>
    </rPh>
    <rPh sb="5" eb="7">
      <t>ケツゴウ</t>
    </rPh>
    <phoneticPr fontId="7"/>
  </si>
  <si>
    <t>検索処理_結合_023</t>
    <rPh sb="0" eb="2">
      <t>ケンサク</t>
    </rPh>
    <rPh sb="2" eb="4">
      <t>ショリ</t>
    </rPh>
    <rPh sb="5" eb="7">
      <t>ケツゴウ</t>
    </rPh>
    <phoneticPr fontId="7"/>
  </si>
  <si>
    <t>検索処理_結合_024</t>
    <rPh sb="0" eb="2">
      <t>ケンサク</t>
    </rPh>
    <rPh sb="2" eb="4">
      <t>ショリ</t>
    </rPh>
    <rPh sb="5" eb="7">
      <t>ケツゴウ</t>
    </rPh>
    <phoneticPr fontId="7"/>
  </si>
  <si>
    <t>検索処理_結合_025</t>
    <rPh sb="0" eb="2">
      <t>ケンサク</t>
    </rPh>
    <rPh sb="2" eb="4">
      <t>ショリ</t>
    </rPh>
    <rPh sb="5" eb="7">
      <t>ケツゴウ</t>
    </rPh>
    <phoneticPr fontId="7"/>
  </si>
  <si>
    <t>検索処理_結合_026</t>
    <rPh sb="0" eb="2">
      <t>ケンサク</t>
    </rPh>
    <rPh sb="2" eb="4">
      <t>ショリ</t>
    </rPh>
    <rPh sb="5" eb="7">
      <t>ケツゴウ</t>
    </rPh>
    <phoneticPr fontId="7"/>
  </si>
  <si>
    <t>検索処理_結合_027</t>
    <rPh sb="0" eb="2">
      <t>ケンサク</t>
    </rPh>
    <rPh sb="2" eb="4">
      <t>ショリ</t>
    </rPh>
    <rPh sb="5" eb="7">
      <t>ケツゴウ</t>
    </rPh>
    <phoneticPr fontId="7"/>
  </si>
  <si>
    <t>検索処理_結合_028</t>
    <rPh sb="0" eb="2">
      <t>ケンサク</t>
    </rPh>
    <rPh sb="2" eb="4">
      <t>ショリ</t>
    </rPh>
    <rPh sb="5" eb="7">
      <t>ケツゴウ</t>
    </rPh>
    <phoneticPr fontId="7"/>
  </si>
  <si>
    <t>検索処理_結合_029</t>
    <rPh sb="0" eb="2">
      <t>ケンサク</t>
    </rPh>
    <rPh sb="2" eb="4">
      <t>ショリ</t>
    </rPh>
    <rPh sb="5" eb="7">
      <t>ケツゴウ</t>
    </rPh>
    <phoneticPr fontId="7"/>
  </si>
  <si>
    <t>検索処理_結合_030</t>
    <rPh sb="0" eb="2">
      <t>ケンサク</t>
    </rPh>
    <rPh sb="2" eb="4">
      <t>ショリ</t>
    </rPh>
    <rPh sb="5" eb="7">
      <t>ケツゴウ</t>
    </rPh>
    <phoneticPr fontId="7"/>
  </si>
  <si>
    <t>検索処理_結合_031</t>
    <rPh sb="0" eb="2">
      <t>ケンサク</t>
    </rPh>
    <rPh sb="2" eb="4">
      <t>ショリ</t>
    </rPh>
    <rPh sb="5" eb="7">
      <t>ケツゴウ</t>
    </rPh>
    <phoneticPr fontId="7"/>
  </si>
  <si>
    <t>検索処理_結合_032</t>
    <rPh sb="0" eb="2">
      <t>ケンサク</t>
    </rPh>
    <rPh sb="2" eb="4">
      <t>ショリ</t>
    </rPh>
    <rPh sb="5" eb="7">
      <t>ケツゴウ</t>
    </rPh>
    <phoneticPr fontId="7"/>
  </si>
  <si>
    <t>検索処理_結合_033</t>
    <rPh sb="0" eb="2">
      <t>ケンサク</t>
    </rPh>
    <rPh sb="2" eb="4">
      <t>ショリ</t>
    </rPh>
    <rPh sb="5" eb="7">
      <t>ケツゴウ</t>
    </rPh>
    <phoneticPr fontId="7"/>
  </si>
  <si>
    <t>検索処理_結合_034</t>
    <rPh sb="0" eb="2">
      <t>ケンサク</t>
    </rPh>
    <rPh sb="2" eb="4">
      <t>ショリ</t>
    </rPh>
    <rPh sb="5" eb="7">
      <t>ケツゴウ</t>
    </rPh>
    <phoneticPr fontId="7"/>
  </si>
  <si>
    <t>検索処理_条件_001</t>
    <rPh sb="0" eb="2">
      <t>ケンサク</t>
    </rPh>
    <rPh sb="2" eb="4">
      <t>ショリ</t>
    </rPh>
    <rPh sb="5" eb="7">
      <t>ジョウケン</t>
    </rPh>
    <phoneticPr fontId="7"/>
  </si>
  <si>
    <t>検索処理_条件_002</t>
    <rPh sb="0" eb="2">
      <t>ケンサク</t>
    </rPh>
    <rPh sb="2" eb="4">
      <t>ショリ</t>
    </rPh>
    <rPh sb="5" eb="7">
      <t>ジョウケン</t>
    </rPh>
    <phoneticPr fontId="7"/>
  </si>
  <si>
    <t>検索処理_条件_003</t>
    <rPh sb="0" eb="2">
      <t>ケンサク</t>
    </rPh>
    <rPh sb="2" eb="4">
      <t>ショリ</t>
    </rPh>
    <rPh sb="5" eb="7">
      <t>ジョウケン</t>
    </rPh>
    <phoneticPr fontId="7"/>
  </si>
  <si>
    <t>検索処理_条件_004</t>
    <rPh sb="0" eb="2">
      <t>ケンサク</t>
    </rPh>
    <rPh sb="2" eb="4">
      <t>ショリ</t>
    </rPh>
    <rPh sb="5" eb="7">
      <t>ジョウケン</t>
    </rPh>
    <phoneticPr fontId="7"/>
  </si>
  <si>
    <t>検索処理_条件_005</t>
    <rPh sb="0" eb="2">
      <t>ケンサク</t>
    </rPh>
    <rPh sb="2" eb="4">
      <t>ショリ</t>
    </rPh>
    <rPh sb="5" eb="7">
      <t>ジョウケン</t>
    </rPh>
    <phoneticPr fontId="7"/>
  </si>
  <si>
    <t>検索処理_条件_006</t>
    <rPh sb="0" eb="2">
      <t>ケンサク</t>
    </rPh>
    <rPh sb="2" eb="4">
      <t>ショリ</t>
    </rPh>
    <rPh sb="5" eb="7">
      <t>ジョウケン</t>
    </rPh>
    <phoneticPr fontId="7"/>
  </si>
  <si>
    <t>検索処理_条件_007</t>
    <rPh sb="0" eb="2">
      <t>ケンサク</t>
    </rPh>
    <rPh sb="2" eb="4">
      <t>ショリ</t>
    </rPh>
    <rPh sb="5" eb="7">
      <t>ジョウケン</t>
    </rPh>
    <phoneticPr fontId="7"/>
  </si>
  <si>
    <t>検索処理_条件_008</t>
    <rPh sb="0" eb="2">
      <t>ケンサク</t>
    </rPh>
    <rPh sb="2" eb="4">
      <t>ショリ</t>
    </rPh>
    <rPh sb="5" eb="7">
      <t>ジョウケン</t>
    </rPh>
    <phoneticPr fontId="7"/>
  </si>
  <si>
    <t>検索処理_条件_009</t>
    <rPh sb="0" eb="2">
      <t>ケンサク</t>
    </rPh>
    <rPh sb="2" eb="4">
      <t>ショリ</t>
    </rPh>
    <rPh sb="5" eb="7">
      <t>ジョウケン</t>
    </rPh>
    <phoneticPr fontId="7"/>
  </si>
  <si>
    <t>検索処理_条件_010</t>
    <rPh sb="0" eb="2">
      <t>ケンサク</t>
    </rPh>
    <rPh sb="2" eb="4">
      <t>ショリ</t>
    </rPh>
    <rPh sb="5" eb="7">
      <t>ジョウケン</t>
    </rPh>
    <phoneticPr fontId="7"/>
  </si>
  <si>
    <t>検索処理_条件_011</t>
    <rPh sb="0" eb="2">
      <t>ケンサク</t>
    </rPh>
    <rPh sb="2" eb="4">
      <t>ショリ</t>
    </rPh>
    <rPh sb="5" eb="7">
      <t>ジョウケン</t>
    </rPh>
    <phoneticPr fontId="7"/>
  </si>
  <si>
    <t>検索処理_条件_012</t>
    <rPh sb="0" eb="2">
      <t>ケンサク</t>
    </rPh>
    <rPh sb="2" eb="4">
      <t>ショリ</t>
    </rPh>
    <rPh sb="5" eb="7">
      <t>ジョウケン</t>
    </rPh>
    <phoneticPr fontId="7"/>
  </si>
  <si>
    <t>検索処理_条件_013</t>
    <rPh sb="0" eb="2">
      <t>ケンサク</t>
    </rPh>
    <rPh sb="2" eb="4">
      <t>ショリ</t>
    </rPh>
    <rPh sb="5" eb="7">
      <t>ジョウケン</t>
    </rPh>
    <phoneticPr fontId="7"/>
  </si>
  <si>
    <t>検索処理_条件_014</t>
    <rPh sb="0" eb="2">
      <t>ケンサク</t>
    </rPh>
    <rPh sb="2" eb="4">
      <t>ショリ</t>
    </rPh>
    <rPh sb="5" eb="7">
      <t>ジョウケン</t>
    </rPh>
    <phoneticPr fontId="7"/>
  </si>
  <si>
    <t>「検索結果が1000件を超えました。</t>
    <phoneticPr fontId="7"/>
  </si>
  <si>
    <t>検索条件を絞って再検索してください。」</t>
    <phoneticPr fontId="7"/>
  </si>
  <si>
    <t>-Count(D4.個体NO)</t>
    <phoneticPr fontId="7"/>
  </si>
  <si>
    <t>検索処理_結合_035</t>
    <rPh sb="0" eb="2">
      <t>ケンサク</t>
    </rPh>
    <rPh sb="2" eb="4">
      <t>ショリ</t>
    </rPh>
    <rPh sb="5" eb="7">
      <t>ケツゴウ</t>
    </rPh>
    <phoneticPr fontId="7"/>
  </si>
  <si>
    <t>検索処理_結合</t>
    <rPh sb="0" eb="2">
      <t>ケンサク</t>
    </rPh>
    <rPh sb="2" eb="4">
      <t>ショリ</t>
    </rPh>
    <rPh sb="5" eb="7">
      <t>ケツゴウ</t>
    </rPh>
    <phoneticPr fontId="4"/>
  </si>
  <si>
    <t>検索処理_条件</t>
    <rPh sb="0" eb="2">
      <t>ケンサク</t>
    </rPh>
    <rPh sb="2" eb="4">
      <t>ショリ</t>
    </rPh>
    <rPh sb="5" eb="7">
      <t>ジョウケン</t>
    </rPh>
    <phoneticPr fontId="4"/>
  </si>
  <si>
    <t>製品半製品区分</t>
    <rPh sb="0" eb="2">
      <t>セイヒン</t>
    </rPh>
    <rPh sb="2" eb="5">
      <t>ハンセイヒン</t>
    </rPh>
    <rPh sb="5" eb="7">
      <t>クブン</t>
    </rPh>
    <phoneticPr fontId="7"/>
  </si>
  <si>
    <t>「1：製品」</t>
    <rPh sb="3" eb="5">
      <t>セイヒン</t>
    </rPh>
    <phoneticPr fontId="7"/>
  </si>
  <si>
    <t>「2：半製品」</t>
    <rPh sb="3" eb="4">
      <t>ハン</t>
    </rPh>
    <rPh sb="4" eb="6">
      <t>セイヒン</t>
    </rPh>
    <phoneticPr fontId="7"/>
  </si>
  <si>
    <t>テーブル</t>
    <phoneticPr fontId="7"/>
  </si>
  <si>
    <t>■在庫データ</t>
    <rPh sb="1" eb="3">
      <t>ザイコ</t>
    </rPh>
    <phoneticPr fontId="7"/>
  </si>
  <si>
    <t>Count(D3.個体NO)</t>
    <phoneticPr fontId="7"/>
  </si>
  <si>
    <t>「000：化成オート」</t>
    <rPh sb="5" eb="7">
      <t>カセイ</t>
    </rPh>
    <phoneticPr fontId="7"/>
  </si>
  <si>
    <t>「000」以外</t>
    <rPh sb="5" eb="7">
      <t>イガイ</t>
    </rPh>
    <phoneticPr fontId="7"/>
  </si>
  <si>
    <t>事業所コード</t>
    <rPh sb="0" eb="3">
      <t>ジギョウショ</t>
    </rPh>
    <phoneticPr fontId="7"/>
  </si>
  <si>
    <t>「D：関東」※仮環境変数.事業所コード</t>
    <rPh sb="3" eb="5">
      <t>カントウ</t>
    </rPh>
    <rPh sb="8" eb="10">
      <t>カンキョウ</t>
    </rPh>
    <rPh sb="10" eb="12">
      <t>ヘンスウ</t>
    </rPh>
    <rPh sb="13" eb="16">
      <t>ジギョウショ</t>
    </rPh>
    <phoneticPr fontId="7"/>
  </si>
  <si>
    <t>「D]以外</t>
    <rPh sb="3" eb="5">
      <t>イガイ</t>
    </rPh>
    <phoneticPr fontId="7"/>
  </si>
  <si>
    <t>納入先コード</t>
    <rPh sb="0" eb="2">
      <t>ノウニュウ</t>
    </rPh>
    <rPh sb="2" eb="3">
      <t>サキ</t>
    </rPh>
    <phoneticPr fontId="7"/>
  </si>
  <si>
    <t>大工程</t>
    <rPh sb="0" eb="1">
      <t>ダイ</t>
    </rPh>
    <rPh sb="1" eb="3">
      <t>コウテイ</t>
    </rPh>
    <phoneticPr fontId="7"/>
  </si>
  <si>
    <t>「10：成形」</t>
    <rPh sb="4" eb="6">
      <t>セイケイ</t>
    </rPh>
    <phoneticPr fontId="7"/>
  </si>
  <si>
    <t>「10」以外</t>
    <rPh sb="4" eb="6">
      <t>イガイ</t>
    </rPh>
    <phoneticPr fontId="7"/>
  </si>
  <si>
    <t>■生産製品マスタ</t>
    <rPh sb="1" eb="3">
      <t>セイサン</t>
    </rPh>
    <rPh sb="3" eb="5">
      <t>セイヒン</t>
    </rPh>
    <phoneticPr fontId="7"/>
  </si>
  <si>
    <t>「01」</t>
    <phoneticPr fontId="7"/>
  </si>
  <si>
    <t>「01]以外</t>
    <rPh sb="4" eb="6">
      <t>イガイ</t>
    </rPh>
    <phoneticPr fontId="7"/>
  </si>
  <si>
    <t>「02」</t>
    <phoneticPr fontId="7"/>
  </si>
  <si>
    <t>「02]以外</t>
    <rPh sb="4" eb="6">
      <t>イガイ</t>
    </rPh>
    <phoneticPr fontId="7"/>
  </si>
  <si>
    <t>納品区分</t>
    <rPh sb="0" eb="2">
      <t>ノウヒン</t>
    </rPh>
    <rPh sb="2" eb="4">
      <t>クブン</t>
    </rPh>
    <phoneticPr fontId="7"/>
  </si>
  <si>
    <t>「L：ライン品」</t>
    <rPh sb="6" eb="7">
      <t>ヒン</t>
    </rPh>
    <phoneticPr fontId="7"/>
  </si>
  <si>
    <t>「S：SP」</t>
    <phoneticPr fontId="7"/>
  </si>
  <si>
    <t>「K：KD」</t>
    <phoneticPr fontId="7"/>
  </si>
  <si>
    <t>「T：試作品」</t>
    <phoneticPr fontId="7"/>
  </si>
  <si>
    <t>検索条件より</t>
    <rPh sb="0" eb="2">
      <t>ケンサク</t>
    </rPh>
    <rPh sb="2" eb="4">
      <t>ジョウケン</t>
    </rPh>
    <phoneticPr fontId="7"/>
  </si>
  <si>
    <t>チェックなし</t>
    <phoneticPr fontId="7"/>
  </si>
  <si>
    <t>前月残</t>
    <rPh sb="0" eb="2">
      <t>ゼンゲツ</t>
    </rPh>
    <rPh sb="2" eb="3">
      <t>ザン</t>
    </rPh>
    <phoneticPr fontId="7"/>
  </si>
  <si>
    <t>「0」</t>
    <phoneticPr fontId="7"/>
  </si>
  <si>
    <t>「0」以外</t>
    <rPh sb="3" eb="5">
      <t>イガイ</t>
    </rPh>
    <phoneticPr fontId="7"/>
  </si>
  <si>
    <t>当月受入数量</t>
  </si>
  <si>
    <t>当月払出数量</t>
  </si>
  <si>
    <t>当月その他払出数量</t>
  </si>
  <si>
    <t>在庫数</t>
  </si>
  <si>
    <t>Count(D１.個体NO)　※検索処理_結合のD１をご参照</t>
    <rPh sb="28" eb="30">
      <t>サンショウ</t>
    </rPh>
    <phoneticPr fontId="7"/>
  </si>
  <si>
    <t>Count(D２.個体NO)　※検索処理_結合のD２をご参照</t>
    <rPh sb="28" eb="30">
      <t>サンショウ</t>
    </rPh>
    <phoneticPr fontId="7"/>
  </si>
  <si>
    <t>Count(D３.個体NO)-Count(D4.個体NO)　</t>
    <phoneticPr fontId="7"/>
  </si>
  <si>
    <t>※検索処理_結合のD３、D４をご参照</t>
    <phoneticPr fontId="7"/>
  </si>
  <si>
    <t>・検索条件の合致データ件数</t>
    <rPh sb="1" eb="3">
      <t>ケンサク</t>
    </rPh>
    <rPh sb="3" eb="5">
      <t>ジョウケン</t>
    </rPh>
    <rPh sb="6" eb="8">
      <t>ガッチ</t>
    </rPh>
    <rPh sb="11" eb="13">
      <t>ケンスウ</t>
    </rPh>
    <phoneticPr fontId="7"/>
  </si>
  <si>
    <t>・検索結果エリアに</t>
    <rPh sb="1" eb="3">
      <t>ケンサク</t>
    </rPh>
    <rPh sb="3" eb="5">
      <t>ケッカ</t>
    </rPh>
    <phoneticPr fontId="7"/>
  </si>
  <si>
    <t>選択された列</t>
    <rPh sb="0" eb="2">
      <t>センタク</t>
    </rPh>
    <rPh sb="5" eb="6">
      <t>レツ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</si>
</sst>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m/d"/>
    <numFmt numFmtId="178" formatCode="m/d;@"/>
    <numFmt numFmtId="179" formatCode="0_);[Red]\(0\)"/>
    <numFmt numFmtId="180" formatCode="m&quot;月&quot;d&quot;日&quot;;@"/>
  </numFmts>
  <fonts count="4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Osaka"/>
      <family val="3"/>
      <charset val="128"/>
    </font>
    <font>
      <u/>
      <sz val="12"/>
      <color indexed="36"/>
      <name val="Osaka"/>
      <family val="3"/>
      <charset val="128"/>
    </font>
    <font>
      <sz val="6"/>
      <name val="Osaka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ゴシック"/>
      <family val="3"/>
      <charset val="128"/>
    </font>
    <font>
      <sz val="7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sz val="5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trike/>
      <sz val="6"/>
      <name val="ＭＳ Ｐゴシック"/>
      <family val="3"/>
      <charset val="128"/>
    </font>
    <font>
      <sz val="11"/>
      <name val="明朝"/>
      <family val="1"/>
      <charset val="128"/>
    </font>
    <font>
      <u/>
      <sz val="11"/>
      <color theme="10"/>
      <name val="明朝"/>
      <family val="1"/>
      <charset val="128"/>
    </font>
    <font>
      <sz val="6"/>
      <color theme="1" tint="4.9989318521683403E-2"/>
      <name val="ＭＳ Ｐゴシック"/>
      <family val="3"/>
      <charset val="128"/>
    </font>
    <font>
      <sz val="6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7"/>
      <color theme="1"/>
      <name val="ＭＳ Ｐゴシック"/>
      <family val="3"/>
      <charset val="128"/>
    </font>
    <font>
      <sz val="7"/>
      <color rgb="FFFF0000"/>
      <name val="ＭＳ Ｐゴシック"/>
      <family val="3"/>
      <charset val="128"/>
    </font>
    <font>
      <sz val="6"/>
      <name val="游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1" fillId="22" borderId="2" applyNumberFormat="0" applyFon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38" fontId="33" fillId="0" borderId="0" applyFont="0" applyFill="0" applyBorder="0" applyAlignment="0" applyProtection="0"/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4" applyNumberFormat="0" applyAlignment="0" applyProtection="0">
      <alignment vertical="center"/>
    </xf>
    <xf numFmtId="0" fontId="33" fillId="0" borderId="0"/>
    <xf numFmtId="0" fontId="2" fillId="0" borderId="0"/>
    <xf numFmtId="0" fontId="31" fillId="4" borderId="0" applyNumberFormat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5" fillId="0" borderId="0" xfId="44" applyFont="1"/>
    <xf numFmtId="0" fontId="1" fillId="0" borderId="0" xfId="44" applyFont="1"/>
    <xf numFmtId="0" fontId="6" fillId="0" borderId="10" xfId="44" applyFont="1" applyFill="1" applyBorder="1" applyAlignment="1">
      <alignment vertical="top" wrapText="1"/>
    </xf>
    <xf numFmtId="179" fontId="6" fillId="0" borderId="10" xfId="44" applyNumberFormat="1" applyFont="1" applyFill="1" applyBorder="1" applyAlignment="1">
      <alignment vertical="top" wrapText="1"/>
    </xf>
    <xf numFmtId="0" fontId="8" fillId="0" borderId="0" xfId="44" applyFont="1" applyAlignment="1">
      <alignment vertical="top"/>
    </xf>
    <xf numFmtId="0" fontId="9" fillId="0" borderId="11" xfId="44" applyFont="1" applyFill="1" applyBorder="1" applyAlignment="1">
      <alignment horizontal="center" vertical="center" textRotation="90"/>
    </xf>
    <xf numFmtId="0" fontId="8" fillId="0" borderId="12" xfId="44" applyFont="1" applyFill="1" applyBorder="1" applyAlignment="1">
      <alignment horizontal="center" vertical="center"/>
    </xf>
    <xf numFmtId="177" fontId="6" fillId="0" borderId="13" xfId="44" applyNumberFormat="1" applyFont="1" applyBorder="1" applyAlignment="1">
      <alignment horizontal="center" vertical="top" textRotation="90" shrinkToFit="1"/>
    </xf>
    <xf numFmtId="177" fontId="6" fillId="0" borderId="14" xfId="44" applyNumberFormat="1" applyFont="1" applyBorder="1" applyAlignment="1">
      <alignment horizontal="center" vertical="top" textRotation="90" shrinkToFit="1"/>
    </xf>
    <xf numFmtId="177" fontId="6" fillId="0" borderId="15" xfId="44" applyNumberFormat="1" applyFont="1" applyBorder="1" applyAlignment="1">
      <alignment horizontal="center" vertical="top" textRotation="90" shrinkToFit="1"/>
    </xf>
    <xf numFmtId="0" fontId="6" fillId="24" borderId="10" xfId="0" applyFont="1" applyFill="1" applyBorder="1" applyAlignment="1">
      <alignment horizontal="center" vertical="top" wrapText="1"/>
    </xf>
    <xf numFmtId="0" fontId="6" fillId="24" borderId="16" xfId="0" applyFont="1" applyFill="1" applyBorder="1" applyAlignment="1">
      <alignment vertical="top" wrapText="1"/>
    </xf>
    <xf numFmtId="0" fontId="6" fillId="0" borderId="17" xfId="44" applyFont="1" applyBorder="1" applyAlignment="1">
      <alignment horizontal="justify" vertical="top" wrapText="1"/>
    </xf>
    <xf numFmtId="0" fontId="6" fillId="0" borderId="17" xfId="44" applyFont="1" applyBorder="1" applyAlignment="1">
      <alignment horizontal="center" vertical="center" wrapText="1"/>
    </xf>
    <xf numFmtId="0" fontId="6" fillId="0" borderId="0" xfId="44" applyFont="1" applyBorder="1" applyAlignment="1">
      <alignment horizontal="center" vertical="center" wrapText="1"/>
    </xf>
    <xf numFmtId="0" fontId="6" fillId="0" borderId="17" xfId="44" applyFont="1" applyBorder="1" applyAlignment="1">
      <alignment horizontal="left" vertical="top" wrapText="1"/>
    </xf>
    <xf numFmtId="0" fontId="6" fillId="25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6" fillId="0" borderId="10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vertical="top" wrapText="1"/>
    </xf>
    <xf numFmtId="57" fontId="6" fillId="0" borderId="16" xfId="44" applyNumberFormat="1" applyFont="1" applyFill="1" applyBorder="1" applyAlignment="1">
      <alignment vertical="top" wrapText="1"/>
    </xf>
    <xf numFmtId="0" fontId="10" fillId="0" borderId="0" xfId="44" applyFont="1" applyBorder="1" applyAlignment="1">
      <alignment vertical="top" wrapText="1"/>
    </xf>
    <xf numFmtId="0" fontId="10" fillId="0" borderId="0" xfId="44" applyFont="1" applyAlignment="1">
      <alignment vertical="top"/>
    </xf>
    <xf numFmtId="0" fontId="10" fillId="0" borderId="0" xfId="44" applyFont="1" applyBorder="1" applyAlignment="1">
      <alignment vertical="center" wrapText="1"/>
    </xf>
    <xf numFmtId="57" fontId="10" fillId="0" borderId="18" xfId="0" applyNumberFormat="1" applyFont="1" applyBorder="1" applyAlignment="1">
      <alignment vertical="top" wrapText="1"/>
    </xf>
    <xf numFmtId="57" fontId="10" fillId="0" borderId="16" xfId="0" applyNumberFormat="1" applyFont="1" applyBorder="1" applyAlignment="1">
      <alignment vertical="top" wrapText="1"/>
    </xf>
    <xf numFmtId="0" fontId="10" fillId="0" borderId="0" xfId="44" applyFont="1" applyAlignment="1">
      <alignment horizontal="center" vertical="top"/>
    </xf>
    <xf numFmtId="0" fontId="10" fillId="0" borderId="18" xfId="0" applyFont="1" applyBorder="1" applyAlignment="1">
      <alignment vertical="top"/>
    </xf>
    <xf numFmtId="0" fontId="10" fillId="0" borderId="19" xfId="0" applyFont="1" applyBorder="1" applyAlignment="1">
      <alignment vertical="top"/>
    </xf>
    <xf numFmtId="0" fontId="6" fillId="25" borderId="10" xfId="44" applyFont="1" applyFill="1" applyBorder="1" applyAlignment="1">
      <alignment vertical="top" wrapText="1"/>
    </xf>
    <xf numFmtId="0" fontId="6" fillId="25" borderId="16" xfId="44" applyFont="1" applyFill="1" applyBorder="1" applyAlignment="1">
      <alignment vertical="top" wrapText="1"/>
    </xf>
    <xf numFmtId="0" fontId="6" fillId="24" borderId="10" xfId="0" applyFont="1" applyFill="1" applyBorder="1" applyAlignment="1">
      <alignment vertical="top" wrapText="1"/>
    </xf>
    <xf numFmtId="0" fontId="6" fillId="24" borderId="10" xfId="0" applyNumberFormat="1" applyFont="1" applyFill="1" applyBorder="1" applyAlignment="1">
      <alignment vertical="top" wrapText="1"/>
    </xf>
    <xf numFmtId="179" fontId="6" fillId="24" borderId="10" xfId="0" applyNumberFormat="1" applyFont="1" applyFill="1" applyBorder="1" applyAlignment="1">
      <alignment vertical="top" wrapText="1"/>
    </xf>
    <xf numFmtId="0" fontId="8" fillId="0" borderId="0" xfId="44" applyFont="1" applyFill="1" applyBorder="1" applyAlignment="1">
      <alignment horizontal="center" vertical="center"/>
    </xf>
    <xf numFmtId="0" fontId="8" fillId="0" borderId="20" xfId="44" applyFont="1" applyFill="1" applyBorder="1" applyAlignment="1">
      <alignment horizontal="center" vertical="center"/>
    </xf>
    <xf numFmtId="0" fontId="10" fillId="0" borderId="0" xfId="44" applyFont="1" applyAlignment="1"/>
    <xf numFmtId="0" fontId="7" fillId="0" borderId="21" xfId="44" applyFont="1" applyBorder="1" applyAlignment="1"/>
    <xf numFmtId="0" fontId="7" fillId="0" borderId="22" xfId="44" applyFont="1" applyBorder="1" applyAlignment="1"/>
    <xf numFmtId="0" fontId="7" fillId="0" borderId="23" xfId="44" applyFont="1" applyBorder="1" applyAlignment="1">
      <alignment horizontal="right" vertical="top"/>
    </xf>
    <xf numFmtId="0" fontId="7" fillId="0" borderId="0" xfId="44" applyFont="1" applyAlignment="1">
      <alignment horizontal="center" vertical="center" textRotation="90"/>
    </xf>
    <xf numFmtId="49" fontId="7" fillId="26" borderId="24" xfId="44" applyNumberFormat="1" applyFont="1" applyFill="1" applyBorder="1" applyAlignment="1">
      <alignment horizontal="left" vertical="center"/>
    </xf>
    <xf numFmtId="49" fontId="7" fillId="26" borderId="25" xfId="44" applyNumberFormat="1" applyFont="1" applyFill="1" applyBorder="1" applyAlignment="1">
      <alignment horizontal="left" vertical="center"/>
    </xf>
    <xf numFmtId="49" fontId="7" fillId="26" borderId="26" xfId="44" applyNumberFormat="1" applyFont="1" applyFill="1" applyBorder="1" applyAlignment="1">
      <alignment horizontal="left" vertical="center"/>
    </xf>
    <xf numFmtId="0" fontId="7" fillId="26" borderId="27" xfId="44" applyFont="1" applyFill="1" applyBorder="1" applyAlignment="1">
      <alignment horizontal="center" vertical="center"/>
    </xf>
    <xf numFmtId="0" fontId="7" fillId="26" borderId="28" xfId="44" applyFont="1" applyFill="1" applyBorder="1" applyAlignment="1">
      <alignment horizontal="center" vertical="center"/>
    </xf>
    <xf numFmtId="0" fontId="7" fillId="0" borderId="0" xfId="44" applyFont="1" applyFill="1" applyAlignment="1"/>
    <xf numFmtId="49" fontId="7" fillId="0" borderId="29" xfId="44" applyNumberFormat="1" applyFont="1" applyFill="1" applyBorder="1" applyAlignment="1">
      <alignment vertical="center"/>
    </xf>
    <xf numFmtId="49" fontId="7" fillId="0" borderId="29" xfId="44" applyNumberFormat="1" applyFont="1" applyBorder="1" applyAlignment="1">
      <alignment vertical="center"/>
    </xf>
    <xf numFmtId="49" fontId="7" fillId="0" borderId="30" xfId="44" applyNumberFormat="1" applyFont="1" applyFill="1" applyBorder="1" applyAlignment="1">
      <alignment vertical="center"/>
    </xf>
    <xf numFmtId="0" fontId="7" fillId="0" borderId="27" xfId="44" applyFont="1" applyFill="1" applyBorder="1" applyAlignment="1">
      <alignment horizontal="center" vertical="center"/>
    </xf>
    <xf numFmtId="0" fontId="7" fillId="0" borderId="28" xfId="44" applyFont="1" applyFill="1" applyBorder="1" applyAlignment="1">
      <alignment horizontal="center" vertical="center"/>
    </xf>
    <xf numFmtId="0" fontId="7" fillId="0" borderId="0" xfId="44" applyFont="1" applyAlignment="1"/>
    <xf numFmtId="49" fontId="7" fillId="0" borderId="31" xfId="44" applyNumberFormat="1" applyFont="1" applyBorder="1" applyAlignment="1">
      <alignment vertical="center"/>
    </xf>
    <xf numFmtId="49" fontId="7" fillId="0" borderId="30" xfId="44" applyNumberFormat="1" applyFont="1" applyBorder="1" applyAlignment="1">
      <alignment vertical="center"/>
    </xf>
    <xf numFmtId="0" fontId="7" fillId="0" borderId="27" xfId="44" applyFont="1" applyBorder="1" applyAlignment="1">
      <alignment horizontal="center" vertical="center"/>
    </xf>
    <xf numFmtId="49" fontId="7" fillId="0" borderId="32" xfId="44" applyNumberFormat="1" applyFont="1" applyBorder="1" applyAlignment="1">
      <alignment vertical="center"/>
    </xf>
    <xf numFmtId="49" fontId="7" fillId="0" borderId="33" xfId="44" applyNumberFormat="1" applyFont="1" applyBorder="1" applyAlignment="1">
      <alignment vertical="center"/>
    </xf>
    <xf numFmtId="49" fontId="7" fillId="26" borderId="24" xfId="44" applyNumberFormat="1" applyFont="1" applyFill="1" applyBorder="1" applyAlignment="1">
      <alignment vertical="center"/>
    </xf>
    <xf numFmtId="49" fontId="7" fillId="26" borderId="25" xfId="44" applyNumberFormat="1" applyFont="1" applyFill="1" applyBorder="1" applyAlignment="1">
      <alignment vertical="center"/>
    </xf>
    <xf numFmtId="49" fontId="7" fillId="26" borderId="26" xfId="44" applyNumberFormat="1" applyFont="1" applyFill="1" applyBorder="1" applyAlignment="1">
      <alignment vertical="center"/>
    </xf>
    <xf numFmtId="0" fontId="7" fillId="26" borderId="34" xfId="44" applyFont="1" applyFill="1" applyBorder="1" applyAlignment="1">
      <alignment horizontal="center" vertical="center"/>
    </xf>
    <xf numFmtId="0" fontId="7" fillId="26" borderId="35" xfId="44" applyFont="1" applyFill="1" applyBorder="1" applyAlignment="1">
      <alignment horizontal="center" vertical="center"/>
    </xf>
    <xf numFmtId="0" fontId="7" fillId="26" borderId="36" xfId="44" applyFont="1" applyFill="1" applyBorder="1" applyAlignment="1">
      <alignment horizontal="center" vertical="center"/>
    </xf>
    <xf numFmtId="0" fontId="7" fillId="0" borderId="37" xfId="44" applyFont="1" applyBorder="1" applyAlignment="1">
      <alignment horizontal="center" vertical="center" textRotation="90"/>
    </xf>
    <xf numFmtId="0" fontId="7" fillId="0" borderId="0" xfId="44" applyFont="1" applyBorder="1" applyAlignment="1"/>
    <xf numFmtId="0" fontId="7" fillId="0" borderId="11" xfId="44" applyFont="1" applyBorder="1" applyAlignment="1">
      <alignment horizontal="center" vertical="center"/>
    </xf>
    <xf numFmtId="0" fontId="7" fillId="0" borderId="0" xfId="44" applyFont="1" applyBorder="1" applyAlignment="1">
      <alignment vertical="center"/>
    </xf>
    <xf numFmtId="0" fontId="7" fillId="0" borderId="0" xfId="44" applyFont="1" applyAlignment="1">
      <alignment vertical="center"/>
    </xf>
    <xf numFmtId="0" fontId="7" fillId="0" borderId="0" xfId="44" quotePrefix="1" applyFont="1" applyAlignment="1"/>
    <xf numFmtId="0" fontId="7" fillId="0" borderId="0" xfId="44" applyFont="1" applyAlignment="1">
      <alignment horizontal="left"/>
    </xf>
    <xf numFmtId="0" fontId="7" fillId="0" borderId="0" xfId="44" quotePrefix="1" applyFont="1" applyAlignment="1">
      <alignment horizontal="center"/>
    </xf>
    <xf numFmtId="0" fontId="12" fillId="0" borderId="0" xfId="44" applyFont="1" applyAlignment="1"/>
    <xf numFmtId="0" fontId="7" fillId="0" borderId="0" xfId="44" applyFont="1" applyAlignment="1">
      <alignment vertical="top"/>
    </xf>
    <xf numFmtId="0" fontId="7" fillId="0" borderId="0" xfId="44" quotePrefix="1" applyFont="1" applyAlignment="1">
      <alignment vertical="top"/>
    </xf>
    <xf numFmtId="0" fontId="7" fillId="0" borderId="0" xfId="44" applyFont="1" applyAlignment="1">
      <alignment horizontal="center"/>
    </xf>
    <xf numFmtId="0" fontId="13" fillId="0" borderId="0" xfId="44" applyFont="1" applyAlignment="1"/>
    <xf numFmtId="0" fontId="14" fillId="0" borderId="0" xfId="44" applyFont="1"/>
    <xf numFmtId="0" fontId="14" fillId="0" borderId="0" xfId="44" applyFont="1" applyFill="1" applyBorder="1"/>
    <xf numFmtId="0" fontId="6" fillId="24" borderId="10" xfId="44" applyFont="1" applyFill="1" applyBorder="1" applyAlignment="1">
      <alignment vertical="top" wrapText="1"/>
    </xf>
    <xf numFmtId="176" fontId="6" fillId="24" borderId="10" xfId="44" applyNumberFormat="1" applyFont="1" applyFill="1" applyBorder="1" applyAlignment="1">
      <alignment vertical="top" wrapText="1"/>
    </xf>
    <xf numFmtId="0" fontId="14" fillId="0" borderId="0" xfId="0" applyFont="1" applyAlignment="1"/>
    <xf numFmtId="0" fontId="14" fillId="0" borderId="0" xfId="0" applyFont="1">
      <alignment vertical="center"/>
    </xf>
    <xf numFmtId="0" fontId="8" fillId="0" borderId="0" xfId="44" applyFont="1" applyFill="1" applyBorder="1" applyAlignment="1">
      <alignment vertical="top"/>
    </xf>
    <xf numFmtId="0" fontId="14" fillId="0" borderId="0" xfId="44" applyFont="1" applyFill="1" applyBorder="1" applyAlignment="1">
      <alignment vertical="top" wrapText="1"/>
    </xf>
    <xf numFmtId="0" fontId="32" fillId="0" borderId="27" xfId="44" applyFont="1" applyFill="1" applyBorder="1" applyAlignment="1">
      <alignment horizontal="center" vertical="center"/>
    </xf>
    <xf numFmtId="0" fontId="32" fillId="0" borderId="37" xfId="44" applyFont="1" applyBorder="1" applyAlignment="1">
      <alignment horizontal="center" vertical="center" textRotation="90"/>
    </xf>
    <xf numFmtId="0" fontId="32" fillId="0" borderId="27" xfId="44" applyFont="1" applyBorder="1" applyAlignment="1">
      <alignment horizontal="center" vertical="center"/>
    </xf>
    <xf numFmtId="49" fontId="7" fillId="0" borderId="30" xfId="44" applyNumberFormat="1" applyFont="1" applyBorder="1" applyAlignment="1">
      <alignment horizontal="left" vertical="center"/>
    </xf>
    <xf numFmtId="0" fontId="6" fillId="0" borderId="17" xfId="44" applyFont="1" applyFill="1" applyBorder="1" applyAlignment="1">
      <alignment horizontal="left" vertical="top" wrapText="1"/>
    </xf>
    <xf numFmtId="0" fontId="6" fillId="0" borderId="17" xfId="44" applyFont="1" applyFill="1" applyBorder="1" applyAlignment="1">
      <alignment horizontal="center" vertical="center" wrapText="1"/>
    </xf>
    <xf numFmtId="0" fontId="7" fillId="0" borderId="37" xfId="44" applyFont="1" applyFill="1" applyBorder="1" applyAlignment="1">
      <alignment horizontal="center" vertical="center" textRotation="90"/>
    </xf>
    <xf numFmtId="180" fontId="7" fillId="0" borderId="12" xfId="44" applyNumberFormat="1" applyFont="1" applyFill="1" applyBorder="1" applyAlignment="1">
      <alignment horizontal="center" vertical="center" textRotation="90" shrinkToFit="1"/>
    </xf>
    <xf numFmtId="0" fontId="7" fillId="0" borderId="11" xfId="44" applyFont="1" applyFill="1" applyBorder="1" applyAlignment="1">
      <alignment horizontal="center" vertical="center"/>
    </xf>
    <xf numFmtId="0" fontId="7" fillId="0" borderId="0" xfId="44" quotePrefix="1" applyFont="1" applyFill="1" applyAlignment="1">
      <alignment horizontal="center"/>
    </xf>
    <xf numFmtId="0" fontId="7" fillId="0" borderId="0" xfId="44" quotePrefix="1" applyFont="1" applyFill="1" applyAlignment="1">
      <alignment vertical="top"/>
    </xf>
    <xf numFmtId="0" fontId="7" fillId="0" borderId="0" xfId="44" applyFont="1" applyFill="1" applyAlignment="1">
      <alignment horizontal="center"/>
    </xf>
    <xf numFmtId="0" fontId="9" fillId="0" borderId="38" xfId="44" applyFont="1" applyFill="1" applyBorder="1" applyAlignment="1">
      <alignment horizontal="center" vertical="center" textRotation="90"/>
    </xf>
    <xf numFmtId="0" fontId="7" fillId="0" borderId="39" xfId="44" applyFont="1" applyFill="1" applyBorder="1" applyAlignment="1">
      <alignment horizontal="center" vertical="center" textRotation="90"/>
    </xf>
    <xf numFmtId="180" fontId="7" fillId="0" borderId="20" xfId="44" applyNumberFormat="1" applyFont="1" applyFill="1" applyBorder="1" applyAlignment="1">
      <alignment horizontal="center" vertical="center" textRotation="90" shrinkToFit="1"/>
    </xf>
    <xf numFmtId="0" fontId="7" fillId="0" borderId="40" xfId="44" applyFont="1" applyFill="1" applyBorder="1" applyAlignment="1">
      <alignment horizontal="center" vertical="center"/>
    </xf>
    <xf numFmtId="0" fontId="7" fillId="0" borderId="38" xfId="44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180" fontId="7" fillId="0" borderId="41" xfId="44" applyNumberFormat="1" applyFont="1" applyFill="1" applyBorder="1" applyAlignment="1">
      <alignment horizontal="center" vertical="center" textRotation="90" shrinkToFit="1"/>
    </xf>
    <xf numFmtId="178" fontId="6" fillId="0" borderId="10" xfId="44" applyNumberFormat="1" applyFont="1" applyFill="1" applyBorder="1" applyAlignment="1">
      <alignment vertical="top" wrapText="1"/>
    </xf>
    <xf numFmtId="180" fontId="7" fillId="0" borderId="41" xfId="44" applyNumberFormat="1" applyFont="1" applyFill="1" applyBorder="1" applyAlignment="1">
      <alignment horizontal="center" vertical="center" shrinkToFit="1"/>
    </xf>
    <xf numFmtId="0" fontId="7" fillId="0" borderId="41" xfId="44" applyFont="1" applyFill="1" applyBorder="1" applyAlignment="1">
      <alignment horizontal="center" vertical="center" shrinkToFit="1"/>
    </xf>
    <xf numFmtId="0" fontId="7" fillId="0" borderId="20" xfId="44" applyFont="1" applyFill="1" applyBorder="1" applyAlignment="1">
      <alignment horizontal="center" vertical="center" shrinkToFit="1"/>
    </xf>
    <xf numFmtId="49" fontId="7" fillId="0" borderId="33" xfId="44" applyNumberFormat="1" applyFont="1" applyBorder="1" applyAlignment="1">
      <alignment horizontal="left" vertical="center"/>
    </xf>
    <xf numFmtId="57" fontId="10" fillId="0" borderId="0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7" fillId="28" borderId="34" xfId="44" applyFont="1" applyFill="1" applyBorder="1" applyAlignment="1">
      <alignment horizontal="center" vertical="center"/>
    </xf>
    <xf numFmtId="0" fontId="7" fillId="28" borderId="35" xfId="44" applyFont="1" applyFill="1" applyBorder="1" applyAlignment="1">
      <alignment horizontal="center" vertical="center"/>
    </xf>
    <xf numFmtId="0" fontId="7" fillId="28" borderId="26" xfId="44" applyFont="1" applyFill="1" applyBorder="1" applyAlignment="1">
      <alignment horizontal="center" vertical="center"/>
    </xf>
    <xf numFmtId="0" fontId="6" fillId="25" borderId="42" xfId="0" applyFont="1" applyFill="1" applyBorder="1" applyAlignment="1">
      <alignment horizontal="center" vertical="center" wrapText="1"/>
    </xf>
    <xf numFmtId="0" fontId="6" fillId="25" borderId="16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top" wrapText="1"/>
    </xf>
    <xf numFmtId="0" fontId="6" fillId="0" borderId="16" xfId="0" applyFont="1" applyFill="1" applyBorder="1" applyAlignment="1">
      <alignment horizontal="center" vertical="top" wrapText="1"/>
    </xf>
    <xf numFmtId="0" fontId="6" fillId="24" borderId="42" xfId="0" applyFont="1" applyFill="1" applyBorder="1" applyAlignment="1">
      <alignment horizontal="center" vertical="top" wrapText="1"/>
    </xf>
    <xf numFmtId="0" fontId="6" fillId="24" borderId="16" xfId="0" applyFont="1" applyFill="1" applyBorder="1" applyAlignment="1">
      <alignment horizontal="center" vertical="top" wrapText="1"/>
    </xf>
    <xf numFmtId="0" fontId="10" fillId="0" borderId="42" xfId="0" applyFont="1" applyFill="1" applyBorder="1" applyAlignment="1">
      <alignment horizontal="justify" vertical="top" wrapText="1"/>
    </xf>
    <xf numFmtId="0" fontId="10" fillId="0" borderId="43" xfId="0" applyFont="1" applyFill="1" applyBorder="1" applyAlignment="1">
      <alignment horizontal="justify" vertical="top" wrapText="1"/>
    </xf>
    <xf numFmtId="0" fontId="10" fillId="0" borderId="16" xfId="0" applyFont="1" applyFill="1" applyBorder="1" applyAlignment="1">
      <alignment horizontal="justify" vertical="top" wrapText="1"/>
    </xf>
    <xf numFmtId="0" fontId="10" fillId="0" borderId="10" xfId="0" applyFont="1" applyFill="1" applyBorder="1" applyAlignment="1">
      <alignment horizontal="left" vertical="top" wrapText="1"/>
    </xf>
    <xf numFmtId="0" fontId="10" fillId="0" borderId="42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57" fontId="10" fillId="0" borderId="42" xfId="0" applyNumberFormat="1" applyFont="1" applyFill="1" applyBorder="1" applyAlignment="1">
      <alignment horizontal="justify" vertical="top" wrapText="1"/>
    </xf>
    <xf numFmtId="57" fontId="10" fillId="0" borderId="43" xfId="0" applyNumberFormat="1" applyFont="1" applyFill="1" applyBorder="1" applyAlignment="1">
      <alignment horizontal="justify" vertical="top" wrapText="1"/>
    </xf>
    <xf numFmtId="57" fontId="10" fillId="0" borderId="16" xfId="0" applyNumberFormat="1" applyFont="1" applyFill="1" applyBorder="1" applyAlignment="1">
      <alignment horizontal="justify" vertical="top" wrapText="1"/>
    </xf>
    <xf numFmtId="0" fontId="10" fillId="0" borderId="10" xfId="0" applyFont="1" applyFill="1" applyBorder="1" applyAlignment="1">
      <alignment horizontal="center" vertical="top" wrapText="1"/>
    </xf>
    <xf numFmtId="0" fontId="10" fillId="0" borderId="52" xfId="0" applyFont="1" applyFill="1" applyBorder="1" applyAlignment="1">
      <alignment horizontal="justify" vertical="top" wrapText="1"/>
    </xf>
    <xf numFmtId="0" fontId="10" fillId="0" borderId="53" xfId="0" applyFont="1" applyFill="1" applyBorder="1" applyAlignment="1">
      <alignment horizontal="justify" vertical="top" wrapText="1"/>
    </xf>
    <xf numFmtId="0" fontId="10" fillId="0" borderId="54" xfId="0" applyFont="1" applyFill="1" applyBorder="1" applyAlignment="1">
      <alignment horizontal="justify" vertical="top" wrapText="1"/>
    </xf>
    <xf numFmtId="0" fontId="10" fillId="0" borderId="51" xfId="0" applyFont="1" applyFill="1" applyBorder="1" applyAlignment="1">
      <alignment horizontal="justify" vertical="top" wrapText="1"/>
    </xf>
    <xf numFmtId="0" fontId="10" fillId="0" borderId="17" xfId="0" applyFont="1" applyFill="1" applyBorder="1" applyAlignment="1">
      <alignment horizontal="justify" vertical="top" wrapText="1"/>
    </xf>
    <xf numFmtId="0" fontId="10" fillId="0" borderId="19" xfId="0" applyFont="1" applyFill="1" applyBorder="1" applyAlignment="1">
      <alignment horizontal="justify" vertical="top" wrapText="1"/>
    </xf>
    <xf numFmtId="0" fontId="39" fillId="0" borderId="52" xfId="0" applyFont="1" applyFill="1" applyBorder="1" applyAlignment="1">
      <alignment horizontal="center" vertical="center" wrapText="1"/>
    </xf>
    <xf numFmtId="0" fontId="40" fillId="0" borderId="53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10" fillId="0" borderId="21" xfId="44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57" fontId="10" fillId="0" borderId="55" xfId="0" applyNumberFormat="1" applyFont="1" applyBorder="1" applyAlignment="1">
      <alignment horizontal="justify" vertical="top" wrapText="1"/>
    </xf>
    <xf numFmtId="57" fontId="10" fillId="0" borderId="42" xfId="0" applyNumberFormat="1" applyFont="1" applyBorder="1" applyAlignment="1">
      <alignment horizontal="center" vertical="top" wrapText="1"/>
    </xf>
    <xf numFmtId="57" fontId="10" fillId="0" borderId="43" xfId="0" applyNumberFormat="1" applyFont="1" applyBorder="1" applyAlignment="1">
      <alignment horizontal="center" vertical="top" wrapText="1"/>
    </xf>
    <xf numFmtId="57" fontId="10" fillId="0" borderId="10" xfId="0" applyNumberFormat="1" applyFont="1" applyBorder="1" applyAlignment="1">
      <alignment horizontal="justify" vertical="top" wrapText="1"/>
    </xf>
    <xf numFmtId="0" fontId="10" fillId="0" borderId="43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7" fillId="0" borderId="56" xfId="44" applyFont="1" applyBorder="1" applyAlignment="1">
      <alignment horizontal="center" vertical="center" wrapText="1"/>
    </xf>
    <xf numFmtId="0" fontId="7" fillId="0" borderId="57" xfId="44" applyFont="1" applyBorder="1" applyAlignment="1">
      <alignment horizontal="center" vertical="center"/>
    </xf>
    <xf numFmtId="0" fontId="7" fillId="0" borderId="58" xfId="44" applyFont="1" applyBorder="1" applyAlignment="1">
      <alignment horizontal="center" vertical="center"/>
    </xf>
    <xf numFmtId="0" fontId="7" fillId="0" borderId="56" xfId="44" applyFont="1" applyFill="1" applyBorder="1" applyAlignment="1">
      <alignment horizontal="center" vertical="center" wrapText="1"/>
    </xf>
    <xf numFmtId="0" fontId="7" fillId="0" borderId="57" xfId="44" applyFont="1" applyFill="1" applyBorder="1" applyAlignment="1">
      <alignment horizontal="center" vertical="center"/>
    </xf>
    <xf numFmtId="0" fontId="7" fillId="0" borderId="58" xfId="44" applyFont="1" applyFill="1" applyBorder="1" applyAlignment="1">
      <alignment horizontal="center" vertical="center"/>
    </xf>
    <xf numFmtId="0" fontId="10" fillId="0" borderId="44" xfId="44" applyFont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10" fillId="0" borderId="52" xfId="44" applyFont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1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10" fillId="0" borderId="42" xfId="44" applyFont="1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16" xfId="0" applyBorder="1">
      <alignment vertical="center"/>
    </xf>
    <xf numFmtId="0" fontId="10" fillId="0" borderId="42" xfId="44" applyFont="1" applyBorder="1" applyAlignment="1">
      <alignment horizontal="center" vertical="top"/>
    </xf>
    <xf numFmtId="0" fontId="7" fillId="27" borderId="47" xfId="44" applyFont="1" applyFill="1" applyBorder="1" applyAlignment="1">
      <alignment horizontal="center" vertical="center"/>
    </xf>
    <xf numFmtId="0" fontId="0" fillId="27" borderId="48" xfId="0" applyFill="1" applyBorder="1">
      <alignment vertical="center"/>
    </xf>
    <xf numFmtId="0" fontId="0" fillId="27" borderId="49" xfId="0" applyFill="1" applyBorder="1">
      <alignment vertical="center"/>
    </xf>
    <xf numFmtId="0" fontId="0" fillId="27" borderId="18" xfId="0" applyFill="1" applyBorder="1">
      <alignment vertical="center"/>
    </xf>
    <xf numFmtId="0" fontId="0" fillId="27" borderId="0" xfId="0" applyFill="1">
      <alignment vertical="center"/>
    </xf>
    <xf numFmtId="0" fontId="0" fillId="27" borderId="50" xfId="0" applyFill="1" applyBorder="1">
      <alignment vertical="center"/>
    </xf>
    <xf numFmtId="0" fontId="0" fillId="27" borderId="51" xfId="0" applyFill="1" applyBorder="1">
      <alignment vertical="center"/>
    </xf>
    <xf numFmtId="0" fontId="0" fillId="27" borderId="17" xfId="0" applyFill="1" applyBorder="1">
      <alignment vertical="center"/>
    </xf>
    <xf numFmtId="0" fontId="0" fillId="27" borderId="19" xfId="0" applyFill="1" applyBorder="1">
      <alignment vertical="center"/>
    </xf>
    <xf numFmtId="57" fontId="11" fillId="0" borderId="52" xfId="44" applyNumberFormat="1" applyFont="1" applyBorder="1" applyAlignment="1">
      <alignment horizontal="center" vertical="center" wrapText="1"/>
    </xf>
    <xf numFmtId="0" fontId="7" fillId="0" borderId="42" xfId="44" applyFont="1" applyBorder="1" applyAlignment="1">
      <alignment horizontal="center" vertical="center"/>
    </xf>
    <xf numFmtId="0" fontId="36" fillId="0" borderId="42" xfId="44" applyFont="1" applyBorder="1" applyAlignment="1">
      <alignment horizontal="center" vertical="center"/>
    </xf>
    <xf numFmtId="0" fontId="37" fillId="0" borderId="16" xfId="0" applyFont="1" applyBorder="1">
      <alignment vertical="center"/>
    </xf>
    <xf numFmtId="0" fontId="7" fillId="0" borderId="52" xfId="44" applyFont="1" applyBorder="1" applyAlignment="1" applyProtection="1">
      <alignment horizontal="center" vertical="center"/>
      <protection locked="0"/>
    </xf>
    <xf numFmtId="0" fontId="7" fillId="0" borderId="53" xfId="44" applyFont="1" applyBorder="1" applyAlignment="1" applyProtection="1">
      <alignment horizontal="center" vertical="center"/>
      <protection locked="0"/>
    </xf>
    <xf numFmtId="0" fontId="7" fillId="0" borderId="54" xfId="44" applyFont="1" applyBorder="1" applyAlignment="1" applyProtection="1">
      <alignment horizontal="center" vertical="center"/>
      <protection locked="0"/>
    </xf>
    <xf numFmtId="0" fontId="7" fillId="0" borderId="51" xfId="44" applyFont="1" applyBorder="1" applyAlignment="1" applyProtection="1">
      <alignment horizontal="center" vertical="center"/>
      <protection locked="0"/>
    </xf>
    <xf numFmtId="0" fontId="7" fillId="0" borderId="17" xfId="44" applyFont="1" applyBorder="1" applyAlignment="1" applyProtection="1">
      <alignment horizontal="center" vertical="center"/>
      <protection locked="0"/>
    </xf>
    <xf numFmtId="0" fontId="7" fillId="0" borderId="19" xfId="44" applyFont="1" applyBorder="1" applyAlignment="1" applyProtection="1">
      <alignment horizontal="center" vertical="center"/>
      <protection locked="0"/>
    </xf>
    <xf numFmtId="14" fontId="35" fillId="0" borderId="42" xfId="44" applyNumberFormat="1" applyFont="1" applyBorder="1" applyAlignment="1">
      <alignment horizontal="center" vertical="center"/>
    </xf>
    <xf numFmtId="14" fontId="35" fillId="0" borderId="43" xfId="44" applyNumberFormat="1" applyFont="1" applyBorder="1" applyAlignment="1">
      <alignment horizontal="center" vertical="center"/>
    </xf>
    <xf numFmtId="14" fontId="35" fillId="0" borderId="16" xfId="44" applyNumberFormat="1" applyFont="1" applyBorder="1" applyAlignment="1">
      <alignment horizontal="center" vertical="center"/>
    </xf>
    <xf numFmtId="14" fontId="7" fillId="0" borderId="42" xfId="44" applyNumberFormat="1" applyFont="1" applyBorder="1" applyAlignment="1">
      <alignment horizontal="center" vertical="center"/>
    </xf>
    <xf numFmtId="0" fontId="7" fillId="0" borderId="44" xfId="44" applyFont="1" applyBorder="1" applyAlignment="1">
      <alignment horizontal="center" vertical="center"/>
    </xf>
    <xf numFmtId="0" fontId="36" fillId="27" borderId="44" xfId="44" applyFont="1" applyFill="1" applyBorder="1" applyAlignment="1">
      <alignment horizontal="center" vertical="center"/>
    </xf>
    <xf numFmtId="0" fontId="37" fillId="27" borderId="46" xfId="0" applyFont="1" applyFill="1" applyBorder="1">
      <alignment vertical="center"/>
    </xf>
    <xf numFmtId="14" fontId="35" fillId="27" borderId="42" xfId="44" applyNumberFormat="1" applyFont="1" applyFill="1" applyBorder="1" applyAlignment="1">
      <alignment horizontal="center" vertical="center"/>
    </xf>
    <xf numFmtId="0" fontId="38" fillId="27" borderId="43" xfId="0" applyFont="1" applyFill="1" applyBorder="1">
      <alignment vertical="center"/>
    </xf>
    <xf numFmtId="0" fontId="38" fillId="27" borderId="16" xfId="0" applyFont="1" applyFill="1" applyBorder="1">
      <alignment vertical="center"/>
    </xf>
    <xf numFmtId="0" fontId="7" fillId="0" borderId="45" xfId="44" applyFont="1" applyBorder="1" applyAlignment="1">
      <alignment horizontal="center" vertical="center"/>
    </xf>
    <xf numFmtId="0" fontId="7" fillId="0" borderId="46" xfId="44" applyFont="1" applyBorder="1" applyAlignment="1">
      <alignment horizontal="center" vertical="center"/>
    </xf>
    <xf numFmtId="0" fontId="39" fillId="0" borderId="52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9" xfId="0" applyFont="1" applyBorder="1" applyAlignment="1">
      <alignment horizontal="center" vertical="center" wrapText="1"/>
    </xf>
    <xf numFmtId="0" fontId="38" fillId="0" borderId="43" xfId="0" applyFont="1" applyBorder="1">
      <alignment vertical="center"/>
    </xf>
    <xf numFmtId="0" fontId="38" fillId="0" borderId="16" xfId="0" applyFont="1" applyBorder="1">
      <alignment vertical="center"/>
    </xf>
    <xf numFmtId="0" fontId="7" fillId="0" borderId="47" xfId="44" applyFont="1" applyFill="1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49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0" xfId="0" applyFill="1">
      <alignment vertical="center"/>
    </xf>
    <xf numFmtId="0" fontId="0" fillId="0" borderId="50" xfId="0" applyFill="1" applyBorder="1">
      <alignment vertical="center"/>
    </xf>
    <xf numFmtId="0" fontId="0" fillId="0" borderId="51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9" xfId="0" applyFill="1" applyBorder="1">
      <alignment vertical="center"/>
    </xf>
    <xf numFmtId="0" fontId="36" fillId="0" borderId="44" xfId="44" applyFont="1" applyBorder="1" applyAlignment="1">
      <alignment horizontal="center" vertical="center"/>
    </xf>
    <xf numFmtId="0" fontId="37" fillId="0" borderId="46" xfId="0" applyFont="1" applyBorder="1">
      <alignment vertical="center"/>
    </xf>
    <xf numFmtId="0" fontId="0" fillId="0" borderId="0" xfId="0" applyFill="1" applyBorder="1">
      <alignment vertical="center"/>
    </xf>
    <xf numFmtId="57" fontId="10" fillId="0" borderId="16" xfId="0" applyNumberFormat="1" applyFont="1" applyBorder="1" applyAlignment="1">
      <alignment horizontal="center" vertical="top" wrapText="1"/>
    </xf>
    <xf numFmtId="0" fontId="10" fillId="0" borderId="52" xfId="0" applyFont="1" applyBorder="1" applyAlignment="1">
      <alignment horizontal="justify" vertical="top" wrapText="1"/>
    </xf>
    <xf numFmtId="0" fontId="10" fillId="0" borderId="53" xfId="0" applyFont="1" applyBorder="1" applyAlignment="1">
      <alignment horizontal="justify" vertical="top" wrapText="1"/>
    </xf>
    <xf numFmtId="0" fontId="10" fillId="0" borderId="54" xfId="0" applyFont="1" applyBorder="1" applyAlignment="1">
      <alignment horizontal="justify" vertical="top" wrapText="1"/>
    </xf>
    <xf numFmtId="0" fontId="10" fillId="0" borderId="51" xfId="0" applyFont="1" applyBorder="1" applyAlignment="1">
      <alignment horizontal="justify" vertical="top" wrapText="1"/>
    </xf>
    <xf numFmtId="0" fontId="10" fillId="0" borderId="17" xfId="0" applyFont="1" applyBorder="1" applyAlignment="1">
      <alignment horizontal="justify" vertical="top" wrapText="1"/>
    </xf>
    <xf numFmtId="0" fontId="10" fillId="0" borderId="19" xfId="0" applyFont="1" applyBorder="1" applyAlignment="1">
      <alignment horizontal="justify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justify" vertical="top" wrapText="1"/>
    </xf>
    <xf numFmtId="0" fontId="10" fillId="0" borderId="43" xfId="0" applyFont="1" applyBorder="1" applyAlignment="1">
      <alignment horizontal="justify" vertical="top" wrapText="1"/>
    </xf>
    <xf numFmtId="0" fontId="10" fillId="0" borderId="16" xfId="0" applyFont="1" applyBorder="1" applyAlignment="1">
      <alignment horizontal="justify" vertical="top" wrapText="1"/>
    </xf>
    <xf numFmtId="57" fontId="10" fillId="0" borderId="42" xfId="0" applyNumberFormat="1" applyFont="1" applyBorder="1" applyAlignment="1">
      <alignment horizontal="justify" vertical="top" wrapText="1"/>
    </xf>
    <xf numFmtId="57" fontId="10" fillId="0" borderId="43" xfId="0" applyNumberFormat="1" applyFont="1" applyBorder="1" applyAlignment="1">
      <alignment horizontal="justify" vertical="top" wrapText="1"/>
    </xf>
    <xf numFmtId="57" fontId="10" fillId="0" borderId="16" xfId="0" applyNumberFormat="1" applyFont="1" applyBorder="1" applyAlignment="1">
      <alignment horizontal="justify" vertical="top" wrapText="1"/>
    </xf>
    <xf numFmtId="49" fontId="41" fillId="0" borderId="29" xfId="44" quotePrefix="1" applyNumberFormat="1" applyFont="1" applyBorder="1" applyAlignment="1">
      <alignment vertical="center"/>
    </xf>
    <xf numFmtId="49" fontId="7" fillId="0" borderId="29" xfId="44" quotePrefix="1" applyNumberFormat="1" applyFont="1" applyBorder="1" applyAlignment="1">
      <alignment vertical="center"/>
    </xf>
    <xf numFmtId="0" fontId="7" fillId="0" borderId="57" xfId="44" applyFont="1" applyBorder="1" applyAlignment="1">
      <alignment horizontal="center" vertical="center" wrapText="1"/>
    </xf>
    <xf numFmtId="0" fontId="7" fillId="0" borderId="57" xfId="44" applyFont="1" applyFill="1" applyBorder="1" applyAlignment="1">
      <alignment horizontal="center" vertical="center" wrapText="1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 2" xfId="28" xr:uid="{00000000-0005-0000-0000-00001B000000}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桁区切り 2" xfId="34" xr:uid="{00000000-0005-0000-0000-000021000000}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39" builtinId="25" customBuiltin="1"/>
    <cellStyle name="出力" xfId="40" builtinId="21" customBuiltin="1"/>
    <cellStyle name="説明文" xfId="41" builtinId="53" customBuiltin="1"/>
    <cellStyle name="入力" xfId="42" builtinId="20" customBuiltin="1"/>
    <cellStyle name="標準" xfId="0" builtinId="0"/>
    <cellStyle name="標準 2" xfId="43" xr:uid="{00000000-0005-0000-0000-00002B000000}"/>
    <cellStyle name="標準_UT_ログイン画面" xfId="44" xr:uid="{00000000-0005-0000-0000-00002C000000}"/>
    <cellStyle name="良い" xfId="45" builtinId="26" customBuiltin="1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2982" name="Line 1">
          <a:extLst>
            <a:ext uri="{FF2B5EF4-FFF2-40B4-BE49-F238E27FC236}">
              <a16:creationId xmlns:a16="http://schemas.microsoft.com/office/drawing/2014/main" id="{BF93820E-329B-4C5A-B828-DF81EAD573CF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2983" name="Picture 2" descr="HIPACEロゴ">
          <a:extLst>
            <a:ext uri="{FF2B5EF4-FFF2-40B4-BE49-F238E27FC236}">
              <a16:creationId xmlns:a16="http://schemas.microsoft.com/office/drawing/2014/main" id="{6D828EB1-6D03-41B6-AEFC-4FB47A45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4817" name="Line 1">
          <a:extLst>
            <a:ext uri="{FF2B5EF4-FFF2-40B4-BE49-F238E27FC236}">
              <a16:creationId xmlns:a16="http://schemas.microsoft.com/office/drawing/2014/main" id="{908DE7CD-B976-4F39-A039-AC23D362A045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4818" name="Picture 2" descr="HIPACEロゴ">
          <a:extLst>
            <a:ext uri="{FF2B5EF4-FFF2-40B4-BE49-F238E27FC236}">
              <a16:creationId xmlns:a16="http://schemas.microsoft.com/office/drawing/2014/main" id="{10AD2140-1DB1-467D-860B-DEBE7FB70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7722" name="Line 1">
          <a:extLst>
            <a:ext uri="{FF2B5EF4-FFF2-40B4-BE49-F238E27FC236}">
              <a16:creationId xmlns:a16="http://schemas.microsoft.com/office/drawing/2014/main" id="{7F2B4963-2C44-4672-B2D9-520806801FDD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7723" name="Picture 2" descr="HIPACEロゴ">
          <a:extLst>
            <a:ext uri="{FF2B5EF4-FFF2-40B4-BE49-F238E27FC236}">
              <a16:creationId xmlns:a16="http://schemas.microsoft.com/office/drawing/2014/main" id="{0D3A5C45-5BED-4FBD-86C2-2CDC748C3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127C36F-EBBF-4B23-81BA-DCEC30ED3A80}"/>
            </a:ext>
          </a:extLst>
        </xdr:cNvPr>
        <xdr:cNvSpPr>
          <a:spLocks noChangeShapeType="1"/>
        </xdr:cNvSpPr>
      </xdr:nvSpPr>
      <xdr:spPr bwMode="auto">
        <a:xfrm>
          <a:off x="15240" y="1068705"/>
          <a:ext cx="2404110" cy="8839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3" name="Picture 2" descr="HIPACEロゴ">
          <a:extLst>
            <a:ext uri="{FF2B5EF4-FFF2-40B4-BE49-F238E27FC236}">
              <a16:creationId xmlns:a16="http://schemas.microsoft.com/office/drawing/2014/main" id="{224D0632-E4B1-4A40-BD47-6A2B82132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5888" name="Line 1">
          <a:extLst>
            <a:ext uri="{FF2B5EF4-FFF2-40B4-BE49-F238E27FC236}">
              <a16:creationId xmlns:a16="http://schemas.microsoft.com/office/drawing/2014/main" id="{749E6353-B1AA-4F9E-85D1-99D4F1B05B20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5889" name="Picture 2" descr="HIPACEロゴ">
          <a:extLst>
            <a:ext uri="{FF2B5EF4-FFF2-40B4-BE49-F238E27FC236}">
              <a16:creationId xmlns:a16="http://schemas.microsoft.com/office/drawing/2014/main" id="{87190061-5CC6-4F13-B38A-9903E8DDC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6776" name="Line 1">
          <a:extLst>
            <a:ext uri="{FF2B5EF4-FFF2-40B4-BE49-F238E27FC236}">
              <a16:creationId xmlns:a16="http://schemas.microsoft.com/office/drawing/2014/main" id="{F4678DA5-B94D-40FE-B400-9F023D347BB0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6777" name="Picture 2" descr="HIPACEロゴ">
          <a:extLst>
            <a:ext uri="{FF2B5EF4-FFF2-40B4-BE49-F238E27FC236}">
              <a16:creationId xmlns:a16="http://schemas.microsoft.com/office/drawing/2014/main" id="{0BC0C87A-3A78-4B4A-A1CC-DA75CE0C3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9"/>
  <sheetViews>
    <sheetView tabSelected="1" zoomScaleNormal="100" zoomScaleSheetLayoutView="100" workbookViewId="0"/>
  </sheetViews>
  <sheetFormatPr defaultColWidth="9" defaultRowHeight="13.2"/>
  <cols>
    <col min="1" max="1" width="3.33203125" style="79" customWidth="1"/>
    <col min="2" max="2" width="12.88671875" style="79" customWidth="1"/>
    <col min="3" max="6" width="3.33203125" style="79" customWidth="1"/>
    <col min="7" max="7" width="41.44140625" style="79" customWidth="1"/>
    <col min="8" max="8" width="9.21875" style="79" customWidth="1"/>
    <col min="9" max="9" width="10.33203125" style="79" customWidth="1"/>
    <col min="10" max="10" width="9.21875" style="79" hidden="1" customWidth="1"/>
    <col min="11" max="11" width="9" style="79" hidden="1" customWidth="1"/>
    <col min="12" max="16384" width="9" style="79"/>
  </cols>
  <sheetData>
    <row r="1" spans="1:11" s="2" customFormat="1"/>
    <row r="2" spans="1:11">
      <c r="A2" s="1" t="s">
        <v>3</v>
      </c>
    </row>
    <row r="3" spans="1:11" ht="4.5" customHeight="1"/>
    <row r="4" spans="1:11" ht="21.6">
      <c r="A4" s="31" t="s">
        <v>33</v>
      </c>
      <c r="B4" s="31" t="s">
        <v>55</v>
      </c>
      <c r="C4" s="31" t="s">
        <v>73</v>
      </c>
      <c r="D4" s="31" t="s">
        <v>74</v>
      </c>
      <c r="E4" s="31" t="s">
        <v>75</v>
      </c>
      <c r="F4" s="31" t="s">
        <v>76</v>
      </c>
      <c r="G4" s="32" t="s">
        <v>4</v>
      </c>
      <c r="H4" s="31" t="s">
        <v>5</v>
      </c>
      <c r="I4" s="31" t="s">
        <v>21</v>
      </c>
      <c r="J4" s="31" t="s">
        <v>23</v>
      </c>
      <c r="K4" s="31" t="s">
        <v>22</v>
      </c>
    </row>
    <row r="5" spans="1:11">
      <c r="A5" s="3">
        <v>1</v>
      </c>
      <c r="B5" s="3" t="s">
        <v>131</v>
      </c>
      <c r="C5" s="3">
        <f t="shared" ref="C5:C10" ca="1" si="0">INDIRECT($B5 &amp;"!$BL$3")</f>
        <v>0</v>
      </c>
      <c r="D5" s="3">
        <f t="shared" ref="D5:D10" ca="1" si="1">INDIRECT($B5 &amp;"!$BM$3")</f>
        <v>0</v>
      </c>
      <c r="E5" s="3">
        <f t="shared" ref="E5:E10" ca="1" si="2">INDIRECT($B5 &amp;"!$BN$3")</f>
        <v>0</v>
      </c>
      <c r="F5" s="3">
        <f t="shared" ref="F5:F10" ca="1" si="3">INDIRECT($B5 &amp;"!$BO$3")</f>
        <v>8</v>
      </c>
      <c r="G5" s="22" t="str">
        <f t="shared" ref="G5:G10" si="4">B5</f>
        <v>共通表示</v>
      </c>
      <c r="H5" s="106"/>
      <c r="I5" s="3">
        <f t="shared" ref="I5:I10" ca="1" si="5">SUM(C5:F5)</f>
        <v>8</v>
      </c>
      <c r="J5" s="4"/>
      <c r="K5" s="4"/>
    </row>
    <row r="6" spans="1:11">
      <c r="A6" s="3">
        <v>2</v>
      </c>
      <c r="B6" s="3" t="s">
        <v>231</v>
      </c>
      <c r="C6" s="3">
        <f t="shared" ca="1" si="0"/>
        <v>9</v>
      </c>
      <c r="D6" s="3">
        <f t="shared" ca="1" si="1"/>
        <v>0</v>
      </c>
      <c r="E6" s="3">
        <f t="shared" ca="1" si="2"/>
        <v>0</v>
      </c>
      <c r="F6" s="3">
        <f t="shared" ca="1" si="3"/>
        <v>0</v>
      </c>
      <c r="G6" s="22" t="str">
        <f t="shared" si="4"/>
        <v>画面レイアウト</v>
      </c>
      <c r="H6" s="106"/>
      <c r="I6" s="3">
        <f t="shared" ca="1" si="5"/>
        <v>9</v>
      </c>
      <c r="J6" s="4"/>
      <c r="K6" s="4"/>
    </row>
    <row r="7" spans="1:11">
      <c r="A7" s="3">
        <v>3</v>
      </c>
      <c r="B7" s="3" t="s">
        <v>429</v>
      </c>
      <c r="C7" s="3">
        <f t="shared" ca="1" si="0"/>
        <v>35</v>
      </c>
      <c r="D7" s="3">
        <f t="shared" ca="1" si="1"/>
        <v>0</v>
      </c>
      <c r="E7" s="3">
        <f t="shared" ca="1" si="2"/>
        <v>0</v>
      </c>
      <c r="F7" s="3">
        <f t="shared" ca="1" si="3"/>
        <v>0</v>
      </c>
      <c r="G7" s="22" t="str">
        <f t="shared" si="4"/>
        <v>検索処理_結合</v>
      </c>
      <c r="H7" s="106"/>
      <c r="I7" s="3">
        <f t="shared" ca="1" si="5"/>
        <v>35</v>
      </c>
      <c r="J7" s="4"/>
      <c r="K7" s="4"/>
    </row>
    <row r="8" spans="1:11">
      <c r="A8" s="3">
        <v>4</v>
      </c>
      <c r="B8" s="3" t="s">
        <v>430</v>
      </c>
      <c r="C8" s="3">
        <f t="shared" ca="1" si="0"/>
        <v>1</v>
      </c>
      <c r="D8" s="3">
        <f t="shared" ca="1" si="1"/>
        <v>10</v>
      </c>
      <c r="E8" s="3">
        <f t="shared" ca="1" si="2"/>
        <v>3</v>
      </c>
      <c r="F8" s="3">
        <f t="shared" ca="1" si="3"/>
        <v>0</v>
      </c>
      <c r="G8" s="22" t="str">
        <f t="shared" si="4"/>
        <v>検索処理_条件</v>
      </c>
      <c r="H8" s="106"/>
      <c r="I8" s="3">
        <f t="shared" ca="1" si="5"/>
        <v>14</v>
      </c>
      <c r="J8" s="4"/>
      <c r="K8" s="4"/>
    </row>
    <row r="9" spans="1:11">
      <c r="A9" s="3">
        <v>5</v>
      </c>
      <c r="B9" s="3" t="s">
        <v>162</v>
      </c>
      <c r="C9" s="3">
        <f t="shared" ca="1" si="0"/>
        <v>13</v>
      </c>
      <c r="D9" s="3">
        <f t="shared" ca="1" si="1"/>
        <v>2</v>
      </c>
      <c r="E9" s="3">
        <f t="shared" ca="1" si="2"/>
        <v>1</v>
      </c>
      <c r="F9" s="3">
        <f t="shared" ca="1" si="3"/>
        <v>0</v>
      </c>
      <c r="G9" s="22" t="str">
        <f t="shared" si="4"/>
        <v>イベント処理</v>
      </c>
      <c r="H9" s="106"/>
      <c r="I9" s="3">
        <f t="shared" ca="1" si="5"/>
        <v>16</v>
      </c>
      <c r="J9" s="4"/>
      <c r="K9" s="4"/>
    </row>
    <row r="10" spans="1:11">
      <c r="A10" s="3">
        <v>6</v>
      </c>
      <c r="B10" s="3" t="s">
        <v>222</v>
      </c>
      <c r="C10" s="3">
        <f t="shared" ca="1" si="0"/>
        <v>18</v>
      </c>
      <c r="D10" s="3">
        <f t="shared" ca="1" si="1"/>
        <v>0</v>
      </c>
      <c r="E10" s="3">
        <f t="shared" ca="1" si="2"/>
        <v>0</v>
      </c>
      <c r="F10" s="3">
        <f t="shared" ca="1" si="3"/>
        <v>0</v>
      </c>
      <c r="G10" s="22" t="str">
        <f t="shared" si="4"/>
        <v>書式</v>
      </c>
      <c r="H10" s="106"/>
      <c r="I10" s="3">
        <f t="shared" ca="1" si="5"/>
        <v>18</v>
      </c>
      <c r="J10" s="4"/>
      <c r="K10" s="4"/>
    </row>
    <row r="11" spans="1:11">
      <c r="A11" s="3"/>
      <c r="B11" s="3"/>
      <c r="C11" s="3"/>
      <c r="D11" s="3"/>
      <c r="E11" s="3"/>
      <c r="F11" s="3"/>
      <c r="G11" s="22"/>
      <c r="H11" s="106"/>
      <c r="I11" s="3"/>
      <c r="J11" s="4"/>
      <c r="K11" s="4"/>
    </row>
    <row r="12" spans="1:11">
      <c r="A12" s="33"/>
      <c r="B12" s="33" t="s">
        <v>17</v>
      </c>
      <c r="C12" s="34">
        <f ca="1">SUM(C5:C11)</f>
        <v>76</v>
      </c>
      <c r="D12" s="34">
        <f ca="1">SUM(D5:D11)</f>
        <v>12</v>
      </c>
      <c r="E12" s="34">
        <f ca="1">SUM(E5:E11)</f>
        <v>4</v>
      </c>
      <c r="F12" s="34">
        <f ca="1">SUM(F5:F11)</f>
        <v>8</v>
      </c>
      <c r="G12" s="12"/>
      <c r="H12" s="33"/>
      <c r="I12" s="81">
        <f ca="1">SUM(I5:K11)</f>
        <v>100</v>
      </c>
      <c r="J12" s="35" t="e">
        <f>SUM(#REF!)</f>
        <v>#REF!</v>
      </c>
      <c r="K12" s="82" t="e">
        <f ca="1">I12/J12*100</f>
        <v>#REF!</v>
      </c>
    </row>
    <row r="14" spans="1:11">
      <c r="A14" s="18"/>
      <c r="B14" s="18"/>
      <c r="C14" s="83"/>
      <c r="D14" s="83"/>
    </row>
    <row r="15" spans="1:11" s="80" customFormat="1">
      <c r="A15" s="19" t="s">
        <v>25</v>
      </c>
      <c r="B15" s="84"/>
      <c r="C15" s="84"/>
      <c r="D15" s="84"/>
      <c r="E15" s="84"/>
      <c r="F15" s="84"/>
    </row>
    <row r="16" spans="1:11" s="80" customFormat="1" ht="13.5" customHeight="1">
      <c r="A16" s="84"/>
      <c r="B16" s="84"/>
      <c r="C16" s="84"/>
      <c r="D16" s="84"/>
      <c r="E16" s="84"/>
      <c r="F16" s="84"/>
    </row>
    <row r="17" spans="1:6" s="80" customFormat="1" ht="35.25" customHeight="1">
      <c r="A17" s="17" t="s">
        <v>34</v>
      </c>
      <c r="B17" s="17" t="s">
        <v>26</v>
      </c>
      <c r="C17" s="116" t="s">
        <v>27</v>
      </c>
      <c r="D17" s="117"/>
      <c r="E17" s="116" t="s">
        <v>28</v>
      </c>
      <c r="F17" s="117"/>
    </row>
    <row r="18" spans="1:6" s="80" customFormat="1">
      <c r="A18" s="20">
        <v>1</v>
      </c>
      <c r="B18" s="21" t="s">
        <v>29</v>
      </c>
      <c r="C18" s="118">
        <f ca="1">C12</f>
        <v>76</v>
      </c>
      <c r="D18" s="119"/>
      <c r="E18" s="118">
        <f ca="1">ROUND(C18*100/C22,0)</f>
        <v>76</v>
      </c>
      <c r="F18" s="119"/>
    </row>
    <row r="19" spans="1:6" s="80" customFormat="1">
      <c r="A19" s="20">
        <v>2</v>
      </c>
      <c r="B19" s="21" t="s">
        <v>30</v>
      </c>
      <c r="C19" s="118">
        <f ca="1">D12</f>
        <v>12</v>
      </c>
      <c r="D19" s="119"/>
      <c r="E19" s="118">
        <f ca="1">ROUND(C19*100/C22,0)</f>
        <v>12</v>
      </c>
      <c r="F19" s="119"/>
    </row>
    <row r="20" spans="1:6" s="80" customFormat="1">
      <c r="A20" s="20">
        <v>3</v>
      </c>
      <c r="B20" s="21" t="s">
        <v>31</v>
      </c>
      <c r="C20" s="118">
        <f ca="1">E12</f>
        <v>4</v>
      </c>
      <c r="D20" s="119"/>
      <c r="E20" s="118">
        <f ca="1">ROUND(C20*100/C22,0)</f>
        <v>4</v>
      </c>
      <c r="F20" s="119"/>
    </row>
    <row r="21" spans="1:6" s="80" customFormat="1">
      <c r="A21" s="20">
        <v>4</v>
      </c>
      <c r="B21" s="21" t="s">
        <v>32</v>
      </c>
      <c r="C21" s="118">
        <f ca="1">F12</f>
        <v>8</v>
      </c>
      <c r="D21" s="119"/>
      <c r="E21" s="118">
        <f ca="1">ROUND(C21*100/C22,0)</f>
        <v>8</v>
      </c>
      <c r="F21" s="119"/>
    </row>
    <row r="22" spans="1:6" s="80" customFormat="1">
      <c r="A22" s="11"/>
      <c r="B22" s="11" t="s">
        <v>17</v>
      </c>
      <c r="C22" s="120">
        <f ca="1">SUM(C18:D21)</f>
        <v>100</v>
      </c>
      <c r="D22" s="121"/>
      <c r="E22" s="120">
        <f ca="1">SUM(E18:F21)</f>
        <v>100</v>
      </c>
      <c r="F22" s="121"/>
    </row>
    <row r="23" spans="1:6" s="80" customFormat="1">
      <c r="B23" s="85" t="s">
        <v>35</v>
      </c>
      <c r="C23" s="86"/>
      <c r="D23" s="86"/>
      <c r="E23" s="86"/>
      <c r="F23" s="86"/>
    </row>
    <row r="24" spans="1:6" s="80" customFormat="1">
      <c r="B24" s="86"/>
      <c r="C24" s="86"/>
      <c r="D24" s="86"/>
      <c r="E24" s="86"/>
      <c r="F24" s="86"/>
    </row>
    <row r="25" spans="1:6" s="80" customFormat="1">
      <c r="B25" s="86"/>
      <c r="C25" s="86"/>
      <c r="D25" s="86"/>
      <c r="E25" s="86"/>
      <c r="F25" s="86"/>
    </row>
    <row r="26" spans="1:6" s="80" customFormat="1">
      <c r="B26" s="86"/>
      <c r="C26" s="86"/>
      <c r="D26" s="86"/>
      <c r="E26" s="86"/>
      <c r="F26" s="86"/>
    </row>
    <row r="27" spans="1:6" s="80" customFormat="1">
      <c r="B27" s="86"/>
      <c r="C27" s="86"/>
      <c r="D27" s="86"/>
      <c r="E27" s="86"/>
      <c r="F27" s="86"/>
    </row>
    <row r="28" spans="1:6" s="80" customFormat="1">
      <c r="B28" s="86"/>
      <c r="C28" s="86"/>
      <c r="D28" s="86"/>
      <c r="E28" s="86"/>
      <c r="F28" s="86"/>
    </row>
    <row r="29" spans="1:6" s="80" customFormat="1">
      <c r="B29" s="86"/>
      <c r="C29" s="86"/>
      <c r="D29" s="86"/>
      <c r="E29" s="86"/>
      <c r="F29" s="86"/>
    </row>
  </sheetData>
  <mergeCells count="12">
    <mergeCell ref="C17:D17"/>
    <mergeCell ref="E17:F17"/>
    <mergeCell ref="C21:D21"/>
    <mergeCell ref="C22:D22"/>
    <mergeCell ref="E18:F18"/>
    <mergeCell ref="E19:F19"/>
    <mergeCell ref="E20:F20"/>
    <mergeCell ref="E21:F21"/>
    <mergeCell ref="E22:F22"/>
    <mergeCell ref="C18:D18"/>
    <mergeCell ref="C19:D19"/>
    <mergeCell ref="C20:D20"/>
  </mergeCells>
  <phoneticPr fontId="4"/>
  <pageMargins left="0.78700000000000003" right="0.78700000000000003" top="0.98399999999999999" bottom="0.98399999999999999" header="0.51200000000000001" footer="0.51200000000000001"/>
  <pageSetup paperSize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52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122" t="s">
        <v>46</v>
      </c>
      <c r="B1" s="123"/>
      <c r="C1" s="123"/>
      <c r="D1" s="123"/>
      <c r="E1" s="123"/>
      <c r="F1" s="124"/>
      <c r="G1" s="125" t="s">
        <v>54</v>
      </c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6" t="s">
        <v>6</v>
      </c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8"/>
      <c r="AQ1" s="126" t="s">
        <v>7</v>
      </c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8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129" t="s">
        <v>47</v>
      </c>
      <c r="B2" s="130"/>
      <c r="C2" s="130"/>
      <c r="D2" s="130"/>
      <c r="E2" s="130"/>
      <c r="F2" s="131"/>
      <c r="G2" s="125" t="s">
        <v>53</v>
      </c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6" t="s">
        <v>8</v>
      </c>
      <c r="AC2" s="127"/>
      <c r="AD2" s="127"/>
      <c r="AE2" s="127"/>
      <c r="AF2" s="128"/>
      <c r="AG2" s="126" t="s">
        <v>9</v>
      </c>
      <c r="AH2" s="127"/>
      <c r="AI2" s="127"/>
      <c r="AJ2" s="127"/>
      <c r="AK2" s="128"/>
      <c r="AL2" s="126" t="s">
        <v>10</v>
      </c>
      <c r="AM2" s="127"/>
      <c r="AN2" s="127"/>
      <c r="AO2" s="127"/>
      <c r="AP2" s="128"/>
      <c r="AQ2" s="126" t="s">
        <v>11</v>
      </c>
      <c r="AR2" s="127"/>
      <c r="AS2" s="127"/>
      <c r="AT2" s="127"/>
      <c r="AU2" s="128"/>
      <c r="AV2" s="132" t="s">
        <v>9</v>
      </c>
      <c r="AW2" s="132"/>
      <c r="AX2" s="132"/>
      <c r="AY2" s="132"/>
      <c r="AZ2" s="132"/>
      <c r="BA2" s="132" t="s">
        <v>48</v>
      </c>
      <c r="BB2" s="132"/>
      <c r="BC2" s="132"/>
      <c r="BD2" s="132"/>
      <c r="BE2" s="132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133" t="s">
        <v>51</v>
      </c>
      <c r="B3" s="134"/>
      <c r="C3" s="134"/>
      <c r="D3" s="134"/>
      <c r="E3" s="134"/>
      <c r="F3" s="135"/>
      <c r="G3" s="125" t="s">
        <v>52</v>
      </c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39" t="s">
        <v>77</v>
      </c>
      <c r="AC3" s="140"/>
      <c r="AD3" s="140"/>
      <c r="AE3" s="140"/>
      <c r="AF3" s="141"/>
      <c r="AG3" s="139" t="s">
        <v>81</v>
      </c>
      <c r="AH3" s="140"/>
      <c r="AI3" s="140"/>
      <c r="AJ3" s="140"/>
      <c r="AK3" s="141"/>
      <c r="AL3" s="139"/>
      <c r="AM3" s="140"/>
      <c r="AN3" s="140"/>
      <c r="AO3" s="140"/>
      <c r="AP3" s="141"/>
      <c r="AQ3" s="139" t="s">
        <v>80</v>
      </c>
      <c r="AR3" s="140"/>
      <c r="AS3" s="140"/>
      <c r="AT3" s="140"/>
      <c r="AU3" s="141"/>
      <c r="AV3" s="139" t="s">
        <v>81</v>
      </c>
      <c r="AW3" s="140"/>
      <c r="AX3" s="140"/>
      <c r="AY3" s="140"/>
      <c r="AZ3" s="141"/>
      <c r="BA3" s="139"/>
      <c r="BB3" s="140"/>
      <c r="BC3" s="140"/>
      <c r="BD3" s="140"/>
      <c r="BE3" s="141"/>
      <c r="BF3" s="25"/>
      <c r="BG3" s="25"/>
      <c r="BH3" s="25"/>
      <c r="BI3" s="25"/>
      <c r="BJ3" s="25"/>
      <c r="BL3" s="24">
        <f>COUNTIF($V42:$BE42,BL2)</f>
        <v>0</v>
      </c>
      <c r="BM3" s="24">
        <f>COUNTIF($V42:$BE42,BM2)</f>
        <v>0</v>
      </c>
      <c r="BN3" s="24">
        <f>COUNTIF($V42:$BE42,BN2)</f>
        <v>0</v>
      </c>
      <c r="BO3" s="24">
        <f>COUNTIF($V42:$BE42,BO2)</f>
        <v>8</v>
      </c>
      <c r="BP3" s="24">
        <f>SUM(BL3:BO3)</f>
        <v>8</v>
      </c>
    </row>
    <row r="4" spans="1:68" s="24" customFormat="1" ht="27.75" customHeight="1">
      <c r="A4" s="136"/>
      <c r="B4" s="137"/>
      <c r="C4" s="137"/>
      <c r="D4" s="137"/>
      <c r="E4" s="137"/>
      <c r="F4" s="138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42"/>
      <c r="AC4" s="143"/>
      <c r="AD4" s="143"/>
      <c r="AE4" s="143"/>
      <c r="AF4" s="144"/>
      <c r="AG4" s="142"/>
      <c r="AH4" s="143"/>
      <c r="AI4" s="143"/>
      <c r="AJ4" s="143"/>
      <c r="AK4" s="144"/>
      <c r="AL4" s="142"/>
      <c r="AM4" s="143"/>
      <c r="AN4" s="143"/>
      <c r="AO4" s="143"/>
      <c r="AP4" s="144"/>
      <c r="AQ4" s="142"/>
      <c r="AR4" s="143"/>
      <c r="AS4" s="143"/>
      <c r="AT4" s="143"/>
      <c r="AU4" s="144"/>
      <c r="AV4" s="142"/>
      <c r="AW4" s="143"/>
      <c r="AX4" s="143"/>
      <c r="AY4" s="143"/>
      <c r="AZ4" s="144"/>
      <c r="BA4" s="142"/>
      <c r="BB4" s="143"/>
      <c r="BC4" s="143"/>
      <c r="BD4" s="143"/>
      <c r="BE4" s="144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  <c r="BL5" s="24"/>
      <c r="BM5" s="24"/>
      <c r="BN5" s="24"/>
      <c r="BO5" s="24"/>
      <c r="BP5" s="24"/>
    </row>
    <row r="6" spans="1:68" s="24" customFormat="1" ht="9.75" customHeight="1">
      <c r="A6" s="148" t="s">
        <v>18</v>
      </c>
      <c r="B6" s="148"/>
      <c r="C6" s="148"/>
      <c r="D6" s="148"/>
      <c r="E6" s="148"/>
      <c r="F6" s="148"/>
      <c r="G6" s="148"/>
      <c r="H6" s="148"/>
      <c r="I6" s="149" t="s">
        <v>78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26"/>
      <c r="BG6" s="27"/>
      <c r="BH6" s="28"/>
      <c r="BI6" s="28"/>
      <c r="BJ6" s="28"/>
      <c r="BL6" s="5"/>
      <c r="BM6" s="5"/>
      <c r="BN6" s="5"/>
      <c r="BO6" s="5"/>
      <c r="BP6" s="5"/>
    </row>
    <row r="7" spans="1:68" s="38" customFormat="1" ht="11.25" customHeight="1">
      <c r="A7" s="151" t="s">
        <v>19</v>
      </c>
      <c r="B7" s="151"/>
      <c r="C7" s="151"/>
      <c r="D7" s="151"/>
      <c r="E7" s="151"/>
      <c r="F7" s="151"/>
      <c r="G7" s="151"/>
      <c r="H7" s="151"/>
      <c r="I7" s="149" t="s">
        <v>24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2" t="s">
        <v>20</v>
      </c>
      <c r="W7" s="152"/>
      <c r="X7" s="152"/>
      <c r="Y7" s="152"/>
      <c r="Z7" s="152"/>
      <c r="AA7" s="152"/>
      <c r="AB7" s="152"/>
      <c r="AC7" s="152"/>
      <c r="AD7" s="152"/>
      <c r="AE7" s="152"/>
      <c r="AF7" s="153"/>
      <c r="AG7" s="152" t="s">
        <v>88</v>
      </c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29"/>
      <c r="BG7" s="30"/>
      <c r="BL7" s="24"/>
      <c r="BM7" s="24"/>
      <c r="BN7" s="24"/>
      <c r="BO7" s="24"/>
      <c r="BP7" s="24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137</v>
      </c>
      <c r="W8" s="6" t="s">
        <v>138</v>
      </c>
      <c r="X8" s="6" t="s">
        <v>139</v>
      </c>
      <c r="Y8" s="6" t="s">
        <v>140</v>
      </c>
      <c r="Z8" s="6" t="s">
        <v>141</v>
      </c>
      <c r="AA8" s="6" t="s">
        <v>181</v>
      </c>
      <c r="AB8" s="6" t="s">
        <v>182</v>
      </c>
      <c r="AC8" s="6" t="s">
        <v>183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  <c r="BL8" s="38"/>
      <c r="BM8" s="38"/>
      <c r="BN8" s="38"/>
      <c r="BO8" s="38"/>
      <c r="BP8" s="38"/>
    </row>
    <row r="9" spans="1:68" s="48" customFormat="1" ht="9" customHeight="1" thickTop="1">
      <c r="A9" s="157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  <c r="BL9" s="42"/>
      <c r="BM9" s="42"/>
      <c r="BN9" s="42"/>
      <c r="BO9" s="42"/>
      <c r="BP9" s="42"/>
    </row>
    <row r="10" spans="1:68" s="48" customFormat="1" ht="9" customHeight="1">
      <c r="A10" s="158"/>
      <c r="B10" s="55" t="s">
        <v>64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58"/>
      <c r="B11" s="55"/>
      <c r="C11" s="50" t="s">
        <v>63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59</v>
      </c>
      <c r="W11" s="52" t="s">
        <v>99</v>
      </c>
      <c r="X11" s="52" t="s">
        <v>99</v>
      </c>
      <c r="Y11" s="52" t="s">
        <v>99</v>
      </c>
      <c r="Z11" s="52" t="s">
        <v>99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58"/>
      <c r="B12" s="55"/>
      <c r="C12" s="50"/>
      <c r="D12" s="50" t="s">
        <v>89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 t="s">
        <v>99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58"/>
      <c r="B13" s="55"/>
      <c r="C13" s="50"/>
      <c r="D13" s="50" t="s">
        <v>90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 t="s">
        <v>99</v>
      </c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58"/>
      <c r="B14" s="55"/>
      <c r="C14" s="50"/>
      <c r="D14" s="50" t="s">
        <v>91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 t="s">
        <v>99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58"/>
      <c r="B15" s="55"/>
      <c r="C15" s="50"/>
      <c r="D15" s="50" t="s">
        <v>92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 t="s">
        <v>99</v>
      </c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58"/>
      <c r="B16" s="55"/>
      <c r="C16" s="50"/>
      <c r="D16" s="50" t="s">
        <v>93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 t="s">
        <v>99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68" s="48" customFormat="1" ht="9" customHeight="1">
      <c r="A17" s="158"/>
      <c r="B17" s="55"/>
      <c r="C17" s="50" t="s">
        <v>174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 t="s">
        <v>99</v>
      </c>
      <c r="AB17" s="52" t="s">
        <v>99</v>
      </c>
      <c r="AC17" s="52" t="s">
        <v>99</v>
      </c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68" s="48" customFormat="1" ht="9" customHeight="1">
      <c r="A18" s="158"/>
      <c r="B18" s="55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68" s="48" customFormat="1" ht="9" customHeight="1">
      <c r="A19" s="158"/>
      <c r="B19" s="55"/>
      <c r="C19" s="50" t="s">
        <v>175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 t="s">
        <v>99</v>
      </c>
      <c r="AC19" s="52" t="s">
        <v>99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68" s="48" customFormat="1" ht="9" customHeight="1">
      <c r="A20" s="158"/>
      <c r="B20" s="55"/>
      <c r="C20" s="50"/>
      <c r="D20" s="50" t="s">
        <v>177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 t="s">
        <v>99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68" s="48" customFormat="1" ht="9" customHeight="1">
      <c r="A21" s="158"/>
      <c r="B21" s="55"/>
      <c r="C21" s="50"/>
      <c r="D21" s="50" t="s">
        <v>176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 t="s">
        <v>99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68" ht="9" customHeight="1" thickBot="1">
      <c r="A22" s="159"/>
      <c r="B22" s="55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49"/>
      <c r="N22" s="50"/>
      <c r="O22" s="50"/>
      <c r="P22" s="50"/>
      <c r="Q22" s="50"/>
      <c r="R22" s="50"/>
      <c r="S22" s="50"/>
      <c r="T22" s="50"/>
      <c r="U22" s="56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  <c r="BL22" s="48"/>
      <c r="BM22" s="48"/>
      <c r="BN22" s="48"/>
      <c r="BO22" s="48"/>
      <c r="BP22" s="48"/>
    </row>
    <row r="23" spans="1:68" ht="9" customHeight="1" thickTop="1">
      <c r="A23" s="154" t="s">
        <v>67</v>
      </c>
      <c r="B23" s="60" t="s">
        <v>45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2"/>
      <c r="V23" s="63"/>
      <c r="W23" s="64"/>
      <c r="X23" s="63"/>
      <c r="Y23" s="64"/>
      <c r="Z23" s="64"/>
      <c r="AA23" s="64"/>
      <c r="AB23" s="63"/>
      <c r="AC23" s="64"/>
      <c r="AD23" s="64"/>
      <c r="AE23" s="64"/>
      <c r="AF23" s="63"/>
      <c r="AG23" s="64"/>
      <c r="AH23" s="64"/>
      <c r="AI23" s="63"/>
      <c r="AJ23" s="64"/>
      <c r="AK23" s="63"/>
      <c r="AL23" s="64"/>
      <c r="AM23" s="64"/>
      <c r="AN23" s="63"/>
      <c r="AO23" s="64"/>
      <c r="AP23" s="63"/>
      <c r="AQ23" s="64"/>
      <c r="AR23" s="63"/>
      <c r="AS23" s="64"/>
      <c r="AT23" s="64"/>
      <c r="AU23" s="63"/>
      <c r="AV23" s="64"/>
      <c r="AW23" s="64"/>
      <c r="AX23" s="64"/>
      <c r="AY23" s="63"/>
      <c r="AZ23" s="64"/>
      <c r="BA23" s="64"/>
      <c r="BB23" s="63"/>
      <c r="BC23" s="64"/>
      <c r="BD23" s="64"/>
      <c r="BE23" s="65"/>
    </row>
    <row r="24" spans="1:68" ht="9" customHeight="1">
      <c r="A24" s="155"/>
      <c r="B24" s="50"/>
      <c r="C24" s="50" t="s">
        <v>103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6"/>
      <c r="V24" s="52" t="s">
        <v>98</v>
      </c>
      <c r="W24" s="52" t="s">
        <v>98</v>
      </c>
      <c r="X24" s="52" t="s">
        <v>98</v>
      </c>
      <c r="Y24" s="52" t="s">
        <v>98</v>
      </c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68" ht="9" customHeight="1">
      <c r="A25" s="155"/>
      <c r="B25" s="50"/>
      <c r="C25" s="50" t="s">
        <v>104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6"/>
      <c r="V25" s="52"/>
      <c r="W25" s="52"/>
      <c r="X25" s="52"/>
      <c r="Y25" s="52"/>
      <c r="Z25" s="52" t="s">
        <v>98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68" ht="9" customHeight="1">
      <c r="A26" s="155"/>
      <c r="B26" s="50"/>
      <c r="C26" s="50"/>
      <c r="D26" s="50" t="s">
        <v>94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90"/>
      <c r="V26" s="52" t="s">
        <v>98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68" ht="9" customHeight="1">
      <c r="A27" s="155"/>
      <c r="B27" s="50"/>
      <c r="C27" s="50"/>
      <c r="D27" s="50" t="s">
        <v>95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90"/>
      <c r="V27" s="52"/>
      <c r="W27" s="52" t="s">
        <v>99</v>
      </c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68" ht="9" customHeight="1">
      <c r="A28" s="155"/>
      <c r="B28" s="50"/>
      <c r="C28" s="50"/>
      <c r="D28" s="50" t="s">
        <v>96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90"/>
      <c r="V28" s="52"/>
      <c r="W28" s="52"/>
      <c r="X28" s="52" t="s">
        <v>99</v>
      </c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68" ht="9" customHeight="1">
      <c r="A29" s="155"/>
      <c r="B29" s="50"/>
      <c r="C29" s="50"/>
      <c r="D29" s="50" t="s">
        <v>97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90"/>
      <c r="V29" s="52"/>
      <c r="W29" s="52"/>
      <c r="X29" s="52"/>
      <c r="Y29" s="52" t="s">
        <v>99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68" ht="9" customHeight="1">
      <c r="A30" s="155"/>
      <c r="B30" s="50"/>
      <c r="C30" s="50"/>
      <c r="D30" s="50" t="s">
        <v>235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90"/>
      <c r="V30" s="52"/>
      <c r="W30" s="52"/>
      <c r="X30" s="52"/>
      <c r="Y30" s="52"/>
      <c r="Z30" s="52" t="s">
        <v>99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68" ht="9" customHeight="1">
      <c r="A31" s="155"/>
      <c r="B31" s="50"/>
      <c r="C31" s="58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90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68" ht="9" customHeight="1">
      <c r="A32" s="155"/>
      <c r="B32" s="50"/>
      <c r="C32" s="58" t="s">
        <v>178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90"/>
      <c r="V32" s="52"/>
      <c r="W32" s="52"/>
      <c r="X32" s="52"/>
      <c r="Y32" s="52"/>
      <c r="Z32" s="52"/>
      <c r="AA32" s="52" t="s">
        <v>99</v>
      </c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68" ht="9" customHeight="1">
      <c r="A33" s="155"/>
      <c r="B33" s="50"/>
      <c r="C33" s="58"/>
      <c r="D33" s="50" t="s">
        <v>179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90"/>
      <c r="V33" s="52"/>
      <c r="W33" s="52"/>
      <c r="X33" s="52"/>
      <c r="Y33" s="52"/>
      <c r="Z33" s="52"/>
      <c r="AA33" s="52" t="s">
        <v>99</v>
      </c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68" ht="9" customHeight="1">
      <c r="A34" s="155"/>
      <c r="B34" s="50"/>
      <c r="C34" s="5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68" ht="9" customHeight="1">
      <c r="A35" s="155"/>
      <c r="B35" s="50"/>
      <c r="C35" s="58" t="s">
        <v>225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 t="s">
        <v>99</v>
      </c>
      <c r="AC35" s="52" t="s">
        <v>99</v>
      </c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68" ht="9" customHeight="1">
      <c r="A36" s="155"/>
      <c r="B36" s="50"/>
      <c r="C36" s="58"/>
      <c r="D36" s="50" t="s">
        <v>226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/>
      <c r="W36" s="52"/>
      <c r="X36" s="52"/>
      <c r="Y36" s="52"/>
      <c r="Z36" s="52"/>
      <c r="AA36" s="52"/>
      <c r="AB36" s="52" t="s">
        <v>99</v>
      </c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68" ht="9" customHeight="1">
      <c r="A37" s="155"/>
      <c r="B37" s="50"/>
      <c r="C37" s="58"/>
      <c r="D37" s="50" t="s">
        <v>227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/>
      <c r="W37" s="52"/>
      <c r="X37" s="52"/>
      <c r="Y37" s="52"/>
      <c r="Z37" s="52"/>
      <c r="AA37" s="52"/>
      <c r="AB37" s="52"/>
      <c r="AC37" s="52" t="s">
        <v>99</v>
      </c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68" ht="9" customHeight="1" thickBot="1">
      <c r="A38" s="156"/>
      <c r="B38" s="50"/>
      <c r="C38" s="58"/>
      <c r="D38" s="50"/>
      <c r="E38" s="50"/>
      <c r="F38" s="50"/>
      <c r="G38" s="50"/>
      <c r="H38" s="49"/>
      <c r="I38" s="50"/>
      <c r="J38" s="50"/>
      <c r="K38" s="50"/>
      <c r="L38" s="50"/>
      <c r="M38" s="49"/>
      <c r="N38" s="50"/>
      <c r="O38" s="50"/>
      <c r="P38" s="50"/>
      <c r="Q38" s="50"/>
      <c r="R38" s="50"/>
      <c r="S38" s="50"/>
      <c r="T38" s="50"/>
      <c r="U38" s="56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7"/>
      <c r="AK38" s="57"/>
      <c r="AL38" s="89"/>
      <c r="AM38" s="57"/>
      <c r="AN38" s="52"/>
      <c r="AO38" s="52"/>
      <c r="AP38" s="52"/>
      <c r="AQ38" s="52"/>
      <c r="AR38" s="57"/>
      <c r="AS38" s="57"/>
      <c r="AT38" s="52"/>
      <c r="AU38" s="52"/>
      <c r="AV38" s="52"/>
      <c r="AW38" s="52"/>
      <c r="AX38" s="52"/>
      <c r="AY38" s="57"/>
      <c r="AZ38" s="57"/>
      <c r="BA38" s="52"/>
      <c r="BB38" s="52"/>
      <c r="BC38" s="52"/>
      <c r="BD38" s="52"/>
      <c r="BE38" s="53"/>
    </row>
    <row r="39" spans="1:68" ht="13.8" thickTop="1">
      <c r="A39" s="160" t="s">
        <v>0</v>
      </c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2"/>
      <c r="V39" s="93"/>
      <c r="W39" s="93"/>
      <c r="X39" s="93"/>
      <c r="Y39" s="93"/>
      <c r="Z39" s="93"/>
      <c r="AA39" s="93"/>
      <c r="AB39" s="93"/>
      <c r="AC39" s="93"/>
      <c r="AD39" s="93"/>
      <c r="AE39" s="66"/>
      <c r="AF39" s="66"/>
      <c r="AG39" s="66"/>
      <c r="AH39" s="66"/>
      <c r="AI39" s="66"/>
      <c r="AJ39" s="66"/>
      <c r="AK39" s="66"/>
      <c r="AL39" s="88"/>
      <c r="AM39" s="66"/>
      <c r="AN39" s="93"/>
      <c r="AO39" s="93"/>
      <c r="AP39" s="93"/>
      <c r="AQ39" s="93"/>
      <c r="AR39" s="66"/>
      <c r="AS39" s="66"/>
      <c r="AT39" s="66"/>
      <c r="AU39" s="93"/>
      <c r="AV39" s="93"/>
      <c r="AW39" s="93"/>
      <c r="AX39" s="93"/>
      <c r="AY39" s="66"/>
      <c r="AZ39" s="66"/>
      <c r="BA39" s="66"/>
      <c r="BB39" s="93"/>
      <c r="BC39" s="93"/>
      <c r="BD39" s="93"/>
      <c r="BE39" s="100"/>
    </row>
    <row r="40" spans="1:68" ht="29.25" customHeight="1">
      <c r="A40" s="163" t="s">
        <v>1</v>
      </c>
      <c r="B40" s="164"/>
      <c r="C40" s="164"/>
      <c r="D40" s="164"/>
      <c r="E40" s="164"/>
      <c r="F40" s="164"/>
      <c r="G40" s="165"/>
      <c r="H40" s="169" t="s">
        <v>12</v>
      </c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1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9"/>
      <c r="BF40" s="67"/>
    </row>
    <row r="41" spans="1:68" ht="26.25" customHeight="1">
      <c r="A41" s="166"/>
      <c r="B41" s="167"/>
      <c r="C41" s="167"/>
      <c r="D41" s="167"/>
      <c r="E41" s="167"/>
      <c r="F41" s="167"/>
      <c r="G41" s="168"/>
      <c r="H41" s="169" t="s">
        <v>36</v>
      </c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1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101"/>
      <c r="BF41" s="67"/>
    </row>
    <row r="42" spans="1:68" s="5" customFormat="1" ht="13.2">
      <c r="A42" s="172" t="s">
        <v>37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1"/>
      <c r="V42" s="7" t="s">
        <v>100</v>
      </c>
      <c r="W42" s="7" t="s">
        <v>100</v>
      </c>
      <c r="X42" s="7" t="s">
        <v>100</v>
      </c>
      <c r="Y42" s="7" t="s">
        <v>100</v>
      </c>
      <c r="Z42" s="7" t="s">
        <v>100</v>
      </c>
      <c r="AA42" s="7" t="s">
        <v>100</v>
      </c>
      <c r="AB42" s="7" t="s">
        <v>100</v>
      </c>
      <c r="AC42" s="7" t="s">
        <v>100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37"/>
      <c r="BF42" s="36"/>
      <c r="BG42" s="8"/>
      <c r="BH42" s="9"/>
      <c r="BI42" s="9"/>
      <c r="BJ42" s="10"/>
      <c r="BL42" s="54"/>
      <c r="BM42" s="54"/>
      <c r="BN42" s="54"/>
      <c r="BO42" s="54"/>
      <c r="BP42" s="54"/>
    </row>
    <row r="43" spans="1:68" s="70" customFormat="1" ht="39.75" customHeight="1" thickBot="1">
      <c r="A43" s="145" t="s">
        <v>2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7"/>
      <c r="V43" s="104"/>
      <c r="W43" s="95"/>
      <c r="X43" s="95"/>
      <c r="Y43" s="95"/>
      <c r="Z43" s="95"/>
      <c r="AA43" s="95"/>
      <c r="AB43" s="95"/>
      <c r="AC43" s="95"/>
      <c r="AD43" s="95"/>
      <c r="AE43" s="95"/>
      <c r="AF43" s="68"/>
      <c r="AG43" s="68"/>
      <c r="AH43" s="68"/>
      <c r="AI43" s="68"/>
      <c r="AJ43" s="68"/>
      <c r="AK43" s="68"/>
      <c r="AL43" s="68"/>
      <c r="AM43" s="68"/>
      <c r="AN43" s="68"/>
      <c r="AO43" s="95"/>
      <c r="AP43" s="95"/>
      <c r="AQ43" s="95"/>
      <c r="AR43" s="95"/>
      <c r="AS43" s="68"/>
      <c r="AT43" s="68"/>
      <c r="AU43" s="68"/>
      <c r="AV43" s="95"/>
      <c r="AW43" s="95"/>
      <c r="AX43" s="95"/>
      <c r="AY43" s="95"/>
      <c r="AZ43" s="95"/>
      <c r="BA43" s="95"/>
      <c r="BB43" s="95"/>
      <c r="BC43" s="95"/>
      <c r="BD43" s="102"/>
      <c r="BE43" s="103"/>
      <c r="BF43" s="69"/>
      <c r="BL43" s="5"/>
      <c r="BM43" s="5"/>
      <c r="BN43" s="5"/>
      <c r="BO43" s="5"/>
      <c r="BP43" s="5"/>
    </row>
    <row r="44" spans="1:68" ht="9.75" customHeight="1" thickTop="1">
      <c r="A44" s="160" t="s">
        <v>38</v>
      </c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2"/>
      <c r="V44" s="196" t="s">
        <v>79</v>
      </c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3"/>
      <c r="AM44" s="196" t="s">
        <v>39</v>
      </c>
      <c r="AN44" s="161"/>
      <c r="AO44" s="161"/>
      <c r="AP44" s="161"/>
      <c r="AQ44" s="162"/>
      <c r="AR44" s="197"/>
      <c r="AS44" s="198"/>
      <c r="AT44" s="199"/>
      <c r="AU44" s="200"/>
      <c r="AV44" s="201"/>
      <c r="AW44" s="173">
        <v>1</v>
      </c>
      <c r="AX44" s="174"/>
      <c r="AY44" s="174"/>
      <c r="AZ44" s="174"/>
      <c r="BA44" s="174"/>
      <c r="BB44" s="174"/>
      <c r="BC44" s="174"/>
      <c r="BD44" s="174"/>
      <c r="BE44" s="175"/>
      <c r="BF44" s="67"/>
      <c r="BL44" s="70"/>
      <c r="BM44" s="70"/>
      <c r="BN44" s="70"/>
      <c r="BO44" s="70"/>
      <c r="BP44" s="70"/>
    </row>
    <row r="45" spans="1:68" ht="9" customHeight="1">
      <c r="A45" s="182" t="str">
        <f>I6</f>
        <v>在庫照会</v>
      </c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5"/>
      <c r="V45" s="186" t="s">
        <v>40</v>
      </c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8"/>
      <c r="AM45" s="183" t="s">
        <v>41</v>
      </c>
      <c r="AN45" s="170"/>
      <c r="AO45" s="170"/>
      <c r="AP45" s="170"/>
      <c r="AQ45" s="171"/>
      <c r="AR45" s="184" t="s">
        <v>102</v>
      </c>
      <c r="AS45" s="185"/>
      <c r="AT45" s="192">
        <v>43816</v>
      </c>
      <c r="AU45" s="193"/>
      <c r="AV45" s="194"/>
      <c r="AW45" s="176"/>
      <c r="AX45" s="177"/>
      <c r="AY45" s="177"/>
      <c r="AZ45" s="177"/>
      <c r="BA45" s="177"/>
      <c r="BB45" s="177"/>
      <c r="BC45" s="177"/>
      <c r="BD45" s="177"/>
      <c r="BE45" s="178"/>
      <c r="BF45" s="67"/>
    </row>
    <row r="46" spans="1:68" ht="9" customHeigh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8"/>
      <c r="V46" s="189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1"/>
      <c r="AM46" s="183" t="s">
        <v>42</v>
      </c>
      <c r="AN46" s="170"/>
      <c r="AO46" s="170"/>
      <c r="AP46" s="170"/>
      <c r="AQ46" s="171"/>
      <c r="AR46" s="183" t="s">
        <v>101</v>
      </c>
      <c r="AS46" s="171"/>
      <c r="AT46" s="195">
        <v>43816</v>
      </c>
      <c r="AU46" s="170"/>
      <c r="AV46" s="171"/>
      <c r="AW46" s="179"/>
      <c r="AX46" s="180"/>
      <c r="AY46" s="180"/>
      <c r="AZ46" s="180"/>
      <c r="BA46" s="180"/>
      <c r="BB46" s="180"/>
      <c r="BC46" s="180"/>
      <c r="BD46" s="180"/>
      <c r="BE46" s="181"/>
    </row>
    <row r="47" spans="1:68">
      <c r="A47" s="71"/>
      <c r="B47" s="71"/>
      <c r="W47" s="96"/>
      <c r="X47" s="96"/>
      <c r="Y47" s="96"/>
      <c r="Z47" s="96"/>
      <c r="AA47" s="96"/>
      <c r="AB47" s="96"/>
      <c r="AC47" s="96"/>
      <c r="AD47" s="96"/>
      <c r="AE47" s="96"/>
      <c r="AF47" s="73"/>
      <c r="AG47" s="73"/>
      <c r="AH47" s="73"/>
      <c r="AI47" s="73"/>
      <c r="AJ47" s="73"/>
      <c r="AK47" s="73"/>
      <c r="AL47" s="73"/>
      <c r="AM47" s="73"/>
      <c r="AN47" s="73"/>
      <c r="AO47" s="96"/>
      <c r="AP47" s="96"/>
      <c r="AQ47" s="96"/>
      <c r="AR47" s="96"/>
      <c r="AS47" s="73"/>
      <c r="AT47" s="73"/>
      <c r="AU47" s="73"/>
      <c r="AV47" s="96"/>
      <c r="AW47" s="96"/>
      <c r="AX47" s="96"/>
      <c r="AY47" s="96"/>
      <c r="AZ47" s="96"/>
      <c r="BA47" s="96"/>
      <c r="BB47" s="96"/>
      <c r="BC47" s="96"/>
      <c r="BD47" s="96"/>
      <c r="BE47" s="96"/>
    </row>
    <row r="48" spans="1:68" ht="12">
      <c r="A48" s="74"/>
      <c r="B48" s="71"/>
      <c r="F48" s="54" t="s">
        <v>13</v>
      </c>
      <c r="J48" s="54">
        <f>COUNTIF(V42:BE42,"N")</f>
        <v>0</v>
      </c>
      <c r="W48" s="96"/>
      <c r="X48" s="96"/>
      <c r="Y48" s="96"/>
      <c r="Z48" s="96"/>
      <c r="AA48" s="96"/>
      <c r="AB48" s="96"/>
      <c r="AC48" s="96"/>
      <c r="AD48" s="96"/>
      <c r="AE48" s="96"/>
      <c r="AF48" s="73"/>
      <c r="AG48" s="73"/>
      <c r="AH48" s="73"/>
      <c r="AI48" s="73"/>
      <c r="AJ48" s="73"/>
      <c r="AK48" s="73"/>
      <c r="AL48" s="73"/>
      <c r="AM48" s="73"/>
      <c r="AN48" s="73"/>
      <c r="AO48" s="96"/>
      <c r="AP48" s="96"/>
      <c r="AQ48" s="96"/>
      <c r="AR48" s="96"/>
      <c r="AS48" s="73"/>
      <c r="AT48" s="73"/>
      <c r="AU48" s="73"/>
      <c r="AV48" s="96"/>
      <c r="AW48" s="96"/>
      <c r="AX48" s="96"/>
      <c r="AY48" s="96"/>
      <c r="AZ48" s="96"/>
      <c r="BA48" s="96"/>
      <c r="BB48" s="96"/>
      <c r="BC48" s="96"/>
      <c r="BD48" s="96"/>
      <c r="BE48" s="96"/>
    </row>
    <row r="49" spans="6:68" s="75" customFormat="1">
      <c r="F49" s="75" t="s">
        <v>14</v>
      </c>
      <c r="J49" s="54">
        <f>COUNTIF(V42:BE42,"E")</f>
        <v>0</v>
      </c>
      <c r="W49" s="97"/>
      <c r="X49" s="97"/>
      <c r="Y49" s="97"/>
      <c r="Z49" s="97"/>
      <c r="AA49" s="97"/>
      <c r="AB49" s="97"/>
      <c r="AC49" s="97"/>
      <c r="AD49" s="97"/>
      <c r="AE49" s="97"/>
      <c r="AF49" s="76"/>
      <c r="AG49" s="76"/>
      <c r="AH49" s="76"/>
      <c r="AI49" s="76"/>
      <c r="AJ49" s="76"/>
      <c r="AK49" s="76"/>
      <c r="AL49" s="76"/>
      <c r="AM49" s="76"/>
      <c r="AN49" s="76"/>
      <c r="AO49" s="97"/>
      <c r="AP49" s="97"/>
      <c r="AQ49" s="97"/>
      <c r="AR49" s="97"/>
      <c r="AS49" s="76"/>
      <c r="AT49" s="76"/>
      <c r="AU49" s="76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L49" s="54"/>
      <c r="BM49" s="54"/>
      <c r="BN49" s="54"/>
      <c r="BO49" s="54"/>
      <c r="BP49" s="54"/>
    </row>
    <row r="50" spans="6:68">
      <c r="F50" s="54" t="s">
        <v>15</v>
      </c>
      <c r="J50" s="54">
        <f>COUNTIF(V42:BE42,"L")</f>
        <v>0</v>
      </c>
      <c r="BL50" s="75"/>
      <c r="BM50" s="75"/>
      <c r="BN50" s="75"/>
      <c r="BO50" s="75"/>
      <c r="BP50" s="75"/>
    </row>
    <row r="51" spans="6:68">
      <c r="F51" s="78" t="s">
        <v>43</v>
      </c>
      <c r="J51" s="54">
        <f>COUNTIF(V42:BE42,"I")</f>
        <v>8</v>
      </c>
    </row>
    <row r="52" spans="6:68">
      <c r="F52" s="54" t="s">
        <v>16</v>
      </c>
      <c r="J52" s="54">
        <f>SUM(J48:J51)</f>
        <v>8</v>
      </c>
    </row>
  </sheetData>
  <mergeCells count="48">
    <mergeCell ref="AW44:BE46"/>
    <mergeCell ref="A45:U46"/>
    <mergeCell ref="AM45:AQ45"/>
    <mergeCell ref="AR45:AS45"/>
    <mergeCell ref="V45:AL46"/>
    <mergeCell ref="AT45:AV45"/>
    <mergeCell ref="AM46:AQ46"/>
    <mergeCell ref="AR46:AS46"/>
    <mergeCell ref="AT46:AV46"/>
    <mergeCell ref="A44:U44"/>
    <mergeCell ref="AM44:AQ44"/>
    <mergeCell ref="AR44:AS44"/>
    <mergeCell ref="AT44:AV44"/>
    <mergeCell ref="V44:AL44"/>
    <mergeCell ref="A43:U43"/>
    <mergeCell ref="A6:H6"/>
    <mergeCell ref="I6:BE6"/>
    <mergeCell ref="A7:H7"/>
    <mergeCell ref="I7:U7"/>
    <mergeCell ref="AG7:BE7"/>
    <mergeCell ref="V7:AF7"/>
    <mergeCell ref="A23:A38"/>
    <mergeCell ref="A9:A22"/>
    <mergeCell ref="A39:U39"/>
    <mergeCell ref="A40:G41"/>
    <mergeCell ref="H40:U40"/>
    <mergeCell ref="H41:U41"/>
    <mergeCell ref="A42:U42"/>
    <mergeCell ref="A3:F4"/>
    <mergeCell ref="G3:AA4"/>
    <mergeCell ref="AB3:AF4"/>
    <mergeCell ref="AV3:AZ4"/>
    <mergeCell ref="BA3:BE4"/>
    <mergeCell ref="AG3:AK4"/>
    <mergeCell ref="AL3:AP4"/>
    <mergeCell ref="AQ3:AU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42:BE42" xr:uid="{00000000-0002-0000-01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5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122" t="s">
        <v>46</v>
      </c>
      <c r="B1" s="123"/>
      <c r="C1" s="123"/>
      <c r="D1" s="123"/>
      <c r="E1" s="123"/>
      <c r="F1" s="124"/>
      <c r="G1" s="125" t="s">
        <v>54</v>
      </c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6" t="s">
        <v>6</v>
      </c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8"/>
      <c r="AQ1" s="126" t="s">
        <v>7</v>
      </c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8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129" t="s">
        <v>47</v>
      </c>
      <c r="B2" s="130"/>
      <c r="C2" s="130"/>
      <c r="D2" s="130"/>
      <c r="E2" s="130"/>
      <c r="F2" s="131"/>
      <c r="G2" s="125" t="s">
        <v>53</v>
      </c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6" t="s">
        <v>8</v>
      </c>
      <c r="AC2" s="127"/>
      <c r="AD2" s="127"/>
      <c r="AE2" s="127"/>
      <c r="AF2" s="128"/>
      <c r="AG2" s="126" t="s">
        <v>9</v>
      </c>
      <c r="AH2" s="127"/>
      <c r="AI2" s="127"/>
      <c r="AJ2" s="127"/>
      <c r="AK2" s="128"/>
      <c r="AL2" s="126" t="s">
        <v>10</v>
      </c>
      <c r="AM2" s="127"/>
      <c r="AN2" s="127"/>
      <c r="AO2" s="127"/>
      <c r="AP2" s="128"/>
      <c r="AQ2" s="126" t="s">
        <v>11</v>
      </c>
      <c r="AR2" s="127"/>
      <c r="AS2" s="127"/>
      <c r="AT2" s="127"/>
      <c r="AU2" s="128"/>
      <c r="AV2" s="132" t="s">
        <v>9</v>
      </c>
      <c r="AW2" s="132"/>
      <c r="AX2" s="132"/>
      <c r="AY2" s="132"/>
      <c r="AZ2" s="132"/>
      <c r="BA2" s="132" t="s">
        <v>48</v>
      </c>
      <c r="BB2" s="132"/>
      <c r="BC2" s="132"/>
      <c r="BD2" s="132"/>
      <c r="BE2" s="132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133" t="s">
        <v>51</v>
      </c>
      <c r="B3" s="134"/>
      <c r="C3" s="134"/>
      <c r="D3" s="134"/>
      <c r="E3" s="134"/>
      <c r="F3" s="135"/>
      <c r="G3" s="125" t="s">
        <v>52</v>
      </c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204" t="str">
        <f>共通表示!AB3</f>
        <v>＜HISYS＞
王
2019/12/13</v>
      </c>
      <c r="AC3" s="205"/>
      <c r="AD3" s="205"/>
      <c r="AE3" s="205"/>
      <c r="AF3" s="206"/>
      <c r="AG3" s="204" t="str">
        <f>共通表示!AG3</f>
        <v>＜HISYS＞
陳
2019/12/13</v>
      </c>
      <c r="AH3" s="205"/>
      <c r="AI3" s="205"/>
      <c r="AJ3" s="205"/>
      <c r="AK3" s="206"/>
      <c r="AL3" s="204">
        <f>共通表示!AL3</f>
        <v>0</v>
      </c>
      <c r="AM3" s="205"/>
      <c r="AN3" s="205"/>
      <c r="AO3" s="205"/>
      <c r="AP3" s="206"/>
      <c r="AQ3" s="204" t="str">
        <f>共通表示!AQ3</f>
        <v>＜HISYS＞
王
2019/12/13</v>
      </c>
      <c r="AR3" s="205"/>
      <c r="AS3" s="205"/>
      <c r="AT3" s="205"/>
      <c r="AU3" s="206"/>
      <c r="AV3" s="204" t="str">
        <f>共通表示!AV3</f>
        <v>＜HISYS＞
陳
2019/12/13</v>
      </c>
      <c r="AW3" s="205"/>
      <c r="AX3" s="205"/>
      <c r="AY3" s="205"/>
      <c r="AZ3" s="206"/>
      <c r="BA3" s="204">
        <f>共通表示!BA3</f>
        <v>0</v>
      </c>
      <c r="BB3" s="205"/>
      <c r="BC3" s="205"/>
      <c r="BD3" s="205"/>
      <c r="BE3" s="206"/>
      <c r="BF3" s="25"/>
      <c r="BG3" s="25"/>
      <c r="BH3" s="25"/>
      <c r="BI3" s="25"/>
      <c r="BJ3" s="25"/>
      <c r="BL3" s="24">
        <f>COUNTIF($V95:$BE95,BL2)</f>
        <v>9</v>
      </c>
      <c r="BM3" s="24">
        <f>COUNTIF($V95:$BE95,BM2)</f>
        <v>0</v>
      </c>
      <c r="BN3" s="24">
        <f>COUNTIF($V95:$BE95,BN2)</f>
        <v>0</v>
      </c>
      <c r="BO3" s="24">
        <f>COUNTIF($V95:$BE95,BO2)</f>
        <v>0</v>
      </c>
      <c r="BP3" s="24">
        <f>SUM(BL3:BO3)</f>
        <v>9</v>
      </c>
    </row>
    <row r="4" spans="1:68" s="24" customFormat="1" ht="27.75" customHeight="1">
      <c r="A4" s="136"/>
      <c r="B4" s="137"/>
      <c r="C4" s="137"/>
      <c r="D4" s="137"/>
      <c r="E4" s="137"/>
      <c r="F4" s="138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207"/>
      <c r="AC4" s="208"/>
      <c r="AD4" s="208"/>
      <c r="AE4" s="208"/>
      <c r="AF4" s="209"/>
      <c r="AG4" s="207"/>
      <c r="AH4" s="208"/>
      <c r="AI4" s="208"/>
      <c r="AJ4" s="208"/>
      <c r="AK4" s="209"/>
      <c r="AL4" s="207"/>
      <c r="AM4" s="208"/>
      <c r="AN4" s="208"/>
      <c r="AO4" s="208"/>
      <c r="AP4" s="209"/>
      <c r="AQ4" s="207"/>
      <c r="AR4" s="208"/>
      <c r="AS4" s="208"/>
      <c r="AT4" s="208"/>
      <c r="AU4" s="209"/>
      <c r="AV4" s="207"/>
      <c r="AW4" s="208"/>
      <c r="AX4" s="208"/>
      <c r="AY4" s="208"/>
      <c r="AZ4" s="209"/>
      <c r="BA4" s="207"/>
      <c r="BB4" s="208"/>
      <c r="BC4" s="208"/>
      <c r="BD4" s="208"/>
      <c r="BE4" s="209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48" t="s">
        <v>18</v>
      </c>
      <c r="B6" s="148"/>
      <c r="C6" s="148"/>
      <c r="D6" s="148"/>
      <c r="E6" s="148"/>
      <c r="F6" s="148"/>
      <c r="G6" s="148"/>
      <c r="H6" s="148"/>
      <c r="I6" s="149" t="s">
        <v>78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26"/>
      <c r="BG6" s="27"/>
      <c r="BH6" s="28"/>
      <c r="BI6" s="28"/>
      <c r="BJ6" s="28"/>
    </row>
    <row r="7" spans="1:68" s="38" customFormat="1" ht="11.25" customHeight="1">
      <c r="A7" s="151" t="s">
        <v>19</v>
      </c>
      <c r="B7" s="151"/>
      <c r="C7" s="151"/>
      <c r="D7" s="151"/>
      <c r="E7" s="151"/>
      <c r="F7" s="151"/>
      <c r="G7" s="151"/>
      <c r="H7" s="151"/>
      <c r="I7" s="149" t="s">
        <v>24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2" t="s">
        <v>20</v>
      </c>
      <c r="W7" s="152"/>
      <c r="X7" s="152"/>
      <c r="Y7" s="152"/>
      <c r="Z7" s="152"/>
      <c r="AA7" s="152"/>
      <c r="AB7" s="152"/>
      <c r="AC7" s="152"/>
      <c r="AD7" s="152"/>
      <c r="AE7" s="152"/>
      <c r="AF7" s="153"/>
      <c r="AG7" s="152" t="s">
        <v>220</v>
      </c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29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209</v>
      </c>
      <c r="W8" s="6" t="s">
        <v>210</v>
      </c>
      <c r="X8" s="6" t="s">
        <v>211</v>
      </c>
      <c r="Y8" s="6" t="s">
        <v>212</v>
      </c>
      <c r="Z8" s="6" t="s">
        <v>213</v>
      </c>
      <c r="AA8" s="6" t="s">
        <v>214</v>
      </c>
      <c r="AB8" s="6" t="s">
        <v>215</v>
      </c>
      <c r="AC8" s="6" t="s">
        <v>216</v>
      </c>
      <c r="AD8" s="6" t="s">
        <v>233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57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58"/>
      <c r="B10" s="55" t="s">
        <v>64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58"/>
      <c r="B11" s="55"/>
      <c r="C11" s="50" t="s">
        <v>63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58</v>
      </c>
      <c r="W11" s="52" t="s">
        <v>57</v>
      </c>
      <c r="X11" s="52" t="s">
        <v>57</v>
      </c>
      <c r="Y11" s="52" t="s">
        <v>57</v>
      </c>
      <c r="Z11" s="52" t="s">
        <v>57</v>
      </c>
      <c r="AA11" s="52" t="s">
        <v>57</v>
      </c>
      <c r="AB11" s="52" t="s">
        <v>57</v>
      </c>
      <c r="AC11" s="52" t="s">
        <v>57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58"/>
      <c r="B12" s="55"/>
      <c r="C12" s="50" t="s">
        <v>68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 t="s">
        <v>57</v>
      </c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58"/>
      <c r="B13" s="55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58"/>
      <c r="B14" s="55"/>
      <c r="C14" s="50" t="s">
        <v>113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58"/>
      <c r="B15" s="55"/>
      <c r="C15" s="50"/>
      <c r="D15" s="50" t="s">
        <v>107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 t="s">
        <v>57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58"/>
      <c r="B16" s="55"/>
      <c r="C16" s="50"/>
      <c r="D16" s="50" t="s">
        <v>108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 t="s">
        <v>57</v>
      </c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58"/>
      <c r="B17" s="55"/>
      <c r="C17" s="50"/>
      <c r="D17" s="50" t="s">
        <v>109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 t="s">
        <v>57</v>
      </c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58"/>
      <c r="B18" s="55"/>
      <c r="C18" s="50"/>
      <c r="D18" s="50" t="s">
        <v>111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 t="s">
        <v>57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58"/>
      <c r="B19" s="55"/>
      <c r="C19" s="50"/>
      <c r="D19" s="50" t="s">
        <v>112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57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58"/>
      <c r="B20" s="55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58"/>
      <c r="B21" s="55"/>
      <c r="C21" s="50" t="s">
        <v>114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58"/>
      <c r="B22" s="55"/>
      <c r="C22" s="50"/>
      <c r="D22" s="50" t="s">
        <v>19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 t="s">
        <v>57</v>
      </c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58"/>
      <c r="B23" s="55"/>
      <c r="C23" s="50"/>
      <c r="D23" s="50" t="s">
        <v>83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 t="s">
        <v>57</v>
      </c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58"/>
      <c r="B24" s="55"/>
      <c r="C24" s="50"/>
      <c r="D24" s="50" t="s">
        <v>84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 t="s">
        <v>57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58"/>
      <c r="B25" s="55"/>
      <c r="C25" s="50"/>
      <c r="D25" s="50" t="s">
        <v>85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 t="s">
        <v>57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58"/>
      <c r="B26" s="55"/>
      <c r="C26" s="50"/>
      <c r="D26" s="50" t="s">
        <v>86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 t="s">
        <v>57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58"/>
      <c r="B27" s="55"/>
      <c r="C27" s="50"/>
      <c r="D27" s="50" t="s">
        <v>87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 t="s">
        <v>57</v>
      </c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58"/>
      <c r="B28" s="55"/>
      <c r="C28" s="50"/>
      <c r="D28" s="50" t="s">
        <v>115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 t="s">
        <v>57</v>
      </c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58"/>
      <c r="B29" s="55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58"/>
      <c r="B30" s="55"/>
      <c r="C30" s="50" t="s">
        <v>116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 t="s">
        <v>57</v>
      </c>
      <c r="AD30" s="52" t="s">
        <v>57</v>
      </c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58"/>
      <c r="B31" s="55"/>
      <c r="C31" s="50"/>
      <c r="D31" s="50" t="s">
        <v>234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/>
      <c r="AB31" s="52"/>
      <c r="AC31" s="52"/>
      <c r="AD31" s="52" t="s">
        <v>57</v>
      </c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 thickBot="1">
      <c r="A32" s="159"/>
      <c r="B32" s="55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49"/>
      <c r="N32" s="50"/>
      <c r="O32" s="50"/>
      <c r="P32" s="50"/>
      <c r="Q32" s="50"/>
      <c r="R32" s="50"/>
      <c r="S32" s="50"/>
      <c r="T32" s="50"/>
      <c r="U32" s="56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ht="9" customHeight="1" thickTop="1">
      <c r="A33" s="154" t="s">
        <v>67</v>
      </c>
      <c r="B33" s="60" t="s">
        <v>45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2"/>
      <c r="V33" s="63"/>
      <c r="W33" s="64"/>
      <c r="X33" s="64"/>
      <c r="Y33" s="63"/>
      <c r="Z33" s="64"/>
      <c r="AA33" s="64"/>
      <c r="AB33" s="64"/>
      <c r="AC33" s="63"/>
      <c r="AD33" s="64"/>
      <c r="AE33" s="64"/>
      <c r="AF33" s="63"/>
      <c r="AG33" s="64"/>
      <c r="AH33" s="64"/>
      <c r="AI33" s="63"/>
      <c r="AJ33" s="64"/>
      <c r="AK33" s="63"/>
      <c r="AL33" s="64"/>
      <c r="AM33" s="64"/>
      <c r="AN33" s="63"/>
      <c r="AO33" s="64"/>
      <c r="AP33" s="63"/>
      <c r="AQ33" s="64"/>
      <c r="AR33" s="63"/>
      <c r="AS33" s="64"/>
      <c r="AT33" s="64"/>
      <c r="AU33" s="63"/>
      <c r="AV33" s="64"/>
      <c r="AW33" s="64"/>
      <c r="AX33" s="64"/>
      <c r="AY33" s="63"/>
      <c r="AZ33" s="64"/>
      <c r="BA33" s="64"/>
      <c r="BB33" s="63"/>
      <c r="BC33" s="64"/>
      <c r="BD33" s="64"/>
      <c r="BE33" s="65"/>
    </row>
    <row r="34" spans="1:57" ht="9" customHeight="1">
      <c r="A34" s="155"/>
      <c r="B34" s="50" t="s">
        <v>117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 t="s">
        <v>57</v>
      </c>
      <c r="W34" s="52" t="s">
        <v>57</v>
      </c>
      <c r="X34" s="52" t="s">
        <v>57</v>
      </c>
      <c r="Y34" s="52" t="s">
        <v>57</v>
      </c>
      <c r="Z34" s="52" t="s">
        <v>57</v>
      </c>
      <c r="AA34" s="52" t="s">
        <v>57</v>
      </c>
      <c r="AB34" s="52" t="s">
        <v>57</v>
      </c>
      <c r="AC34" s="52" t="s">
        <v>57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ht="9" customHeight="1">
      <c r="A35" s="155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ht="9" customHeight="1">
      <c r="A36" s="155"/>
      <c r="B36" s="50"/>
      <c r="C36" s="50" t="s">
        <v>106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 t="s">
        <v>57</v>
      </c>
      <c r="W36" s="52" t="s">
        <v>57</v>
      </c>
      <c r="X36" s="52"/>
      <c r="Y36" s="52"/>
      <c r="Z36" s="52"/>
      <c r="AA36" s="52"/>
      <c r="AB36" s="52"/>
      <c r="AC36" s="52"/>
      <c r="AD36" s="52" t="s">
        <v>57</v>
      </c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ht="9" customHeight="1">
      <c r="A37" s="155"/>
      <c r="B37" s="50"/>
      <c r="C37" s="50"/>
      <c r="D37" s="50" t="s">
        <v>107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 t="s">
        <v>57</v>
      </c>
      <c r="W37" s="52"/>
      <c r="X37" s="52"/>
      <c r="Y37" s="52"/>
      <c r="Z37" s="52"/>
      <c r="AA37" s="52"/>
      <c r="AB37" s="52"/>
      <c r="AC37" s="52"/>
      <c r="AD37" s="52" t="s">
        <v>57</v>
      </c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155"/>
      <c r="B38" s="50"/>
      <c r="C38" s="50"/>
      <c r="D38" s="50" t="s">
        <v>108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90"/>
      <c r="V38" s="52"/>
      <c r="W38" s="52" t="s">
        <v>57</v>
      </c>
      <c r="X38" s="52"/>
      <c r="Y38" s="52"/>
      <c r="Z38" s="52"/>
      <c r="AA38" s="52"/>
      <c r="AB38" s="52"/>
      <c r="AC38" s="52"/>
      <c r="AD38" s="52" t="s">
        <v>57</v>
      </c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155"/>
      <c r="B39" s="50"/>
      <c r="C39" s="50"/>
      <c r="D39" s="50" t="s">
        <v>109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90"/>
      <c r="V39" s="52"/>
      <c r="W39" s="52" t="s">
        <v>57</v>
      </c>
      <c r="X39" s="52"/>
      <c r="Y39" s="52"/>
      <c r="Z39" s="52"/>
      <c r="AA39" s="52"/>
      <c r="AB39" s="52"/>
      <c r="AC39" s="52"/>
      <c r="AD39" s="52" t="s">
        <v>57</v>
      </c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155"/>
      <c r="B40" s="50"/>
      <c r="C40" s="50"/>
      <c r="D40" s="50" t="s">
        <v>110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90"/>
      <c r="V40" s="52"/>
      <c r="W40" s="52" t="s">
        <v>57</v>
      </c>
      <c r="X40" s="52"/>
      <c r="Y40" s="52"/>
      <c r="Z40" s="52"/>
      <c r="AA40" s="52"/>
      <c r="AB40" s="52"/>
      <c r="AC40" s="52"/>
      <c r="AD40" s="52" t="s">
        <v>57</v>
      </c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155"/>
      <c r="B41" s="50"/>
      <c r="C41" s="50"/>
      <c r="D41" s="50" t="s">
        <v>112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90"/>
      <c r="V41" s="52" t="s">
        <v>57</v>
      </c>
      <c r="W41" s="52"/>
      <c r="X41" s="52"/>
      <c r="Y41" s="52"/>
      <c r="Z41" s="52"/>
      <c r="AA41" s="52"/>
      <c r="AB41" s="52"/>
      <c r="AC41" s="52"/>
      <c r="AD41" s="52" t="s">
        <v>57</v>
      </c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>
      <c r="A42" s="155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90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>
      <c r="A43" s="155"/>
      <c r="B43" s="50"/>
      <c r="C43" s="50"/>
      <c r="D43" s="50" t="s">
        <v>224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90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ht="9" customHeight="1">
      <c r="A44" s="155"/>
      <c r="B44" s="50"/>
      <c r="C44" s="50"/>
      <c r="D44" s="50"/>
      <c r="E44" s="50" t="s">
        <v>62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90"/>
      <c r="V44" s="52" t="s">
        <v>57</v>
      </c>
      <c r="W44" s="52"/>
      <c r="X44" s="52"/>
      <c r="Y44" s="52"/>
      <c r="Z44" s="52"/>
      <c r="AA44" s="52"/>
      <c r="AB44" s="52"/>
      <c r="AC44" s="52"/>
      <c r="AD44" s="52" t="s">
        <v>57</v>
      </c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ht="9" customHeight="1">
      <c r="A45" s="155"/>
      <c r="B45" s="50"/>
      <c r="C45" s="50"/>
      <c r="D45" s="50"/>
      <c r="E45" s="50" t="s">
        <v>82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90"/>
      <c r="V45" s="52"/>
      <c r="W45" s="52" t="s">
        <v>57</v>
      </c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ht="9" customHeight="1">
      <c r="A46" s="155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90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ht="9" customHeight="1">
      <c r="A47" s="155"/>
      <c r="B47" s="50"/>
      <c r="C47" s="50" t="s">
        <v>105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90"/>
      <c r="V47" s="52"/>
      <c r="W47" s="52"/>
      <c r="X47" s="52" t="s">
        <v>57</v>
      </c>
      <c r="Y47" s="52" t="s">
        <v>57</v>
      </c>
      <c r="Z47" s="52" t="s">
        <v>57</v>
      </c>
      <c r="AA47" s="52" t="s">
        <v>57</v>
      </c>
      <c r="AB47" s="52" t="s">
        <v>57</v>
      </c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ht="9" customHeight="1">
      <c r="A48" s="155"/>
      <c r="B48" s="50"/>
      <c r="C48" s="58"/>
      <c r="D48" s="50" t="s">
        <v>118</v>
      </c>
      <c r="E48" s="58"/>
      <c r="F48" s="58"/>
      <c r="G48" s="50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110"/>
      <c r="V48" s="52"/>
      <c r="W48" s="52"/>
      <c r="X48" s="52" t="s">
        <v>57</v>
      </c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ht="9" customHeight="1">
      <c r="A49" s="155"/>
      <c r="B49" s="50"/>
      <c r="C49" s="58"/>
      <c r="D49" s="50" t="s">
        <v>119</v>
      </c>
      <c r="E49" s="58"/>
      <c r="F49" s="58"/>
      <c r="G49" s="50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110"/>
      <c r="V49" s="52"/>
      <c r="W49" s="52"/>
      <c r="X49" s="52" t="s">
        <v>57</v>
      </c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ht="9" customHeight="1">
      <c r="A50" s="155"/>
      <c r="B50" s="50"/>
      <c r="C50" s="58"/>
      <c r="D50" s="50" t="s">
        <v>120</v>
      </c>
      <c r="E50" s="58"/>
      <c r="F50" s="58"/>
      <c r="G50" s="50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110"/>
      <c r="V50" s="52"/>
      <c r="W50" s="52"/>
      <c r="X50" s="52"/>
      <c r="Y50" s="52" t="s">
        <v>57</v>
      </c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155"/>
      <c r="B51" s="50"/>
      <c r="C51" s="58"/>
      <c r="D51" s="50" t="s">
        <v>121</v>
      </c>
      <c r="E51" s="58"/>
      <c r="F51" s="58"/>
      <c r="G51" s="50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110"/>
      <c r="V51" s="52"/>
      <c r="W51" s="52"/>
      <c r="X51" s="52"/>
      <c r="Y51" s="52"/>
      <c r="Z51" s="52" t="s">
        <v>57</v>
      </c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155"/>
      <c r="B52" s="50"/>
      <c r="C52" s="58"/>
      <c r="D52" s="50" t="s">
        <v>122</v>
      </c>
      <c r="E52" s="58"/>
      <c r="F52" s="58"/>
      <c r="G52" s="50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110"/>
      <c r="V52" s="52"/>
      <c r="W52" s="52"/>
      <c r="X52" s="52"/>
      <c r="Y52" s="52"/>
      <c r="Z52" s="52" t="s">
        <v>57</v>
      </c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ht="9" customHeight="1">
      <c r="A53" s="155"/>
      <c r="B53" s="50"/>
      <c r="C53" s="58"/>
      <c r="D53" s="50" t="s">
        <v>123</v>
      </c>
      <c r="E53" s="58"/>
      <c r="F53" s="58"/>
      <c r="G53" s="50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110"/>
      <c r="V53" s="52"/>
      <c r="W53" s="52"/>
      <c r="X53" s="52"/>
      <c r="Y53" s="52"/>
      <c r="Z53" s="52" t="s">
        <v>57</v>
      </c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155"/>
      <c r="B54" s="50"/>
      <c r="C54" s="58"/>
      <c r="D54" s="50" t="s">
        <v>124</v>
      </c>
      <c r="E54" s="58"/>
      <c r="F54" s="58"/>
      <c r="G54" s="50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110"/>
      <c r="V54" s="52"/>
      <c r="W54" s="52"/>
      <c r="X54" s="52"/>
      <c r="Y54" s="52"/>
      <c r="Z54" s="52"/>
      <c r="AA54" s="52" t="s">
        <v>57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155"/>
      <c r="B55" s="50"/>
      <c r="C55" s="58"/>
      <c r="D55" s="50" t="s">
        <v>125</v>
      </c>
      <c r="E55" s="58"/>
      <c r="F55" s="58"/>
      <c r="G55" s="50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110"/>
      <c r="V55" s="52"/>
      <c r="W55" s="52"/>
      <c r="X55" s="52"/>
      <c r="Y55" s="52"/>
      <c r="Z55" s="52"/>
      <c r="AA55" s="52"/>
      <c r="AB55" s="52" t="s">
        <v>57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ht="9" customHeight="1">
      <c r="A56" s="155"/>
      <c r="B56" s="50"/>
      <c r="C56" s="58"/>
      <c r="D56" s="50" t="s">
        <v>126</v>
      </c>
      <c r="E56" s="58"/>
      <c r="F56" s="58"/>
      <c r="G56" s="50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110"/>
      <c r="V56" s="52"/>
      <c r="W56" s="52"/>
      <c r="X56" s="52"/>
      <c r="Y56" s="52"/>
      <c r="Z56" s="52"/>
      <c r="AA56" s="52"/>
      <c r="AB56" s="52" t="s">
        <v>57</v>
      </c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ht="9" customHeight="1">
      <c r="A57" s="155"/>
      <c r="B57" s="50"/>
      <c r="C57" s="58"/>
      <c r="D57" s="50" t="s">
        <v>127</v>
      </c>
      <c r="E57" s="58"/>
      <c r="F57" s="58"/>
      <c r="G57" s="50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110"/>
      <c r="V57" s="52"/>
      <c r="W57" s="52"/>
      <c r="X57" s="52"/>
      <c r="Y57" s="52"/>
      <c r="Z57" s="52"/>
      <c r="AA57" s="52"/>
      <c r="AB57" s="52" t="s">
        <v>57</v>
      </c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ht="9" customHeight="1">
      <c r="A58" s="155"/>
      <c r="B58" s="50"/>
      <c r="C58" s="58"/>
      <c r="D58" s="50"/>
      <c r="E58" s="58"/>
      <c r="F58" s="58"/>
      <c r="G58" s="50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110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ht="9" customHeight="1">
      <c r="A59" s="155"/>
      <c r="B59" s="50"/>
      <c r="C59" s="58"/>
      <c r="D59" s="50" t="s">
        <v>133</v>
      </c>
      <c r="E59" s="58"/>
      <c r="F59" s="58"/>
      <c r="G59" s="50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110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ht="9" customHeight="1">
      <c r="A60" s="155"/>
      <c r="B60" s="50"/>
      <c r="C60" s="58"/>
      <c r="D60" s="50"/>
      <c r="E60" s="58" t="s">
        <v>134</v>
      </c>
      <c r="F60" s="58"/>
      <c r="G60" s="50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110"/>
      <c r="V60" s="52"/>
      <c r="W60" s="52"/>
      <c r="X60" s="52"/>
      <c r="Y60" s="52" t="s">
        <v>57</v>
      </c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ht="9" customHeight="1">
      <c r="A61" s="155"/>
      <c r="B61" s="50"/>
      <c r="C61" s="58"/>
      <c r="D61" s="50"/>
      <c r="E61" s="58" t="s">
        <v>135</v>
      </c>
      <c r="F61" s="58"/>
      <c r="G61" s="50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110"/>
      <c r="V61" s="52"/>
      <c r="W61" s="52"/>
      <c r="X61" s="52"/>
      <c r="Y61" s="52"/>
      <c r="Z61" s="52" t="s">
        <v>57</v>
      </c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ht="9" customHeight="1">
      <c r="A62" s="155"/>
      <c r="B62" s="50"/>
      <c r="C62" s="58"/>
      <c r="D62" s="50"/>
      <c r="E62" s="58"/>
      <c r="F62" s="58"/>
      <c r="G62" s="50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11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ht="9" customHeight="1">
      <c r="A63" s="155"/>
      <c r="B63" s="50"/>
      <c r="C63" s="58"/>
      <c r="D63" s="50" t="s">
        <v>128</v>
      </c>
      <c r="E63" s="58"/>
      <c r="F63" s="58"/>
      <c r="G63" s="50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110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ht="9" customHeight="1">
      <c r="A64" s="155"/>
      <c r="B64" s="50"/>
      <c r="C64" s="58"/>
      <c r="D64" s="50"/>
      <c r="E64" s="58" t="s">
        <v>129</v>
      </c>
      <c r="F64" s="58"/>
      <c r="G64" s="50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110"/>
      <c r="V64" s="52"/>
      <c r="W64" s="52"/>
      <c r="X64" s="52"/>
      <c r="Y64" s="52" t="s">
        <v>57</v>
      </c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ht="9" customHeight="1">
      <c r="A65" s="155"/>
      <c r="B65" s="50"/>
      <c r="C65" s="58"/>
      <c r="D65" s="50"/>
      <c r="E65" s="58" t="s">
        <v>130</v>
      </c>
      <c r="F65" s="58"/>
      <c r="G65" s="50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110"/>
      <c r="V65" s="52"/>
      <c r="W65" s="52"/>
      <c r="X65" s="52"/>
      <c r="Y65" s="52"/>
      <c r="Z65" s="52" t="s">
        <v>57</v>
      </c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ht="9" customHeight="1">
      <c r="A66" s="155"/>
      <c r="B66" s="50"/>
      <c r="C66" s="58"/>
      <c r="D66" s="50"/>
      <c r="E66" s="58"/>
      <c r="F66" s="58"/>
      <c r="G66" s="50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110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ht="9" customHeight="1">
      <c r="A67" s="155"/>
      <c r="B67" s="50"/>
      <c r="C67" s="58"/>
      <c r="D67" s="50" t="s">
        <v>132</v>
      </c>
      <c r="E67" s="58"/>
      <c r="F67" s="58"/>
      <c r="G67" s="50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110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ht="9" customHeight="1">
      <c r="A68" s="155"/>
      <c r="B68" s="50"/>
      <c r="C68" s="58"/>
      <c r="D68" s="50"/>
      <c r="E68" s="58" t="s">
        <v>172</v>
      </c>
      <c r="F68" s="58"/>
      <c r="G68" s="50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110"/>
      <c r="V68" s="52"/>
      <c r="W68" s="52"/>
      <c r="X68" s="52"/>
      <c r="Y68" s="52"/>
      <c r="Z68" s="52"/>
      <c r="AA68" s="52" t="s">
        <v>57</v>
      </c>
      <c r="AB68" s="52" t="s">
        <v>57</v>
      </c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ht="9" customHeight="1">
      <c r="A69" s="155"/>
      <c r="B69" s="50"/>
      <c r="C69" s="58"/>
      <c r="D69" s="50"/>
      <c r="E69" s="58" t="s">
        <v>173</v>
      </c>
      <c r="F69" s="58"/>
      <c r="G69" s="50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110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ht="9" customHeight="1">
      <c r="A70" s="155"/>
      <c r="B70" s="50"/>
      <c r="C70" s="58"/>
      <c r="D70" s="50"/>
      <c r="E70" s="58"/>
      <c r="F70" s="58"/>
      <c r="G70" s="50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110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ht="9" customHeight="1">
      <c r="A71" s="155"/>
      <c r="B71" s="50"/>
      <c r="C71" s="58" t="s">
        <v>136</v>
      </c>
      <c r="D71" s="50"/>
      <c r="E71" s="58"/>
      <c r="F71" s="58"/>
      <c r="G71" s="50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110"/>
      <c r="V71" s="52"/>
      <c r="W71" s="52"/>
      <c r="X71" s="52"/>
      <c r="Y71" s="52"/>
      <c r="Z71" s="52"/>
      <c r="AA71" s="52"/>
      <c r="AB71" s="52"/>
      <c r="AC71" s="52" t="s">
        <v>57</v>
      </c>
      <c r="AD71" s="52" t="s">
        <v>57</v>
      </c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ht="9" customHeight="1">
      <c r="A72" s="155"/>
      <c r="B72" s="50"/>
      <c r="C72" s="58"/>
      <c r="D72" s="58" t="s">
        <v>219</v>
      </c>
      <c r="E72" s="58"/>
      <c r="F72" s="58"/>
      <c r="G72" s="50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110"/>
      <c r="V72" s="52"/>
      <c r="W72" s="52"/>
      <c r="X72" s="52"/>
      <c r="Y72" s="52"/>
      <c r="Z72" s="52"/>
      <c r="AA72" s="52"/>
      <c r="AB72" s="52"/>
      <c r="AC72" s="52" t="s">
        <v>57</v>
      </c>
      <c r="AD72" s="52" t="s">
        <v>57</v>
      </c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55"/>
      <c r="B73" s="50"/>
      <c r="C73" s="58"/>
      <c r="D73" s="58"/>
      <c r="E73" s="58" t="s">
        <v>217</v>
      </c>
      <c r="F73" s="58"/>
      <c r="G73" s="50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110"/>
      <c r="V73" s="52"/>
      <c r="W73" s="52"/>
      <c r="X73" s="52"/>
      <c r="Y73" s="52"/>
      <c r="Z73" s="52"/>
      <c r="AA73" s="52"/>
      <c r="AB73" s="52"/>
      <c r="AC73" s="52"/>
      <c r="AD73" s="52" t="s">
        <v>57</v>
      </c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ht="9" customHeight="1">
      <c r="A74" s="155"/>
      <c r="B74" s="50"/>
      <c r="C74" s="58"/>
      <c r="D74" s="58"/>
      <c r="E74" s="58" t="s">
        <v>218</v>
      </c>
      <c r="F74" s="58"/>
      <c r="G74" s="50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110"/>
      <c r="V74" s="52"/>
      <c r="W74" s="52"/>
      <c r="X74" s="52"/>
      <c r="Y74" s="52"/>
      <c r="Z74" s="52"/>
      <c r="AA74" s="52"/>
      <c r="AB74" s="52"/>
      <c r="AC74" s="52" t="s">
        <v>57</v>
      </c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>
      <c r="A75" s="155"/>
      <c r="B75" s="49"/>
      <c r="C75" s="58"/>
      <c r="D75" s="58" t="s">
        <v>61</v>
      </c>
      <c r="E75" s="58"/>
      <c r="F75" s="58"/>
      <c r="G75" s="50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9"/>
      <c r="V75" s="52"/>
      <c r="W75" s="52"/>
      <c r="X75" s="52"/>
      <c r="Y75" s="52"/>
      <c r="Z75" s="52"/>
      <c r="AA75" s="52"/>
      <c r="AB75" s="52"/>
      <c r="AC75" s="52" t="s">
        <v>57</v>
      </c>
      <c r="AD75" s="52" t="s">
        <v>57</v>
      </c>
      <c r="AE75" s="52"/>
      <c r="AF75" s="52"/>
      <c r="AG75" s="52"/>
      <c r="AH75" s="52"/>
      <c r="AI75" s="52"/>
      <c r="AJ75" s="52"/>
      <c r="AK75" s="52"/>
      <c r="AL75" s="87"/>
      <c r="AM75" s="57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>
      <c r="A76" s="155"/>
      <c r="B76" s="50"/>
      <c r="C76" s="58"/>
      <c r="D76" s="58"/>
      <c r="E76" s="58" t="s">
        <v>218</v>
      </c>
      <c r="F76" s="58"/>
      <c r="G76" s="50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110"/>
      <c r="V76" s="52"/>
      <c r="W76" s="52"/>
      <c r="X76" s="52"/>
      <c r="Y76" s="52"/>
      <c r="Z76" s="52"/>
      <c r="AA76" s="52"/>
      <c r="AB76" s="52"/>
      <c r="AC76" s="52" t="s">
        <v>57</v>
      </c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ht="9" customHeight="1">
      <c r="A77" s="155"/>
      <c r="B77" s="50"/>
      <c r="C77" s="58"/>
      <c r="D77" s="58" t="s">
        <v>236</v>
      </c>
      <c r="E77" s="58"/>
      <c r="F77" s="58"/>
      <c r="G77" s="50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110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55"/>
      <c r="B78" s="50"/>
      <c r="C78" s="58"/>
      <c r="D78" s="58"/>
      <c r="E78" s="58" t="s">
        <v>196</v>
      </c>
      <c r="F78" s="58"/>
      <c r="G78" s="50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110"/>
      <c r="V78" s="52"/>
      <c r="W78" s="52"/>
      <c r="X78" s="52"/>
      <c r="Y78" s="52"/>
      <c r="Z78" s="52"/>
      <c r="AA78" s="52"/>
      <c r="AB78" s="52"/>
      <c r="AC78" s="52"/>
      <c r="AD78" s="52" t="s">
        <v>57</v>
      </c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55"/>
      <c r="B79" s="50"/>
      <c r="C79" s="58"/>
      <c r="D79" s="58"/>
      <c r="E79" s="58" t="s">
        <v>197</v>
      </c>
      <c r="F79" s="58"/>
      <c r="G79" s="50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110"/>
      <c r="V79" s="52"/>
      <c r="W79" s="52"/>
      <c r="X79" s="52"/>
      <c r="Y79" s="52"/>
      <c r="Z79" s="52"/>
      <c r="AA79" s="52"/>
      <c r="AB79" s="52"/>
      <c r="AC79" s="52"/>
      <c r="AD79" s="52" t="s">
        <v>57</v>
      </c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ht="9" customHeight="1">
      <c r="A80" s="155"/>
      <c r="B80" s="50"/>
      <c r="C80" s="58"/>
      <c r="D80" s="58"/>
      <c r="E80" s="58" t="s">
        <v>198</v>
      </c>
      <c r="F80" s="58"/>
      <c r="G80" s="50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110"/>
      <c r="V80" s="52"/>
      <c r="W80" s="52"/>
      <c r="X80" s="52"/>
      <c r="Y80" s="52"/>
      <c r="Z80" s="52"/>
      <c r="AA80" s="52"/>
      <c r="AB80" s="52"/>
      <c r="AC80" s="52"/>
      <c r="AD80" s="52" t="s">
        <v>57</v>
      </c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62" ht="9" customHeight="1">
      <c r="A81" s="155"/>
      <c r="B81" s="50"/>
      <c r="C81" s="58"/>
      <c r="D81" s="58"/>
      <c r="E81" s="58" t="s">
        <v>199</v>
      </c>
      <c r="F81" s="58"/>
      <c r="G81" s="50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110"/>
      <c r="V81" s="52"/>
      <c r="W81" s="52"/>
      <c r="X81" s="52"/>
      <c r="Y81" s="52"/>
      <c r="Z81" s="52"/>
      <c r="AA81" s="52"/>
      <c r="AB81" s="52"/>
      <c r="AC81" s="52"/>
      <c r="AD81" s="52" t="s">
        <v>57</v>
      </c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62" ht="9" customHeight="1">
      <c r="A82" s="155"/>
      <c r="B82" s="50"/>
      <c r="C82" s="58"/>
      <c r="D82" s="58"/>
      <c r="E82" s="58" t="s">
        <v>200</v>
      </c>
      <c r="F82" s="58"/>
      <c r="G82" s="50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110"/>
      <c r="V82" s="52"/>
      <c r="W82" s="52"/>
      <c r="X82" s="52"/>
      <c r="Y82" s="52"/>
      <c r="Z82" s="52"/>
      <c r="AA82" s="52"/>
      <c r="AB82" s="52"/>
      <c r="AC82" s="52"/>
      <c r="AD82" s="52" t="s">
        <v>57</v>
      </c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62" ht="9" customHeight="1">
      <c r="A83" s="155"/>
      <c r="B83" s="50"/>
      <c r="C83" s="58"/>
      <c r="D83" s="58"/>
      <c r="E83" s="58" t="s">
        <v>201</v>
      </c>
      <c r="F83" s="58"/>
      <c r="G83" s="50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110"/>
      <c r="V83" s="52"/>
      <c r="W83" s="52"/>
      <c r="X83" s="52"/>
      <c r="Y83" s="52"/>
      <c r="Z83" s="52"/>
      <c r="AA83" s="52"/>
      <c r="AB83" s="52"/>
      <c r="AC83" s="52"/>
      <c r="AD83" s="52" t="s">
        <v>57</v>
      </c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62" ht="9" customHeight="1">
      <c r="A84" s="155"/>
      <c r="B84" s="50"/>
      <c r="C84" s="58"/>
      <c r="D84" s="58"/>
      <c r="E84" s="58" t="s">
        <v>202</v>
      </c>
      <c r="F84" s="58"/>
      <c r="G84" s="50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110"/>
      <c r="V84" s="52"/>
      <c r="W84" s="52"/>
      <c r="X84" s="52"/>
      <c r="Y84" s="52"/>
      <c r="Z84" s="52"/>
      <c r="AA84" s="52"/>
      <c r="AB84" s="52"/>
      <c r="AC84" s="52"/>
      <c r="AD84" s="52" t="s">
        <v>57</v>
      </c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62" ht="9" customHeight="1">
      <c r="A85" s="155"/>
      <c r="B85" s="50"/>
      <c r="C85" s="58"/>
      <c r="D85" s="58"/>
      <c r="E85" s="58" t="s">
        <v>203</v>
      </c>
      <c r="F85" s="58"/>
      <c r="G85" s="50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110"/>
      <c r="V85" s="52"/>
      <c r="W85" s="52"/>
      <c r="X85" s="52"/>
      <c r="Y85" s="52"/>
      <c r="Z85" s="52"/>
      <c r="AA85" s="52"/>
      <c r="AB85" s="52"/>
      <c r="AC85" s="52"/>
      <c r="AD85" s="52" t="s">
        <v>57</v>
      </c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62" ht="9" customHeight="1">
      <c r="A86" s="155"/>
      <c r="B86" s="50"/>
      <c r="C86" s="58"/>
      <c r="D86" s="58"/>
      <c r="E86" s="58" t="s">
        <v>204</v>
      </c>
      <c r="F86" s="58"/>
      <c r="G86" s="50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110"/>
      <c r="V86" s="52"/>
      <c r="W86" s="52"/>
      <c r="X86" s="52"/>
      <c r="Y86" s="52"/>
      <c r="Z86" s="52"/>
      <c r="AA86" s="52"/>
      <c r="AB86" s="52"/>
      <c r="AC86" s="52"/>
      <c r="AD86" s="52" t="s">
        <v>57</v>
      </c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62" ht="9" customHeight="1">
      <c r="A87" s="155"/>
      <c r="B87" s="50"/>
      <c r="C87" s="58"/>
      <c r="D87" s="58"/>
      <c r="E87" s="58" t="s">
        <v>205</v>
      </c>
      <c r="F87" s="58"/>
      <c r="G87" s="50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110"/>
      <c r="V87" s="52"/>
      <c r="W87" s="52"/>
      <c r="X87" s="52"/>
      <c r="Y87" s="52"/>
      <c r="Z87" s="52"/>
      <c r="AA87" s="52"/>
      <c r="AB87" s="52"/>
      <c r="AC87" s="52"/>
      <c r="AD87" s="52" t="s">
        <v>57</v>
      </c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62" ht="9" customHeight="1">
      <c r="A88" s="155"/>
      <c r="B88" s="50"/>
      <c r="C88" s="58"/>
      <c r="D88" s="58"/>
      <c r="E88" s="58" t="s">
        <v>206</v>
      </c>
      <c r="F88" s="58"/>
      <c r="G88" s="50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110"/>
      <c r="V88" s="52"/>
      <c r="W88" s="52"/>
      <c r="X88" s="52"/>
      <c r="Y88" s="52"/>
      <c r="Z88" s="52"/>
      <c r="AA88" s="52"/>
      <c r="AB88" s="52"/>
      <c r="AC88" s="52"/>
      <c r="AD88" s="52" t="s">
        <v>57</v>
      </c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62" ht="9" customHeight="1">
      <c r="A89" s="155"/>
      <c r="B89" s="50"/>
      <c r="C89" s="58"/>
      <c r="D89" s="58"/>
      <c r="E89" s="58" t="s">
        <v>207</v>
      </c>
      <c r="F89" s="58"/>
      <c r="G89" s="50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110"/>
      <c r="V89" s="52"/>
      <c r="W89" s="52"/>
      <c r="X89" s="52"/>
      <c r="Y89" s="52"/>
      <c r="Z89" s="52"/>
      <c r="AA89" s="52"/>
      <c r="AB89" s="52"/>
      <c r="AC89" s="52"/>
      <c r="AD89" s="52" t="s">
        <v>57</v>
      </c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62" ht="9" customHeight="1">
      <c r="A90" s="155"/>
      <c r="B90" s="50"/>
      <c r="C90" s="58"/>
      <c r="D90" s="58"/>
      <c r="E90" s="58" t="s">
        <v>208</v>
      </c>
      <c r="F90" s="58"/>
      <c r="G90" s="50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110"/>
      <c r="V90" s="52"/>
      <c r="W90" s="52"/>
      <c r="X90" s="52"/>
      <c r="Y90" s="52"/>
      <c r="Z90" s="52"/>
      <c r="AA90" s="52"/>
      <c r="AB90" s="52"/>
      <c r="AC90" s="52"/>
      <c r="AD90" s="52" t="s">
        <v>57</v>
      </c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62" ht="9" customHeight="1" thickBot="1">
      <c r="A91" s="156"/>
      <c r="B91" s="50"/>
      <c r="C91" s="58"/>
      <c r="D91" s="50"/>
      <c r="E91" s="50"/>
      <c r="F91" s="50"/>
      <c r="G91" s="50"/>
      <c r="H91" s="49"/>
      <c r="I91" s="50"/>
      <c r="J91" s="50"/>
      <c r="K91" s="50"/>
      <c r="L91" s="50"/>
      <c r="M91" s="49"/>
      <c r="N91" s="50"/>
      <c r="O91" s="50"/>
      <c r="P91" s="50"/>
      <c r="Q91" s="50"/>
      <c r="R91" s="50"/>
      <c r="S91" s="50"/>
      <c r="T91" s="50"/>
      <c r="U91" s="56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7"/>
      <c r="AK91" s="57"/>
      <c r="AL91" s="89"/>
      <c r="AM91" s="57"/>
      <c r="AN91" s="52"/>
      <c r="AO91" s="52"/>
      <c r="AP91" s="52"/>
      <c r="AQ91" s="52"/>
      <c r="AR91" s="57"/>
      <c r="AS91" s="57"/>
      <c r="AT91" s="52"/>
      <c r="AU91" s="52"/>
      <c r="AV91" s="52"/>
      <c r="AW91" s="52"/>
      <c r="AX91" s="52"/>
      <c r="AY91" s="57"/>
      <c r="AZ91" s="57"/>
      <c r="BA91" s="52"/>
      <c r="BB91" s="52"/>
      <c r="BC91" s="52"/>
      <c r="BD91" s="52"/>
      <c r="BE91" s="53"/>
    </row>
    <row r="92" spans="1:62" ht="13.8" thickTop="1">
      <c r="A92" s="160" t="s">
        <v>0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2"/>
      <c r="V92" s="93"/>
      <c r="W92" s="93"/>
      <c r="X92" s="93"/>
      <c r="Y92" s="93"/>
      <c r="Z92" s="93"/>
      <c r="AA92" s="93"/>
      <c r="AB92" s="93"/>
      <c r="AC92" s="93"/>
      <c r="AD92" s="93"/>
      <c r="AE92" s="66"/>
      <c r="AF92" s="66"/>
      <c r="AG92" s="66"/>
      <c r="AH92" s="66"/>
      <c r="AI92" s="66"/>
      <c r="AJ92" s="66"/>
      <c r="AK92" s="66"/>
      <c r="AL92" s="88"/>
      <c r="AM92" s="66"/>
      <c r="AN92" s="93"/>
      <c r="AO92" s="93"/>
      <c r="AP92" s="93"/>
      <c r="AQ92" s="93"/>
      <c r="AR92" s="66"/>
      <c r="AS92" s="66"/>
      <c r="AT92" s="66"/>
      <c r="AU92" s="93"/>
      <c r="AV92" s="93"/>
      <c r="AW92" s="93"/>
      <c r="AX92" s="93"/>
      <c r="AY92" s="66"/>
      <c r="AZ92" s="66"/>
      <c r="BA92" s="66"/>
      <c r="BB92" s="93"/>
      <c r="BC92" s="93"/>
      <c r="BD92" s="93"/>
      <c r="BE92" s="100"/>
    </row>
    <row r="93" spans="1:62" ht="29.25" customHeight="1">
      <c r="A93" s="163" t="s">
        <v>1</v>
      </c>
      <c r="B93" s="164"/>
      <c r="C93" s="164"/>
      <c r="D93" s="164"/>
      <c r="E93" s="164"/>
      <c r="F93" s="164"/>
      <c r="G93" s="165"/>
      <c r="H93" s="169" t="s">
        <v>12</v>
      </c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1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9"/>
      <c r="BF93" s="67"/>
    </row>
    <row r="94" spans="1:62" ht="26.25" customHeight="1">
      <c r="A94" s="166"/>
      <c r="B94" s="167"/>
      <c r="C94" s="167"/>
      <c r="D94" s="167"/>
      <c r="E94" s="167"/>
      <c r="F94" s="167"/>
      <c r="G94" s="168"/>
      <c r="H94" s="169" t="s">
        <v>36</v>
      </c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1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101"/>
      <c r="BF94" s="67"/>
    </row>
    <row r="95" spans="1:62" s="5" customFormat="1" ht="13.2">
      <c r="A95" s="172" t="s">
        <v>37</v>
      </c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1"/>
      <c r="V95" s="7" t="s">
        <v>56</v>
      </c>
      <c r="W95" s="7" t="s">
        <v>56</v>
      </c>
      <c r="X95" s="7" t="s">
        <v>56</v>
      </c>
      <c r="Y95" s="7" t="s">
        <v>56</v>
      </c>
      <c r="Z95" s="7" t="s">
        <v>56</v>
      </c>
      <c r="AA95" s="7" t="s">
        <v>56</v>
      </c>
      <c r="AB95" s="7" t="s">
        <v>56</v>
      </c>
      <c r="AC95" s="7" t="s">
        <v>56</v>
      </c>
      <c r="AD95" s="7" t="s">
        <v>56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37"/>
      <c r="BF95" s="36"/>
      <c r="BG95" s="8"/>
      <c r="BH95" s="9"/>
      <c r="BI95" s="9"/>
      <c r="BJ95" s="10"/>
    </row>
    <row r="96" spans="1:62" s="70" customFormat="1" ht="39.75" customHeight="1" thickBot="1">
      <c r="A96" s="145" t="s">
        <v>2</v>
      </c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7"/>
      <c r="V96" s="104"/>
      <c r="W96" s="95"/>
      <c r="X96" s="95"/>
      <c r="Y96" s="95"/>
      <c r="Z96" s="95"/>
      <c r="AA96" s="95"/>
      <c r="AB96" s="95"/>
      <c r="AC96" s="95"/>
      <c r="AD96" s="95"/>
      <c r="AE96" s="95"/>
      <c r="AF96" s="68"/>
      <c r="AG96" s="68"/>
      <c r="AH96" s="68"/>
      <c r="AI96" s="68"/>
      <c r="AJ96" s="68"/>
      <c r="AK96" s="68"/>
      <c r="AL96" s="68"/>
      <c r="AM96" s="68"/>
      <c r="AN96" s="68"/>
      <c r="AO96" s="95"/>
      <c r="AP96" s="95"/>
      <c r="AQ96" s="95"/>
      <c r="AR96" s="95"/>
      <c r="AS96" s="68"/>
      <c r="AT96" s="68"/>
      <c r="AU96" s="68"/>
      <c r="AV96" s="95"/>
      <c r="AW96" s="95"/>
      <c r="AX96" s="95"/>
      <c r="AY96" s="95"/>
      <c r="AZ96" s="95"/>
      <c r="BA96" s="95"/>
      <c r="BB96" s="95"/>
      <c r="BC96" s="95"/>
      <c r="BD96" s="102"/>
      <c r="BE96" s="103"/>
      <c r="BF96" s="69"/>
    </row>
    <row r="97" spans="1:58" ht="9.75" customHeight="1" thickTop="1">
      <c r="A97" s="160" t="s">
        <v>38</v>
      </c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2"/>
      <c r="V97" s="196" t="s">
        <v>79</v>
      </c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3"/>
      <c r="AM97" s="196" t="s">
        <v>39</v>
      </c>
      <c r="AN97" s="161"/>
      <c r="AO97" s="161"/>
      <c r="AP97" s="161"/>
      <c r="AQ97" s="162"/>
      <c r="AR97" s="221"/>
      <c r="AS97" s="222"/>
      <c r="AT97" s="192"/>
      <c r="AU97" s="210"/>
      <c r="AV97" s="211"/>
      <c r="AW97" s="212">
        <v>2</v>
      </c>
      <c r="AX97" s="213"/>
      <c r="AY97" s="213"/>
      <c r="AZ97" s="213"/>
      <c r="BA97" s="213"/>
      <c r="BB97" s="213"/>
      <c r="BC97" s="213"/>
      <c r="BD97" s="213"/>
      <c r="BE97" s="214"/>
      <c r="BF97" s="67"/>
    </row>
    <row r="98" spans="1:58" ht="9" customHeight="1">
      <c r="A98" s="182" t="str">
        <f>I6</f>
        <v>在庫照会</v>
      </c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5"/>
      <c r="V98" s="186" t="s">
        <v>40</v>
      </c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8"/>
      <c r="AM98" s="183" t="s">
        <v>41</v>
      </c>
      <c r="AN98" s="170"/>
      <c r="AO98" s="170"/>
      <c r="AP98" s="170"/>
      <c r="AQ98" s="171"/>
      <c r="AR98" s="184" t="s">
        <v>102</v>
      </c>
      <c r="AS98" s="185"/>
      <c r="AT98" s="192">
        <v>43816</v>
      </c>
      <c r="AU98" s="193"/>
      <c r="AV98" s="194"/>
      <c r="AW98" s="215"/>
      <c r="AX98" s="216"/>
      <c r="AY98" s="216"/>
      <c r="AZ98" s="216"/>
      <c r="BA98" s="216"/>
      <c r="BB98" s="216"/>
      <c r="BC98" s="216"/>
      <c r="BD98" s="216"/>
      <c r="BE98" s="217"/>
      <c r="BF98" s="67"/>
    </row>
    <row r="99" spans="1:58" ht="9" customHeigh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8"/>
      <c r="V99" s="189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91"/>
      <c r="AM99" s="183" t="s">
        <v>42</v>
      </c>
      <c r="AN99" s="170"/>
      <c r="AO99" s="170"/>
      <c r="AP99" s="170"/>
      <c r="AQ99" s="171"/>
      <c r="AR99" s="183" t="s">
        <v>101</v>
      </c>
      <c r="AS99" s="171"/>
      <c r="AT99" s="195">
        <v>43816</v>
      </c>
      <c r="AU99" s="170"/>
      <c r="AV99" s="171"/>
      <c r="AW99" s="218"/>
      <c r="AX99" s="219"/>
      <c r="AY99" s="219"/>
      <c r="AZ99" s="219"/>
      <c r="BA99" s="219"/>
      <c r="BB99" s="219"/>
      <c r="BC99" s="219"/>
      <c r="BD99" s="219"/>
      <c r="BE99" s="220"/>
    </row>
    <row r="100" spans="1:58">
      <c r="A100" s="71"/>
      <c r="B100" s="71"/>
      <c r="W100" s="96"/>
      <c r="X100" s="96"/>
      <c r="Y100" s="96"/>
      <c r="Z100" s="96"/>
      <c r="AA100" s="96"/>
      <c r="AB100" s="96"/>
      <c r="AC100" s="96"/>
      <c r="AD100" s="96"/>
      <c r="AE100" s="96"/>
      <c r="AF100" s="73"/>
      <c r="AG100" s="73"/>
      <c r="AH100" s="73"/>
      <c r="AI100" s="73"/>
      <c r="AJ100" s="73"/>
      <c r="AK100" s="73"/>
      <c r="AL100" s="73"/>
      <c r="AM100" s="73"/>
      <c r="AN100" s="73"/>
      <c r="AO100" s="96"/>
      <c r="AP100" s="96"/>
      <c r="AQ100" s="96"/>
      <c r="AR100" s="96"/>
      <c r="AS100" s="73"/>
      <c r="AT100" s="73"/>
      <c r="AU100" s="73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</row>
    <row r="101" spans="1:58" ht="12">
      <c r="A101" s="74"/>
      <c r="B101" s="71"/>
      <c r="F101" s="54" t="s">
        <v>13</v>
      </c>
      <c r="J101" s="54">
        <f>COUNTIF(V95:BE95,"N")</f>
        <v>9</v>
      </c>
      <c r="W101" s="96"/>
      <c r="X101" s="96"/>
      <c r="Y101" s="96"/>
      <c r="Z101" s="96"/>
      <c r="AA101" s="96"/>
      <c r="AB101" s="96"/>
      <c r="AC101" s="96"/>
      <c r="AD101" s="96"/>
      <c r="AE101" s="96"/>
      <c r="AF101" s="73"/>
      <c r="AG101" s="73"/>
      <c r="AH101" s="73"/>
      <c r="AI101" s="73"/>
      <c r="AJ101" s="73"/>
      <c r="AK101" s="73"/>
      <c r="AL101" s="73"/>
      <c r="AM101" s="73"/>
      <c r="AN101" s="73"/>
      <c r="AO101" s="96"/>
      <c r="AP101" s="96"/>
      <c r="AQ101" s="96"/>
      <c r="AR101" s="96"/>
      <c r="AS101" s="73"/>
      <c r="AT101" s="73"/>
      <c r="AU101" s="73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</row>
    <row r="102" spans="1:58" s="75" customFormat="1">
      <c r="F102" s="75" t="s">
        <v>14</v>
      </c>
      <c r="J102" s="54">
        <f>COUNTIF(V95:BE95,"E")</f>
        <v>0</v>
      </c>
      <c r="W102" s="97"/>
      <c r="X102" s="97"/>
      <c r="Y102" s="97"/>
      <c r="Z102" s="97"/>
      <c r="AA102" s="97"/>
      <c r="AB102" s="97"/>
      <c r="AC102" s="97"/>
      <c r="AD102" s="97"/>
      <c r="AE102" s="97"/>
      <c r="AF102" s="76"/>
      <c r="AG102" s="76"/>
      <c r="AH102" s="76"/>
      <c r="AI102" s="76"/>
      <c r="AJ102" s="76"/>
      <c r="AK102" s="76"/>
      <c r="AL102" s="76"/>
      <c r="AM102" s="76"/>
      <c r="AN102" s="76"/>
      <c r="AO102" s="97"/>
      <c r="AP102" s="97"/>
      <c r="AQ102" s="97"/>
      <c r="AR102" s="97"/>
      <c r="AS102" s="76"/>
      <c r="AT102" s="76"/>
      <c r="AU102" s="76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</row>
    <row r="103" spans="1:58">
      <c r="F103" s="54" t="s">
        <v>15</v>
      </c>
      <c r="J103" s="54">
        <f>COUNTIF(V95:BE95,"L")</f>
        <v>0</v>
      </c>
    </row>
    <row r="104" spans="1:58">
      <c r="F104" s="78" t="s">
        <v>43</v>
      </c>
      <c r="J104" s="54">
        <f>COUNTIF(V95:BE95,"I")</f>
        <v>0</v>
      </c>
    </row>
    <row r="105" spans="1:58">
      <c r="F105" s="54" t="s">
        <v>16</v>
      </c>
      <c r="J105" s="54">
        <f>SUM(J101:J104)</f>
        <v>9</v>
      </c>
    </row>
  </sheetData>
  <mergeCells count="48">
    <mergeCell ref="AT97:AV97"/>
    <mergeCell ref="AW97:BE99"/>
    <mergeCell ref="A98:U99"/>
    <mergeCell ref="V98:AL99"/>
    <mergeCell ref="AM98:AQ98"/>
    <mergeCell ref="AR98:AS98"/>
    <mergeCell ref="AT98:AV98"/>
    <mergeCell ref="AM99:AQ99"/>
    <mergeCell ref="AR99:AS99"/>
    <mergeCell ref="AT99:AV99"/>
    <mergeCell ref="AR97:AS97"/>
    <mergeCell ref="A95:U95"/>
    <mergeCell ref="A96:U96"/>
    <mergeCell ref="A97:U97"/>
    <mergeCell ref="V97:AL97"/>
    <mergeCell ref="AM97:AQ97"/>
    <mergeCell ref="A33:A91"/>
    <mergeCell ref="A92:U92"/>
    <mergeCell ref="A93:G94"/>
    <mergeCell ref="H93:U93"/>
    <mergeCell ref="H94:U94"/>
    <mergeCell ref="A7:H7"/>
    <mergeCell ref="I7:U7"/>
    <mergeCell ref="V7:AF7"/>
    <mergeCell ref="AG7:BE7"/>
    <mergeCell ref="A9:A3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95:BE95" xr:uid="{00000000-0002-0000-02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144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232" t="s">
        <v>46</v>
      </c>
      <c r="B1" s="233"/>
      <c r="C1" s="233"/>
      <c r="D1" s="233"/>
      <c r="E1" s="233"/>
      <c r="F1" s="234"/>
      <c r="G1" s="231" t="str">
        <f>共通表示!G1</f>
        <v>プログラミング</v>
      </c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126" t="s">
        <v>6</v>
      </c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8"/>
      <c r="AQ1" s="126" t="s">
        <v>7</v>
      </c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8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235" t="s">
        <v>47</v>
      </c>
      <c r="B2" s="236"/>
      <c r="C2" s="236"/>
      <c r="D2" s="236"/>
      <c r="E2" s="236"/>
      <c r="F2" s="237"/>
      <c r="G2" s="231" t="str">
        <f>共通表示!G2</f>
        <v>プログラムチェックリストの作成</v>
      </c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26" t="s">
        <v>8</v>
      </c>
      <c r="AC2" s="127"/>
      <c r="AD2" s="127"/>
      <c r="AE2" s="127"/>
      <c r="AF2" s="128"/>
      <c r="AG2" s="126" t="s">
        <v>9</v>
      </c>
      <c r="AH2" s="127"/>
      <c r="AI2" s="127"/>
      <c r="AJ2" s="127"/>
      <c r="AK2" s="128"/>
      <c r="AL2" s="126" t="s">
        <v>10</v>
      </c>
      <c r="AM2" s="127"/>
      <c r="AN2" s="127"/>
      <c r="AO2" s="127"/>
      <c r="AP2" s="128"/>
      <c r="AQ2" s="126" t="s">
        <v>11</v>
      </c>
      <c r="AR2" s="127"/>
      <c r="AS2" s="127"/>
      <c r="AT2" s="127"/>
      <c r="AU2" s="128"/>
      <c r="AV2" s="132" t="s">
        <v>9</v>
      </c>
      <c r="AW2" s="132"/>
      <c r="AX2" s="132"/>
      <c r="AY2" s="132"/>
      <c r="AZ2" s="132"/>
      <c r="BA2" s="132" t="s">
        <v>48</v>
      </c>
      <c r="BB2" s="132"/>
      <c r="BC2" s="132"/>
      <c r="BD2" s="132"/>
      <c r="BE2" s="132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225" t="s">
        <v>51</v>
      </c>
      <c r="B3" s="226"/>
      <c r="C3" s="226"/>
      <c r="D3" s="226"/>
      <c r="E3" s="226"/>
      <c r="F3" s="227"/>
      <c r="G3" s="231" t="str">
        <f>共通表示!G3</f>
        <v>プログラムチェックリスト（マトリクス）</v>
      </c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04" t="str">
        <f>共通表示!AB3</f>
        <v>＜HISYS＞
王
2019/12/13</v>
      </c>
      <c r="AC3" s="205"/>
      <c r="AD3" s="205"/>
      <c r="AE3" s="205"/>
      <c r="AF3" s="206"/>
      <c r="AG3" s="204" t="str">
        <f>共通表示!AG3</f>
        <v>＜HISYS＞
陳
2019/12/13</v>
      </c>
      <c r="AH3" s="205"/>
      <c r="AI3" s="205"/>
      <c r="AJ3" s="205"/>
      <c r="AK3" s="206"/>
      <c r="AL3" s="204">
        <f>共通表示!AL3</f>
        <v>0</v>
      </c>
      <c r="AM3" s="205"/>
      <c r="AN3" s="205"/>
      <c r="AO3" s="205"/>
      <c r="AP3" s="206"/>
      <c r="AQ3" s="204" t="str">
        <f>共通表示!AQ3</f>
        <v>＜HISYS＞
王
2019/12/13</v>
      </c>
      <c r="AR3" s="205"/>
      <c r="AS3" s="205"/>
      <c r="AT3" s="205"/>
      <c r="AU3" s="206"/>
      <c r="AV3" s="204" t="str">
        <f>共通表示!AV3</f>
        <v>＜HISYS＞
陳
2019/12/13</v>
      </c>
      <c r="AW3" s="205"/>
      <c r="AX3" s="205"/>
      <c r="AY3" s="205"/>
      <c r="AZ3" s="206"/>
      <c r="BA3" s="204">
        <f>共通表示!BA3</f>
        <v>0</v>
      </c>
      <c r="BB3" s="205"/>
      <c r="BC3" s="205"/>
      <c r="BD3" s="205"/>
      <c r="BE3" s="206"/>
      <c r="BF3" s="25"/>
      <c r="BG3" s="25"/>
      <c r="BH3" s="25"/>
      <c r="BI3" s="25"/>
      <c r="BJ3" s="25"/>
      <c r="BL3" s="24">
        <f>COUNTIF($V134:$BE134,BL2)</f>
        <v>35</v>
      </c>
      <c r="BM3" s="24">
        <f>COUNTIF($V134:$BE134,BM2)</f>
        <v>0</v>
      </c>
      <c r="BN3" s="24">
        <f>COUNTIF($V134:$BE134,BN2)</f>
        <v>0</v>
      </c>
      <c r="BO3" s="24">
        <f>COUNTIF($V134:$BE134,BO2)</f>
        <v>0</v>
      </c>
      <c r="BP3" s="24">
        <f>SUM(BL3:BO3)</f>
        <v>35</v>
      </c>
    </row>
    <row r="4" spans="1:68" s="24" customFormat="1" ht="27.75" customHeight="1">
      <c r="A4" s="228"/>
      <c r="B4" s="229"/>
      <c r="C4" s="229"/>
      <c r="D4" s="229"/>
      <c r="E4" s="229"/>
      <c r="F4" s="230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07"/>
      <c r="AC4" s="208"/>
      <c r="AD4" s="208"/>
      <c r="AE4" s="208"/>
      <c r="AF4" s="209"/>
      <c r="AG4" s="207"/>
      <c r="AH4" s="208"/>
      <c r="AI4" s="208"/>
      <c r="AJ4" s="208"/>
      <c r="AK4" s="209"/>
      <c r="AL4" s="207"/>
      <c r="AM4" s="208"/>
      <c r="AN4" s="208"/>
      <c r="AO4" s="208"/>
      <c r="AP4" s="209"/>
      <c r="AQ4" s="207"/>
      <c r="AR4" s="208"/>
      <c r="AS4" s="208"/>
      <c r="AT4" s="208"/>
      <c r="AU4" s="209"/>
      <c r="AV4" s="207"/>
      <c r="AW4" s="208"/>
      <c r="AX4" s="208"/>
      <c r="AY4" s="208"/>
      <c r="AZ4" s="209"/>
      <c r="BA4" s="207"/>
      <c r="BB4" s="208"/>
      <c r="BC4" s="208"/>
      <c r="BD4" s="208"/>
      <c r="BE4" s="209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51" t="s">
        <v>18</v>
      </c>
      <c r="B6" s="151"/>
      <c r="C6" s="151"/>
      <c r="D6" s="151"/>
      <c r="E6" s="151"/>
      <c r="F6" s="151"/>
      <c r="G6" s="151"/>
      <c r="H6" s="151"/>
      <c r="I6" s="149" t="str">
        <f>共通表示!I6</f>
        <v>在庫照会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224"/>
      <c r="BF6" s="111"/>
      <c r="BG6" s="27"/>
      <c r="BH6" s="28"/>
      <c r="BI6" s="28"/>
      <c r="BJ6" s="28"/>
    </row>
    <row r="7" spans="1:68" s="38" customFormat="1" ht="11.25" customHeight="1">
      <c r="A7" s="151" t="s">
        <v>19</v>
      </c>
      <c r="B7" s="151"/>
      <c r="C7" s="151"/>
      <c r="D7" s="151"/>
      <c r="E7" s="151"/>
      <c r="F7" s="151"/>
      <c r="G7" s="151"/>
      <c r="H7" s="151"/>
      <c r="I7" s="149" t="s">
        <v>24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2" t="s">
        <v>20</v>
      </c>
      <c r="W7" s="152"/>
      <c r="X7" s="152"/>
      <c r="Y7" s="152"/>
      <c r="Z7" s="152"/>
      <c r="AA7" s="152"/>
      <c r="AB7" s="152"/>
      <c r="AC7" s="152"/>
      <c r="AD7" s="152"/>
      <c r="AE7" s="152"/>
      <c r="AF7" s="153"/>
      <c r="AG7" s="152" t="s">
        <v>283</v>
      </c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3"/>
      <c r="BF7" s="112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377</v>
      </c>
      <c r="W8" s="6" t="s">
        <v>378</v>
      </c>
      <c r="X8" s="6" t="s">
        <v>379</v>
      </c>
      <c r="Y8" s="6" t="s">
        <v>380</v>
      </c>
      <c r="Z8" s="6" t="s">
        <v>381</v>
      </c>
      <c r="AA8" s="6" t="s">
        <v>382</v>
      </c>
      <c r="AB8" s="6" t="s">
        <v>383</v>
      </c>
      <c r="AC8" s="6" t="s">
        <v>384</v>
      </c>
      <c r="AD8" s="6" t="s">
        <v>385</v>
      </c>
      <c r="AE8" s="6" t="s">
        <v>386</v>
      </c>
      <c r="AF8" s="6" t="s">
        <v>387</v>
      </c>
      <c r="AG8" s="6" t="s">
        <v>388</v>
      </c>
      <c r="AH8" s="6" t="s">
        <v>389</v>
      </c>
      <c r="AI8" s="6" t="s">
        <v>390</v>
      </c>
      <c r="AJ8" s="6" t="s">
        <v>391</v>
      </c>
      <c r="AK8" s="6" t="s">
        <v>392</v>
      </c>
      <c r="AL8" s="6" t="s">
        <v>393</v>
      </c>
      <c r="AM8" s="6" t="s">
        <v>394</v>
      </c>
      <c r="AN8" s="6" t="s">
        <v>395</v>
      </c>
      <c r="AO8" s="6" t="s">
        <v>396</v>
      </c>
      <c r="AP8" s="6" t="s">
        <v>397</v>
      </c>
      <c r="AQ8" s="6" t="s">
        <v>398</v>
      </c>
      <c r="AR8" s="6" t="s">
        <v>399</v>
      </c>
      <c r="AS8" s="6" t="s">
        <v>400</v>
      </c>
      <c r="AT8" s="6" t="s">
        <v>401</v>
      </c>
      <c r="AU8" s="6" t="s">
        <v>402</v>
      </c>
      <c r="AV8" s="6" t="s">
        <v>403</v>
      </c>
      <c r="AW8" s="6" t="s">
        <v>404</v>
      </c>
      <c r="AX8" s="6" t="s">
        <v>405</v>
      </c>
      <c r="AY8" s="6" t="s">
        <v>406</v>
      </c>
      <c r="AZ8" s="6" t="s">
        <v>407</v>
      </c>
      <c r="BA8" s="6" t="s">
        <v>408</v>
      </c>
      <c r="BB8" s="6" t="s">
        <v>409</v>
      </c>
      <c r="BC8" s="6" t="s">
        <v>410</v>
      </c>
      <c r="BD8" s="6" t="s">
        <v>428</v>
      </c>
      <c r="BE8" s="99"/>
    </row>
    <row r="9" spans="1:68" s="48" customFormat="1" ht="9" customHeight="1" thickTop="1">
      <c r="A9" s="157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58"/>
      <c r="B10" s="55" t="s">
        <v>64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58"/>
      <c r="B11" s="55"/>
      <c r="C11" s="50" t="s">
        <v>68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98</v>
      </c>
      <c r="W11" s="52" t="s">
        <v>98</v>
      </c>
      <c r="X11" s="52" t="s">
        <v>98</v>
      </c>
      <c r="Y11" s="52" t="s">
        <v>98</v>
      </c>
      <c r="Z11" s="52" t="s">
        <v>98</v>
      </c>
      <c r="AA11" s="52" t="s">
        <v>98</v>
      </c>
      <c r="AB11" s="52" t="s">
        <v>98</v>
      </c>
      <c r="AC11" s="52" t="s">
        <v>98</v>
      </c>
      <c r="AD11" s="52" t="s">
        <v>98</v>
      </c>
      <c r="AE11" s="52" t="s">
        <v>98</v>
      </c>
      <c r="AF11" s="52" t="s">
        <v>98</v>
      </c>
      <c r="AG11" s="52" t="s">
        <v>98</v>
      </c>
      <c r="AH11" s="52" t="s">
        <v>98</v>
      </c>
      <c r="AI11" s="52" t="s">
        <v>98</v>
      </c>
      <c r="AJ11" s="52" t="s">
        <v>98</v>
      </c>
      <c r="AK11" s="52" t="s">
        <v>98</v>
      </c>
      <c r="AL11" s="52" t="s">
        <v>98</v>
      </c>
      <c r="AM11" s="52" t="s">
        <v>98</v>
      </c>
      <c r="AN11" s="52" t="s">
        <v>98</v>
      </c>
      <c r="AO11" s="52" t="s">
        <v>98</v>
      </c>
      <c r="AP11" s="52" t="s">
        <v>98</v>
      </c>
      <c r="AQ11" s="52" t="s">
        <v>98</v>
      </c>
      <c r="AR11" s="52" t="s">
        <v>98</v>
      </c>
      <c r="AS11" s="52" t="s">
        <v>98</v>
      </c>
      <c r="AT11" s="52" t="s">
        <v>98</v>
      </c>
      <c r="AU11" s="52" t="s">
        <v>98</v>
      </c>
      <c r="AV11" s="52" t="s">
        <v>98</v>
      </c>
      <c r="AW11" s="52" t="s">
        <v>98</v>
      </c>
      <c r="AX11" s="52" t="s">
        <v>98</v>
      </c>
      <c r="AY11" s="52" t="s">
        <v>98</v>
      </c>
      <c r="AZ11" s="52" t="s">
        <v>98</v>
      </c>
      <c r="BA11" s="52" t="s">
        <v>98</v>
      </c>
      <c r="BB11" s="52" t="s">
        <v>98</v>
      </c>
      <c r="BC11" s="52" t="s">
        <v>98</v>
      </c>
      <c r="BD11" s="52" t="s">
        <v>98</v>
      </c>
      <c r="BE11" s="53"/>
    </row>
    <row r="12" spans="1:68" s="48" customFormat="1" ht="9" customHeight="1">
      <c r="A12" s="158"/>
      <c r="B12" s="55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58"/>
      <c r="B13" s="55"/>
      <c r="C13" s="50" t="s">
        <v>284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58"/>
      <c r="B14" s="55"/>
      <c r="C14" s="50" t="s">
        <v>285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 t="s">
        <v>98</v>
      </c>
      <c r="W14" s="52" t="s">
        <v>98</v>
      </c>
      <c r="X14" s="52" t="s">
        <v>98</v>
      </c>
      <c r="Y14" s="52" t="s">
        <v>98</v>
      </c>
      <c r="Z14" s="52" t="s">
        <v>98</v>
      </c>
      <c r="AA14" s="52" t="s">
        <v>98</v>
      </c>
      <c r="AB14" s="52" t="s">
        <v>98</v>
      </c>
      <c r="AC14" s="52" t="s">
        <v>98</v>
      </c>
      <c r="AD14" s="52" t="s">
        <v>98</v>
      </c>
      <c r="AE14" s="52" t="s">
        <v>98</v>
      </c>
      <c r="AF14" s="52" t="s">
        <v>98</v>
      </c>
      <c r="AG14" s="52" t="s">
        <v>98</v>
      </c>
      <c r="AH14" s="52" t="s">
        <v>98</v>
      </c>
      <c r="AI14" s="52" t="s">
        <v>98</v>
      </c>
      <c r="AJ14" s="52" t="s">
        <v>98</v>
      </c>
      <c r="AK14" s="52" t="s">
        <v>98</v>
      </c>
      <c r="AL14" s="52" t="s">
        <v>98</v>
      </c>
      <c r="AM14" s="52" t="s">
        <v>98</v>
      </c>
      <c r="AN14" s="52" t="s">
        <v>98</v>
      </c>
      <c r="AO14" s="52" t="s">
        <v>98</v>
      </c>
      <c r="AP14" s="52" t="s">
        <v>98</v>
      </c>
      <c r="AQ14" s="52" t="s">
        <v>98</v>
      </c>
      <c r="AR14" s="52" t="s">
        <v>98</v>
      </c>
      <c r="AS14" s="52" t="s">
        <v>98</v>
      </c>
      <c r="AT14" s="52" t="s">
        <v>98</v>
      </c>
      <c r="AU14" s="52" t="s">
        <v>98</v>
      </c>
      <c r="AV14" s="52" t="s">
        <v>98</v>
      </c>
      <c r="AW14" s="52" t="s">
        <v>98</v>
      </c>
      <c r="AX14" s="52" t="s">
        <v>98</v>
      </c>
      <c r="AY14" s="52" t="s">
        <v>98</v>
      </c>
      <c r="AZ14" s="52" t="s">
        <v>98</v>
      </c>
      <c r="BA14" s="52" t="s">
        <v>98</v>
      </c>
      <c r="BB14" s="52" t="s">
        <v>98</v>
      </c>
      <c r="BC14" s="52" t="s">
        <v>98</v>
      </c>
      <c r="BD14" s="52" t="s">
        <v>98</v>
      </c>
      <c r="BE14" s="53"/>
    </row>
    <row r="15" spans="1:68" s="48" customFormat="1" ht="9" customHeight="1">
      <c r="A15" s="158"/>
      <c r="B15" s="55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58"/>
      <c r="B16" s="55"/>
      <c r="C16" s="50" t="s">
        <v>297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 t="s">
        <v>98</v>
      </c>
      <c r="W16" s="52" t="s">
        <v>98</v>
      </c>
      <c r="X16" s="52" t="s">
        <v>98</v>
      </c>
      <c r="Y16" s="52" t="s">
        <v>98</v>
      </c>
      <c r="Z16" s="52" t="s">
        <v>98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 t="s">
        <v>98</v>
      </c>
      <c r="BE16" s="53"/>
    </row>
    <row r="17" spans="1:57" s="48" customFormat="1" ht="9" customHeight="1">
      <c r="A17" s="158"/>
      <c r="B17" s="55"/>
      <c r="C17" s="50"/>
      <c r="D17" s="50" t="s">
        <v>298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 t="s">
        <v>98</v>
      </c>
      <c r="X17" s="52" t="s">
        <v>98</v>
      </c>
      <c r="Y17" s="52" t="s">
        <v>98</v>
      </c>
      <c r="Z17" s="52" t="s">
        <v>98</v>
      </c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 t="s">
        <v>98</v>
      </c>
      <c r="BE17" s="53"/>
    </row>
    <row r="18" spans="1:57" s="48" customFormat="1" ht="9" customHeight="1">
      <c r="A18" s="158"/>
      <c r="B18" s="55"/>
      <c r="C18" s="50"/>
      <c r="D18" s="50" t="s">
        <v>299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 t="s">
        <v>98</v>
      </c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58"/>
      <c r="B19" s="55"/>
      <c r="C19" s="50"/>
      <c r="D19" s="50" t="s">
        <v>300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98</v>
      </c>
      <c r="W19" s="52"/>
      <c r="X19" s="52" t="s">
        <v>98</v>
      </c>
      <c r="Y19" s="52" t="s">
        <v>98</v>
      </c>
      <c r="Z19" s="52" t="s">
        <v>98</v>
      </c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 t="s">
        <v>98</v>
      </c>
      <c r="BE19" s="53"/>
    </row>
    <row r="20" spans="1:57" s="48" customFormat="1" ht="9" customHeight="1">
      <c r="A20" s="158"/>
      <c r="B20" s="55"/>
      <c r="C20" s="50"/>
      <c r="D20" s="50" t="s">
        <v>301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 t="s">
        <v>98</v>
      </c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58"/>
      <c r="B21" s="55"/>
      <c r="C21" s="50"/>
      <c r="D21" s="50" t="s">
        <v>302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 t="s">
        <v>98</v>
      </c>
      <c r="W21" s="52" t="s">
        <v>98</v>
      </c>
      <c r="X21" s="52"/>
      <c r="Y21" s="52" t="s">
        <v>98</v>
      </c>
      <c r="Z21" s="52" t="s">
        <v>98</v>
      </c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 t="s">
        <v>98</v>
      </c>
      <c r="BE21" s="53"/>
    </row>
    <row r="22" spans="1:57" s="48" customFormat="1" ht="9" customHeight="1">
      <c r="A22" s="158"/>
      <c r="B22" s="55"/>
      <c r="C22" s="50"/>
      <c r="D22" s="50" t="s">
        <v>303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 t="s">
        <v>98</v>
      </c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58"/>
      <c r="B23" s="55"/>
      <c r="C23" s="50"/>
      <c r="D23" s="50" t="s">
        <v>304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 t="s">
        <v>98</v>
      </c>
      <c r="W23" s="52" t="s">
        <v>98</v>
      </c>
      <c r="X23" s="52" t="s">
        <v>98</v>
      </c>
      <c r="Y23" s="52"/>
      <c r="Z23" s="52" t="s">
        <v>98</v>
      </c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 t="s">
        <v>98</v>
      </c>
      <c r="BE23" s="53"/>
    </row>
    <row r="24" spans="1:57" s="48" customFormat="1" ht="9" customHeight="1">
      <c r="A24" s="158"/>
      <c r="B24" s="55"/>
      <c r="C24" s="50"/>
      <c r="D24" s="50" t="s">
        <v>305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 t="s">
        <v>98</v>
      </c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58"/>
      <c r="B25" s="55"/>
      <c r="C25" s="50"/>
      <c r="D25" s="50" t="s">
        <v>306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 t="s">
        <v>98</v>
      </c>
      <c r="W25" s="52" t="s">
        <v>98</v>
      </c>
      <c r="X25" s="52" t="s">
        <v>98</v>
      </c>
      <c r="Y25" s="52" t="s">
        <v>98</v>
      </c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 t="s">
        <v>98</v>
      </c>
      <c r="BE25" s="53"/>
    </row>
    <row r="26" spans="1:57" s="48" customFormat="1" ht="9" customHeight="1">
      <c r="A26" s="158"/>
      <c r="B26" s="55"/>
      <c r="C26" s="50"/>
      <c r="D26" s="50" t="s">
        <v>307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 t="s">
        <v>98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58"/>
      <c r="B27" s="55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58"/>
      <c r="B28" s="55"/>
      <c r="C28" s="50" t="s">
        <v>286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 t="s">
        <v>98</v>
      </c>
      <c r="AB28" s="52" t="s">
        <v>98</v>
      </c>
      <c r="AC28" s="52" t="s">
        <v>98</v>
      </c>
      <c r="AD28" s="52" t="s">
        <v>98</v>
      </c>
      <c r="AE28" s="52" t="s">
        <v>98</v>
      </c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 t="s">
        <v>98</v>
      </c>
      <c r="BE28" s="53"/>
    </row>
    <row r="29" spans="1:57" s="48" customFormat="1" ht="9" customHeight="1">
      <c r="A29" s="158"/>
      <c r="B29" s="55"/>
      <c r="C29" s="50"/>
      <c r="D29" s="50" t="s">
        <v>287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 t="s">
        <v>98</v>
      </c>
      <c r="AC29" s="52" t="s">
        <v>98</v>
      </c>
      <c r="AD29" s="52" t="s">
        <v>98</v>
      </c>
      <c r="AE29" s="52" t="s">
        <v>98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 t="s">
        <v>98</v>
      </c>
      <c r="BE29" s="53"/>
    </row>
    <row r="30" spans="1:57" s="48" customFormat="1" ht="9" customHeight="1">
      <c r="A30" s="158"/>
      <c r="B30" s="55"/>
      <c r="C30" s="50"/>
      <c r="D30" s="50" t="s">
        <v>292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 t="s">
        <v>98</v>
      </c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58"/>
      <c r="B31" s="55"/>
      <c r="C31" s="50"/>
      <c r="D31" s="50" t="s">
        <v>288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 t="s">
        <v>98</v>
      </c>
      <c r="AB31" s="52"/>
      <c r="AC31" s="52" t="s">
        <v>98</v>
      </c>
      <c r="AD31" s="52" t="s">
        <v>98</v>
      </c>
      <c r="AE31" s="52" t="s">
        <v>98</v>
      </c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 t="s">
        <v>98</v>
      </c>
      <c r="BE31" s="53"/>
    </row>
    <row r="32" spans="1:57" s="48" customFormat="1" ht="9" customHeight="1">
      <c r="A32" s="158"/>
      <c r="B32" s="55"/>
      <c r="C32" s="50"/>
      <c r="D32" s="50" t="s">
        <v>293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/>
      <c r="AA32" s="52"/>
      <c r="AB32" s="52" t="s">
        <v>98</v>
      </c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s="48" customFormat="1" ht="9" customHeight="1">
      <c r="A33" s="158"/>
      <c r="B33" s="55"/>
      <c r="C33" s="50"/>
      <c r="D33" s="50" t="s">
        <v>289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/>
      <c r="W33" s="52"/>
      <c r="X33" s="52"/>
      <c r="Y33" s="52"/>
      <c r="Z33" s="52"/>
      <c r="AA33" s="52" t="s">
        <v>98</v>
      </c>
      <c r="AB33" s="52" t="s">
        <v>98</v>
      </c>
      <c r="AC33" s="52"/>
      <c r="AD33" s="52" t="s">
        <v>98</v>
      </c>
      <c r="AE33" s="52" t="s">
        <v>98</v>
      </c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 t="s">
        <v>98</v>
      </c>
      <c r="BE33" s="53"/>
    </row>
    <row r="34" spans="1:57" s="48" customFormat="1" ht="9" customHeight="1">
      <c r="A34" s="158"/>
      <c r="B34" s="55"/>
      <c r="C34" s="50"/>
      <c r="D34" s="50" t="s">
        <v>294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2"/>
      <c r="AB34" s="52"/>
      <c r="AC34" s="52" t="s">
        <v>98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s="48" customFormat="1" ht="9" customHeight="1">
      <c r="A35" s="158"/>
      <c r="B35" s="55"/>
      <c r="C35" s="50"/>
      <c r="D35" s="50" t="s">
        <v>290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/>
      <c r="W35" s="52"/>
      <c r="X35" s="52"/>
      <c r="Y35" s="52"/>
      <c r="Z35" s="52"/>
      <c r="AA35" s="52" t="s">
        <v>98</v>
      </c>
      <c r="AB35" s="52" t="s">
        <v>98</v>
      </c>
      <c r="AC35" s="52" t="s">
        <v>98</v>
      </c>
      <c r="AD35" s="52"/>
      <c r="AE35" s="52" t="s">
        <v>98</v>
      </c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 t="s">
        <v>98</v>
      </c>
      <c r="BE35" s="53"/>
    </row>
    <row r="36" spans="1:57" s="48" customFormat="1" ht="9" customHeight="1">
      <c r="A36" s="158"/>
      <c r="B36" s="55"/>
      <c r="C36" s="50"/>
      <c r="D36" s="50" t="s">
        <v>295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/>
      <c r="W36" s="52"/>
      <c r="X36" s="52"/>
      <c r="Y36" s="52"/>
      <c r="Z36" s="52"/>
      <c r="AA36" s="52"/>
      <c r="AB36" s="52"/>
      <c r="AC36" s="52"/>
      <c r="AD36" s="52" t="s">
        <v>98</v>
      </c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s="48" customFormat="1" ht="9" customHeight="1">
      <c r="A37" s="158"/>
      <c r="B37" s="55"/>
      <c r="C37" s="50"/>
      <c r="D37" s="50" t="s">
        <v>291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 t="s">
        <v>98</v>
      </c>
      <c r="AB37" s="52" t="s">
        <v>98</v>
      </c>
      <c r="AC37" s="52" t="s">
        <v>98</v>
      </c>
      <c r="AD37" s="52" t="s">
        <v>98</v>
      </c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 t="s">
        <v>98</v>
      </c>
      <c r="BE37" s="53"/>
    </row>
    <row r="38" spans="1:57" s="48" customFormat="1" ht="9" customHeight="1">
      <c r="A38" s="158"/>
      <c r="B38" s="55"/>
      <c r="C38" s="50"/>
      <c r="D38" s="50" t="s">
        <v>296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 t="s">
        <v>98</v>
      </c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s="48" customFormat="1" ht="9" customHeight="1">
      <c r="A39" s="158"/>
      <c r="B39" s="55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s="48" customFormat="1" ht="9" customHeight="1">
      <c r="A40" s="158"/>
      <c r="B40" s="55"/>
      <c r="C40" s="50" t="s">
        <v>308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 t="s">
        <v>98</v>
      </c>
      <c r="AG40" s="52" t="s">
        <v>98</v>
      </c>
      <c r="AH40" s="52" t="s">
        <v>98</v>
      </c>
      <c r="AI40" s="52" t="s">
        <v>98</v>
      </c>
      <c r="AJ40" s="52" t="s">
        <v>98</v>
      </c>
      <c r="AK40" s="52" t="s">
        <v>98</v>
      </c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 t="s">
        <v>98</v>
      </c>
      <c r="BE40" s="53"/>
    </row>
    <row r="41" spans="1:57" s="48" customFormat="1" ht="9" customHeight="1">
      <c r="A41" s="158"/>
      <c r="B41" s="55"/>
      <c r="C41" s="50"/>
      <c r="D41" s="50" t="s">
        <v>309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 t="s">
        <v>98</v>
      </c>
      <c r="AH41" s="52" t="s">
        <v>98</v>
      </c>
      <c r="AI41" s="52" t="s">
        <v>98</v>
      </c>
      <c r="AJ41" s="52" t="s">
        <v>98</v>
      </c>
      <c r="AK41" s="52" t="s">
        <v>98</v>
      </c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 t="s">
        <v>98</v>
      </c>
      <c r="BE41" s="53"/>
    </row>
    <row r="42" spans="1:57" s="48" customFormat="1" ht="9" customHeight="1">
      <c r="A42" s="158"/>
      <c r="B42" s="55"/>
      <c r="C42" s="50"/>
      <c r="D42" s="50" t="s">
        <v>310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 t="s">
        <v>98</v>
      </c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s="48" customFormat="1" ht="9" customHeight="1">
      <c r="A43" s="158"/>
      <c r="B43" s="55"/>
      <c r="C43" s="50"/>
      <c r="D43" s="50" t="s">
        <v>311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 t="s">
        <v>98</v>
      </c>
      <c r="AG43" s="52"/>
      <c r="AH43" s="52" t="s">
        <v>98</v>
      </c>
      <c r="AI43" s="52" t="s">
        <v>98</v>
      </c>
      <c r="AJ43" s="52" t="s">
        <v>98</v>
      </c>
      <c r="AK43" s="52" t="s">
        <v>98</v>
      </c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 t="s">
        <v>98</v>
      </c>
      <c r="BE43" s="53"/>
    </row>
    <row r="44" spans="1:57" s="48" customFormat="1" ht="9" customHeight="1">
      <c r="A44" s="158"/>
      <c r="B44" s="55"/>
      <c r="C44" s="50"/>
      <c r="D44" s="50" t="s">
        <v>312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 t="s">
        <v>98</v>
      </c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s="48" customFormat="1" ht="9" customHeight="1">
      <c r="A45" s="158"/>
      <c r="B45" s="55"/>
      <c r="C45" s="50"/>
      <c r="D45" s="50" t="s">
        <v>313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 t="s">
        <v>98</v>
      </c>
      <c r="AG45" s="52" t="s">
        <v>98</v>
      </c>
      <c r="AH45" s="52"/>
      <c r="AI45" s="52" t="s">
        <v>98</v>
      </c>
      <c r="AJ45" s="52" t="s">
        <v>98</v>
      </c>
      <c r="AK45" s="52" t="s">
        <v>98</v>
      </c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 t="s">
        <v>98</v>
      </c>
      <c r="BE45" s="53"/>
    </row>
    <row r="46" spans="1:57" s="48" customFormat="1" ht="9" customHeight="1">
      <c r="A46" s="158"/>
      <c r="B46" s="55"/>
      <c r="C46" s="50"/>
      <c r="D46" s="50" t="s">
        <v>314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 t="s">
        <v>98</v>
      </c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s="48" customFormat="1" ht="9" customHeight="1">
      <c r="A47" s="158"/>
      <c r="B47" s="55"/>
      <c r="C47" s="50"/>
      <c r="D47" s="50" t="s">
        <v>315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 t="s">
        <v>98</v>
      </c>
      <c r="AG47" s="52" t="s">
        <v>98</v>
      </c>
      <c r="AH47" s="52" t="s">
        <v>98</v>
      </c>
      <c r="AI47" s="52"/>
      <c r="AJ47" s="52" t="s">
        <v>98</v>
      </c>
      <c r="AK47" s="52" t="s">
        <v>98</v>
      </c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 t="s">
        <v>98</v>
      </c>
      <c r="BE47" s="53"/>
    </row>
    <row r="48" spans="1:57" s="48" customFormat="1" ht="9" customHeight="1">
      <c r="A48" s="158"/>
      <c r="B48" s="55"/>
      <c r="C48" s="50"/>
      <c r="D48" s="50" t="s">
        <v>316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 t="s">
        <v>98</v>
      </c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s="48" customFormat="1" ht="9" customHeight="1">
      <c r="A49" s="158"/>
      <c r="B49" s="55"/>
      <c r="C49" s="50"/>
      <c r="D49" s="50" t="s">
        <v>317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1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 t="s">
        <v>98</v>
      </c>
      <c r="AG49" s="52" t="s">
        <v>98</v>
      </c>
      <c r="AH49" s="52" t="s">
        <v>98</v>
      </c>
      <c r="AI49" s="52" t="s">
        <v>98</v>
      </c>
      <c r="AJ49" s="52"/>
      <c r="AK49" s="52" t="s">
        <v>98</v>
      </c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 t="s">
        <v>98</v>
      </c>
      <c r="BE49" s="53"/>
    </row>
    <row r="50" spans="1:57" s="48" customFormat="1" ht="9" customHeight="1">
      <c r="A50" s="158"/>
      <c r="B50" s="55"/>
      <c r="C50" s="50"/>
      <c r="D50" s="50" t="s">
        <v>318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1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 t="s">
        <v>98</v>
      </c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s="48" customFormat="1" ht="9" customHeight="1">
      <c r="A51" s="158"/>
      <c r="B51" s="55"/>
      <c r="C51" s="50"/>
      <c r="D51" s="50" t="s">
        <v>319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1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 t="s">
        <v>98</v>
      </c>
      <c r="AG51" s="52" t="s">
        <v>98</v>
      </c>
      <c r="AH51" s="52" t="s">
        <v>98</v>
      </c>
      <c r="AI51" s="52" t="s">
        <v>98</v>
      </c>
      <c r="AJ51" s="52" t="s">
        <v>98</v>
      </c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 t="s">
        <v>98</v>
      </c>
      <c r="BE51" s="53"/>
    </row>
    <row r="52" spans="1:57" s="48" customFormat="1" ht="9" customHeight="1">
      <c r="A52" s="158"/>
      <c r="B52" s="55"/>
      <c r="C52" s="50"/>
      <c r="D52" s="50" t="s">
        <v>320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 t="s">
        <v>98</v>
      </c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s="48" customFormat="1" ht="9" customHeight="1">
      <c r="A53" s="158"/>
      <c r="B53" s="55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s="48" customFormat="1" ht="9" customHeight="1">
      <c r="A54" s="158"/>
      <c r="B54" s="55"/>
      <c r="C54" s="50" t="s">
        <v>321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 t="s">
        <v>98</v>
      </c>
      <c r="AM54" s="52" t="s">
        <v>98</v>
      </c>
      <c r="AN54" s="52" t="s">
        <v>98</v>
      </c>
      <c r="AO54" s="52" t="s">
        <v>98</v>
      </c>
      <c r="AP54" s="52" t="s">
        <v>98</v>
      </c>
      <c r="AQ54" s="52" t="s">
        <v>98</v>
      </c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 t="s">
        <v>98</v>
      </c>
      <c r="BE54" s="53"/>
    </row>
    <row r="55" spans="1:57" s="48" customFormat="1" ht="9" customHeight="1">
      <c r="A55" s="158"/>
      <c r="B55" s="55"/>
      <c r="C55" s="50"/>
      <c r="D55" s="50" t="s">
        <v>322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1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 t="s">
        <v>98</v>
      </c>
      <c r="AN55" s="52" t="s">
        <v>98</v>
      </c>
      <c r="AO55" s="52" t="s">
        <v>98</v>
      </c>
      <c r="AP55" s="52" t="s">
        <v>98</v>
      </c>
      <c r="AQ55" s="52" t="s">
        <v>98</v>
      </c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 t="s">
        <v>98</v>
      </c>
      <c r="BE55" s="53"/>
    </row>
    <row r="56" spans="1:57" s="48" customFormat="1" ht="9" customHeight="1">
      <c r="A56" s="158"/>
      <c r="B56" s="55"/>
      <c r="C56" s="50"/>
      <c r="D56" s="50" t="s">
        <v>323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 t="s">
        <v>98</v>
      </c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s="48" customFormat="1" ht="9" customHeight="1">
      <c r="A57" s="158"/>
      <c r="B57" s="55"/>
      <c r="C57" s="50"/>
      <c r="D57" s="50" t="s">
        <v>324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 t="s">
        <v>98</v>
      </c>
      <c r="AM57" s="52"/>
      <c r="AN57" s="52" t="s">
        <v>98</v>
      </c>
      <c r="AO57" s="52" t="s">
        <v>98</v>
      </c>
      <c r="AP57" s="52" t="s">
        <v>98</v>
      </c>
      <c r="AQ57" s="52" t="s">
        <v>98</v>
      </c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 t="s">
        <v>98</v>
      </c>
      <c r="BE57" s="53"/>
    </row>
    <row r="58" spans="1:57" s="48" customFormat="1" ht="9" customHeight="1">
      <c r="A58" s="158"/>
      <c r="B58" s="55"/>
      <c r="C58" s="50"/>
      <c r="D58" s="50" t="s">
        <v>325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 t="s">
        <v>98</v>
      </c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s="48" customFormat="1" ht="9" customHeight="1">
      <c r="A59" s="158"/>
      <c r="B59" s="55"/>
      <c r="C59" s="50"/>
      <c r="D59" s="50" t="s">
        <v>326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 t="s">
        <v>98</v>
      </c>
      <c r="AM59" s="52" t="s">
        <v>98</v>
      </c>
      <c r="AN59" s="52"/>
      <c r="AO59" s="52" t="s">
        <v>98</v>
      </c>
      <c r="AP59" s="52" t="s">
        <v>98</v>
      </c>
      <c r="AQ59" s="52" t="s">
        <v>98</v>
      </c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 t="s">
        <v>98</v>
      </c>
      <c r="BE59" s="53"/>
    </row>
    <row r="60" spans="1:57" s="48" customFormat="1" ht="9" customHeight="1">
      <c r="A60" s="158"/>
      <c r="B60" s="55"/>
      <c r="C60" s="50"/>
      <c r="D60" s="50" t="s">
        <v>327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 t="s">
        <v>98</v>
      </c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s="48" customFormat="1" ht="9" customHeight="1">
      <c r="A61" s="158"/>
      <c r="B61" s="55"/>
      <c r="C61" s="50"/>
      <c r="D61" s="50" t="s">
        <v>328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 t="s">
        <v>98</v>
      </c>
      <c r="AM61" s="52" t="s">
        <v>98</v>
      </c>
      <c r="AN61" s="52" t="s">
        <v>98</v>
      </c>
      <c r="AO61" s="52"/>
      <c r="AP61" s="52" t="s">
        <v>98</v>
      </c>
      <c r="AQ61" s="52" t="s">
        <v>98</v>
      </c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 t="s">
        <v>98</v>
      </c>
      <c r="BE61" s="53"/>
    </row>
    <row r="62" spans="1:57" s="48" customFormat="1" ht="9" customHeight="1">
      <c r="A62" s="158"/>
      <c r="B62" s="55"/>
      <c r="C62" s="50"/>
      <c r="D62" s="50" t="s">
        <v>329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 t="s">
        <v>98</v>
      </c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58"/>
      <c r="B63" s="55"/>
      <c r="C63" s="50"/>
      <c r="D63" s="50" t="s">
        <v>330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 t="s">
        <v>98</v>
      </c>
      <c r="AM63" s="52" t="s">
        <v>98</v>
      </c>
      <c r="AN63" s="52" t="s">
        <v>98</v>
      </c>
      <c r="AO63" s="52" t="s">
        <v>98</v>
      </c>
      <c r="AP63" s="52"/>
      <c r="AQ63" s="52" t="s">
        <v>98</v>
      </c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 t="s">
        <v>98</v>
      </c>
      <c r="BE63" s="53"/>
    </row>
    <row r="64" spans="1:57" s="48" customFormat="1" ht="9" customHeight="1">
      <c r="A64" s="158"/>
      <c r="B64" s="55"/>
      <c r="C64" s="50"/>
      <c r="D64" s="50" t="s">
        <v>331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 t="s">
        <v>98</v>
      </c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s="48" customFormat="1" ht="9" customHeight="1">
      <c r="A65" s="158"/>
      <c r="B65" s="55"/>
      <c r="C65" s="50"/>
      <c r="D65" s="50" t="s">
        <v>332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 t="s">
        <v>98</v>
      </c>
      <c r="AM65" s="52" t="s">
        <v>98</v>
      </c>
      <c r="AN65" s="52" t="s">
        <v>98</v>
      </c>
      <c r="AO65" s="52" t="s">
        <v>98</v>
      </c>
      <c r="AP65" s="52" t="s">
        <v>98</v>
      </c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 t="s">
        <v>98</v>
      </c>
      <c r="BE65" s="53"/>
    </row>
    <row r="66" spans="1:57" s="48" customFormat="1" ht="9" customHeight="1">
      <c r="A66" s="158"/>
      <c r="B66" s="55"/>
      <c r="C66" s="50"/>
      <c r="D66" s="50" t="s">
        <v>333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 t="s">
        <v>98</v>
      </c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s="48" customFormat="1" ht="9" customHeight="1">
      <c r="A67" s="158"/>
      <c r="B67" s="55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s="48" customFormat="1" ht="9" customHeight="1">
      <c r="A68" s="158"/>
      <c r="B68" s="55"/>
      <c r="C68" s="50" t="s">
        <v>334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 t="s">
        <v>98</v>
      </c>
      <c r="AS68" s="52" t="s">
        <v>98</v>
      </c>
      <c r="AT68" s="52" t="s">
        <v>98</v>
      </c>
      <c r="AU68" s="52" t="s">
        <v>98</v>
      </c>
      <c r="AV68" s="52" t="s">
        <v>98</v>
      </c>
      <c r="AW68" s="52" t="s">
        <v>98</v>
      </c>
      <c r="AX68" s="52"/>
      <c r="AY68" s="52"/>
      <c r="AZ68" s="52"/>
      <c r="BA68" s="52"/>
      <c r="BB68" s="52"/>
      <c r="BC68" s="52"/>
      <c r="BD68" s="52" t="s">
        <v>98</v>
      </c>
      <c r="BE68" s="53"/>
    </row>
    <row r="69" spans="1:57" s="48" customFormat="1" ht="9" customHeight="1">
      <c r="A69" s="158"/>
      <c r="B69" s="55"/>
      <c r="C69" s="50"/>
      <c r="D69" s="50" t="s">
        <v>335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 t="s">
        <v>98</v>
      </c>
      <c r="AT69" s="52" t="s">
        <v>98</v>
      </c>
      <c r="AU69" s="52" t="s">
        <v>98</v>
      </c>
      <c r="AV69" s="52" t="s">
        <v>98</v>
      </c>
      <c r="AW69" s="52" t="s">
        <v>98</v>
      </c>
      <c r="AX69" s="52"/>
      <c r="AY69" s="52"/>
      <c r="AZ69" s="52"/>
      <c r="BA69" s="52"/>
      <c r="BB69" s="52"/>
      <c r="BC69" s="52"/>
      <c r="BD69" s="52" t="s">
        <v>98</v>
      </c>
      <c r="BE69" s="53"/>
    </row>
    <row r="70" spans="1:57" s="48" customFormat="1" ht="9" customHeight="1">
      <c r="A70" s="158"/>
      <c r="B70" s="55"/>
      <c r="C70" s="50"/>
      <c r="D70" s="50" t="s">
        <v>336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 t="s">
        <v>98</v>
      </c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s="48" customFormat="1" ht="9" customHeight="1">
      <c r="A71" s="158"/>
      <c r="B71" s="55"/>
      <c r="C71" s="50"/>
      <c r="D71" s="50" t="s">
        <v>337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 t="s">
        <v>98</v>
      </c>
      <c r="AS71" s="52"/>
      <c r="AT71" s="52" t="s">
        <v>98</v>
      </c>
      <c r="AU71" s="52" t="s">
        <v>98</v>
      </c>
      <c r="AV71" s="52" t="s">
        <v>98</v>
      </c>
      <c r="AW71" s="52" t="s">
        <v>98</v>
      </c>
      <c r="AX71" s="52"/>
      <c r="AY71" s="52"/>
      <c r="AZ71" s="52"/>
      <c r="BA71" s="52"/>
      <c r="BB71" s="52"/>
      <c r="BC71" s="52"/>
      <c r="BD71" s="52" t="s">
        <v>98</v>
      </c>
      <c r="BE71" s="53"/>
    </row>
    <row r="72" spans="1:57" s="48" customFormat="1" ht="9" customHeight="1">
      <c r="A72" s="158"/>
      <c r="B72" s="55"/>
      <c r="C72" s="50"/>
      <c r="D72" s="50" t="s">
        <v>338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 t="s">
        <v>98</v>
      </c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s="48" customFormat="1" ht="9" customHeight="1">
      <c r="A73" s="158"/>
      <c r="B73" s="55"/>
      <c r="C73" s="50"/>
      <c r="D73" s="50" t="s">
        <v>339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 t="s">
        <v>98</v>
      </c>
      <c r="AS73" s="52" t="s">
        <v>98</v>
      </c>
      <c r="AT73" s="52"/>
      <c r="AU73" s="52" t="s">
        <v>98</v>
      </c>
      <c r="AV73" s="52" t="s">
        <v>98</v>
      </c>
      <c r="AW73" s="52" t="s">
        <v>98</v>
      </c>
      <c r="AX73" s="52"/>
      <c r="AY73" s="52"/>
      <c r="AZ73" s="52"/>
      <c r="BA73" s="52"/>
      <c r="BB73" s="52"/>
      <c r="BC73" s="52"/>
      <c r="BD73" s="52" t="s">
        <v>98</v>
      </c>
      <c r="BE73" s="53"/>
    </row>
    <row r="74" spans="1:57" s="48" customFormat="1" ht="9" customHeight="1">
      <c r="A74" s="158"/>
      <c r="B74" s="55"/>
      <c r="C74" s="50"/>
      <c r="D74" s="50" t="s">
        <v>340</v>
      </c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 t="s">
        <v>98</v>
      </c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s="48" customFormat="1" ht="9" customHeight="1">
      <c r="A75" s="158"/>
      <c r="B75" s="55"/>
      <c r="C75" s="50"/>
      <c r="D75" s="50" t="s">
        <v>341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 t="s">
        <v>98</v>
      </c>
      <c r="AS75" s="52" t="s">
        <v>98</v>
      </c>
      <c r="AT75" s="52" t="s">
        <v>98</v>
      </c>
      <c r="AU75" s="52"/>
      <c r="AV75" s="52" t="s">
        <v>98</v>
      </c>
      <c r="AW75" s="52" t="s">
        <v>98</v>
      </c>
      <c r="AX75" s="52"/>
      <c r="AY75" s="52"/>
      <c r="AZ75" s="52"/>
      <c r="BA75" s="52"/>
      <c r="BB75" s="52"/>
      <c r="BC75" s="52"/>
      <c r="BD75" s="52" t="s">
        <v>98</v>
      </c>
      <c r="BE75" s="53"/>
    </row>
    <row r="76" spans="1:57" s="48" customFormat="1" ht="9" customHeight="1">
      <c r="A76" s="158"/>
      <c r="B76" s="55"/>
      <c r="C76" s="50"/>
      <c r="D76" s="50" t="s">
        <v>342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 t="s">
        <v>98</v>
      </c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s="48" customFormat="1" ht="9" customHeight="1">
      <c r="A77" s="158"/>
      <c r="B77" s="55"/>
      <c r="C77" s="50"/>
      <c r="D77" s="50" t="s">
        <v>343</v>
      </c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 t="s">
        <v>98</v>
      </c>
      <c r="AS77" s="52" t="s">
        <v>98</v>
      </c>
      <c r="AT77" s="52" t="s">
        <v>98</v>
      </c>
      <c r="AU77" s="52" t="s">
        <v>98</v>
      </c>
      <c r="AV77" s="52"/>
      <c r="AW77" s="52" t="s">
        <v>98</v>
      </c>
      <c r="AX77" s="52"/>
      <c r="AY77" s="52"/>
      <c r="AZ77" s="52"/>
      <c r="BA77" s="52"/>
      <c r="BB77" s="52"/>
      <c r="BC77" s="52"/>
      <c r="BD77" s="52" t="s">
        <v>98</v>
      </c>
      <c r="BE77" s="53"/>
    </row>
    <row r="78" spans="1:57" s="48" customFormat="1" ht="9" customHeight="1">
      <c r="A78" s="158"/>
      <c r="B78" s="55"/>
      <c r="C78" s="50"/>
      <c r="D78" s="50" t="s">
        <v>344</v>
      </c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 t="s">
        <v>98</v>
      </c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s="48" customFormat="1" ht="9" customHeight="1">
      <c r="A79" s="158"/>
      <c r="B79" s="55"/>
      <c r="C79" s="50"/>
      <c r="D79" s="50" t="s">
        <v>345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 t="s">
        <v>98</v>
      </c>
      <c r="AS79" s="52" t="s">
        <v>98</v>
      </c>
      <c r="AT79" s="52" t="s">
        <v>98</v>
      </c>
      <c r="AU79" s="52" t="s">
        <v>98</v>
      </c>
      <c r="AV79" s="52" t="s">
        <v>98</v>
      </c>
      <c r="AW79" s="52"/>
      <c r="AX79" s="52"/>
      <c r="AY79" s="52"/>
      <c r="AZ79" s="52"/>
      <c r="BA79" s="52"/>
      <c r="BB79" s="52"/>
      <c r="BC79" s="52"/>
      <c r="BD79" s="52" t="s">
        <v>98</v>
      </c>
      <c r="BE79" s="53"/>
    </row>
    <row r="80" spans="1:57" s="48" customFormat="1" ht="9" customHeight="1">
      <c r="A80" s="158"/>
      <c r="B80" s="55"/>
      <c r="C80" s="50"/>
      <c r="D80" s="50" t="s">
        <v>346</v>
      </c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 t="s">
        <v>98</v>
      </c>
      <c r="AX80" s="52"/>
      <c r="AY80" s="52"/>
      <c r="AZ80" s="52"/>
      <c r="BA80" s="52"/>
      <c r="BB80" s="52"/>
      <c r="BC80" s="52"/>
      <c r="BD80" s="52"/>
      <c r="BE80" s="53"/>
    </row>
    <row r="81" spans="1:57" s="48" customFormat="1" ht="9" customHeight="1">
      <c r="A81" s="158"/>
      <c r="B81" s="55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s="48" customFormat="1" ht="9" customHeight="1">
      <c r="A82" s="158"/>
      <c r="B82" s="55"/>
      <c r="C82" s="50" t="s">
        <v>347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 t="s">
        <v>98</v>
      </c>
      <c r="AY82" s="52" t="s">
        <v>98</v>
      </c>
      <c r="AZ82" s="52" t="s">
        <v>98</v>
      </c>
      <c r="BA82" s="52" t="s">
        <v>98</v>
      </c>
      <c r="BB82" s="52" t="s">
        <v>98</v>
      </c>
      <c r="BC82" s="52" t="s">
        <v>98</v>
      </c>
      <c r="BD82" s="52" t="s">
        <v>98</v>
      </c>
      <c r="BE82" s="53"/>
    </row>
    <row r="83" spans="1:57" s="48" customFormat="1" ht="9" customHeight="1">
      <c r="A83" s="158"/>
      <c r="B83" s="55"/>
      <c r="C83" s="50"/>
      <c r="D83" s="50" t="s">
        <v>348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 t="s">
        <v>98</v>
      </c>
      <c r="AZ83" s="52" t="s">
        <v>98</v>
      </c>
      <c r="BA83" s="52" t="s">
        <v>98</v>
      </c>
      <c r="BB83" s="52" t="s">
        <v>98</v>
      </c>
      <c r="BC83" s="52" t="s">
        <v>98</v>
      </c>
      <c r="BD83" s="52" t="s">
        <v>98</v>
      </c>
      <c r="BE83" s="53"/>
    </row>
    <row r="84" spans="1:57" s="48" customFormat="1" ht="9" customHeight="1">
      <c r="A84" s="158"/>
      <c r="B84" s="55"/>
      <c r="C84" s="50"/>
      <c r="D84" s="50" t="s">
        <v>349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 t="s">
        <v>98</v>
      </c>
      <c r="AY84" s="52"/>
      <c r="AZ84" s="52"/>
      <c r="BA84" s="52"/>
      <c r="BB84" s="52"/>
      <c r="BC84" s="52"/>
      <c r="BD84" s="52"/>
      <c r="BE84" s="53"/>
    </row>
    <row r="85" spans="1:57" s="48" customFormat="1" ht="9" customHeight="1">
      <c r="A85" s="158"/>
      <c r="B85" s="55"/>
      <c r="C85" s="50"/>
      <c r="D85" s="50" t="s">
        <v>350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 t="s">
        <v>98</v>
      </c>
      <c r="AY85" s="52"/>
      <c r="AZ85" s="52" t="s">
        <v>98</v>
      </c>
      <c r="BA85" s="52" t="s">
        <v>98</v>
      </c>
      <c r="BB85" s="52" t="s">
        <v>98</v>
      </c>
      <c r="BC85" s="52" t="s">
        <v>98</v>
      </c>
      <c r="BD85" s="52" t="s">
        <v>98</v>
      </c>
      <c r="BE85" s="53"/>
    </row>
    <row r="86" spans="1:57" s="48" customFormat="1" ht="9" customHeight="1">
      <c r="A86" s="158"/>
      <c r="B86" s="55"/>
      <c r="C86" s="50"/>
      <c r="D86" s="50" t="s">
        <v>351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 t="s">
        <v>98</v>
      </c>
      <c r="AZ86" s="52"/>
      <c r="BA86" s="52"/>
      <c r="BB86" s="52"/>
      <c r="BC86" s="52"/>
      <c r="BD86" s="52"/>
      <c r="BE86" s="53"/>
    </row>
    <row r="87" spans="1:57" s="48" customFormat="1" ht="9" customHeight="1">
      <c r="A87" s="158"/>
      <c r="B87" s="55"/>
      <c r="C87" s="50"/>
      <c r="D87" s="50" t="s">
        <v>352</v>
      </c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 t="s">
        <v>98</v>
      </c>
      <c r="AY87" s="52" t="s">
        <v>98</v>
      </c>
      <c r="AZ87" s="52"/>
      <c r="BA87" s="52" t="s">
        <v>98</v>
      </c>
      <c r="BB87" s="52" t="s">
        <v>98</v>
      </c>
      <c r="BC87" s="52" t="s">
        <v>98</v>
      </c>
      <c r="BD87" s="52" t="s">
        <v>98</v>
      </c>
      <c r="BE87" s="53"/>
    </row>
    <row r="88" spans="1:57" s="48" customFormat="1" ht="9" customHeight="1">
      <c r="A88" s="158"/>
      <c r="B88" s="55"/>
      <c r="C88" s="50"/>
      <c r="D88" s="50" t="s">
        <v>353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1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 t="s">
        <v>98</v>
      </c>
      <c r="BA88" s="52"/>
      <c r="BB88" s="52"/>
      <c r="BC88" s="52"/>
      <c r="BD88" s="52"/>
      <c r="BE88" s="53"/>
    </row>
    <row r="89" spans="1:57" s="48" customFormat="1" ht="9" customHeight="1">
      <c r="A89" s="158"/>
      <c r="B89" s="55"/>
      <c r="C89" s="50"/>
      <c r="D89" s="50" t="s">
        <v>354</v>
      </c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1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 t="s">
        <v>98</v>
      </c>
      <c r="AY89" s="52" t="s">
        <v>98</v>
      </c>
      <c r="AZ89" s="52" t="s">
        <v>98</v>
      </c>
      <c r="BA89" s="52"/>
      <c r="BB89" s="52" t="s">
        <v>98</v>
      </c>
      <c r="BC89" s="52" t="s">
        <v>98</v>
      </c>
      <c r="BD89" s="52" t="s">
        <v>98</v>
      </c>
      <c r="BE89" s="53"/>
    </row>
    <row r="90" spans="1:57" s="48" customFormat="1" ht="9" customHeight="1">
      <c r="A90" s="158"/>
      <c r="B90" s="55"/>
      <c r="C90" s="50"/>
      <c r="D90" s="50" t="s">
        <v>355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1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 t="s">
        <v>98</v>
      </c>
      <c r="BB90" s="52"/>
      <c r="BC90" s="52"/>
      <c r="BD90" s="52"/>
      <c r="BE90" s="53"/>
    </row>
    <row r="91" spans="1:57" s="48" customFormat="1" ht="9" customHeight="1">
      <c r="A91" s="158"/>
      <c r="B91" s="55"/>
      <c r="C91" s="50"/>
      <c r="D91" s="50" t="s">
        <v>356</v>
      </c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1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 t="s">
        <v>98</v>
      </c>
      <c r="AY91" s="52" t="s">
        <v>98</v>
      </c>
      <c r="AZ91" s="52" t="s">
        <v>98</v>
      </c>
      <c r="BA91" s="52" t="s">
        <v>98</v>
      </c>
      <c r="BB91" s="52"/>
      <c r="BC91" s="52" t="s">
        <v>98</v>
      </c>
      <c r="BD91" s="52" t="s">
        <v>98</v>
      </c>
      <c r="BE91" s="53"/>
    </row>
    <row r="92" spans="1:57" s="48" customFormat="1" ht="9" customHeight="1">
      <c r="A92" s="158"/>
      <c r="B92" s="55"/>
      <c r="C92" s="50"/>
      <c r="D92" s="50" t="s">
        <v>357</v>
      </c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1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 t="s">
        <v>98</v>
      </c>
      <c r="BC92" s="52"/>
      <c r="BD92" s="52"/>
      <c r="BE92" s="53"/>
    </row>
    <row r="93" spans="1:57" s="48" customFormat="1" ht="9" customHeight="1">
      <c r="A93" s="158"/>
      <c r="B93" s="55"/>
      <c r="C93" s="50"/>
      <c r="D93" s="50" t="s">
        <v>358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1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 t="s">
        <v>98</v>
      </c>
      <c r="AY93" s="52" t="s">
        <v>98</v>
      </c>
      <c r="AZ93" s="52" t="s">
        <v>98</v>
      </c>
      <c r="BA93" s="52" t="s">
        <v>98</v>
      </c>
      <c r="BB93" s="52" t="s">
        <v>98</v>
      </c>
      <c r="BC93" s="52"/>
      <c r="BD93" s="52" t="s">
        <v>98</v>
      </c>
      <c r="BE93" s="53"/>
    </row>
    <row r="94" spans="1:57" s="48" customFormat="1" ht="9" customHeight="1">
      <c r="A94" s="158"/>
      <c r="B94" s="55"/>
      <c r="C94" s="50"/>
      <c r="D94" s="50" t="s">
        <v>359</v>
      </c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1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 t="s">
        <v>98</v>
      </c>
      <c r="BD94" s="52"/>
      <c r="BE94" s="53"/>
    </row>
    <row r="95" spans="1:57" s="48" customFormat="1" ht="9" customHeight="1">
      <c r="A95" s="158"/>
      <c r="B95" s="55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1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s="48" customFormat="1" ht="9" customHeight="1">
      <c r="A96" s="158"/>
      <c r="B96" s="55"/>
      <c r="C96" s="50" t="s">
        <v>72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1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57" ht="9" customHeight="1">
      <c r="A97" s="158"/>
      <c r="B97" s="50"/>
      <c r="C97" s="50"/>
      <c r="D97" s="50"/>
      <c r="E97" s="50" t="s">
        <v>71</v>
      </c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1"/>
      <c r="V97" s="52" t="s">
        <v>98</v>
      </c>
      <c r="W97" s="52" t="s">
        <v>98</v>
      </c>
      <c r="X97" s="52" t="s">
        <v>98</v>
      </c>
      <c r="Y97" s="52" t="s">
        <v>98</v>
      </c>
      <c r="Z97" s="52" t="s">
        <v>98</v>
      </c>
      <c r="AA97" s="52" t="s">
        <v>98</v>
      </c>
      <c r="AB97" s="52" t="s">
        <v>98</v>
      </c>
      <c r="AC97" s="52" t="s">
        <v>98</v>
      </c>
      <c r="AD97" s="52" t="s">
        <v>98</v>
      </c>
      <c r="AE97" s="52" t="s">
        <v>98</v>
      </c>
      <c r="AF97" s="52" t="s">
        <v>98</v>
      </c>
      <c r="AG97" s="52" t="s">
        <v>98</v>
      </c>
      <c r="AH97" s="52" t="s">
        <v>98</v>
      </c>
      <c r="AI97" s="52" t="s">
        <v>98</v>
      </c>
      <c r="AJ97" s="52" t="s">
        <v>98</v>
      </c>
      <c r="AK97" s="52" t="s">
        <v>98</v>
      </c>
      <c r="AL97" s="52" t="s">
        <v>98</v>
      </c>
      <c r="AM97" s="52" t="s">
        <v>98</v>
      </c>
      <c r="AN97" s="52" t="s">
        <v>98</v>
      </c>
      <c r="AO97" s="52" t="s">
        <v>98</v>
      </c>
      <c r="AP97" s="52" t="s">
        <v>98</v>
      </c>
      <c r="AQ97" s="52" t="s">
        <v>98</v>
      </c>
      <c r="AR97" s="52" t="s">
        <v>98</v>
      </c>
      <c r="AS97" s="52" t="s">
        <v>98</v>
      </c>
      <c r="AT97" s="52" t="s">
        <v>98</v>
      </c>
      <c r="AU97" s="52" t="s">
        <v>98</v>
      </c>
      <c r="AV97" s="52" t="s">
        <v>98</v>
      </c>
      <c r="AW97" s="52" t="s">
        <v>98</v>
      </c>
      <c r="AX97" s="52" t="s">
        <v>98</v>
      </c>
      <c r="AY97" s="52" t="s">
        <v>98</v>
      </c>
      <c r="AZ97" s="52" t="s">
        <v>98</v>
      </c>
      <c r="BA97" s="52" t="s">
        <v>98</v>
      </c>
      <c r="BB97" s="52" t="s">
        <v>98</v>
      </c>
      <c r="BC97" s="52" t="s">
        <v>98</v>
      </c>
      <c r="BD97" s="52" t="s">
        <v>98</v>
      </c>
      <c r="BE97" s="53"/>
    </row>
    <row r="98" spans="1:57" ht="9" customHeight="1">
      <c r="A98" s="158"/>
      <c r="B98" s="50"/>
      <c r="C98" s="50"/>
      <c r="D98" s="50"/>
      <c r="E98" s="50" t="s">
        <v>65</v>
      </c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1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3"/>
    </row>
    <row r="99" spans="1:57" ht="9" customHeight="1" thickBot="1">
      <c r="A99" s="159"/>
      <c r="B99" s="55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49"/>
      <c r="N99" s="50"/>
      <c r="O99" s="50"/>
      <c r="P99" s="50"/>
      <c r="Q99" s="50"/>
      <c r="R99" s="50"/>
      <c r="S99" s="50"/>
      <c r="T99" s="50"/>
      <c r="U99" s="56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3"/>
    </row>
    <row r="100" spans="1:57" ht="9" customHeight="1" thickTop="1">
      <c r="A100" s="154" t="s">
        <v>67</v>
      </c>
      <c r="B100" s="60" t="s">
        <v>45</v>
      </c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2"/>
      <c r="V100" s="63"/>
      <c r="W100" s="63"/>
      <c r="X100" s="64"/>
      <c r="Y100" s="64"/>
      <c r="Z100" s="63"/>
      <c r="AA100" s="64"/>
      <c r="AB100" s="63"/>
      <c r="AC100" s="64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113"/>
      <c r="AX100" s="114"/>
      <c r="AY100" s="114"/>
      <c r="AZ100" s="113"/>
      <c r="BA100" s="113"/>
      <c r="BB100" s="113"/>
      <c r="BC100" s="113"/>
      <c r="BD100" s="113"/>
      <c r="BE100" s="115"/>
    </row>
    <row r="101" spans="1:57" ht="9" customHeight="1">
      <c r="A101" s="155"/>
      <c r="B101" s="50" t="s">
        <v>116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6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3"/>
    </row>
    <row r="102" spans="1:57" ht="9" customHeight="1">
      <c r="A102" s="155"/>
      <c r="B102" s="50"/>
      <c r="C102" s="50" t="s">
        <v>198</v>
      </c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6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3"/>
    </row>
    <row r="103" spans="1:57" ht="9" customHeight="1">
      <c r="A103" s="155"/>
      <c r="B103" s="50"/>
      <c r="C103" s="50"/>
      <c r="D103" s="50" t="s">
        <v>361</v>
      </c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6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 t="s">
        <v>98</v>
      </c>
      <c r="BE103" s="53"/>
    </row>
    <row r="104" spans="1:57" ht="9" customHeight="1">
      <c r="A104" s="155"/>
      <c r="B104" s="50"/>
      <c r="C104" s="50" t="s">
        <v>199</v>
      </c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6"/>
      <c r="V104" s="52" t="s">
        <v>98</v>
      </c>
      <c r="W104" s="52" t="s">
        <v>98</v>
      </c>
      <c r="X104" s="52" t="s">
        <v>98</v>
      </c>
      <c r="Y104" s="52" t="s">
        <v>98</v>
      </c>
      <c r="Z104" s="52" t="s">
        <v>98</v>
      </c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3"/>
    </row>
    <row r="105" spans="1:57" ht="9" customHeight="1">
      <c r="A105" s="155"/>
      <c r="B105" s="50"/>
      <c r="C105" s="50"/>
      <c r="D105" s="50" t="s">
        <v>362</v>
      </c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6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 t="s">
        <v>98</v>
      </c>
      <c r="BE105" s="53"/>
    </row>
    <row r="106" spans="1:57" ht="9" customHeight="1">
      <c r="A106" s="155"/>
      <c r="B106" s="50"/>
      <c r="C106" s="50"/>
      <c r="D106" s="50" t="s">
        <v>360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6"/>
      <c r="V106" s="52" t="s">
        <v>98</v>
      </c>
      <c r="W106" s="52" t="s">
        <v>98</v>
      </c>
      <c r="X106" s="52" t="s">
        <v>98</v>
      </c>
      <c r="Y106" s="52" t="s">
        <v>98</v>
      </c>
      <c r="Z106" s="52" t="s">
        <v>98</v>
      </c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3"/>
    </row>
    <row r="107" spans="1:57" ht="9" customHeight="1">
      <c r="A107" s="155"/>
      <c r="B107" s="50"/>
      <c r="C107" s="50" t="s">
        <v>200</v>
      </c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6"/>
      <c r="V107" s="52"/>
      <c r="W107" s="52"/>
      <c r="X107" s="52"/>
      <c r="Y107" s="52"/>
      <c r="Z107" s="52"/>
      <c r="AA107" s="52" t="s">
        <v>98</v>
      </c>
      <c r="AB107" s="52" t="s">
        <v>98</v>
      </c>
      <c r="AC107" s="52" t="s">
        <v>98</v>
      </c>
      <c r="AD107" s="52" t="s">
        <v>98</v>
      </c>
      <c r="AE107" s="52" t="s">
        <v>98</v>
      </c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3"/>
    </row>
    <row r="108" spans="1:57" ht="9" customHeight="1">
      <c r="A108" s="155"/>
      <c r="B108" s="50"/>
      <c r="C108" s="50"/>
      <c r="D108" s="50" t="s">
        <v>363</v>
      </c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6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 t="s">
        <v>98</v>
      </c>
      <c r="BE108" s="53"/>
    </row>
    <row r="109" spans="1:57" ht="9" customHeight="1">
      <c r="A109" s="155"/>
      <c r="B109" s="50"/>
      <c r="C109" s="50"/>
      <c r="D109" s="50" t="s">
        <v>360</v>
      </c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6"/>
      <c r="V109" s="52"/>
      <c r="W109" s="52"/>
      <c r="X109" s="52"/>
      <c r="Y109" s="52"/>
      <c r="Z109" s="52"/>
      <c r="AA109" s="52" t="s">
        <v>98</v>
      </c>
      <c r="AB109" s="52" t="s">
        <v>98</v>
      </c>
      <c r="AC109" s="52" t="s">
        <v>98</v>
      </c>
      <c r="AD109" s="52" t="s">
        <v>98</v>
      </c>
      <c r="AE109" s="52" t="s">
        <v>98</v>
      </c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3"/>
    </row>
    <row r="110" spans="1:57" ht="9" customHeight="1">
      <c r="A110" s="155"/>
      <c r="B110" s="50"/>
      <c r="C110" s="50" t="s">
        <v>201</v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6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3"/>
    </row>
    <row r="111" spans="1:57" ht="9" customHeight="1">
      <c r="A111" s="155"/>
      <c r="B111" s="50"/>
      <c r="C111" s="50"/>
      <c r="D111" s="50" t="s">
        <v>364</v>
      </c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6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 t="s">
        <v>98</v>
      </c>
      <c r="BE111" s="53"/>
    </row>
    <row r="112" spans="1:57" ht="9" customHeight="1">
      <c r="A112" s="155"/>
      <c r="B112" s="50"/>
      <c r="C112" s="50" t="s">
        <v>202</v>
      </c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6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3"/>
    </row>
    <row r="113" spans="1:57" ht="9" customHeight="1">
      <c r="A113" s="155"/>
      <c r="B113" s="50"/>
      <c r="C113" s="50"/>
      <c r="D113" s="50" t="s">
        <v>365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6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 t="s">
        <v>98</v>
      </c>
      <c r="BE113" s="53"/>
    </row>
    <row r="114" spans="1:57" ht="9" customHeight="1">
      <c r="A114" s="155"/>
      <c r="B114" s="50"/>
      <c r="C114" s="50" t="s">
        <v>203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6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3"/>
    </row>
    <row r="115" spans="1:57" ht="9" customHeight="1">
      <c r="A115" s="155"/>
      <c r="B115" s="50"/>
      <c r="C115" s="50"/>
      <c r="D115" s="50" t="s">
        <v>366</v>
      </c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6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 t="s">
        <v>98</v>
      </c>
      <c r="BE115" s="53"/>
    </row>
    <row r="116" spans="1:57" ht="9" customHeight="1">
      <c r="A116" s="155"/>
      <c r="B116" s="50"/>
      <c r="C116" s="50" t="s">
        <v>204</v>
      </c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6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3"/>
    </row>
    <row r="117" spans="1:57" ht="9" customHeight="1">
      <c r="A117" s="155"/>
      <c r="B117" s="50"/>
      <c r="C117" s="50"/>
      <c r="D117" s="50" t="s">
        <v>367</v>
      </c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6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 t="s">
        <v>98</v>
      </c>
      <c r="BE117" s="53"/>
    </row>
    <row r="118" spans="1:57" ht="9" customHeight="1">
      <c r="A118" s="155"/>
      <c r="B118" s="50"/>
      <c r="C118" s="50" t="s">
        <v>205</v>
      </c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6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 t="s">
        <v>98</v>
      </c>
      <c r="AG118" s="52" t="s">
        <v>98</v>
      </c>
      <c r="AH118" s="52" t="s">
        <v>98</v>
      </c>
      <c r="AI118" s="52" t="s">
        <v>98</v>
      </c>
      <c r="AJ118" s="52" t="s">
        <v>98</v>
      </c>
      <c r="AK118" s="52" t="s">
        <v>98</v>
      </c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3"/>
    </row>
    <row r="119" spans="1:57" ht="9" customHeight="1">
      <c r="A119" s="155"/>
      <c r="B119" s="50"/>
      <c r="C119" s="50"/>
      <c r="D119" s="238" t="s">
        <v>376</v>
      </c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6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 t="s">
        <v>98</v>
      </c>
      <c r="AG119" s="52" t="s">
        <v>98</v>
      </c>
      <c r="AH119" s="52" t="s">
        <v>98</v>
      </c>
      <c r="AI119" s="52" t="s">
        <v>98</v>
      </c>
      <c r="AJ119" s="52" t="s">
        <v>98</v>
      </c>
      <c r="AK119" s="52" t="s">
        <v>98</v>
      </c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3"/>
    </row>
    <row r="120" spans="1:57" ht="9" customHeight="1">
      <c r="A120" s="155"/>
      <c r="B120" s="50"/>
      <c r="C120" s="50"/>
      <c r="D120" s="50" t="s">
        <v>369</v>
      </c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6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 t="s">
        <v>98</v>
      </c>
      <c r="BE120" s="53"/>
    </row>
    <row r="121" spans="1:57" ht="9" customHeight="1">
      <c r="A121" s="155"/>
      <c r="B121" s="50"/>
      <c r="C121" s="50" t="s">
        <v>206</v>
      </c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6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 t="s">
        <v>98</v>
      </c>
      <c r="AM121" s="52" t="s">
        <v>98</v>
      </c>
      <c r="AN121" s="52" t="s">
        <v>98</v>
      </c>
      <c r="AO121" s="52" t="s">
        <v>98</v>
      </c>
      <c r="AP121" s="52" t="s">
        <v>98</v>
      </c>
      <c r="AQ121" s="52" t="s">
        <v>98</v>
      </c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3"/>
    </row>
    <row r="122" spans="1:57" ht="9" customHeight="1">
      <c r="A122" s="155"/>
      <c r="B122" s="50"/>
      <c r="C122" s="50"/>
      <c r="D122" s="238" t="s">
        <v>376</v>
      </c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6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 t="s">
        <v>98</v>
      </c>
      <c r="AM122" s="52" t="s">
        <v>98</v>
      </c>
      <c r="AN122" s="52" t="s">
        <v>98</v>
      </c>
      <c r="AO122" s="52" t="s">
        <v>98</v>
      </c>
      <c r="AP122" s="52" t="s">
        <v>98</v>
      </c>
      <c r="AQ122" s="52" t="s">
        <v>98</v>
      </c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3"/>
    </row>
    <row r="123" spans="1:57" ht="9" customHeight="1">
      <c r="A123" s="155"/>
      <c r="B123" s="50"/>
      <c r="C123" s="50"/>
      <c r="D123" s="50" t="s">
        <v>370</v>
      </c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6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 t="s">
        <v>98</v>
      </c>
      <c r="BE123" s="53"/>
    </row>
    <row r="124" spans="1:57" ht="9" customHeight="1">
      <c r="A124" s="155"/>
      <c r="B124" s="50"/>
      <c r="C124" s="50" t="s">
        <v>207</v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6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 t="s">
        <v>98</v>
      </c>
      <c r="AS124" s="52" t="s">
        <v>98</v>
      </c>
      <c r="AT124" s="52" t="s">
        <v>98</v>
      </c>
      <c r="AU124" s="52" t="s">
        <v>98</v>
      </c>
      <c r="AV124" s="52" t="s">
        <v>98</v>
      </c>
      <c r="AW124" s="52" t="s">
        <v>98</v>
      </c>
      <c r="AX124" s="52" t="s">
        <v>98</v>
      </c>
      <c r="AY124" s="52" t="s">
        <v>98</v>
      </c>
      <c r="AZ124" s="52" t="s">
        <v>98</v>
      </c>
      <c r="BA124" s="52" t="s">
        <v>98</v>
      </c>
      <c r="BB124" s="52" t="s">
        <v>98</v>
      </c>
      <c r="BC124" s="52" t="s">
        <v>98</v>
      </c>
      <c r="BD124" s="52"/>
      <c r="BE124" s="53"/>
    </row>
    <row r="125" spans="1:57" ht="9" customHeight="1">
      <c r="A125" s="155"/>
      <c r="B125" s="50"/>
      <c r="C125" s="50"/>
      <c r="D125" s="239" t="s">
        <v>427</v>
      </c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6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 t="s">
        <v>98</v>
      </c>
      <c r="AS125" s="52" t="s">
        <v>98</v>
      </c>
      <c r="AT125" s="52" t="s">
        <v>98</v>
      </c>
      <c r="AU125" s="52" t="s">
        <v>98</v>
      </c>
      <c r="AV125" s="52" t="s">
        <v>98</v>
      </c>
      <c r="AW125" s="52" t="s">
        <v>98</v>
      </c>
      <c r="AX125" s="52"/>
      <c r="AY125" s="52"/>
      <c r="AZ125" s="52"/>
      <c r="BA125" s="52"/>
      <c r="BB125" s="52"/>
      <c r="BC125" s="52"/>
      <c r="BD125" s="52"/>
      <c r="BE125" s="53"/>
    </row>
    <row r="126" spans="1:57" ht="9" customHeight="1">
      <c r="A126" s="155"/>
      <c r="B126" s="50"/>
      <c r="C126" s="50"/>
      <c r="D126" s="239" t="s">
        <v>436</v>
      </c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6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 t="s">
        <v>98</v>
      </c>
      <c r="AY126" s="52" t="s">
        <v>98</v>
      </c>
      <c r="AZ126" s="52" t="s">
        <v>98</v>
      </c>
      <c r="BA126" s="52" t="s">
        <v>98</v>
      </c>
      <c r="BB126" s="52" t="s">
        <v>98</v>
      </c>
      <c r="BC126" s="52" t="s">
        <v>98</v>
      </c>
      <c r="BD126" s="52"/>
      <c r="BE126" s="53"/>
    </row>
    <row r="127" spans="1:57" ht="9" customHeight="1">
      <c r="A127" s="155"/>
      <c r="B127" s="50"/>
      <c r="C127" s="50"/>
      <c r="D127" s="50" t="s">
        <v>371</v>
      </c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6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 t="s">
        <v>98</v>
      </c>
      <c r="BE127" s="53"/>
    </row>
    <row r="128" spans="1:57" ht="9" customHeight="1">
      <c r="A128" s="155"/>
      <c r="B128" s="50"/>
      <c r="C128" s="50" t="s">
        <v>208</v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6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3"/>
    </row>
    <row r="129" spans="1:62" ht="9" customHeight="1">
      <c r="A129" s="155"/>
      <c r="B129" s="50"/>
      <c r="C129" s="50"/>
      <c r="D129" s="50" t="s">
        <v>368</v>
      </c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6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 t="s">
        <v>98</v>
      </c>
      <c r="BE129" s="53"/>
    </row>
    <row r="130" spans="1:62" ht="9" customHeight="1" thickBot="1">
      <c r="A130" s="156"/>
      <c r="B130" s="50"/>
      <c r="C130" s="58"/>
      <c r="D130" s="50"/>
      <c r="E130" s="50"/>
      <c r="F130" s="50"/>
      <c r="G130" s="50"/>
      <c r="H130" s="49"/>
      <c r="I130" s="50"/>
      <c r="J130" s="50"/>
      <c r="K130" s="50"/>
      <c r="L130" s="50"/>
      <c r="M130" s="49"/>
      <c r="N130" s="50"/>
      <c r="O130" s="50"/>
      <c r="P130" s="50"/>
      <c r="Q130" s="50"/>
      <c r="R130" s="50"/>
      <c r="S130" s="50"/>
      <c r="T130" s="50"/>
      <c r="U130" s="56"/>
      <c r="V130" s="57"/>
      <c r="W130" s="52"/>
      <c r="X130" s="52"/>
      <c r="Y130" s="52"/>
      <c r="Z130" s="52"/>
      <c r="AA130" s="52"/>
      <c r="AB130" s="52"/>
      <c r="AC130" s="57"/>
      <c r="AD130" s="57"/>
      <c r="AE130" s="57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3"/>
    </row>
    <row r="131" spans="1:62" ht="13.8" thickTop="1">
      <c r="A131" s="160" t="s">
        <v>0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2"/>
      <c r="V131" s="66"/>
      <c r="W131" s="93"/>
      <c r="X131" s="93"/>
      <c r="Y131" s="66"/>
      <c r="Z131" s="66"/>
      <c r="AA131" s="66"/>
      <c r="AB131" s="66"/>
      <c r="AC131" s="66"/>
      <c r="AD131" s="66"/>
      <c r="AE131" s="66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100"/>
    </row>
    <row r="132" spans="1:62" ht="29.25" customHeight="1">
      <c r="A132" s="163" t="s">
        <v>1</v>
      </c>
      <c r="B132" s="164"/>
      <c r="C132" s="164"/>
      <c r="D132" s="164"/>
      <c r="E132" s="164"/>
      <c r="F132" s="164"/>
      <c r="G132" s="165"/>
      <c r="H132" s="169" t="s">
        <v>12</v>
      </c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1"/>
      <c r="V132" s="108"/>
      <c r="W132" s="107"/>
      <c r="X132" s="107"/>
      <c r="Y132" s="107"/>
      <c r="Z132" s="107"/>
      <c r="AA132" s="107"/>
      <c r="AB132" s="108"/>
      <c r="AC132" s="108"/>
      <c r="AD132" s="108"/>
      <c r="AE132" s="108"/>
      <c r="AF132" s="107"/>
      <c r="AG132" s="108"/>
      <c r="AH132" s="108"/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108"/>
      <c r="BA132" s="108"/>
      <c r="BB132" s="108"/>
      <c r="BC132" s="108"/>
      <c r="BD132" s="108"/>
      <c r="BE132" s="109"/>
      <c r="BF132" s="67"/>
    </row>
    <row r="133" spans="1:62" ht="26.25" customHeight="1">
      <c r="A133" s="166"/>
      <c r="B133" s="167"/>
      <c r="C133" s="167"/>
      <c r="D133" s="167"/>
      <c r="E133" s="167"/>
      <c r="F133" s="167"/>
      <c r="G133" s="168"/>
      <c r="H133" s="169" t="s">
        <v>36</v>
      </c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1"/>
      <c r="V133" s="94"/>
      <c r="W133" s="105"/>
      <c r="X133" s="105"/>
      <c r="Y133" s="105"/>
      <c r="Z133" s="105"/>
      <c r="AA133" s="105"/>
      <c r="AB133" s="94"/>
      <c r="AC133" s="94"/>
      <c r="AD133" s="94"/>
      <c r="AE133" s="94"/>
      <c r="AF133" s="105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101"/>
      <c r="BF133" s="67"/>
    </row>
    <row r="134" spans="1:62" s="5" customFormat="1" ht="13.2">
      <c r="A134" s="172" t="s">
        <v>37</v>
      </c>
      <c r="B134" s="170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1"/>
      <c r="V134" s="7" t="s">
        <v>228</v>
      </c>
      <c r="W134" s="7" t="s">
        <v>228</v>
      </c>
      <c r="X134" s="7" t="s">
        <v>228</v>
      </c>
      <c r="Y134" s="7" t="s">
        <v>228</v>
      </c>
      <c r="Z134" s="7" t="s">
        <v>228</v>
      </c>
      <c r="AA134" s="7" t="s">
        <v>228</v>
      </c>
      <c r="AB134" s="7" t="s">
        <v>228</v>
      </c>
      <c r="AC134" s="7" t="s">
        <v>228</v>
      </c>
      <c r="AD134" s="7" t="s">
        <v>228</v>
      </c>
      <c r="AE134" s="7" t="s">
        <v>228</v>
      </c>
      <c r="AF134" s="7" t="s">
        <v>228</v>
      </c>
      <c r="AG134" s="7" t="s">
        <v>228</v>
      </c>
      <c r="AH134" s="7" t="s">
        <v>228</v>
      </c>
      <c r="AI134" s="7" t="s">
        <v>228</v>
      </c>
      <c r="AJ134" s="7" t="s">
        <v>228</v>
      </c>
      <c r="AK134" s="7" t="s">
        <v>228</v>
      </c>
      <c r="AL134" s="7" t="s">
        <v>228</v>
      </c>
      <c r="AM134" s="7" t="s">
        <v>228</v>
      </c>
      <c r="AN134" s="7" t="s">
        <v>228</v>
      </c>
      <c r="AO134" s="7" t="s">
        <v>228</v>
      </c>
      <c r="AP134" s="7" t="s">
        <v>228</v>
      </c>
      <c r="AQ134" s="7" t="s">
        <v>228</v>
      </c>
      <c r="AR134" s="7" t="s">
        <v>228</v>
      </c>
      <c r="AS134" s="7" t="s">
        <v>228</v>
      </c>
      <c r="AT134" s="7" t="s">
        <v>228</v>
      </c>
      <c r="AU134" s="7" t="s">
        <v>228</v>
      </c>
      <c r="AV134" s="7" t="s">
        <v>228</v>
      </c>
      <c r="AW134" s="7" t="s">
        <v>228</v>
      </c>
      <c r="AX134" s="7" t="s">
        <v>228</v>
      </c>
      <c r="AY134" s="7" t="s">
        <v>228</v>
      </c>
      <c r="AZ134" s="7" t="s">
        <v>228</v>
      </c>
      <c r="BA134" s="7" t="s">
        <v>228</v>
      </c>
      <c r="BB134" s="7" t="s">
        <v>228</v>
      </c>
      <c r="BC134" s="7" t="s">
        <v>228</v>
      </c>
      <c r="BD134" s="7" t="s">
        <v>228</v>
      </c>
      <c r="BE134" s="37"/>
      <c r="BF134" s="36"/>
      <c r="BG134" s="8"/>
      <c r="BH134" s="9"/>
      <c r="BI134" s="9"/>
      <c r="BJ134" s="10"/>
    </row>
    <row r="135" spans="1:62" s="70" customFormat="1" ht="39.75" customHeight="1" thickBot="1">
      <c r="A135" s="145" t="s">
        <v>2</v>
      </c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7"/>
      <c r="V135" s="95"/>
      <c r="W135" s="95"/>
      <c r="X135" s="95"/>
      <c r="Y135" s="95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95"/>
      <c r="AO135" s="95"/>
      <c r="AP135" s="95"/>
      <c r="AQ135" s="95"/>
      <c r="AR135" s="68"/>
      <c r="AS135" s="68"/>
      <c r="AT135" s="68"/>
      <c r="AU135" s="95"/>
      <c r="AV135" s="95"/>
      <c r="AW135" s="95"/>
      <c r="AX135" s="95"/>
      <c r="AY135" s="95"/>
      <c r="AZ135" s="95"/>
      <c r="BA135" s="95"/>
      <c r="BB135" s="95"/>
      <c r="BC135" s="95"/>
      <c r="BD135" s="102"/>
      <c r="BE135" s="103"/>
      <c r="BF135" s="69"/>
    </row>
    <row r="136" spans="1:62" ht="9.75" customHeight="1" thickTop="1">
      <c r="A136" s="160" t="s">
        <v>38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2"/>
      <c r="V136" s="196" t="s">
        <v>79</v>
      </c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3"/>
      <c r="AM136" s="196" t="s">
        <v>39</v>
      </c>
      <c r="AN136" s="161"/>
      <c r="AO136" s="161"/>
      <c r="AP136" s="161"/>
      <c r="AQ136" s="162"/>
      <c r="AR136" s="221"/>
      <c r="AS136" s="222"/>
      <c r="AT136" s="192"/>
      <c r="AU136" s="210"/>
      <c r="AV136" s="211"/>
      <c r="AW136" s="212">
        <v>3</v>
      </c>
      <c r="AX136" s="213"/>
      <c r="AY136" s="213"/>
      <c r="AZ136" s="213"/>
      <c r="BA136" s="213"/>
      <c r="BB136" s="213"/>
      <c r="BC136" s="213"/>
      <c r="BD136" s="213"/>
      <c r="BE136" s="214"/>
      <c r="BF136" s="67"/>
    </row>
    <row r="137" spans="1:62" ht="9" customHeight="1">
      <c r="A137" s="182" t="str">
        <f>I6</f>
        <v>在庫照会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5"/>
      <c r="V137" s="186" t="s">
        <v>40</v>
      </c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8"/>
      <c r="AM137" s="183" t="s">
        <v>41</v>
      </c>
      <c r="AN137" s="170"/>
      <c r="AO137" s="170"/>
      <c r="AP137" s="170"/>
      <c r="AQ137" s="171"/>
      <c r="AR137" s="184" t="s">
        <v>102</v>
      </c>
      <c r="AS137" s="185"/>
      <c r="AT137" s="192">
        <v>43816</v>
      </c>
      <c r="AU137" s="193"/>
      <c r="AV137" s="194"/>
      <c r="AW137" s="215"/>
      <c r="AX137" s="223"/>
      <c r="AY137" s="223"/>
      <c r="AZ137" s="223"/>
      <c r="BA137" s="223"/>
      <c r="BB137" s="223"/>
      <c r="BC137" s="223"/>
      <c r="BD137" s="223"/>
      <c r="BE137" s="217"/>
      <c r="BF137" s="67"/>
    </row>
    <row r="138" spans="1:62" ht="9" customHeight="1">
      <c r="A138" s="166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8"/>
      <c r="V138" s="189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1"/>
      <c r="AM138" s="183" t="s">
        <v>42</v>
      </c>
      <c r="AN138" s="170"/>
      <c r="AO138" s="170"/>
      <c r="AP138" s="170"/>
      <c r="AQ138" s="171"/>
      <c r="AR138" s="183" t="s">
        <v>101</v>
      </c>
      <c r="AS138" s="171"/>
      <c r="AT138" s="195">
        <v>43816</v>
      </c>
      <c r="AU138" s="170"/>
      <c r="AV138" s="171"/>
      <c r="AW138" s="218"/>
      <c r="AX138" s="219"/>
      <c r="AY138" s="219"/>
      <c r="AZ138" s="219"/>
      <c r="BA138" s="219"/>
      <c r="BB138" s="219"/>
      <c r="BC138" s="219"/>
      <c r="BD138" s="219"/>
      <c r="BE138" s="220"/>
    </row>
    <row r="139" spans="1:62">
      <c r="A139" s="71"/>
      <c r="B139" s="71"/>
      <c r="W139" s="96"/>
      <c r="X139" s="96"/>
      <c r="Y139" s="96"/>
      <c r="Z139" s="96"/>
      <c r="AA139" s="96"/>
      <c r="AB139" s="96"/>
      <c r="AC139" s="96"/>
      <c r="AD139" s="96"/>
      <c r="AE139" s="96"/>
      <c r="AF139" s="73"/>
      <c r="AG139" s="73"/>
      <c r="AH139" s="73"/>
      <c r="AI139" s="73"/>
      <c r="AJ139" s="73"/>
      <c r="AK139" s="73"/>
      <c r="AL139" s="73"/>
      <c r="AM139" s="73"/>
      <c r="AN139" s="73"/>
      <c r="AO139" s="96"/>
      <c r="AP139" s="96"/>
      <c r="AQ139" s="96"/>
      <c r="AR139" s="96"/>
      <c r="AS139" s="73"/>
      <c r="AT139" s="73"/>
      <c r="AU139" s="73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</row>
    <row r="140" spans="1:62" ht="12">
      <c r="A140" s="74"/>
      <c r="B140" s="71"/>
      <c r="F140" s="54" t="s">
        <v>13</v>
      </c>
      <c r="J140" s="54">
        <f>COUNTIF(V134:BE134,"N")</f>
        <v>35</v>
      </c>
      <c r="W140" s="96"/>
      <c r="X140" s="96"/>
      <c r="Y140" s="96"/>
      <c r="Z140" s="96"/>
      <c r="AA140" s="96"/>
      <c r="AB140" s="96"/>
      <c r="AC140" s="96"/>
      <c r="AD140" s="96"/>
      <c r="AE140" s="96"/>
      <c r="AF140" s="73"/>
      <c r="AG140" s="73"/>
      <c r="AH140" s="73"/>
      <c r="AI140" s="73"/>
      <c r="AJ140" s="73"/>
      <c r="AK140" s="73"/>
      <c r="AL140" s="73"/>
      <c r="AM140" s="73"/>
      <c r="AN140" s="73"/>
      <c r="AO140" s="96"/>
      <c r="AP140" s="96"/>
      <c r="AQ140" s="96"/>
      <c r="AR140" s="96"/>
      <c r="AS140" s="73"/>
      <c r="AT140" s="73"/>
      <c r="AU140" s="73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</row>
    <row r="141" spans="1:62" s="75" customFormat="1">
      <c r="F141" s="75" t="s">
        <v>14</v>
      </c>
      <c r="J141" s="54">
        <f>COUNTIF(V134:BE134,"E")</f>
        <v>0</v>
      </c>
      <c r="W141" s="97"/>
      <c r="X141" s="97"/>
      <c r="Y141" s="97"/>
      <c r="Z141" s="97"/>
      <c r="AA141" s="97"/>
      <c r="AB141" s="97"/>
      <c r="AC141" s="97"/>
      <c r="AD141" s="97"/>
      <c r="AE141" s="97"/>
      <c r="AF141" s="76"/>
      <c r="AG141" s="76"/>
      <c r="AH141" s="76"/>
      <c r="AI141" s="76"/>
      <c r="AJ141" s="76"/>
      <c r="AK141" s="76"/>
      <c r="AL141" s="76"/>
      <c r="AM141" s="76"/>
      <c r="AN141" s="76"/>
      <c r="AO141" s="97"/>
      <c r="AP141" s="97"/>
      <c r="AQ141" s="97"/>
      <c r="AR141" s="97"/>
      <c r="AS141" s="76"/>
      <c r="AT141" s="76"/>
      <c r="AU141" s="76"/>
      <c r="AV141" s="97"/>
      <c r="AW141" s="97"/>
      <c r="AX141" s="97"/>
      <c r="AY141" s="97"/>
      <c r="AZ141" s="97"/>
      <c r="BA141" s="97"/>
      <c r="BB141" s="97"/>
      <c r="BC141" s="97"/>
      <c r="BD141" s="97"/>
      <c r="BE141" s="97"/>
    </row>
    <row r="142" spans="1:62">
      <c r="F142" s="54" t="s">
        <v>15</v>
      </c>
      <c r="J142" s="54">
        <f>COUNTIF(V134:BE134,"L")</f>
        <v>0</v>
      </c>
    </row>
    <row r="143" spans="1:62">
      <c r="F143" s="78" t="s">
        <v>43</v>
      </c>
      <c r="J143" s="54">
        <f>COUNTIF(V134:BE134,"I")</f>
        <v>0</v>
      </c>
    </row>
    <row r="144" spans="1:62">
      <c r="F144" s="54" t="s">
        <v>16</v>
      </c>
      <c r="J144" s="54">
        <f>SUM(J140:J143)</f>
        <v>35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7:H7"/>
    <mergeCell ref="I7:U7"/>
    <mergeCell ref="V7:AF7"/>
    <mergeCell ref="AG7:BE7"/>
    <mergeCell ref="A9:A99"/>
    <mergeCell ref="A100:A130"/>
    <mergeCell ref="A131:U131"/>
    <mergeCell ref="A132:G133"/>
    <mergeCell ref="H132:U132"/>
    <mergeCell ref="H133:U133"/>
    <mergeCell ref="A134:U134"/>
    <mergeCell ref="A135:U135"/>
    <mergeCell ref="A136:U136"/>
    <mergeCell ref="AR136:AS136"/>
    <mergeCell ref="AT136:AV136"/>
    <mergeCell ref="V136:AL136"/>
    <mergeCell ref="AM136:AQ136"/>
    <mergeCell ref="AW136:BE138"/>
    <mergeCell ref="A137:U138"/>
    <mergeCell ref="AR137:AS137"/>
    <mergeCell ref="AT137:AV137"/>
    <mergeCell ref="AR138:AS138"/>
    <mergeCell ref="AT138:AV138"/>
    <mergeCell ref="V137:AL138"/>
    <mergeCell ref="AM137:AQ137"/>
    <mergeCell ref="AM138:AQ138"/>
  </mergeCells>
  <phoneticPr fontId="7"/>
  <dataValidations count="1">
    <dataValidation type="list" allowBlank="1" showInputMessage="1" showErrorMessage="1" sqref="V134:BE134" xr:uid="{00000000-0002-0000-03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D424-1E88-4E6B-B94B-7F25F8BBC6E3}">
  <dimension ref="A1:BP115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232" t="s">
        <v>46</v>
      </c>
      <c r="B1" s="233"/>
      <c r="C1" s="233"/>
      <c r="D1" s="233"/>
      <c r="E1" s="233"/>
      <c r="F1" s="234"/>
      <c r="G1" s="231" t="str">
        <f>共通表示!G1</f>
        <v>プログラミング</v>
      </c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126" t="s">
        <v>6</v>
      </c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8"/>
      <c r="AQ1" s="126" t="s">
        <v>7</v>
      </c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8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235" t="s">
        <v>47</v>
      </c>
      <c r="B2" s="236"/>
      <c r="C2" s="236"/>
      <c r="D2" s="236"/>
      <c r="E2" s="236"/>
      <c r="F2" s="237"/>
      <c r="G2" s="231" t="str">
        <f>共通表示!G2</f>
        <v>プログラムチェックリストの作成</v>
      </c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26" t="s">
        <v>8</v>
      </c>
      <c r="AC2" s="127"/>
      <c r="AD2" s="127"/>
      <c r="AE2" s="127"/>
      <c r="AF2" s="128"/>
      <c r="AG2" s="126" t="s">
        <v>9</v>
      </c>
      <c r="AH2" s="127"/>
      <c r="AI2" s="127"/>
      <c r="AJ2" s="127"/>
      <c r="AK2" s="128"/>
      <c r="AL2" s="126" t="s">
        <v>10</v>
      </c>
      <c r="AM2" s="127"/>
      <c r="AN2" s="127"/>
      <c r="AO2" s="127"/>
      <c r="AP2" s="128"/>
      <c r="AQ2" s="126" t="s">
        <v>11</v>
      </c>
      <c r="AR2" s="127"/>
      <c r="AS2" s="127"/>
      <c r="AT2" s="127"/>
      <c r="AU2" s="128"/>
      <c r="AV2" s="132" t="s">
        <v>9</v>
      </c>
      <c r="AW2" s="132"/>
      <c r="AX2" s="132"/>
      <c r="AY2" s="132"/>
      <c r="AZ2" s="132"/>
      <c r="BA2" s="132" t="s">
        <v>48</v>
      </c>
      <c r="BB2" s="132"/>
      <c r="BC2" s="132"/>
      <c r="BD2" s="132"/>
      <c r="BE2" s="132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225" t="s">
        <v>51</v>
      </c>
      <c r="B3" s="226"/>
      <c r="C3" s="226"/>
      <c r="D3" s="226"/>
      <c r="E3" s="226"/>
      <c r="F3" s="227"/>
      <c r="G3" s="231" t="str">
        <f>共通表示!G3</f>
        <v>プログラムチェックリスト（マトリクス）</v>
      </c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04" t="str">
        <f>共通表示!AB3</f>
        <v>＜HISYS＞
王
2019/12/13</v>
      </c>
      <c r="AC3" s="205"/>
      <c r="AD3" s="205"/>
      <c r="AE3" s="205"/>
      <c r="AF3" s="206"/>
      <c r="AG3" s="204" t="str">
        <f>共通表示!AG3</f>
        <v>＜HISYS＞
陳
2019/12/13</v>
      </c>
      <c r="AH3" s="205"/>
      <c r="AI3" s="205"/>
      <c r="AJ3" s="205"/>
      <c r="AK3" s="206"/>
      <c r="AL3" s="204">
        <f>共通表示!AL3</f>
        <v>0</v>
      </c>
      <c r="AM3" s="205"/>
      <c r="AN3" s="205"/>
      <c r="AO3" s="205"/>
      <c r="AP3" s="206"/>
      <c r="AQ3" s="204" t="str">
        <f>共通表示!AQ3</f>
        <v>＜HISYS＞
王
2019/12/13</v>
      </c>
      <c r="AR3" s="205"/>
      <c r="AS3" s="205"/>
      <c r="AT3" s="205"/>
      <c r="AU3" s="206"/>
      <c r="AV3" s="204" t="str">
        <f>共通表示!AV3</f>
        <v>＜HISYS＞
陳
2019/12/13</v>
      </c>
      <c r="AW3" s="205"/>
      <c r="AX3" s="205"/>
      <c r="AY3" s="205"/>
      <c r="AZ3" s="206"/>
      <c r="BA3" s="204">
        <f>共通表示!BA3</f>
        <v>0</v>
      </c>
      <c r="BB3" s="205"/>
      <c r="BC3" s="205"/>
      <c r="BD3" s="205"/>
      <c r="BE3" s="206"/>
      <c r="BF3" s="25"/>
      <c r="BG3" s="25"/>
      <c r="BH3" s="25"/>
      <c r="BI3" s="25"/>
      <c r="BJ3" s="25"/>
      <c r="BL3" s="24">
        <f>COUNTIF($V105:$BE105,BL2)</f>
        <v>1</v>
      </c>
      <c r="BM3" s="24">
        <f>COUNTIF($V105:$BE105,BM2)</f>
        <v>10</v>
      </c>
      <c r="BN3" s="24">
        <f>COUNTIF($V105:$BE105,BN2)</f>
        <v>3</v>
      </c>
      <c r="BO3" s="24">
        <f>COUNTIF($V105:$BE105,BO2)</f>
        <v>0</v>
      </c>
      <c r="BP3" s="24">
        <f>SUM(BL3:BO3)</f>
        <v>14</v>
      </c>
    </row>
    <row r="4" spans="1:68" s="24" customFormat="1" ht="27.75" customHeight="1">
      <c r="A4" s="228"/>
      <c r="B4" s="229"/>
      <c r="C4" s="229"/>
      <c r="D4" s="229"/>
      <c r="E4" s="229"/>
      <c r="F4" s="230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07"/>
      <c r="AC4" s="208"/>
      <c r="AD4" s="208"/>
      <c r="AE4" s="208"/>
      <c r="AF4" s="209"/>
      <c r="AG4" s="207"/>
      <c r="AH4" s="208"/>
      <c r="AI4" s="208"/>
      <c r="AJ4" s="208"/>
      <c r="AK4" s="209"/>
      <c r="AL4" s="207"/>
      <c r="AM4" s="208"/>
      <c r="AN4" s="208"/>
      <c r="AO4" s="208"/>
      <c r="AP4" s="209"/>
      <c r="AQ4" s="207"/>
      <c r="AR4" s="208"/>
      <c r="AS4" s="208"/>
      <c r="AT4" s="208"/>
      <c r="AU4" s="209"/>
      <c r="AV4" s="207"/>
      <c r="AW4" s="208"/>
      <c r="AX4" s="208"/>
      <c r="AY4" s="208"/>
      <c r="AZ4" s="209"/>
      <c r="BA4" s="207"/>
      <c r="BB4" s="208"/>
      <c r="BC4" s="208"/>
      <c r="BD4" s="208"/>
      <c r="BE4" s="209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51" t="s">
        <v>18</v>
      </c>
      <c r="B6" s="151"/>
      <c r="C6" s="151"/>
      <c r="D6" s="151"/>
      <c r="E6" s="151"/>
      <c r="F6" s="151"/>
      <c r="G6" s="151"/>
      <c r="H6" s="151"/>
      <c r="I6" s="149" t="str">
        <f>共通表示!I6</f>
        <v>在庫照会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224"/>
      <c r="BF6" s="111"/>
      <c r="BG6" s="27"/>
      <c r="BH6" s="28"/>
      <c r="BI6" s="28"/>
      <c r="BJ6" s="28"/>
    </row>
    <row r="7" spans="1:68" s="38" customFormat="1" ht="11.25" customHeight="1">
      <c r="A7" s="151" t="s">
        <v>19</v>
      </c>
      <c r="B7" s="151"/>
      <c r="C7" s="151"/>
      <c r="D7" s="151"/>
      <c r="E7" s="151"/>
      <c r="F7" s="151"/>
      <c r="G7" s="151"/>
      <c r="H7" s="151"/>
      <c r="I7" s="149" t="s">
        <v>24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2" t="s">
        <v>20</v>
      </c>
      <c r="W7" s="152"/>
      <c r="X7" s="152"/>
      <c r="Y7" s="152"/>
      <c r="Z7" s="152"/>
      <c r="AA7" s="152"/>
      <c r="AB7" s="152"/>
      <c r="AC7" s="152"/>
      <c r="AD7" s="152"/>
      <c r="AE7" s="152"/>
      <c r="AF7" s="153"/>
      <c r="AG7" s="152" t="s">
        <v>283</v>
      </c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3"/>
      <c r="BF7" s="112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411</v>
      </c>
      <c r="W8" s="6" t="s">
        <v>412</v>
      </c>
      <c r="X8" s="6" t="s">
        <v>413</v>
      </c>
      <c r="Y8" s="6" t="s">
        <v>414</v>
      </c>
      <c r="Z8" s="6" t="s">
        <v>415</v>
      </c>
      <c r="AA8" s="6" t="s">
        <v>416</v>
      </c>
      <c r="AB8" s="6" t="s">
        <v>417</v>
      </c>
      <c r="AC8" s="6" t="s">
        <v>418</v>
      </c>
      <c r="AD8" s="6" t="s">
        <v>419</v>
      </c>
      <c r="AE8" s="6" t="s">
        <v>420</v>
      </c>
      <c r="AF8" s="6" t="s">
        <v>421</v>
      </c>
      <c r="AG8" s="6" t="s">
        <v>422</v>
      </c>
      <c r="AH8" s="6" t="s">
        <v>423</v>
      </c>
      <c r="AI8" s="6" t="s">
        <v>424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57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ht="9" customHeight="1">
      <c r="A10" s="241"/>
      <c r="B10" s="58" t="s">
        <v>434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90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ht="9" customHeight="1">
      <c r="A11" s="241"/>
      <c r="B11" s="58"/>
      <c r="C11" s="50" t="s">
        <v>435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90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ht="9" customHeight="1">
      <c r="A12" s="241"/>
      <c r="B12" s="58"/>
      <c r="C12" s="50"/>
      <c r="D12" s="50" t="s">
        <v>439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90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ht="9" customHeight="1">
      <c r="A13" s="241"/>
      <c r="B13" s="58"/>
      <c r="C13" s="50"/>
      <c r="D13" s="50"/>
      <c r="E13" s="50" t="s">
        <v>440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90"/>
      <c r="V13" s="52"/>
      <c r="W13" s="52" t="s">
        <v>98</v>
      </c>
      <c r="X13" s="52" t="s">
        <v>98</v>
      </c>
      <c r="Y13" s="52" t="s">
        <v>98</v>
      </c>
      <c r="Z13" s="52" t="s">
        <v>98</v>
      </c>
      <c r="AA13" s="52" t="s">
        <v>98</v>
      </c>
      <c r="AB13" s="52" t="s">
        <v>98</v>
      </c>
      <c r="AC13" s="52" t="s">
        <v>98</v>
      </c>
      <c r="AD13" s="52" t="s">
        <v>98</v>
      </c>
      <c r="AE13" s="52" t="s">
        <v>98</v>
      </c>
      <c r="AF13" s="52" t="s">
        <v>98</v>
      </c>
      <c r="AG13" s="52" t="s">
        <v>98</v>
      </c>
      <c r="AH13" s="52" t="s">
        <v>98</v>
      </c>
      <c r="AI13" s="52" t="s">
        <v>98</v>
      </c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ht="9" customHeight="1">
      <c r="A14" s="241"/>
      <c r="B14" s="58"/>
      <c r="C14" s="50"/>
      <c r="D14" s="50"/>
      <c r="E14" s="50" t="s">
        <v>441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90"/>
      <c r="V14" s="52" t="s">
        <v>98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ht="9" customHeight="1">
      <c r="A15" s="241"/>
      <c r="B15" s="58"/>
      <c r="C15" s="50"/>
      <c r="D15" s="50" t="s">
        <v>431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90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ht="9" customHeight="1">
      <c r="A16" s="241"/>
      <c r="B16" s="58"/>
      <c r="C16" s="50"/>
      <c r="D16" s="50"/>
      <c r="E16" s="50" t="s">
        <v>432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90"/>
      <c r="V16" s="52" t="s">
        <v>98</v>
      </c>
      <c r="W16" s="52" t="s">
        <v>98</v>
      </c>
      <c r="X16" s="52"/>
      <c r="Y16" s="52" t="s">
        <v>98</v>
      </c>
      <c r="Z16" s="52" t="s">
        <v>98</v>
      </c>
      <c r="AA16" s="52" t="s">
        <v>98</v>
      </c>
      <c r="AB16" s="52" t="s">
        <v>98</v>
      </c>
      <c r="AC16" s="52" t="s">
        <v>98</v>
      </c>
      <c r="AD16" s="52" t="s">
        <v>98</v>
      </c>
      <c r="AE16" s="52" t="s">
        <v>98</v>
      </c>
      <c r="AF16" s="52" t="s">
        <v>98</v>
      </c>
      <c r="AG16" s="52" t="s">
        <v>98</v>
      </c>
      <c r="AH16" s="52" t="s">
        <v>98</v>
      </c>
      <c r="AI16" s="52" t="s">
        <v>98</v>
      </c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ht="9" customHeight="1">
      <c r="A17" s="241"/>
      <c r="B17" s="58"/>
      <c r="C17" s="50"/>
      <c r="D17" s="50"/>
      <c r="E17" s="50" t="s">
        <v>433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90"/>
      <c r="V17" s="52"/>
      <c r="W17" s="52"/>
      <c r="X17" s="52" t="s">
        <v>98</v>
      </c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ht="9" customHeight="1">
      <c r="A18" s="241"/>
      <c r="B18" s="58"/>
      <c r="C18" s="50"/>
      <c r="D18" s="50" t="s">
        <v>442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90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ht="9" customHeight="1">
      <c r="A19" s="241"/>
      <c r="B19" s="58"/>
      <c r="C19" s="50"/>
      <c r="D19" s="50"/>
      <c r="E19" s="50" t="s">
        <v>437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90"/>
      <c r="V19" s="52" t="s">
        <v>99</v>
      </c>
      <c r="W19" s="52" t="s">
        <v>98</v>
      </c>
      <c r="X19" s="52" t="s">
        <v>98</v>
      </c>
      <c r="Y19" s="52" t="s">
        <v>98</v>
      </c>
      <c r="Z19" s="52"/>
      <c r="AA19" s="52" t="s">
        <v>98</v>
      </c>
      <c r="AB19" s="52" t="s">
        <v>98</v>
      </c>
      <c r="AC19" s="52" t="s">
        <v>98</v>
      </c>
      <c r="AD19" s="52" t="s">
        <v>98</v>
      </c>
      <c r="AE19" s="52" t="s">
        <v>98</v>
      </c>
      <c r="AF19" s="52" t="s">
        <v>98</v>
      </c>
      <c r="AG19" s="52" t="s">
        <v>98</v>
      </c>
      <c r="AH19" s="52" t="s">
        <v>98</v>
      </c>
      <c r="AI19" s="52" t="s">
        <v>98</v>
      </c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ht="9" customHeight="1">
      <c r="A20" s="241"/>
      <c r="B20" s="58"/>
      <c r="C20" s="50"/>
      <c r="D20" s="50"/>
      <c r="E20" s="50" t="s">
        <v>438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90"/>
      <c r="V20" s="52"/>
      <c r="W20" s="52"/>
      <c r="X20" s="52"/>
      <c r="Y20" s="52"/>
      <c r="Z20" s="52" t="s">
        <v>98</v>
      </c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ht="9" customHeight="1">
      <c r="A21" s="241"/>
      <c r="B21" s="58"/>
      <c r="C21" s="50"/>
      <c r="D21" s="50" t="s">
        <v>443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90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ht="9" customHeight="1">
      <c r="A22" s="241"/>
      <c r="B22" s="58"/>
      <c r="C22" s="50"/>
      <c r="D22" s="50"/>
      <c r="E22" s="50" t="s">
        <v>444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90"/>
      <c r="V22" s="52" t="s">
        <v>99</v>
      </c>
      <c r="W22" s="52" t="s">
        <v>98</v>
      </c>
      <c r="X22" s="52" t="s">
        <v>98</v>
      </c>
      <c r="Y22" s="52" t="s">
        <v>98</v>
      </c>
      <c r="Z22" s="52" t="s">
        <v>98</v>
      </c>
      <c r="AA22" s="52"/>
      <c r="AB22" s="52" t="s">
        <v>98</v>
      </c>
      <c r="AC22" s="52" t="s">
        <v>98</v>
      </c>
      <c r="AD22" s="52" t="s">
        <v>98</v>
      </c>
      <c r="AE22" s="52" t="s">
        <v>98</v>
      </c>
      <c r="AF22" s="52"/>
      <c r="AG22" s="52" t="s">
        <v>98</v>
      </c>
      <c r="AH22" s="52" t="s">
        <v>98</v>
      </c>
      <c r="AI22" s="52" t="s">
        <v>98</v>
      </c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ht="9" customHeight="1">
      <c r="A23" s="241"/>
      <c r="B23" s="58"/>
      <c r="C23" s="50"/>
      <c r="D23" s="50"/>
      <c r="E23" s="50" t="s">
        <v>445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90"/>
      <c r="V23" s="52"/>
      <c r="W23" s="52"/>
      <c r="X23" s="52"/>
      <c r="Y23" s="52"/>
      <c r="Z23" s="52"/>
      <c r="AA23" s="52" t="s">
        <v>98</v>
      </c>
      <c r="AB23" s="52"/>
      <c r="AC23" s="52"/>
      <c r="AD23" s="52"/>
      <c r="AE23" s="52"/>
      <c r="AF23" s="52" t="s">
        <v>98</v>
      </c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ht="9" customHeight="1">
      <c r="A24" s="241"/>
      <c r="B24" s="58"/>
      <c r="C24" s="50"/>
      <c r="D24" s="50" t="s">
        <v>451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90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ht="9" customHeight="1">
      <c r="A25" s="241"/>
      <c r="B25" s="58"/>
      <c r="C25" s="50"/>
      <c r="D25" s="50"/>
      <c r="E25" s="50" t="s">
        <v>452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90"/>
      <c r="V25" s="52" t="s">
        <v>98</v>
      </c>
      <c r="W25" s="52" t="s">
        <v>98</v>
      </c>
      <c r="X25" s="52" t="s">
        <v>98</v>
      </c>
      <c r="Y25" s="52" t="s">
        <v>98</v>
      </c>
      <c r="Z25" s="52" t="s">
        <v>98</v>
      </c>
      <c r="AA25" s="52" t="s">
        <v>98</v>
      </c>
      <c r="AB25" s="52" t="s">
        <v>98</v>
      </c>
      <c r="AC25" s="52" t="s">
        <v>98</v>
      </c>
      <c r="AD25" s="52"/>
      <c r="AE25" s="52" t="s">
        <v>98</v>
      </c>
      <c r="AF25" s="52"/>
      <c r="AG25" s="52" t="s">
        <v>98</v>
      </c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ht="9" customHeight="1">
      <c r="A26" s="241"/>
      <c r="B26" s="58"/>
      <c r="C26" s="50"/>
      <c r="D26" s="50"/>
      <c r="E26" s="50" t="s">
        <v>453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90"/>
      <c r="V26" s="52"/>
      <c r="W26" s="52"/>
      <c r="X26" s="52"/>
      <c r="Y26" s="52"/>
      <c r="Z26" s="52"/>
      <c r="AA26" s="52"/>
      <c r="AB26" s="52"/>
      <c r="AC26" s="52"/>
      <c r="AD26" s="52" t="s">
        <v>98</v>
      </c>
      <c r="AE26" s="52"/>
      <c r="AF26" s="52"/>
      <c r="AG26" s="52"/>
      <c r="AH26" s="52" t="s">
        <v>98</v>
      </c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ht="9" customHeight="1">
      <c r="A27" s="241"/>
      <c r="B27" s="58"/>
      <c r="C27" s="50"/>
      <c r="D27" s="50"/>
      <c r="E27" s="50" t="s">
        <v>454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90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 t="s">
        <v>98</v>
      </c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ht="9" customHeight="1">
      <c r="A28" s="241"/>
      <c r="B28" s="58"/>
      <c r="C28" s="50"/>
      <c r="D28" s="50"/>
      <c r="E28" s="50" t="s">
        <v>455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90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 t="s">
        <v>99</v>
      </c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ht="9" customHeight="1">
      <c r="A29" s="241"/>
      <c r="B29" s="58"/>
      <c r="C29" s="50"/>
      <c r="D29" s="50" t="s">
        <v>458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90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ht="9" customHeight="1">
      <c r="A30" s="241"/>
      <c r="B30" s="58"/>
      <c r="C30" s="50"/>
      <c r="D30" s="50"/>
      <c r="E30" s="50" t="s">
        <v>459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90"/>
      <c r="V30" s="52"/>
      <c r="W30" s="52"/>
      <c r="X30" s="52"/>
      <c r="Y30" s="52"/>
      <c r="Z30" s="52"/>
      <c r="AA30" s="52"/>
      <c r="AB30" s="52"/>
      <c r="AC30" s="52"/>
      <c r="AD30" s="52"/>
      <c r="AE30" s="52" t="s">
        <v>99</v>
      </c>
      <c r="AF30" s="52"/>
      <c r="AG30" s="52" t="s">
        <v>99</v>
      </c>
      <c r="AH30" s="52" t="s">
        <v>99</v>
      </c>
      <c r="AI30" s="52" t="s">
        <v>99</v>
      </c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ht="9" customHeight="1">
      <c r="A31" s="241"/>
      <c r="B31" s="58"/>
      <c r="C31" s="50"/>
      <c r="D31" s="50"/>
      <c r="E31" s="50" t="s">
        <v>460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90"/>
      <c r="V31" s="52" t="s">
        <v>98</v>
      </c>
      <c r="W31" s="52" t="s">
        <v>98</v>
      </c>
      <c r="X31" s="52" t="s">
        <v>98</v>
      </c>
      <c r="Y31" s="52" t="s">
        <v>98</v>
      </c>
      <c r="Z31" s="52" t="s">
        <v>98</v>
      </c>
      <c r="AA31" s="52" t="s">
        <v>98</v>
      </c>
      <c r="AB31" s="52" t="s">
        <v>98</v>
      </c>
      <c r="AC31" s="52" t="s">
        <v>98</v>
      </c>
      <c r="AD31" s="52" t="s">
        <v>98</v>
      </c>
      <c r="AE31" s="52"/>
      <c r="AF31" s="52" t="s">
        <v>98</v>
      </c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>
      <c r="A32" s="241"/>
      <c r="B32" s="58"/>
      <c r="C32" s="50"/>
      <c r="D32" s="50" t="s">
        <v>461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90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ht="9" customHeight="1">
      <c r="A33" s="241"/>
      <c r="B33" s="58"/>
      <c r="C33" s="50"/>
      <c r="D33" s="50"/>
      <c r="E33" s="50" t="s">
        <v>459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90"/>
      <c r="V33" s="52"/>
      <c r="W33" s="52"/>
      <c r="X33" s="52"/>
      <c r="Y33" s="52"/>
      <c r="Z33" s="52"/>
      <c r="AA33" s="52"/>
      <c r="AB33" s="52"/>
      <c r="AC33" s="52"/>
      <c r="AD33" s="52"/>
      <c r="AE33" s="52" t="s">
        <v>99</v>
      </c>
      <c r="AF33" s="52"/>
      <c r="AG33" s="52" t="s">
        <v>99</v>
      </c>
      <c r="AH33" s="52" t="s">
        <v>99</v>
      </c>
      <c r="AI33" s="52" t="s">
        <v>99</v>
      </c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57" ht="9" customHeight="1">
      <c r="A34" s="241"/>
      <c r="B34" s="58"/>
      <c r="C34" s="50"/>
      <c r="D34" s="50"/>
      <c r="E34" s="50" t="s">
        <v>460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 t="s">
        <v>98</v>
      </c>
      <c r="W34" s="52" t="s">
        <v>98</v>
      </c>
      <c r="X34" s="52" t="s">
        <v>98</v>
      </c>
      <c r="Y34" s="52" t="s">
        <v>98</v>
      </c>
      <c r="Z34" s="52" t="s">
        <v>98</v>
      </c>
      <c r="AA34" s="52" t="s">
        <v>98</v>
      </c>
      <c r="AB34" s="52" t="s">
        <v>98</v>
      </c>
      <c r="AC34" s="52" t="s">
        <v>98</v>
      </c>
      <c r="AD34" s="52" t="s">
        <v>98</v>
      </c>
      <c r="AE34" s="52"/>
      <c r="AF34" s="52" t="s">
        <v>98</v>
      </c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ht="9" customHeight="1">
      <c r="A35" s="241"/>
      <c r="B35" s="58"/>
      <c r="C35" s="50"/>
      <c r="D35" s="50" t="s">
        <v>462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ht="9" customHeight="1">
      <c r="A36" s="241"/>
      <c r="B36" s="58"/>
      <c r="C36" s="50"/>
      <c r="D36" s="50"/>
      <c r="E36" s="50" t="s">
        <v>459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/>
      <c r="W36" s="52"/>
      <c r="X36" s="52"/>
      <c r="Y36" s="52"/>
      <c r="Z36" s="52"/>
      <c r="AA36" s="52"/>
      <c r="AB36" s="52"/>
      <c r="AC36" s="52"/>
      <c r="AD36" s="52"/>
      <c r="AE36" s="52" t="s">
        <v>99</v>
      </c>
      <c r="AF36" s="52"/>
      <c r="AG36" s="52" t="s">
        <v>99</v>
      </c>
      <c r="AH36" s="52" t="s">
        <v>99</v>
      </c>
      <c r="AI36" s="52" t="s">
        <v>99</v>
      </c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ht="9" customHeight="1">
      <c r="A37" s="241"/>
      <c r="B37" s="58"/>
      <c r="C37" s="50"/>
      <c r="D37" s="50"/>
      <c r="E37" s="50" t="s">
        <v>460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 t="s">
        <v>98</v>
      </c>
      <c r="W37" s="52" t="s">
        <v>98</v>
      </c>
      <c r="X37" s="52" t="s">
        <v>98</v>
      </c>
      <c r="Y37" s="52" t="s">
        <v>98</v>
      </c>
      <c r="Z37" s="52" t="s">
        <v>98</v>
      </c>
      <c r="AA37" s="52" t="s">
        <v>98</v>
      </c>
      <c r="AB37" s="52" t="s">
        <v>98</v>
      </c>
      <c r="AC37" s="52" t="s">
        <v>98</v>
      </c>
      <c r="AD37" s="52" t="s">
        <v>98</v>
      </c>
      <c r="AE37" s="52"/>
      <c r="AF37" s="52" t="s">
        <v>98</v>
      </c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241"/>
      <c r="B38" s="58"/>
      <c r="C38" s="50"/>
      <c r="D38" s="50" t="s">
        <v>463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90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241"/>
      <c r="B39" s="58"/>
      <c r="C39" s="50"/>
      <c r="D39" s="50"/>
      <c r="E39" s="50" t="s">
        <v>459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90"/>
      <c r="V39" s="52"/>
      <c r="W39" s="52"/>
      <c r="X39" s="52"/>
      <c r="Y39" s="52"/>
      <c r="Z39" s="52"/>
      <c r="AA39" s="52"/>
      <c r="AB39" s="52"/>
      <c r="AC39" s="52"/>
      <c r="AD39" s="52"/>
      <c r="AE39" s="52" t="s">
        <v>99</v>
      </c>
      <c r="AF39" s="52"/>
      <c r="AG39" s="52" t="s">
        <v>99</v>
      </c>
      <c r="AH39" s="52" t="s">
        <v>99</v>
      </c>
      <c r="AI39" s="52" t="s">
        <v>99</v>
      </c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241"/>
      <c r="B40" s="58"/>
      <c r="C40" s="50"/>
      <c r="D40" s="50"/>
      <c r="E40" s="50" t="s">
        <v>460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90"/>
      <c r="V40" s="52" t="s">
        <v>98</v>
      </c>
      <c r="W40" s="52" t="s">
        <v>98</v>
      </c>
      <c r="X40" s="52" t="s">
        <v>98</v>
      </c>
      <c r="Y40" s="52" t="s">
        <v>98</v>
      </c>
      <c r="Z40" s="52" t="s">
        <v>98</v>
      </c>
      <c r="AA40" s="52" t="s">
        <v>98</v>
      </c>
      <c r="AB40" s="52" t="s">
        <v>98</v>
      </c>
      <c r="AC40" s="52" t="s">
        <v>98</v>
      </c>
      <c r="AD40" s="52" t="s">
        <v>98</v>
      </c>
      <c r="AE40" s="52"/>
      <c r="AF40" s="52" t="s">
        <v>98</v>
      </c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241"/>
      <c r="B41" s="58"/>
      <c r="C41" s="50"/>
      <c r="D41" s="50" t="s">
        <v>464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90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>
      <c r="A42" s="241"/>
      <c r="B42" s="58"/>
      <c r="C42" s="50"/>
      <c r="D42" s="50"/>
      <c r="E42" s="50" t="s">
        <v>459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90"/>
      <c r="V42" s="52"/>
      <c r="W42" s="52"/>
      <c r="X42" s="52"/>
      <c r="Y42" s="52"/>
      <c r="Z42" s="52"/>
      <c r="AA42" s="52"/>
      <c r="AB42" s="52"/>
      <c r="AC42" s="52"/>
      <c r="AD42" s="52"/>
      <c r="AE42" s="52" t="s">
        <v>99</v>
      </c>
      <c r="AF42" s="52"/>
      <c r="AG42" s="52" t="s">
        <v>99</v>
      </c>
      <c r="AH42" s="52" t="s">
        <v>99</v>
      </c>
      <c r="AI42" s="52" t="s">
        <v>99</v>
      </c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>
      <c r="A43" s="241"/>
      <c r="B43" s="58"/>
      <c r="C43" s="50"/>
      <c r="D43" s="50"/>
      <c r="E43" s="50" t="s">
        <v>460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90"/>
      <c r="V43" s="52" t="s">
        <v>98</v>
      </c>
      <c r="W43" s="52" t="s">
        <v>98</v>
      </c>
      <c r="X43" s="52" t="s">
        <v>98</v>
      </c>
      <c r="Y43" s="52" t="s">
        <v>98</v>
      </c>
      <c r="Z43" s="52" t="s">
        <v>98</v>
      </c>
      <c r="AA43" s="52" t="s">
        <v>98</v>
      </c>
      <c r="AB43" s="52" t="s">
        <v>98</v>
      </c>
      <c r="AC43" s="52" t="s">
        <v>98</v>
      </c>
      <c r="AD43" s="52" t="s">
        <v>98</v>
      </c>
      <c r="AE43" s="52"/>
      <c r="AF43" s="52" t="s">
        <v>98</v>
      </c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ht="9" customHeight="1">
      <c r="A44" s="241"/>
      <c r="B44" s="58"/>
      <c r="C44" s="50"/>
      <c r="D44" s="50" t="s">
        <v>465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90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ht="9" customHeight="1">
      <c r="A45" s="241"/>
      <c r="B45" s="58"/>
      <c r="C45" s="50"/>
      <c r="D45" s="50"/>
      <c r="E45" s="50" t="s">
        <v>459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90"/>
      <c r="V45" s="52"/>
      <c r="W45" s="52"/>
      <c r="X45" s="52"/>
      <c r="Y45" s="52"/>
      <c r="Z45" s="52"/>
      <c r="AA45" s="52"/>
      <c r="AB45" s="52"/>
      <c r="AC45" s="52"/>
      <c r="AD45" s="52"/>
      <c r="AE45" s="52" t="s">
        <v>99</v>
      </c>
      <c r="AF45" s="52"/>
      <c r="AG45" s="52" t="s">
        <v>99</v>
      </c>
      <c r="AH45" s="52" t="s">
        <v>99</v>
      </c>
      <c r="AI45" s="52" t="s">
        <v>99</v>
      </c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ht="9" customHeight="1">
      <c r="A46" s="241"/>
      <c r="B46" s="58"/>
      <c r="C46" s="50"/>
      <c r="D46" s="50"/>
      <c r="E46" s="50" t="s">
        <v>460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90"/>
      <c r="V46" s="52" t="s">
        <v>98</v>
      </c>
      <c r="W46" s="52" t="s">
        <v>98</v>
      </c>
      <c r="X46" s="52" t="s">
        <v>98</v>
      </c>
      <c r="Y46" s="52" t="s">
        <v>98</v>
      </c>
      <c r="Z46" s="52" t="s">
        <v>98</v>
      </c>
      <c r="AA46" s="52" t="s">
        <v>98</v>
      </c>
      <c r="AB46" s="52" t="s">
        <v>98</v>
      </c>
      <c r="AC46" s="52" t="s">
        <v>98</v>
      </c>
      <c r="AD46" s="52" t="s">
        <v>98</v>
      </c>
      <c r="AE46" s="52"/>
      <c r="AF46" s="52" t="s">
        <v>98</v>
      </c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ht="9" customHeight="1">
      <c r="A47" s="241"/>
      <c r="B47" s="58"/>
      <c r="C47" s="50"/>
      <c r="D47" s="50" t="s">
        <v>466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90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ht="9" customHeight="1">
      <c r="A48" s="241"/>
      <c r="B48" s="58"/>
      <c r="C48" s="50"/>
      <c r="D48" s="50"/>
      <c r="E48" s="50" t="s">
        <v>459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90"/>
      <c r="V48" s="52"/>
      <c r="W48" s="52"/>
      <c r="X48" s="52"/>
      <c r="Y48" s="52"/>
      <c r="Z48" s="52"/>
      <c r="AA48" s="52"/>
      <c r="AB48" s="52"/>
      <c r="AC48" s="52"/>
      <c r="AD48" s="52"/>
      <c r="AE48" s="52" t="s">
        <v>99</v>
      </c>
      <c r="AF48" s="52"/>
      <c r="AG48" s="52" t="s">
        <v>99</v>
      </c>
      <c r="AH48" s="52" t="s">
        <v>99</v>
      </c>
      <c r="AI48" s="52" t="s">
        <v>99</v>
      </c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ht="9" customHeight="1">
      <c r="A49" s="241"/>
      <c r="B49" s="58"/>
      <c r="C49" s="50"/>
      <c r="D49" s="50"/>
      <c r="E49" s="50" t="s">
        <v>460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90"/>
      <c r="V49" s="52" t="s">
        <v>98</v>
      </c>
      <c r="W49" s="52" t="s">
        <v>98</v>
      </c>
      <c r="X49" s="52" t="s">
        <v>98</v>
      </c>
      <c r="Y49" s="52" t="s">
        <v>98</v>
      </c>
      <c r="Z49" s="52" t="s">
        <v>98</v>
      </c>
      <c r="AA49" s="52" t="s">
        <v>98</v>
      </c>
      <c r="AB49" s="52" t="s">
        <v>98</v>
      </c>
      <c r="AC49" s="52" t="s">
        <v>98</v>
      </c>
      <c r="AD49" s="52" t="s">
        <v>98</v>
      </c>
      <c r="AE49" s="52"/>
      <c r="AF49" s="52" t="s">
        <v>98</v>
      </c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ht="9" customHeight="1">
      <c r="A50" s="241"/>
      <c r="B50" s="58"/>
      <c r="C50" s="50"/>
      <c r="D50" s="50" t="s">
        <v>467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90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241"/>
      <c r="B51" s="58"/>
      <c r="C51" s="50"/>
      <c r="D51" s="50" t="s">
        <v>468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90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241"/>
      <c r="B52" s="58"/>
      <c r="C52" s="50"/>
      <c r="D52" s="50"/>
      <c r="E52" s="50" t="s">
        <v>459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90"/>
      <c r="V52" s="52"/>
      <c r="W52" s="52"/>
      <c r="X52" s="52"/>
      <c r="Y52" s="52"/>
      <c r="Z52" s="52"/>
      <c r="AA52" s="52"/>
      <c r="AB52" s="52"/>
      <c r="AC52" s="52"/>
      <c r="AD52" s="52"/>
      <c r="AE52" s="52" t="s">
        <v>99</v>
      </c>
      <c r="AF52" s="52"/>
      <c r="AG52" s="52" t="s">
        <v>99</v>
      </c>
      <c r="AH52" s="52" t="s">
        <v>99</v>
      </c>
      <c r="AI52" s="52" t="s">
        <v>99</v>
      </c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ht="9" customHeight="1">
      <c r="A53" s="241"/>
      <c r="B53" s="58"/>
      <c r="C53" s="50"/>
      <c r="D53" s="50"/>
      <c r="E53" s="50" t="s">
        <v>460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90"/>
      <c r="V53" s="52" t="s">
        <v>98</v>
      </c>
      <c r="W53" s="52" t="s">
        <v>98</v>
      </c>
      <c r="X53" s="52" t="s">
        <v>98</v>
      </c>
      <c r="Y53" s="52" t="s">
        <v>98</v>
      </c>
      <c r="Z53" s="52" t="s">
        <v>98</v>
      </c>
      <c r="AA53" s="52" t="s">
        <v>98</v>
      </c>
      <c r="AB53" s="52" t="s">
        <v>98</v>
      </c>
      <c r="AC53" s="52" t="s">
        <v>98</v>
      </c>
      <c r="AD53" s="52" t="s">
        <v>98</v>
      </c>
      <c r="AE53" s="52"/>
      <c r="AF53" s="52" t="s">
        <v>98</v>
      </c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241"/>
      <c r="B54" s="58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90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241"/>
      <c r="B55" s="58"/>
      <c r="C55" s="50" t="s">
        <v>446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90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ht="9" customHeight="1">
      <c r="A56" s="241"/>
      <c r="B56" s="58"/>
      <c r="C56" s="50"/>
      <c r="D56" s="50" t="s">
        <v>149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90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ht="9" customHeight="1">
      <c r="A57" s="241"/>
      <c r="B57" s="58"/>
      <c r="C57" s="50"/>
      <c r="D57" s="50"/>
      <c r="E57" s="50" t="s">
        <v>447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90"/>
      <c r="V57" s="52" t="s">
        <v>99</v>
      </c>
      <c r="W57" s="52" t="s">
        <v>98</v>
      </c>
      <c r="X57" s="52" t="s">
        <v>98</v>
      </c>
      <c r="Y57" s="52" t="s">
        <v>98</v>
      </c>
      <c r="Z57" s="52" t="s">
        <v>98</v>
      </c>
      <c r="AA57" s="52" t="s">
        <v>98</v>
      </c>
      <c r="AB57" s="52"/>
      <c r="AC57" s="52" t="s">
        <v>98</v>
      </c>
      <c r="AD57" s="52" t="s">
        <v>98</v>
      </c>
      <c r="AE57" s="52" t="s">
        <v>98</v>
      </c>
      <c r="AF57" s="52"/>
      <c r="AG57" s="52" t="s">
        <v>98</v>
      </c>
      <c r="AH57" s="52" t="s">
        <v>98</v>
      </c>
      <c r="AI57" s="52" t="s">
        <v>98</v>
      </c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ht="9" customHeight="1">
      <c r="A58" s="241"/>
      <c r="B58" s="58"/>
      <c r="C58" s="50"/>
      <c r="D58" s="50"/>
      <c r="E58" s="50" t="s">
        <v>448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90"/>
      <c r="V58" s="52"/>
      <c r="W58" s="52"/>
      <c r="X58" s="52"/>
      <c r="Y58" s="52"/>
      <c r="Z58" s="52"/>
      <c r="AA58" s="52"/>
      <c r="AB58" s="52" t="s">
        <v>98</v>
      </c>
      <c r="AC58" s="52"/>
      <c r="AD58" s="52"/>
      <c r="AE58" s="52"/>
      <c r="AF58" s="52" t="s">
        <v>98</v>
      </c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ht="9" customHeight="1">
      <c r="A59" s="241"/>
      <c r="B59" s="58"/>
      <c r="C59" s="50"/>
      <c r="D59" s="50" t="s">
        <v>150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90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ht="9" customHeight="1">
      <c r="A60" s="241"/>
      <c r="B60" s="58"/>
      <c r="C60" s="50"/>
      <c r="D60" s="50"/>
      <c r="E60" s="50" t="s">
        <v>449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90"/>
      <c r="V60" s="52" t="s">
        <v>99</v>
      </c>
      <c r="W60" s="52" t="s">
        <v>98</v>
      </c>
      <c r="X60" s="52" t="s">
        <v>98</v>
      </c>
      <c r="Y60" s="52" t="s">
        <v>98</v>
      </c>
      <c r="Z60" s="52" t="s">
        <v>98</v>
      </c>
      <c r="AA60" s="52" t="s">
        <v>98</v>
      </c>
      <c r="AB60" s="52" t="s">
        <v>98</v>
      </c>
      <c r="AC60" s="52"/>
      <c r="AD60" s="52" t="s">
        <v>98</v>
      </c>
      <c r="AE60" s="52" t="s">
        <v>98</v>
      </c>
      <c r="AF60" s="52"/>
      <c r="AG60" s="52" t="s">
        <v>98</v>
      </c>
      <c r="AH60" s="52" t="s">
        <v>98</v>
      </c>
      <c r="AI60" s="52" t="s">
        <v>98</v>
      </c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ht="9" customHeight="1">
      <c r="A61" s="241"/>
      <c r="B61" s="58"/>
      <c r="C61" s="50"/>
      <c r="D61" s="50"/>
      <c r="E61" s="50" t="s">
        <v>450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90"/>
      <c r="V61" s="52"/>
      <c r="W61" s="52"/>
      <c r="X61" s="52"/>
      <c r="Y61" s="52"/>
      <c r="Z61" s="52"/>
      <c r="AA61" s="52"/>
      <c r="AB61" s="52"/>
      <c r="AC61" s="52" t="s">
        <v>98</v>
      </c>
      <c r="AD61" s="52"/>
      <c r="AE61" s="52"/>
      <c r="AF61" s="52" t="s">
        <v>98</v>
      </c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ht="9" customHeight="1">
      <c r="A62" s="241"/>
      <c r="B62" s="58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9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58"/>
      <c r="B63" s="55" t="s">
        <v>64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s="48" customFormat="1" ht="9" customHeight="1">
      <c r="A64" s="158"/>
      <c r="B64" s="55"/>
      <c r="C64" s="50" t="s">
        <v>68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 t="s">
        <v>99</v>
      </c>
      <c r="W64" s="52" t="s">
        <v>99</v>
      </c>
      <c r="X64" s="52" t="s">
        <v>99</v>
      </c>
      <c r="Y64" s="52" t="s">
        <v>99</v>
      </c>
      <c r="Z64" s="52" t="s">
        <v>99</v>
      </c>
      <c r="AA64" s="52" t="s">
        <v>99</v>
      </c>
      <c r="AB64" s="52" t="s">
        <v>99</v>
      </c>
      <c r="AC64" s="52" t="s">
        <v>99</v>
      </c>
      <c r="AD64" s="52" t="s">
        <v>99</v>
      </c>
      <c r="AE64" s="52" t="s">
        <v>99</v>
      </c>
      <c r="AF64" s="52" t="s">
        <v>99</v>
      </c>
      <c r="AG64" s="52" t="s">
        <v>99</v>
      </c>
      <c r="AH64" s="52" t="s">
        <v>99</v>
      </c>
      <c r="AI64" s="52" t="s">
        <v>99</v>
      </c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s="48" customFormat="1" ht="9" customHeight="1">
      <c r="A65" s="158"/>
      <c r="B65" s="55"/>
      <c r="C65" s="50" t="s">
        <v>70</v>
      </c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s="48" customFormat="1" ht="9" customHeight="1">
      <c r="A66" s="158"/>
      <c r="B66" s="55"/>
      <c r="C66" s="50"/>
      <c r="D66" s="50" t="s">
        <v>19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s="48" customFormat="1" ht="9" customHeight="1">
      <c r="A67" s="158"/>
      <c r="B67" s="55"/>
      <c r="C67" s="50"/>
      <c r="D67" s="50"/>
      <c r="E67" s="50" t="s">
        <v>166</v>
      </c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 t="s">
        <v>99</v>
      </c>
      <c r="W67" s="52"/>
      <c r="X67" s="52" t="s">
        <v>98</v>
      </c>
      <c r="Y67" s="52" t="s">
        <v>98</v>
      </c>
      <c r="Z67" s="52" t="s">
        <v>98</v>
      </c>
      <c r="AA67" s="52" t="s">
        <v>98</v>
      </c>
      <c r="AB67" s="52" t="s">
        <v>98</v>
      </c>
      <c r="AC67" s="52" t="s">
        <v>98</v>
      </c>
      <c r="AD67" s="52" t="s">
        <v>98</v>
      </c>
      <c r="AE67" s="52" t="s">
        <v>98</v>
      </c>
      <c r="AF67" s="52" t="s">
        <v>98</v>
      </c>
      <c r="AG67" s="52" t="s">
        <v>98</v>
      </c>
      <c r="AH67" s="52" t="s">
        <v>98</v>
      </c>
      <c r="AI67" s="52" t="s">
        <v>98</v>
      </c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s="48" customFormat="1" ht="9" customHeight="1">
      <c r="A68" s="158"/>
      <c r="B68" s="55"/>
      <c r="C68" s="50"/>
      <c r="D68" s="50"/>
      <c r="E68" s="50" t="s">
        <v>167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/>
      <c r="W68" s="52" t="s">
        <v>99</v>
      </c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s="48" customFormat="1" ht="9" customHeight="1">
      <c r="A69" s="158"/>
      <c r="B69" s="55"/>
      <c r="C69" s="50"/>
      <c r="D69" s="50" t="s">
        <v>83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s="48" customFormat="1" ht="9" customHeight="1">
      <c r="A70" s="158"/>
      <c r="B70" s="55"/>
      <c r="C70" s="50"/>
      <c r="D70" s="50"/>
      <c r="E70" s="50" t="s">
        <v>168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1"/>
      <c r="V70" s="52"/>
      <c r="W70" s="52"/>
      <c r="X70" s="52"/>
      <c r="Y70" s="52" t="s">
        <v>98</v>
      </c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s="48" customFormat="1" ht="9" customHeight="1">
      <c r="A71" s="158"/>
      <c r="B71" s="55"/>
      <c r="C71" s="50"/>
      <c r="D71" s="50"/>
      <c r="E71" s="50" t="s">
        <v>437</v>
      </c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1"/>
      <c r="V71" s="52" t="s">
        <v>99</v>
      </c>
      <c r="W71" s="52" t="s">
        <v>99</v>
      </c>
      <c r="X71" s="52" t="s">
        <v>98</v>
      </c>
      <c r="Y71" s="52"/>
      <c r="Z71" s="52" t="s">
        <v>98</v>
      </c>
      <c r="AA71" s="52" t="s">
        <v>98</v>
      </c>
      <c r="AB71" s="52" t="s">
        <v>98</v>
      </c>
      <c r="AC71" s="52" t="s">
        <v>98</v>
      </c>
      <c r="AD71" s="52" t="s">
        <v>98</v>
      </c>
      <c r="AE71" s="52" t="s">
        <v>98</v>
      </c>
      <c r="AF71" s="52" t="s">
        <v>98</v>
      </c>
      <c r="AG71" s="52" t="s">
        <v>98</v>
      </c>
      <c r="AH71" s="52" t="s">
        <v>98</v>
      </c>
      <c r="AI71" s="52" t="s">
        <v>98</v>
      </c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s="48" customFormat="1" ht="9" customHeight="1">
      <c r="A72" s="158"/>
      <c r="B72" s="55"/>
      <c r="C72" s="50"/>
      <c r="D72" s="50" t="s">
        <v>84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s="48" customFormat="1" ht="9" customHeight="1">
      <c r="A73" s="158"/>
      <c r="B73" s="55"/>
      <c r="C73" s="50"/>
      <c r="D73" s="50"/>
      <c r="E73" s="50" t="s">
        <v>168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1"/>
      <c r="V73" s="52" t="s">
        <v>99</v>
      </c>
      <c r="W73" s="52" t="s">
        <v>99</v>
      </c>
      <c r="X73" s="52" t="s">
        <v>98</v>
      </c>
      <c r="Y73" s="52" t="s">
        <v>98</v>
      </c>
      <c r="Z73" s="52" t="s">
        <v>98</v>
      </c>
      <c r="AA73" s="52"/>
      <c r="AB73" s="52" t="s">
        <v>98</v>
      </c>
      <c r="AC73" s="52" t="s">
        <v>98</v>
      </c>
      <c r="AD73" s="52" t="s">
        <v>98</v>
      </c>
      <c r="AE73" s="52" t="s">
        <v>98</v>
      </c>
      <c r="AF73" s="52" t="s">
        <v>98</v>
      </c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s="48" customFormat="1" ht="9" customHeight="1">
      <c r="A74" s="158"/>
      <c r="B74" s="55"/>
      <c r="C74" s="50"/>
      <c r="D74" s="50"/>
      <c r="E74" s="50" t="s">
        <v>444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1"/>
      <c r="V74" s="52"/>
      <c r="W74" s="52"/>
      <c r="X74" s="52"/>
      <c r="Y74" s="52"/>
      <c r="Z74" s="52"/>
      <c r="AA74" s="52" t="s">
        <v>98</v>
      </c>
      <c r="AB74" s="52"/>
      <c r="AC74" s="52"/>
      <c r="AD74" s="52"/>
      <c r="AE74" s="52"/>
      <c r="AF74" s="52"/>
      <c r="AG74" s="52" t="s">
        <v>98</v>
      </c>
      <c r="AH74" s="52" t="s">
        <v>98</v>
      </c>
      <c r="AI74" s="52" t="s">
        <v>98</v>
      </c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s="48" customFormat="1" ht="9" customHeight="1">
      <c r="A75" s="158"/>
      <c r="B75" s="55"/>
      <c r="C75" s="50"/>
      <c r="D75" s="50" t="s">
        <v>85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s="48" customFormat="1" ht="9" customHeight="1">
      <c r="A76" s="158"/>
      <c r="B76" s="55"/>
      <c r="C76" s="50"/>
      <c r="D76" s="50"/>
      <c r="E76" s="50" t="s">
        <v>168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1"/>
      <c r="V76" s="52" t="s">
        <v>99</v>
      </c>
      <c r="W76" s="52" t="s">
        <v>99</v>
      </c>
      <c r="X76" s="52" t="s">
        <v>98</v>
      </c>
      <c r="Y76" s="52" t="s">
        <v>98</v>
      </c>
      <c r="Z76" s="52" t="s">
        <v>98</v>
      </c>
      <c r="AA76" s="52" t="s">
        <v>98</v>
      </c>
      <c r="AB76" s="52"/>
      <c r="AC76" s="52" t="s">
        <v>98</v>
      </c>
      <c r="AD76" s="52" t="s">
        <v>98</v>
      </c>
      <c r="AE76" s="52" t="s">
        <v>98</v>
      </c>
      <c r="AF76" s="52" t="s">
        <v>98</v>
      </c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s="48" customFormat="1" ht="9" customHeight="1">
      <c r="A77" s="158"/>
      <c r="B77" s="55"/>
      <c r="C77" s="50"/>
      <c r="D77" s="50"/>
      <c r="E77" s="50" t="s">
        <v>447</v>
      </c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1"/>
      <c r="V77" s="52"/>
      <c r="W77" s="52"/>
      <c r="X77" s="52"/>
      <c r="Y77" s="52"/>
      <c r="Z77" s="52"/>
      <c r="AA77" s="52"/>
      <c r="AB77" s="52" t="s">
        <v>98</v>
      </c>
      <c r="AC77" s="52"/>
      <c r="AD77" s="52"/>
      <c r="AE77" s="52"/>
      <c r="AF77" s="52"/>
      <c r="AG77" s="52" t="s">
        <v>98</v>
      </c>
      <c r="AH77" s="52" t="s">
        <v>98</v>
      </c>
      <c r="AI77" s="52" t="s">
        <v>98</v>
      </c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s="48" customFormat="1" ht="9" customHeight="1">
      <c r="A78" s="158"/>
      <c r="B78" s="55"/>
      <c r="C78" s="50"/>
      <c r="D78" s="50" t="s">
        <v>86</v>
      </c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s="48" customFormat="1" ht="9" customHeight="1">
      <c r="A79" s="158"/>
      <c r="B79" s="55"/>
      <c r="C79" s="50"/>
      <c r="D79" s="50"/>
      <c r="E79" s="50" t="s">
        <v>168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1"/>
      <c r="V79" s="52" t="s">
        <v>99</v>
      </c>
      <c r="W79" s="52" t="s">
        <v>99</v>
      </c>
      <c r="X79" s="52" t="s">
        <v>98</v>
      </c>
      <c r="Y79" s="52" t="s">
        <v>98</v>
      </c>
      <c r="Z79" s="52" t="s">
        <v>98</v>
      </c>
      <c r="AA79" s="52" t="s">
        <v>98</v>
      </c>
      <c r="AB79" s="52" t="s">
        <v>98</v>
      </c>
      <c r="AC79" s="52"/>
      <c r="AD79" s="52" t="s">
        <v>98</v>
      </c>
      <c r="AE79" s="52" t="s">
        <v>98</v>
      </c>
      <c r="AF79" s="52" t="s">
        <v>98</v>
      </c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s="48" customFormat="1" ht="9" customHeight="1">
      <c r="A80" s="158"/>
      <c r="B80" s="55"/>
      <c r="C80" s="50"/>
      <c r="D80" s="50"/>
      <c r="E80" s="50" t="s">
        <v>449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1"/>
      <c r="V80" s="52"/>
      <c r="W80" s="52"/>
      <c r="X80" s="52"/>
      <c r="Y80" s="52"/>
      <c r="Z80" s="52"/>
      <c r="AA80" s="52"/>
      <c r="AB80" s="52"/>
      <c r="AC80" s="52" t="s">
        <v>98</v>
      </c>
      <c r="AD80" s="52"/>
      <c r="AE80" s="52"/>
      <c r="AF80" s="52"/>
      <c r="AG80" s="52" t="s">
        <v>98</v>
      </c>
      <c r="AH80" s="52" t="s">
        <v>98</v>
      </c>
      <c r="AI80" s="52" t="s">
        <v>98</v>
      </c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57" s="48" customFormat="1" ht="9" customHeight="1">
      <c r="A81" s="158"/>
      <c r="B81" s="55"/>
      <c r="C81" s="50"/>
      <c r="D81" s="50" t="s">
        <v>87</v>
      </c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s="48" customFormat="1" ht="9" customHeight="1">
      <c r="A82" s="158"/>
      <c r="B82" s="55"/>
      <c r="C82" s="50"/>
      <c r="D82" s="50"/>
      <c r="E82" s="50" t="s">
        <v>172</v>
      </c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1"/>
      <c r="V82" s="52"/>
      <c r="W82" s="52"/>
      <c r="X82" s="52"/>
      <c r="Y82" s="52"/>
      <c r="Z82" s="52"/>
      <c r="AA82" s="52"/>
      <c r="AB82" s="52"/>
      <c r="AC82" s="52"/>
      <c r="AD82" s="52"/>
      <c r="AE82" s="52" t="s">
        <v>98</v>
      </c>
      <c r="AF82" s="52" t="s">
        <v>98</v>
      </c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57" s="48" customFormat="1" ht="9" customHeight="1">
      <c r="A83" s="158"/>
      <c r="B83" s="55"/>
      <c r="C83" s="50"/>
      <c r="D83" s="50"/>
      <c r="E83" s="50" t="s">
        <v>173</v>
      </c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1"/>
      <c r="V83" s="52" t="s">
        <v>99</v>
      </c>
      <c r="W83" s="52" t="s">
        <v>99</v>
      </c>
      <c r="X83" s="52" t="s">
        <v>98</v>
      </c>
      <c r="Y83" s="52" t="s">
        <v>98</v>
      </c>
      <c r="Z83" s="52" t="s">
        <v>98</v>
      </c>
      <c r="AA83" s="52" t="s">
        <v>98</v>
      </c>
      <c r="AB83" s="52" t="s">
        <v>98</v>
      </c>
      <c r="AC83" s="52" t="s">
        <v>98</v>
      </c>
      <c r="AD83" s="52" t="s">
        <v>98</v>
      </c>
      <c r="AE83" s="52"/>
      <c r="AF83" s="52"/>
      <c r="AG83" s="52" t="s">
        <v>98</v>
      </c>
      <c r="AH83" s="52" t="s">
        <v>98</v>
      </c>
      <c r="AI83" s="52" t="s">
        <v>98</v>
      </c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57" s="48" customFormat="1" ht="9" customHeight="1">
      <c r="A84" s="158"/>
      <c r="B84" s="55"/>
      <c r="C84" s="50"/>
      <c r="D84" s="50" t="s">
        <v>115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57" s="48" customFormat="1" ht="9" customHeight="1">
      <c r="A85" s="158"/>
      <c r="B85" s="55"/>
      <c r="C85" s="50"/>
      <c r="D85" s="50"/>
      <c r="E85" s="50" t="s">
        <v>457</v>
      </c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 t="s">
        <v>98</v>
      </c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57" s="48" customFormat="1" ht="9" customHeight="1">
      <c r="A86" s="158"/>
      <c r="B86" s="55"/>
      <c r="C86" s="50"/>
      <c r="D86" s="50"/>
      <c r="E86" s="50" t="s">
        <v>169</v>
      </c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1"/>
      <c r="V86" s="52" t="s">
        <v>99</v>
      </c>
      <c r="W86" s="52" t="s">
        <v>99</v>
      </c>
      <c r="X86" s="52" t="s">
        <v>98</v>
      </c>
      <c r="Y86" s="52" t="s">
        <v>98</v>
      </c>
      <c r="Z86" s="52" t="s">
        <v>98</v>
      </c>
      <c r="AA86" s="52" t="s">
        <v>98</v>
      </c>
      <c r="AB86" s="52" t="s">
        <v>98</v>
      </c>
      <c r="AC86" s="52" t="s">
        <v>98</v>
      </c>
      <c r="AD86" s="52"/>
      <c r="AE86" s="52" t="s">
        <v>98</v>
      </c>
      <c r="AF86" s="52"/>
      <c r="AG86" s="52" t="s">
        <v>98</v>
      </c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57" s="48" customFormat="1" ht="9" customHeight="1">
      <c r="A87" s="158"/>
      <c r="B87" s="55"/>
      <c r="C87" s="50"/>
      <c r="D87" s="50"/>
      <c r="E87" s="50" t="s">
        <v>170</v>
      </c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1"/>
      <c r="V87" s="52"/>
      <c r="W87" s="52"/>
      <c r="X87" s="52"/>
      <c r="Y87" s="52"/>
      <c r="Z87" s="52"/>
      <c r="AA87" s="52"/>
      <c r="AB87" s="52"/>
      <c r="AC87" s="52"/>
      <c r="AD87" s="52" t="s">
        <v>98</v>
      </c>
      <c r="AE87" s="52"/>
      <c r="AF87" s="52"/>
      <c r="AG87" s="52"/>
      <c r="AH87" s="52" t="s">
        <v>98</v>
      </c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57" s="48" customFormat="1" ht="9" customHeight="1">
      <c r="A88" s="158"/>
      <c r="B88" s="55"/>
      <c r="C88" s="50"/>
      <c r="D88" s="50"/>
      <c r="E88" s="50" t="s">
        <v>171</v>
      </c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1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 t="s">
        <v>98</v>
      </c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57" ht="9" customHeight="1" thickBot="1">
      <c r="A89" s="159"/>
      <c r="B89" s="55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49"/>
      <c r="N89" s="50"/>
      <c r="O89" s="50"/>
      <c r="P89" s="50"/>
      <c r="Q89" s="50"/>
      <c r="R89" s="50"/>
      <c r="S89" s="50"/>
      <c r="T89" s="50"/>
      <c r="U89" s="56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57" ht="9" customHeight="1" thickTop="1">
      <c r="A90" s="154" t="s">
        <v>67</v>
      </c>
      <c r="B90" s="60" t="s">
        <v>45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2"/>
      <c r="V90" s="63"/>
      <c r="W90" s="63"/>
      <c r="X90" s="63"/>
      <c r="Y90" s="64"/>
      <c r="Z90" s="64"/>
      <c r="AA90" s="63"/>
      <c r="AB90" s="64"/>
      <c r="AC90" s="63"/>
      <c r="AD90" s="64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113"/>
      <c r="AX90" s="114"/>
      <c r="AY90" s="114"/>
      <c r="AZ90" s="113"/>
      <c r="BA90" s="113"/>
      <c r="BB90" s="113"/>
      <c r="BC90" s="113"/>
      <c r="BD90" s="113"/>
      <c r="BE90" s="115"/>
    </row>
    <row r="91" spans="1:57" ht="9" customHeight="1">
      <c r="A91" s="240"/>
      <c r="B91" s="50" t="s">
        <v>184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6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3"/>
    </row>
    <row r="92" spans="1:57" ht="9" customHeight="1">
      <c r="A92" s="240"/>
      <c r="B92" s="50"/>
      <c r="C92" s="50" t="s">
        <v>186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6"/>
      <c r="V92" s="52" t="s">
        <v>98</v>
      </c>
      <c r="W92" s="52" t="s">
        <v>99</v>
      </c>
      <c r="X92" s="52" t="s">
        <v>98</v>
      </c>
      <c r="Y92" s="52"/>
      <c r="Z92" s="52" t="s">
        <v>98</v>
      </c>
      <c r="AA92" s="52" t="s">
        <v>98</v>
      </c>
      <c r="AB92" s="52" t="s">
        <v>98</v>
      </c>
      <c r="AC92" s="52" t="s">
        <v>98</v>
      </c>
      <c r="AD92" s="52" t="s">
        <v>98</v>
      </c>
      <c r="AE92" s="52" t="s">
        <v>98</v>
      </c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3"/>
    </row>
    <row r="93" spans="1:57" ht="9" customHeight="1">
      <c r="A93" s="240"/>
      <c r="B93" s="50"/>
      <c r="C93" s="50" t="s">
        <v>185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6"/>
      <c r="V93" s="52"/>
      <c r="W93" s="52"/>
      <c r="X93" s="52"/>
      <c r="Y93" s="52" t="s">
        <v>98</v>
      </c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3"/>
    </row>
    <row r="94" spans="1:57" ht="9" customHeight="1">
      <c r="A94" s="24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6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3"/>
    </row>
    <row r="95" spans="1:57" ht="9" customHeight="1">
      <c r="A95" s="155"/>
      <c r="B95" s="50" t="s">
        <v>243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90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ht="9" customHeight="1">
      <c r="A96" s="155"/>
      <c r="B96" s="50"/>
      <c r="C96" s="58" t="s">
        <v>256</v>
      </c>
      <c r="D96" s="58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90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 t="s">
        <v>98</v>
      </c>
      <c r="AG96" s="52" t="s">
        <v>98</v>
      </c>
      <c r="AH96" s="52" t="s">
        <v>98</v>
      </c>
      <c r="AI96" s="52" t="s">
        <v>98</v>
      </c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62" ht="9" customHeight="1">
      <c r="A97" s="155"/>
      <c r="B97" s="50"/>
      <c r="C97" s="58" t="s">
        <v>456</v>
      </c>
      <c r="D97" s="58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90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3"/>
    </row>
    <row r="98" spans="1:62" ht="9" customHeight="1">
      <c r="A98" s="155"/>
      <c r="B98" s="50"/>
      <c r="C98" s="58"/>
      <c r="D98" s="58" t="s">
        <v>374</v>
      </c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90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 t="s">
        <v>98</v>
      </c>
      <c r="AG98" s="52" t="s">
        <v>98</v>
      </c>
      <c r="AH98" s="52" t="s">
        <v>98</v>
      </c>
      <c r="AI98" s="52" t="s">
        <v>98</v>
      </c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3"/>
    </row>
    <row r="99" spans="1:62" ht="9" customHeight="1">
      <c r="A99" s="155"/>
      <c r="B99" s="50"/>
      <c r="C99" s="58"/>
      <c r="D99" s="58" t="s">
        <v>154</v>
      </c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90"/>
      <c r="V99" s="52" t="s">
        <v>99</v>
      </c>
      <c r="W99" s="52" t="s">
        <v>99</v>
      </c>
      <c r="X99" s="52" t="s">
        <v>99</v>
      </c>
      <c r="Y99" s="52" t="s">
        <v>99</v>
      </c>
      <c r="Z99" s="52" t="s">
        <v>99</v>
      </c>
      <c r="AA99" s="52" t="s">
        <v>99</v>
      </c>
      <c r="AB99" s="52" t="s">
        <v>99</v>
      </c>
      <c r="AC99" s="52" t="s">
        <v>99</v>
      </c>
      <c r="AD99" s="52" t="s">
        <v>99</v>
      </c>
      <c r="AE99" s="52" t="s">
        <v>99</v>
      </c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3"/>
    </row>
    <row r="100" spans="1:62" ht="9" customHeight="1">
      <c r="A100" s="155"/>
      <c r="B100" s="50"/>
      <c r="C100" s="58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90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3"/>
    </row>
    <row r="101" spans="1:62" ht="9" customHeight="1" thickBot="1">
      <c r="A101" s="156"/>
      <c r="B101" s="50"/>
      <c r="C101" s="58"/>
      <c r="D101" s="50"/>
      <c r="E101" s="50"/>
      <c r="F101" s="50"/>
      <c r="G101" s="50"/>
      <c r="H101" s="49"/>
      <c r="I101" s="50"/>
      <c r="J101" s="50"/>
      <c r="K101" s="50"/>
      <c r="L101" s="50"/>
      <c r="M101" s="49"/>
      <c r="N101" s="50"/>
      <c r="O101" s="50"/>
      <c r="P101" s="50"/>
      <c r="Q101" s="50"/>
      <c r="R101" s="50"/>
      <c r="S101" s="50"/>
      <c r="T101" s="50"/>
      <c r="U101" s="56"/>
      <c r="V101" s="57"/>
      <c r="W101" s="52"/>
      <c r="X101" s="52"/>
      <c r="Y101" s="52"/>
      <c r="Z101" s="52"/>
      <c r="AA101" s="52"/>
      <c r="AB101" s="52"/>
      <c r="AC101" s="52"/>
      <c r="AD101" s="57"/>
      <c r="AE101" s="57"/>
      <c r="AF101" s="57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3"/>
    </row>
    <row r="102" spans="1:62" ht="13.8" thickTop="1">
      <c r="A102" s="160" t="s">
        <v>0</v>
      </c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2"/>
      <c r="V102" s="66"/>
      <c r="W102" s="93"/>
      <c r="X102" s="93"/>
      <c r="Y102" s="93"/>
      <c r="Z102" s="66"/>
      <c r="AA102" s="66"/>
      <c r="AB102" s="66"/>
      <c r="AC102" s="66"/>
      <c r="AD102" s="66"/>
      <c r="AE102" s="66"/>
      <c r="AF102" s="66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100"/>
    </row>
    <row r="103" spans="1:62" ht="29.25" customHeight="1">
      <c r="A103" s="163" t="s">
        <v>1</v>
      </c>
      <c r="B103" s="164"/>
      <c r="C103" s="164"/>
      <c r="D103" s="164"/>
      <c r="E103" s="164"/>
      <c r="F103" s="164"/>
      <c r="G103" s="165"/>
      <c r="H103" s="169" t="s">
        <v>12</v>
      </c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1"/>
      <c r="V103" s="108"/>
      <c r="W103" s="107"/>
      <c r="X103" s="107"/>
      <c r="Y103" s="107"/>
      <c r="Z103" s="107"/>
      <c r="AA103" s="107"/>
      <c r="AB103" s="107"/>
      <c r="AC103" s="108"/>
      <c r="AD103" s="108"/>
      <c r="AE103" s="108"/>
      <c r="AF103" s="108"/>
      <c r="AG103" s="107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9"/>
      <c r="BF103" s="67"/>
    </row>
    <row r="104" spans="1:62" ht="26.25" customHeight="1">
      <c r="A104" s="166"/>
      <c r="B104" s="167"/>
      <c r="C104" s="167"/>
      <c r="D104" s="167"/>
      <c r="E104" s="167"/>
      <c r="F104" s="167"/>
      <c r="G104" s="168"/>
      <c r="H104" s="169" t="s">
        <v>36</v>
      </c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1"/>
      <c r="V104" s="94"/>
      <c r="W104" s="105"/>
      <c r="X104" s="105"/>
      <c r="Y104" s="105"/>
      <c r="Z104" s="105"/>
      <c r="AA104" s="105"/>
      <c r="AB104" s="105"/>
      <c r="AC104" s="94"/>
      <c r="AD104" s="94"/>
      <c r="AE104" s="94"/>
      <c r="AF104" s="94"/>
      <c r="AG104" s="105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101"/>
      <c r="BF104" s="67"/>
    </row>
    <row r="105" spans="1:62" s="5" customFormat="1" ht="13.2">
      <c r="A105" s="172" t="s">
        <v>37</v>
      </c>
      <c r="B105" s="170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1"/>
      <c r="V105" s="7" t="s">
        <v>373</v>
      </c>
      <c r="W105" s="7" t="s">
        <v>373</v>
      </c>
      <c r="X105" s="7" t="s">
        <v>373</v>
      </c>
      <c r="Y105" s="7" t="s">
        <v>373</v>
      </c>
      <c r="Z105" s="7" t="s">
        <v>373</v>
      </c>
      <c r="AA105" s="7" t="s">
        <v>373</v>
      </c>
      <c r="AB105" s="7" t="s">
        <v>373</v>
      </c>
      <c r="AC105" s="7" t="s">
        <v>373</v>
      </c>
      <c r="AD105" s="7" t="s">
        <v>373</v>
      </c>
      <c r="AE105" s="7" t="s">
        <v>373</v>
      </c>
      <c r="AF105" s="7" t="s">
        <v>228</v>
      </c>
      <c r="AG105" s="7" t="s">
        <v>229</v>
      </c>
      <c r="AH105" s="7" t="s">
        <v>229</v>
      </c>
      <c r="AI105" s="7" t="s">
        <v>229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37"/>
      <c r="BF105" s="36"/>
      <c r="BG105" s="8"/>
      <c r="BH105" s="9"/>
      <c r="BI105" s="9"/>
      <c r="BJ105" s="10"/>
    </row>
    <row r="106" spans="1:62" s="70" customFormat="1" ht="39.75" customHeight="1" thickBot="1">
      <c r="A106" s="145" t="s">
        <v>2</v>
      </c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7"/>
      <c r="V106" s="95"/>
      <c r="W106" s="95"/>
      <c r="X106" s="95"/>
      <c r="Y106" s="95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95"/>
      <c r="AO106" s="95"/>
      <c r="AP106" s="95"/>
      <c r="AQ106" s="95"/>
      <c r="AR106" s="68"/>
      <c r="AS106" s="68"/>
      <c r="AT106" s="68"/>
      <c r="AU106" s="95"/>
      <c r="AV106" s="95"/>
      <c r="AW106" s="95"/>
      <c r="AX106" s="95"/>
      <c r="AY106" s="95"/>
      <c r="AZ106" s="95"/>
      <c r="BA106" s="95"/>
      <c r="BB106" s="95"/>
      <c r="BC106" s="95"/>
      <c r="BD106" s="102"/>
      <c r="BE106" s="103"/>
      <c r="BF106" s="69"/>
    </row>
    <row r="107" spans="1:62" ht="9.75" customHeight="1" thickTop="1">
      <c r="A107" s="160" t="s">
        <v>38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2"/>
      <c r="V107" s="196" t="s">
        <v>79</v>
      </c>
      <c r="W107" s="202"/>
      <c r="X107" s="202"/>
      <c r="Y107" s="202"/>
      <c r="Z107" s="202"/>
      <c r="AA107" s="202"/>
      <c r="AB107" s="202"/>
      <c r="AC107" s="202"/>
      <c r="AD107" s="202"/>
      <c r="AE107" s="202"/>
      <c r="AF107" s="202"/>
      <c r="AG107" s="202"/>
      <c r="AH107" s="202"/>
      <c r="AI107" s="202"/>
      <c r="AJ107" s="202"/>
      <c r="AK107" s="202"/>
      <c r="AL107" s="203"/>
      <c r="AM107" s="196" t="s">
        <v>39</v>
      </c>
      <c r="AN107" s="161"/>
      <c r="AO107" s="161"/>
      <c r="AP107" s="161"/>
      <c r="AQ107" s="162"/>
      <c r="AR107" s="221"/>
      <c r="AS107" s="222"/>
      <c r="AT107" s="192"/>
      <c r="AU107" s="210"/>
      <c r="AV107" s="211"/>
      <c r="AW107" s="212">
        <v>4</v>
      </c>
      <c r="AX107" s="213"/>
      <c r="AY107" s="213"/>
      <c r="AZ107" s="213"/>
      <c r="BA107" s="213"/>
      <c r="BB107" s="213"/>
      <c r="BC107" s="213"/>
      <c r="BD107" s="213"/>
      <c r="BE107" s="214"/>
      <c r="BF107" s="67"/>
    </row>
    <row r="108" spans="1:62" ht="9" customHeight="1">
      <c r="A108" s="182" t="str">
        <f>I6</f>
        <v>在庫照会</v>
      </c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5"/>
      <c r="V108" s="186" t="s">
        <v>40</v>
      </c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88"/>
      <c r="AM108" s="183" t="s">
        <v>41</v>
      </c>
      <c r="AN108" s="170"/>
      <c r="AO108" s="170"/>
      <c r="AP108" s="170"/>
      <c r="AQ108" s="171"/>
      <c r="AR108" s="184" t="s">
        <v>102</v>
      </c>
      <c r="AS108" s="185"/>
      <c r="AT108" s="192">
        <v>43816</v>
      </c>
      <c r="AU108" s="193"/>
      <c r="AV108" s="194"/>
      <c r="AW108" s="215"/>
      <c r="AX108" s="223"/>
      <c r="AY108" s="223"/>
      <c r="AZ108" s="223"/>
      <c r="BA108" s="223"/>
      <c r="BB108" s="223"/>
      <c r="BC108" s="223"/>
      <c r="BD108" s="223"/>
      <c r="BE108" s="217"/>
      <c r="BF108" s="67"/>
    </row>
    <row r="109" spans="1:62" ht="9" customHeigh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8"/>
      <c r="V109" s="189"/>
      <c r="W109" s="190"/>
      <c r="X109" s="190"/>
      <c r="Y109" s="190"/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0"/>
      <c r="AK109" s="190"/>
      <c r="AL109" s="191"/>
      <c r="AM109" s="183" t="s">
        <v>42</v>
      </c>
      <c r="AN109" s="170"/>
      <c r="AO109" s="170"/>
      <c r="AP109" s="170"/>
      <c r="AQ109" s="171"/>
      <c r="AR109" s="183" t="s">
        <v>101</v>
      </c>
      <c r="AS109" s="171"/>
      <c r="AT109" s="195">
        <v>43816</v>
      </c>
      <c r="AU109" s="170"/>
      <c r="AV109" s="171"/>
      <c r="AW109" s="218"/>
      <c r="AX109" s="219"/>
      <c r="AY109" s="219"/>
      <c r="AZ109" s="219"/>
      <c r="BA109" s="219"/>
      <c r="BB109" s="219"/>
      <c r="BC109" s="219"/>
      <c r="BD109" s="219"/>
      <c r="BE109" s="220"/>
    </row>
    <row r="110" spans="1:62">
      <c r="A110" s="71"/>
      <c r="B110" s="71"/>
      <c r="W110" s="96"/>
      <c r="X110" s="96"/>
      <c r="Y110" s="96"/>
      <c r="Z110" s="96"/>
      <c r="AA110" s="96"/>
      <c r="AB110" s="96"/>
      <c r="AC110" s="96"/>
      <c r="AD110" s="96"/>
      <c r="AE110" s="96"/>
      <c r="AF110" s="73"/>
      <c r="AG110" s="73"/>
      <c r="AH110" s="73"/>
      <c r="AI110" s="73"/>
      <c r="AJ110" s="73"/>
      <c r="AK110" s="73"/>
      <c r="AL110" s="73"/>
      <c r="AM110" s="73"/>
      <c r="AN110" s="73"/>
      <c r="AO110" s="96"/>
      <c r="AP110" s="96"/>
      <c r="AQ110" s="96"/>
      <c r="AR110" s="96"/>
      <c r="AS110" s="73"/>
      <c r="AT110" s="73"/>
      <c r="AU110" s="73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</row>
    <row r="111" spans="1:62" ht="12">
      <c r="A111" s="74"/>
      <c r="B111" s="71"/>
      <c r="F111" s="54" t="s">
        <v>13</v>
      </c>
      <c r="J111" s="54">
        <f>COUNTIF(V105:BE105,"N")</f>
        <v>1</v>
      </c>
      <c r="W111" s="96"/>
      <c r="X111" s="96"/>
      <c r="Y111" s="96"/>
      <c r="Z111" s="96"/>
      <c r="AA111" s="96"/>
      <c r="AB111" s="96"/>
      <c r="AC111" s="96"/>
      <c r="AD111" s="96"/>
      <c r="AE111" s="96"/>
      <c r="AF111" s="73"/>
      <c r="AG111" s="73"/>
      <c r="AH111" s="73"/>
      <c r="AI111" s="73"/>
      <c r="AJ111" s="73"/>
      <c r="AK111" s="73"/>
      <c r="AL111" s="73"/>
      <c r="AM111" s="73"/>
      <c r="AN111" s="73"/>
      <c r="AO111" s="96"/>
      <c r="AP111" s="96"/>
      <c r="AQ111" s="96"/>
      <c r="AR111" s="96"/>
      <c r="AS111" s="73"/>
      <c r="AT111" s="73"/>
      <c r="AU111" s="73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</row>
    <row r="112" spans="1:62" s="75" customFormat="1">
      <c r="F112" s="75" t="s">
        <v>14</v>
      </c>
      <c r="J112" s="54">
        <f>COUNTIF(V105:BE105,"E")</f>
        <v>10</v>
      </c>
      <c r="W112" s="97"/>
      <c r="X112" s="97"/>
      <c r="Y112" s="97"/>
      <c r="Z112" s="97"/>
      <c r="AA112" s="97"/>
      <c r="AB112" s="97"/>
      <c r="AC112" s="97"/>
      <c r="AD112" s="97"/>
      <c r="AE112" s="97"/>
      <c r="AF112" s="76"/>
      <c r="AG112" s="76"/>
      <c r="AH112" s="76"/>
      <c r="AI112" s="76"/>
      <c r="AJ112" s="76"/>
      <c r="AK112" s="76"/>
      <c r="AL112" s="76"/>
      <c r="AM112" s="76"/>
      <c r="AN112" s="76"/>
      <c r="AO112" s="97"/>
      <c r="AP112" s="97"/>
      <c r="AQ112" s="97"/>
      <c r="AR112" s="97"/>
      <c r="AS112" s="76"/>
      <c r="AT112" s="76"/>
      <c r="AU112" s="76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</row>
    <row r="113" spans="6:10">
      <c r="F113" s="54" t="s">
        <v>15</v>
      </c>
      <c r="J113" s="54">
        <f>COUNTIF(V105:BE105,"L")</f>
        <v>3</v>
      </c>
    </row>
    <row r="114" spans="6:10">
      <c r="F114" s="78" t="s">
        <v>43</v>
      </c>
      <c r="J114" s="54">
        <f>COUNTIF(V105:BE105,"I")</f>
        <v>0</v>
      </c>
    </row>
    <row r="115" spans="6:10">
      <c r="F115" s="54" t="s">
        <v>16</v>
      </c>
      <c r="J115" s="54">
        <f>SUM(J111:J114)</f>
        <v>14</v>
      </c>
    </row>
  </sheetData>
  <mergeCells count="48">
    <mergeCell ref="AT109:AV109"/>
    <mergeCell ref="V107:AL107"/>
    <mergeCell ref="AM107:AQ107"/>
    <mergeCell ref="V108:AL109"/>
    <mergeCell ref="AM108:AQ108"/>
    <mergeCell ref="AM109:AQ109"/>
    <mergeCell ref="A105:U105"/>
    <mergeCell ref="A106:U106"/>
    <mergeCell ref="A107:U107"/>
    <mergeCell ref="AR107:AS107"/>
    <mergeCell ref="AT107:AV107"/>
    <mergeCell ref="AW107:BE109"/>
    <mergeCell ref="A108:U109"/>
    <mergeCell ref="AR108:AS108"/>
    <mergeCell ref="AT108:AV108"/>
    <mergeCell ref="AR109:AS109"/>
    <mergeCell ref="A9:A89"/>
    <mergeCell ref="A90:A101"/>
    <mergeCell ref="A102:U102"/>
    <mergeCell ref="A103:G104"/>
    <mergeCell ref="H103:U103"/>
    <mergeCell ref="H104:U104"/>
    <mergeCell ref="A6:H6"/>
    <mergeCell ref="I6:BE6"/>
    <mergeCell ref="A7:H7"/>
    <mergeCell ref="I7:U7"/>
    <mergeCell ref="V7:AF7"/>
    <mergeCell ref="AG7:BE7"/>
    <mergeCell ref="AV2:AZ2"/>
    <mergeCell ref="BA2:BE2"/>
    <mergeCell ref="A3:F4"/>
    <mergeCell ref="G3:AA4"/>
    <mergeCell ref="AB3:AF4"/>
    <mergeCell ref="AG3:AK4"/>
    <mergeCell ref="AL3:AP4"/>
    <mergeCell ref="AQ3:AU4"/>
    <mergeCell ref="AV3:AZ4"/>
    <mergeCell ref="BA3:BE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</mergeCells>
  <phoneticPr fontId="7"/>
  <dataValidations count="1">
    <dataValidation type="list" allowBlank="1" showInputMessage="1" showErrorMessage="1" sqref="V105:BE105" xr:uid="{5B7ACF52-31C7-4B7C-897B-FE6478DC182F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96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232" t="s">
        <v>46</v>
      </c>
      <c r="B1" s="233"/>
      <c r="C1" s="233"/>
      <c r="D1" s="233"/>
      <c r="E1" s="233"/>
      <c r="F1" s="234"/>
      <c r="G1" s="231" t="str">
        <f>共通表示!G1</f>
        <v>プログラミング</v>
      </c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126" t="s">
        <v>6</v>
      </c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8"/>
      <c r="AQ1" s="126" t="s">
        <v>7</v>
      </c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8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235" t="s">
        <v>47</v>
      </c>
      <c r="B2" s="236"/>
      <c r="C2" s="236"/>
      <c r="D2" s="236"/>
      <c r="E2" s="236"/>
      <c r="F2" s="237"/>
      <c r="G2" s="231" t="str">
        <f>共通表示!G2</f>
        <v>プログラムチェックリストの作成</v>
      </c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26" t="s">
        <v>8</v>
      </c>
      <c r="AC2" s="127"/>
      <c r="AD2" s="127"/>
      <c r="AE2" s="127"/>
      <c r="AF2" s="128"/>
      <c r="AG2" s="126" t="s">
        <v>9</v>
      </c>
      <c r="AH2" s="127"/>
      <c r="AI2" s="127"/>
      <c r="AJ2" s="127"/>
      <c r="AK2" s="128"/>
      <c r="AL2" s="126" t="s">
        <v>10</v>
      </c>
      <c r="AM2" s="127"/>
      <c r="AN2" s="127"/>
      <c r="AO2" s="127"/>
      <c r="AP2" s="128"/>
      <c r="AQ2" s="126" t="s">
        <v>11</v>
      </c>
      <c r="AR2" s="127"/>
      <c r="AS2" s="127"/>
      <c r="AT2" s="127"/>
      <c r="AU2" s="128"/>
      <c r="AV2" s="132" t="s">
        <v>9</v>
      </c>
      <c r="AW2" s="132"/>
      <c r="AX2" s="132"/>
      <c r="AY2" s="132"/>
      <c r="AZ2" s="132"/>
      <c r="BA2" s="132" t="s">
        <v>48</v>
      </c>
      <c r="BB2" s="132"/>
      <c r="BC2" s="132"/>
      <c r="BD2" s="132"/>
      <c r="BE2" s="132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225" t="s">
        <v>51</v>
      </c>
      <c r="B3" s="226"/>
      <c r="C3" s="226"/>
      <c r="D3" s="226"/>
      <c r="E3" s="226"/>
      <c r="F3" s="227"/>
      <c r="G3" s="231" t="str">
        <f>共通表示!G3</f>
        <v>プログラムチェックリスト（マトリクス）</v>
      </c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04" t="str">
        <f>共通表示!AB3</f>
        <v>＜HISYS＞
王
2019/12/13</v>
      </c>
      <c r="AC3" s="205"/>
      <c r="AD3" s="205"/>
      <c r="AE3" s="205"/>
      <c r="AF3" s="206"/>
      <c r="AG3" s="204" t="str">
        <f>共通表示!AG3</f>
        <v>＜HISYS＞
陳
2019/12/13</v>
      </c>
      <c r="AH3" s="205"/>
      <c r="AI3" s="205"/>
      <c r="AJ3" s="205"/>
      <c r="AK3" s="206"/>
      <c r="AL3" s="204">
        <f>共通表示!AL3</f>
        <v>0</v>
      </c>
      <c r="AM3" s="205"/>
      <c r="AN3" s="205"/>
      <c r="AO3" s="205"/>
      <c r="AP3" s="206"/>
      <c r="AQ3" s="204" t="str">
        <f>共通表示!AQ3</f>
        <v>＜HISYS＞
王
2019/12/13</v>
      </c>
      <c r="AR3" s="205"/>
      <c r="AS3" s="205"/>
      <c r="AT3" s="205"/>
      <c r="AU3" s="206"/>
      <c r="AV3" s="204" t="str">
        <f>共通表示!AV3</f>
        <v>＜HISYS＞
陳
2019/12/13</v>
      </c>
      <c r="AW3" s="205"/>
      <c r="AX3" s="205"/>
      <c r="AY3" s="205"/>
      <c r="AZ3" s="206"/>
      <c r="BA3" s="204">
        <f>共通表示!BA3</f>
        <v>0</v>
      </c>
      <c r="BB3" s="205"/>
      <c r="BC3" s="205"/>
      <c r="BD3" s="205"/>
      <c r="BE3" s="206"/>
      <c r="BF3" s="25"/>
      <c r="BG3" s="25"/>
      <c r="BH3" s="25"/>
      <c r="BI3" s="25"/>
      <c r="BJ3" s="25"/>
      <c r="BL3" s="24">
        <f>COUNTIF($V86:$BE86,BL2)</f>
        <v>13</v>
      </c>
      <c r="BM3" s="24">
        <f>COUNTIF($V86:$BE86,BM2)</f>
        <v>2</v>
      </c>
      <c r="BN3" s="24">
        <f>COUNTIF($V86:$BE86,BN2)</f>
        <v>1</v>
      </c>
      <c r="BO3" s="24">
        <f>COUNTIF($V86:$BE86,BO2)</f>
        <v>0</v>
      </c>
      <c r="BP3" s="24">
        <f>SUM(BL3:BO3)</f>
        <v>16</v>
      </c>
    </row>
    <row r="4" spans="1:68" s="24" customFormat="1" ht="27.75" customHeight="1">
      <c r="A4" s="228"/>
      <c r="B4" s="229"/>
      <c r="C4" s="229"/>
      <c r="D4" s="229"/>
      <c r="E4" s="229"/>
      <c r="F4" s="230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07"/>
      <c r="AC4" s="208"/>
      <c r="AD4" s="208"/>
      <c r="AE4" s="208"/>
      <c r="AF4" s="209"/>
      <c r="AG4" s="207"/>
      <c r="AH4" s="208"/>
      <c r="AI4" s="208"/>
      <c r="AJ4" s="208"/>
      <c r="AK4" s="209"/>
      <c r="AL4" s="207"/>
      <c r="AM4" s="208"/>
      <c r="AN4" s="208"/>
      <c r="AO4" s="208"/>
      <c r="AP4" s="209"/>
      <c r="AQ4" s="207"/>
      <c r="AR4" s="208"/>
      <c r="AS4" s="208"/>
      <c r="AT4" s="208"/>
      <c r="AU4" s="209"/>
      <c r="AV4" s="207"/>
      <c r="AW4" s="208"/>
      <c r="AX4" s="208"/>
      <c r="AY4" s="208"/>
      <c r="AZ4" s="209"/>
      <c r="BA4" s="207"/>
      <c r="BB4" s="208"/>
      <c r="BC4" s="208"/>
      <c r="BD4" s="208"/>
      <c r="BE4" s="209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48" t="s">
        <v>18</v>
      </c>
      <c r="B6" s="148"/>
      <c r="C6" s="148"/>
      <c r="D6" s="148"/>
      <c r="E6" s="148"/>
      <c r="F6" s="148"/>
      <c r="G6" s="148"/>
      <c r="H6" s="148"/>
      <c r="I6" s="149" t="str">
        <f>共通表示!I6</f>
        <v>在庫照会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26"/>
      <c r="BG6" s="27"/>
      <c r="BH6" s="28"/>
      <c r="BI6" s="28"/>
      <c r="BJ6" s="28"/>
    </row>
    <row r="7" spans="1:68" s="38" customFormat="1" ht="11.25" customHeight="1">
      <c r="A7" s="151" t="s">
        <v>19</v>
      </c>
      <c r="B7" s="151"/>
      <c r="C7" s="151"/>
      <c r="D7" s="151"/>
      <c r="E7" s="151"/>
      <c r="F7" s="151"/>
      <c r="G7" s="151"/>
      <c r="H7" s="151"/>
      <c r="I7" s="149" t="s">
        <v>24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2" t="s">
        <v>20</v>
      </c>
      <c r="W7" s="152"/>
      <c r="X7" s="152"/>
      <c r="Y7" s="152"/>
      <c r="Z7" s="152"/>
      <c r="AA7" s="152"/>
      <c r="AB7" s="152"/>
      <c r="AC7" s="152"/>
      <c r="AD7" s="152"/>
      <c r="AE7" s="152"/>
      <c r="AF7" s="153"/>
      <c r="AG7" s="152" t="s">
        <v>157</v>
      </c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29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158</v>
      </c>
      <c r="W8" s="6" t="s">
        <v>159</v>
      </c>
      <c r="X8" s="6" t="s">
        <v>160</v>
      </c>
      <c r="Y8" s="6" t="s">
        <v>161</v>
      </c>
      <c r="Z8" s="6" t="s">
        <v>187</v>
      </c>
      <c r="AA8" s="6" t="s">
        <v>188</v>
      </c>
      <c r="AB8" s="6" t="s">
        <v>189</v>
      </c>
      <c r="AC8" s="6" t="s">
        <v>190</v>
      </c>
      <c r="AD8" s="6" t="s">
        <v>191</v>
      </c>
      <c r="AE8" s="6" t="s">
        <v>192</v>
      </c>
      <c r="AF8" s="6" t="s">
        <v>193</v>
      </c>
      <c r="AG8" s="6" t="s">
        <v>194</v>
      </c>
      <c r="AH8" s="6" t="s">
        <v>195</v>
      </c>
      <c r="AI8" s="6" t="s">
        <v>245</v>
      </c>
      <c r="AJ8" s="6" t="s">
        <v>246</v>
      </c>
      <c r="AK8" s="6" t="s">
        <v>247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57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58"/>
      <c r="B10" s="55" t="s">
        <v>64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58"/>
      <c r="B11" s="55"/>
      <c r="C11" s="50" t="s">
        <v>63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58</v>
      </c>
      <c r="W11" s="52" t="s">
        <v>58</v>
      </c>
      <c r="X11" s="52" t="s">
        <v>58</v>
      </c>
      <c r="Y11" s="52" t="s">
        <v>58</v>
      </c>
      <c r="Z11" s="52" t="s">
        <v>58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58"/>
      <c r="B12" s="55"/>
      <c r="C12" s="50" t="s">
        <v>68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 t="s">
        <v>98</v>
      </c>
      <c r="AB12" s="52" t="s">
        <v>98</v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58"/>
      <c r="B13" s="55"/>
      <c r="C13" s="50" t="s">
        <v>163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 t="s">
        <v>99</v>
      </c>
      <c r="AD13" s="52" t="s">
        <v>99</v>
      </c>
      <c r="AE13" s="52" t="s">
        <v>99</v>
      </c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58"/>
      <c r="B14" s="55"/>
      <c r="C14" s="50" t="s">
        <v>164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 t="s">
        <v>99</v>
      </c>
      <c r="AG14" s="52" t="s">
        <v>99</v>
      </c>
      <c r="AH14" s="52" t="s">
        <v>99</v>
      </c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58"/>
      <c r="B15" s="55"/>
      <c r="C15" s="50" t="s">
        <v>165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 t="s">
        <v>99</v>
      </c>
      <c r="AJ15" s="52" t="s">
        <v>99</v>
      </c>
      <c r="AK15" s="52" t="s">
        <v>99</v>
      </c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58"/>
      <c r="B16" s="55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58"/>
      <c r="B17" s="55" t="s">
        <v>69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58"/>
      <c r="B18" s="55"/>
      <c r="C18" s="50" t="s">
        <v>142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 t="s">
        <v>58</v>
      </c>
      <c r="W18" s="52" t="s">
        <v>58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58"/>
      <c r="B19" s="55"/>
      <c r="C19" s="50"/>
      <c r="D19" s="50" t="s">
        <v>143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58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58"/>
      <c r="B20" s="55"/>
      <c r="C20" s="50"/>
      <c r="D20" s="50" t="s">
        <v>144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 t="s">
        <v>58</v>
      </c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58"/>
      <c r="B21" s="55"/>
      <c r="C21" s="50" t="s">
        <v>145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 t="s">
        <v>58</v>
      </c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58"/>
      <c r="B22" s="55"/>
      <c r="C22" s="50" t="s">
        <v>146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 t="s">
        <v>58</v>
      </c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58"/>
      <c r="B23" s="55"/>
      <c r="C23" s="50" t="s">
        <v>147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 t="s">
        <v>58</v>
      </c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58"/>
      <c r="B24" s="55"/>
      <c r="C24" s="50"/>
      <c r="D24" s="50" t="s">
        <v>153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 t="s">
        <v>58</v>
      </c>
      <c r="Y24" s="52" t="s">
        <v>58</v>
      </c>
      <c r="Z24" s="52" t="s">
        <v>58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58"/>
      <c r="B25" s="55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58"/>
      <c r="B26" s="55"/>
      <c r="C26" s="50" t="s">
        <v>469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ht="9" customHeight="1">
      <c r="A27" s="158"/>
      <c r="B27" s="50"/>
      <c r="C27" s="50"/>
      <c r="D27" s="50" t="s">
        <v>375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 t="s">
        <v>99</v>
      </c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ht="9" customHeight="1">
      <c r="A28" s="158"/>
      <c r="B28" s="50"/>
      <c r="C28" s="50"/>
      <c r="D28" s="50" t="s">
        <v>372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 t="s">
        <v>99</v>
      </c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ht="9" customHeight="1">
      <c r="A29" s="158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ht="9" customHeight="1">
      <c r="A30" s="158"/>
      <c r="B30" s="50" t="s">
        <v>470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 t="s">
        <v>99</v>
      </c>
      <c r="AD30" s="52" t="s">
        <v>99</v>
      </c>
      <c r="AE30" s="52" t="s">
        <v>99</v>
      </c>
      <c r="AF30" s="52" t="s">
        <v>99</v>
      </c>
      <c r="AG30" s="52" t="s">
        <v>99</v>
      </c>
      <c r="AH30" s="52" t="s">
        <v>99</v>
      </c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ht="9" customHeight="1">
      <c r="A31" s="158"/>
      <c r="B31" s="50"/>
      <c r="C31" s="50" t="s">
        <v>471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>
      <c r="A32" s="158"/>
      <c r="B32" s="50"/>
      <c r="C32" s="50"/>
      <c r="D32" s="50" t="s">
        <v>239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/>
      <c r="AA32" s="52"/>
      <c r="AB32" s="52"/>
      <c r="AC32" s="52" t="s">
        <v>99</v>
      </c>
      <c r="AD32" s="52"/>
      <c r="AE32" s="52"/>
      <c r="AF32" s="52" t="s">
        <v>99</v>
      </c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ht="9" customHeight="1">
      <c r="A33" s="158"/>
      <c r="B33" s="50"/>
      <c r="C33" s="50"/>
      <c r="D33" s="50" t="s">
        <v>240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/>
      <c r="W33" s="52"/>
      <c r="X33" s="52"/>
      <c r="Y33" s="52"/>
      <c r="Z33" s="52"/>
      <c r="AA33" s="52"/>
      <c r="AB33" s="52"/>
      <c r="AC33" s="52"/>
      <c r="AD33" s="52" t="s">
        <v>99</v>
      </c>
      <c r="AE33" s="52"/>
      <c r="AF33" s="52"/>
      <c r="AG33" s="52" t="s">
        <v>99</v>
      </c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57" ht="9" customHeight="1">
      <c r="A34" s="158"/>
      <c r="B34" s="50"/>
      <c r="C34" s="50"/>
      <c r="D34" s="50" t="s">
        <v>238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2"/>
      <c r="AB34" s="52"/>
      <c r="AC34" s="52"/>
      <c r="AD34" s="52"/>
      <c r="AE34" s="52" t="s">
        <v>99</v>
      </c>
      <c r="AF34" s="52"/>
      <c r="AG34" s="52"/>
      <c r="AH34" s="52" t="s">
        <v>99</v>
      </c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ht="9" customHeight="1">
      <c r="A35" s="158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ht="9" customHeight="1">
      <c r="A36" s="158"/>
      <c r="B36" s="50"/>
      <c r="C36" s="50" t="s">
        <v>248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/>
      <c r="W36" s="52"/>
      <c r="X36" s="52"/>
      <c r="Y36" s="52"/>
      <c r="Z36" s="52"/>
      <c r="AA36" s="52" t="s">
        <v>99</v>
      </c>
      <c r="AB36" s="52"/>
      <c r="AC36" s="52"/>
      <c r="AD36" s="52"/>
      <c r="AE36" s="52"/>
      <c r="AF36" s="52"/>
      <c r="AG36" s="52"/>
      <c r="AH36" s="52"/>
      <c r="AI36" s="52" t="s">
        <v>99</v>
      </c>
      <c r="AJ36" s="52" t="s">
        <v>99</v>
      </c>
      <c r="AK36" s="52" t="s">
        <v>99</v>
      </c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ht="9" customHeight="1">
      <c r="A37" s="158"/>
      <c r="B37" s="50"/>
      <c r="C37" s="50"/>
      <c r="D37" s="50" t="s">
        <v>249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 t="s">
        <v>99</v>
      </c>
      <c r="AB37" s="52"/>
      <c r="AC37" s="52"/>
      <c r="AD37" s="52"/>
      <c r="AE37" s="52"/>
      <c r="AF37" s="52"/>
      <c r="AG37" s="52"/>
      <c r="AH37" s="52"/>
      <c r="AI37" s="52" t="s">
        <v>99</v>
      </c>
      <c r="AJ37" s="52" t="s">
        <v>99</v>
      </c>
      <c r="AK37" s="52" t="s">
        <v>99</v>
      </c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158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158"/>
      <c r="B39" s="50"/>
      <c r="C39" s="50" t="s">
        <v>250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158"/>
      <c r="B40" s="50"/>
      <c r="C40" s="50"/>
      <c r="D40" s="50" t="s">
        <v>177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 t="s">
        <v>99</v>
      </c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158"/>
      <c r="B41" s="50"/>
      <c r="C41" s="50"/>
      <c r="D41" s="50" t="s">
        <v>252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 t="s">
        <v>99</v>
      </c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 thickBot="1">
      <c r="A42" s="159"/>
      <c r="B42" s="55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49"/>
      <c r="N42" s="50"/>
      <c r="O42" s="50"/>
      <c r="P42" s="50"/>
      <c r="Q42" s="50"/>
      <c r="R42" s="50"/>
      <c r="S42" s="50"/>
      <c r="T42" s="50"/>
      <c r="U42" s="56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 thickTop="1">
      <c r="A43" s="154" t="s">
        <v>67</v>
      </c>
      <c r="B43" s="60" t="s">
        <v>45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2"/>
      <c r="V43" s="63"/>
      <c r="W43" s="64"/>
      <c r="X43" s="63"/>
      <c r="Y43" s="64"/>
      <c r="Z43" s="64"/>
      <c r="AA43" s="63"/>
      <c r="AB43" s="63"/>
      <c r="AC43" s="64"/>
      <c r="AD43" s="64"/>
      <c r="AE43" s="63"/>
      <c r="AF43" s="64"/>
      <c r="AG43" s="63"/>
      <c r="AH43" s="64"/>
      <c r="AI43" s="63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3"/>
      <c r="AY43" s="64"/>
      <c r="AZ43" s="63"/>
      <c r="BA43" s="64"/>
      <c r="BB43" s="63"/>
      <c r="BC43" s="64"/>
      <c r="BD43" s="64"/>
      <c r="BE43" s="65"/>
    </row>
    <row r="44" spans="1:57" ht="9" customHeight="1">
      <c r="A44" s="155"/>
      <c r="B44" s="50" t="s">
        <v>114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6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ht="9" customHeight="1">
      <c r="A45" s="155"/>
      <c r="B45" s="50"/>
      <c r="C45" s="50" t="s">
        <v>223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90"/>
      <c r="V45" s="52" t="s">
        <v>58</v>
      </c>
      <c r="W45" s="52" t="s">
        <v>58</v>
      </c>
      <c r="X45" s="52" t="s">
        <v>58</v>
      </c>
      <c r="Y45" s="52" t="s">
        <v>58</v>
      </c>
      <c r="Z45" s="52" t="s">
        <v>58</v>
      </c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ht="9" customHeight="1">
      <c r="A46" s="155"/>
      <c r="B46" s="50"/>
      <c r="C46" s="50"/>
      <c r="D46" s="50" t="s">
        <v>217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90"/>
      <c r="V46" s="52" t="s">
        <v>58</v>
      </c>
      <c r="W46" s="52"/>
      <c r="X46" s="52" t="s">
        <v>58</v>
      </c>
      <c r="Y46" s="52" t="s">
        <v>58</v>
      </c>
      <c r="Z46" s="52" t="s">
        <v>58</v>
      </c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ht="9" customHeight="1">
      <c r="A47" s="155"/>
      <c r="B47" s="50"/>
      <c r="C47" s="50"/>
      <c r="D47" s="50" t="s">
        <v>218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90"/>
      <c r="V47" s="52"/>
      <c r="W47" s="52" t="s">
        <v>58</v>
      </c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ht="9" customHeight="1">
      <c r="A48" s="155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90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ht="9" customHeight="1">
      <c r="A49" s="155"/>
      <c r="B49" s="49"/>
      <c r="C49" s="50" t="s">
        <v>151</v>
      </c>
      <c r="D49" s="50"/>
      <c r="E49" s="58"/>
      <c r="F49" s="58"/>
      <c r="G49" s="50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9"/>
      <c r="V49" s="52"/>
      <c r="W49" s="52"/>
      <c r="X49" s="52"/>
      <c r="Y49" s="52"/>
      <c r="Z49" s="52"/>
      <c r="AA49" s="52"/>
      <c r="AB49" s="52"/>
      <c r="AC49" s="57"/>
      <c r="AD49" s="57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7"/>
      <c r="AW49" s="57"/>
      <c r="AX49" s="52"/>
      <c r="AY49" s="52"/>
      <c r="AZ49" s="52"/>
      <c r="BA49" s="52"/>
      <c r="BB49" s="52"/>
      <c r="BC49" s="52"/>
      <c r="BD49" s="52"/>
      <c r="BE49" s="53"/>
    </row>
    <row r="50" spans="1:57" ht="9" customHeight="1">
      <c r="A50" s="155"/>
      <c r="B50" s="49"/>
      <c r="C50" s="50" t="s">
        <v>142</v>
      </c>
      <c r="D50" s="50"/>
      <c r="E50" s="58"/>
      <c r="F50" s="58"/>
      <c r="G50" s="50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9"/>
      <c r="V50" s="52" t="s">
        <v>58</v>
      </c>
      <c r="W50" s="52"/>
      <c r="X50" s="52"/>
      <c r="Y50" s="52"/>
      <c r="Z50" s="52"/>
      <c r="AA50" s="52"/>
      <c r="AB50" s="52"/>
      <c r="AC50" s="57"/>
      <c r="AD50" s="57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7"/>
      <c r="AW50" s="57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155"/>
      <c r="B51" s="49"/>
      <c r="C51" s="50"/>
      <c r="D51" s="50" t="s">
        <v>156</v>
      </c>
      <c r="E51" s="58"/>
      <c r="F51" s="58"/>
      <c r="G51" s="50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9"/>
      <c r="V51" s="52" t="s">
        <v>58</v>
      </c>
      <c r="W51" s="52"/>
      <c r="X51" s="52"/>
      <c r="Y51" s="52"/>
      <c r="Z51" s="52"/>
      <c r="AA51" s="52"/>
      <c r="AB51" s="52"/>
      <c r="AC51" s="57"/>
      <c r="AD51" s="57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7"/>
      <c r="AW51" s="57"/>
      <c r="AX51" s="52"/>
      <c r="AY51" s="52"/>
      <c r="AZ51" s="52"/>
      <c r="BA51" s="52"/>
      <c r="BB51" s="52"/>
      <c r="BC51" s="52"/>
      <c r="BD51" s="52"/>
      <c r="BE51" s="53"/>
    </row>
    <row r="52" spans="1:57" s="48" customFormat="1" ht="9" customHeight="1">
      <c r="A52" s="155"/>
      <c r="B52" s="55"/>
      <c r="C52" s="50" t="s">
        <v>145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52"/>
      <c r="W52" s="52"/>
      <c r="X52" s="52" t="s">
        <v>58</v>
      </c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s="48" customFormat="1" ht="9" customHeight="1">
      <c r="A53" s="155"/>
      <c r="B53" s="55"/>
      <c r="C53" s="50"/>
      <c r="D53" s="50" t="s">
        <v>60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2"/>
      <c r="W53" s="52"/>
      <c r="X53" s="52" t="s">
        <v>58</v>
      </c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s="48" customFormat="1" ht="9" customHeight="1">
      <c r="A54" s="155"/>
      <c r="B54" s="55"/>
      <c r="C54" s="50" t="s">
        <v>146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52"/>
      <c r="W54" s="52"/>
      <c r="X54" s="52"/>
      <c r="Y54" s="52" t="s">
        <v>58</v>
      </c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s="48" customFormat="1" ht="9" customHeight="1">
      <c r="A55" s="155"/>
      <c r="B55" s="55"/>
      <c r="C55" s="50"/>
      <c r="D55" s="50" t="s">
        <v>148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1"/>
      <c r="V55" s="52"/>
      <c r="W55" s="52"/>
      <c r="X55" s="52"/>
      <c r="Y55" s="52" t="s">
        <v>58</v>
      </c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s="48" customFormat="1" ht="9" customHeight="1">
      <c r="A56" s="155"/>
      <c r="B56" s="55"/>
      <c r="C56" s="50"/>
      <c r="D56" s="50" t="s">
        <v>149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2"/>
      <c r="W56" s="52"/>
      <c r="X56" s="52"/>
      <c r="Y56" s="52" t="s">
        <v>58</v>
      </c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s="48" customFormat="1" ht="9" customHeight="1">
      <c r="A57" s="155"/>
      <c r="B57" s="55"/>
      <c r="C57" s="50" t="s">
        <v>147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/>
      <c r="W57" s="52"/>
      <c r="X57" s="52"/>
      <c r="Y57" s="52"/>
      <c r="Z57" s="52" t="s">
        <v>58</v>
      </c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s="48" customFormat="1" ht="9" customHeight="1">
      <c r="A58" s="155"/>
      <c r="B58" s="55"/>
      <c r="C58" s="50"/>
      <c r="D58" s="50" t="s">
        <v>148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/>
      <c r="W58" s="52"/>
      <c r="X58" s="52"/>
      <c r="Y58" s="52"/>
      <c r="Z58" s="52" t="s">
        <v>58</v>
      </c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s="48" customFormat="1" ht="9" customHeight="1">
      <c r="A59" s="155"/>
      <c r="B59" s="55"/>
      <c r="C59" s="50"/>
      <c r="D59" s="50" t="s">
        <v>150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/>
      <c r="W59" s="52"/>
      <c r="X59" s="52"/>
      <c r="Y59" s="52"/>
      <c r="Z59" s="52" t="s">
        <v>58</v>
      </c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s="48" customFormat="1" ht="9" customHeight="1">
      <c r="A60" s="155"/>
      <c r="B60" s="55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ht="9" customHeight="1">
      <c r="A61" s="155"/>
      <c r="B61" s="50"/>
      <c r="C61" s="50" t="s">
        <v>184</v>
      </c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6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ht="9" customHeight="1">
      <c r="A62" s="155"/>
      <c r="B62" s="50"/>
      <c r="C62" s="50"/>
      <c r="D62" s="50" t="s">
        <v>185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6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ht="9" customHeight="1">
      <c r="A63" s="155"/>
      <c r="B63" s="50"/>
      <c r="C63" s="50"/>
      <c r="D63" s="50" t="s">
        <v>186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6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ht="9" customHeight="1">
      <c r="A64" s="155"/>
      <c r="B64" s="50"/>
      <c r="C64" s="50"/>
      <c r="D64" s="50" t="s">
        <v>425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6"/>
      <c r="V64" s="52"/>
      <c r="W64" s="52"/>
      <c r="X64" s="52"/>
      <c r="Y64" s="52"/>
      <c r="Z64" s="52"/>
      <c r="AA64" s="52"/>
      <c r="AB64" s="52" t="s">
        <v>99</v>
      </c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ht="9" customHeight="1">
      <c r="A65" s="155"/>
      <c r="B65" s="50"/>
      <c r="C65" s="50"/>
      <c r="D65" s="50"/>
      <c r="E65" s="50" t="s">
        <v>426</v>
      </c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6"/>
      <c r="V65" s="52"/>
      <c r="W65" s="52"/>
      <c r="X65" s="52"/>
      <c r="Y65" s="52"/>
      <c r="Z65" s="52"/>
      <c r="AA65" s="52"/>
      <c r="AB65" s="52" t="s">
        <v>99</v>
      </c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ht="9" customHeight="1">
      <c r="A66" s="155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6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ht="9" customHeight="1">
      <c r="A67" s="155"/>
      <c r="B67" s="50" t="s">
        <v>243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90"/>
      <c r="V67" s="52"/>
      <c r="W67" s="52"/>
      <c r="X67" s="52"/>
      <c r="Y67" s="52"/>
      <c r="Z67" s="52"/>
      <c r="AA67" s="52" t="s">
        <v>99</v>
      </c>
      <c r="AB67" s="52"/>
      <c r="AC67" s="52" t="s">
        <v>99</v>
      </c>
      <c r="AD67" s="52" t="s">
        <v>99</v>
      </c>
      <c r="AE67" s="52" t="s">
        <v>99</v>
      </c>
      <c r="AF67" s="52" t="s">
        <v>99</v>
      </c>
      <c r="AG67" s="52" t="s">
        <v>99</v>
      </c>
      <c r="AH67" s="52" t="s">
        <v>99</v>
      </c>
      <c r="AI67" s="52"/>
      <c r="AJ67" s="52" t="s">
        <v>99</v>
      </c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ht="9" customHeight="1">
      <c r="A68" s="155"/>
      <c r="B68" s="50"/>
      <c r="C68" s="58" t="s">
        <v>180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90"/>
      <c r="V68" s="52"/>
      <c r="W68" s="52"/>
      <c r="X68" s="52"/>
      <c r="Y68" s="52"/>
      <c r="Z68" s="52"/>
      <c r="AA68" s="52"/>
      <c r="AB68" s="52"/>
      <c r="AC68" s="52" t="s">
        <v>99</v>
      </c>
      <c r="AD68" s="52"/>
      <c r="AE68" s="52"/>
      <c r="AF68" s="52" t="s">
        <v>99</v>
      </c>
      <c r="AG68" s="52"/>
      <c r="AH68" s="52"/>
      <c r="AI68" s="52"/>
      <c r="AJ68" s="52" t="s">
        <v>99</v>
      </c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ht="9" customHeight="1">
      <c r="A69" s="155"/>
      <c r="B69" s="50"/>
      <c r="C69" s="58" t="s">
        <v>256</v>
      </c>
      <c r="D69" s="58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90"/>
      <c r="V69" s="52"/>
      <c r="W69" s="52"/>
      <c r="X69" s="52"/>
      <c r="Y69" s="52"/>
      <c r="Z69" s="52"/>
      <c r="AA69" s="52" t="s">
        <v>99</v>
      </c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ht="9" customHeight="1">
      <c r="A70" s="155"/>
      <c r="B70" s="50"/>
      <c r="C70" s="58" t="s">
        <v>255</v>
      </c>
      <c r="D70" s="58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90"/>
      <c r="V70" s="52"/>
      <c r="W70" s="52"/>
      <c r="X70" s="52"/>
      <c r="Y70" s="52"/>
      <c r="Z70" s="52"/>
      <c r="AA70" s="52" t="s">
        <v>99</v>
      </c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ht="9" customHeight="1">
      <c r="A71" s="155"/>
      <c r="B71" s="50"/>
      <c r="C71" s="58"/>
      <c r="D71" s="58" t="s">
        <v>374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90"/>
      <c r="V71" s="52"/>
      <c r="W71" s="52"/>
      <c r="X71" s="52"/>
      <c r="Y71" s="52"/>
      <c r="Z71" s="52"/>
      <c r="AA71" s="52" t="s">
        <v>99</v>
      </c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ht="9" customHeight="1">
      <c r="A72" s="155"/>
      <c r="B72" s="50"/>
      <c r="C72" s="58"/>
      <c r="D72" s="58" t="s">
        <v>154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90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55"/>
      <c r="B73" s="50"/>
      <c r="C73" s="58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90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ht="9" customHeight="1">
      <c r="A74" s="155"/>
      <c r="B74" s="50"/>
      <c r="C74" s="58" t="s">
        <v>244</v>
      </c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90"/>
      <c r="V74" s="52"/>
      <c r="W74" s="52"/>
      <c r="X74" s="52"/>
      <c r="Y74" s="52"/>
      <c r="Z74" s="52"/>
      <c r="AA74" s="52"/>
      <c r="AB74" s="52"/>
      <c r="AC74" s="52"/>
      <c r="AD74" s="52" t="s">
        <v>99</v>
      </c>
      <c r="AE74" s="52" t="s">
        <v>99</v>
      </c>
      <c r="AF74" s="52"/>
      <c r="AG74" s="52" t="s">
        <v>99</v>
      </c>
      <c r="AH74" s="52" t="s">
        <v>99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>
      <c r="A75" s="155"/>
      <c r="B75" s="50"/>
      <c r="C75" s="58"/>
      <c r="D75" s="58" t="s">
        <v>241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90"/>
      <c r="V75" s="52"/>
      <c r="W75" s="52"/>
      <c r="X75" s="52"/>
      <c r="Y75" s="52"/>
      <c r="Z75" s="52"/>
      <c r="AA75" s="52"/>
      <c r="AB75" s="52"/>
      <c r="AC75" s="52"/>
      <c r="AD75" s="52" t="s">
        <v>99</v>
      </c>
      <c r="AE75" s="52" t="s">
        <v>99</v>
      </c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>
      <c r="A76" s="155"/>
      <c r="B76" s="50"/>
      <c r="C76" s="58"/>
      <c r="D76" s="58" t="s">
        <v>242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90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 t="s">
        <v>99</v>
      </c>
      <c r="AH76" s="52" t="s">
        <v>99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ht="9" customHeight="1">
      <c r="A77" s="155"/>
      <c r="B77" s="50"/>
      <c r="C77" s="58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90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55"/>
      <c r="B78" s="50"/>
      <c r="C78" s="50" t="s">
        <v>251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90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 t="s">
        <v>99</v>
      </c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55"/>
      <c r="B79" s="50"/>
      <c r="C79" s="58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90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ht="9" customHeight="1">
      <c r="A80" s="155"/>
      <c r="B80" s="50"/>
      <c r="C80" s="50" t="s">
        <v>253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90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 t="s">
        <v>99</v>
      </c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62" ht="9" customHeight="1">
      <c r="A81" s="155"/>
      <c r="B81" s="50"/>
      <c r="C81" s="50"/>
      <c r="D81" s="50" t="s">
        <v>254</v>
      </c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90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 t="s">
        <v>99</v>
      </c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62" ht="9" customHeight="1" thickBot="1">
      <c r="A82" s="156"/>
      <c r="B82" s="50"/>
      <c r="C82" s="58"/>
      <c r="D82" s="50"/>
      <c r="E82" s="50"/>
      <c r="F82" s="50"/>
      <c r="G82" s="50"/>
      <c r="H82" s="49"/>
      <c r="I82" s="50"/>
      <c r="J82" s="50"/>
      <c r="K82" s="50"/>
      <c r="L82" s="50"/>
      <c r="M82" s="49"/>
      <c r="N82" s="50"/>
      <c r="O82" s="50"/>
      <c r="P82" s="50"/>
      <c r="Q82" s="50"/>
      <c r="R82" s="50"/>
      <c r="S82" s="50"/>
      <c r="T82" s="50"/>
      <c r="U82" s="5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7"/>
      <c r="AI82" s="57"/>
      <c r="AJ82" s="57"/>
      <c r="AK82" s="57"/>
      <c r="AL82" s="57"/>
      <c r="AM82" s="52"/>
      <c r="AN82" s="57"/>
      <c r="AO82" s="52"/>
      <c r="AP82" s="52"/>
      <c r="AQ82" s="52"/>
      <c r="AR82" s="52"/>
      <c r="AS82" s="57"/>
      <c r="AT82" s="57"/>
      <c r="AU82" s="57"/>
      <c r="AV82" s="52"/>
      <c r="AW82" s="52"/>
      <c r="AX82" s="52"/>
      <c r="AY82" s="52"/>
      <c r="AZ82" s="52"/>
      <c r="BA82" s="57"/>
      <c r="BB82" s="57"/>
      <c r="BC82" s="57"/>
      <c r="BD82" s="57"/>
      <c r="BE82" s="53"/>
    </row>
    <row r="83" spans="1:62" ht="13.8" thickTop="1">
      <c r="A83" s="160" t="s">
        <v>0</v>
      </c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2"/>
      <c r="V83" s="93"/>
      <c r="W83" s="93"/>
      <c r="X83" s="93"/>
      <c r="Y83" s="93"/>
      <c r="Z83" s="93"/>
      <c r="AA83" s="93"/>
      <c r="AB83" s="93"/>
      <c r="AC83" s="93"/>
      <c r="AD83" s="66"/>
      <c r="AE83" s="66"/>
      <c r="AF83" s="66"/>
      <c r="AG83" s="66"/>
      <c r="AH83" s="66"/>
      <c r="AI83" s="66"/>
      <c r="AJ83" s="66"/>
      <c r="AK83" s="66"/>
      <c r="AL83" s="66"/>
      <c r="AM83" s="93"/>
      <c r="AN83" s="66"/>
      <c r="AO83" s="93"/>
      <c r="AP83" s="93"/>
      <c r="AQ83" s="93"/>
      <c r="AR83" s="93"/>
      <c r="AS83" s="66"/>
      <c r="AT83" s="66"/>
      <c r="AU83" s="66"/>
      <c r="AV83" s="93"/>
      <c r="AW83" s="66"/>
      <c r="AX83" s="66"/>
      <c r="AY83" s="66"/>
      <c r="AZ83" s="66"/>
      <c r="BA83" s="66"/>
      <c r="BB83" s="66"/>
      <c r="BC83" s="66"/>
      <c r="BD83" s="66"/>
      <c r="BE83" s="100"/>
    </row>
    <row r="84" spans="1:62" ht="29.25" customHeight="1">
      <c r="A84" s="163" t="s">
        <v>1</v>
      </c>
      <c r="B84" s="164"/>
      <c r="C84" s="164"/>
      <c r="D84" s="164"/>
      <c r="E84" s="164"/>
      <c r="F84" s="164"/>
      <c r="G84" s="165"/>
      <c r="H84" s="169" t="s">
        <v>12</v>
      </c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1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7"/>
      <c r="AW84" s="107"/>
      <c r="AX84" s="107"/>
      <c r="AY84" s="107"/>
      <c r="AZ84" s="108"/>
      <c r="BA84" s="108"/>
      <c r="BB84" s="108"/>
      <c r="BC84" s="108"/>
      <c r="BD84" s="108"/>
      <c r="BE84" s="109"/>
      <c r="BF84" s="67"/>
    </row>
    <row r="85" spans="1:62" ht="26.25" customHeight="1">
      <c r="A85" s="166"/>
      <c r="B85" s="167"/>
      <c r="C85" s="167"/>
      <c r="D85" s="167"/>
      <c r="E85" s="167"/>
      <c r="F85" s="167"/>
      <c r="G85" s="168"/>
      <c r="H85" s="169" t="s">
        <v>36</v>
      </c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1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105"/>
      <c r="AW85" s="105"/>
      <c r="AX85" s="105"/>
      <c r="AY85" s="105"/>
      <c r="AZ85" s="94"/>
      <c r="BA85" s="94"/>
      <c r="BB85" s="94"/>
      <c r="BC85" s="94"/>
      <c r="BD85" s="94"/>
      <c r="BE85" s="101"/>
      <c r="BF85" s="67"/>
    </row>
    <row r="86" spans="1:62" s="5" customFormat="1" ht="13.2">
      <c r="A86" s="172" t="s">
        <v>37</v>
      </c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1"/>
      <c r="V86" s="7" t="s">
        <v>56</v>
      </c>
      <c r="W86" s="7" t="s">
        <v>155</v>
      </c>
      <c r="X86" s="7" t="s">
        <v>56</v>
      </c>
      <c r="Y86" s="7" t="s">
        <v>56</v>
      </c>
      <c r="Z86" s="7" t="s">
        <v>56</v>
      </c>
      <c r="AA86" s="7" t="s">
        <v>229</v>
      </c>
      <c r="AB86" s="7" t="s">
        <v>373</v>
      </c>
      <c r="AC86" s="7" t="s">
        <v>56</v>
      </c>
      <c r="AD86" s="7" t="s">
        <v>56</v>
      </c>
      <c r="AE86" s="7" t="s">
        <v>56</v>
      </c>
      <c r="AF86" s="7" t="s">
        <v>56</v>
      </c>
      <c r="AG86" s="7" t="s">
        <v>56</v>
      </c>
      <c r="AH86" s="7" t="s">
        <v>56</v>
      </c>
      <c r="AI86" s="7" t="s">
        <v>56</v>
      </c>
      <c r="AJ86" s="7" t="s">
        <v>56</v>
      </c>
      <c r="AK86" s="7" t="s">
        <v>56</v>
      </c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37"/>
      <c r="BF86" s="36"/>
      <c r="BG86" s="8"/>
      <c r="BH86" s="9"/>
      <c r="BI86" s="9"/>
      <c r="BJ86" s="10"/>
    </row>
    <row r="87" spans="1:62" s="70" customFormat="1" ht="39.75" customHeight="1" thickBot="1">
      <c r="A87" s="145" t="s">
        <v>2</v>
      </c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7"/>
      <c r="V87" s="104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68"/>
      <c r="AH87" s="68"/>
      <c r="AI87" s="68"/>
      <c r="AJ87" s="68"/>
      <c r="AK87" s="68"/>
      <c r="AL87" s="68"/>
      <c r="AM87" s="68"/>
      <c r="AN87" s="68"/>
      <c r="AO87" s="68"/>
      <c r="AP87" s="95"/>
      <c r="AQ87" s="95"/>
      <c r="AR87" s="95"/>
      <c r="AS87" s="95"/>
      <c r="AT87" s="68"/>
      <c r="AU87" s="68"/>
      <c r="AV87" s="68"/>
      <c r="AW87" s="95"/>
      <c r="AX87" s="95"/>
      <c r="AY87" s="95"/>
      <c r="AZ87" s="95"/>
      <c r="BA87" s="95"/>
      <c r="BB87" s="95"/>
      <c r="BC87" s="95"/>
      <c r="BD87" s="102"/>
      <c r="BE87" s="103"/>
      <c r="BF87" s="69"/>
    </row>
    <row r="88" spans="1:62" ht="9.75" customHeight="1" thickTop="1">
      <c r="A88" s="160" t="s">
        <v>38</v>
      </c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2"/>
      <c r="V88" s="196" t="s">
        <v>79</v>
      </c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02"/>
      <c r="AI88" s="202"/>
      <c r="AJ88" s="202"/>
      <c r="AK88" s="202"/>
      <c r="AL88" s="203"/>
      <c r="AM88" s="196" t="s">
        <v>39</v>
      </c>
      <c r="AN88" s="161"/>
      <c r="AO88" s="161"/>
      <c r="AP88" s="161"/>
      <c r="AQ88" s="162"/>
      <c r="AR88" s="221"/>
      <c r="AS88" s="222"/>
      <c r="AT88" s="192"/>
      <c r="AU88" s="210"/>
      <c r="AV88" s="211"/>
      <c r="AW88" s="212">
        <v>5</v>
      </c>
      <c r="AX88" s="213"/>
      <c r="AY88" s="213"/>
      <c r="AZ88" s="213"/>
      <c r="BA88" s="213"/>
      <c r="BB88" s="213"/>
      <c r="BC88" s="213"/>
      <c r="BD88" s="213"/>
      <c r="BE88" s="214"/>
      <c r="BF88" s="67"/>
    </row>
    <row r="89" spans="1:62" ht="9" customHeight="1">
      <c r="A89" s="182" t="str">
        <f>I6</f>
        <v>在庫照会</v>
      </c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5"/>
      <c r="V89" s="186" t="s">
        <v>40</v>
      </c>
      <c r="W89" s="187"/>
      <c r="X89" s="187"/>
      <c r="Y89" s="187"/>
      <c r="Z89" s="187"/>
      <c r="AA89" s="187"/>
      <c r="AB89" s="187"/>
      <c r="AC89" s="187"/>
      <c r="AD89" s="187"/>
      <c r="AE89" s="187"/>
      <c r="AF89" s="187"/>
      <c r="AG89" s="187"/>
      <c r="AH89" s="187"/>
      <c r="AI89" s="187"/>
      <c r="AJ89" s="187"/>
      <c r="AK89" s="187"/>
      <c r="AL89" s="188"/>
      <c r="AM89" s="183" t="s">
        <v>41</v>
      </c>
      <c r="AN89" s="170"/>
      <c r="AO89" s="170"/>
      <c r="AP89" s="170"/>
      <c r="AQ89" s="171"/>
      <c r="AR89" s="184" t="s">
        <v>102</v>
      </c>
      <c r="AS89" s="185"/>
      <c r="AT89" s="192">
        <v>43816</v>
      </c>
      <c r="AU89" s="193"/>
      <c r="AV89" s="194"/>
      <c r="AW89" s="215"/>
      <c r="AX89" s="216"/>
      <c r="AY89" s="216"/>
      <c r="AZ89" s="216"/>
      <c r="BA89" s="216"/>
      <c r="BB89" s="216"/>
      <c r="BC89" s="216"/>
      <c r="BD89" s="216"/>
      <c r="BE89" s="217"/>
      <c r="BF89" s="67"/>
    </row>
    <row r="90" spans="1:62" ht="9" customHeigh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8"/>
      <c r="V90" s="189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1"/>
      <c r="AM90" s="183" t="s">
        <v>42</v>
      </c>
      <c r="AN90" s="170"/>
      <c r="AO90" s="170"/>
      <c r="AP90" s="170"/>
      <c r="AQ90" s="171"/>
      <c r="AR90" s="183" t="s">
        <v>101</v>
      </c>
      <c r="AS90" s="171"/>
      <c r="AT90" s="195">
        <v>43816</v>
      </c>
      <c r="AU90" s="170"/>
      <c r="AV90" s="171"/>
      <c r="AW90" s="218"/>
      <c r="AX90" s="219"/>
      <c r="AY90" s="219"/>
      <c r="AZ90" s="219"/>
      <c r="BA90" s="219"/>
      <c r="BB90" s="219"/>
      <c r="BC90" s="219"/>
      <c r="BD90" s="219"/>
      <c r="BE90" s="220"/>
    </row>
    <row r="91" spans="1:62">
      <c r="A91" s="71"/>
      <c r="B91" s="71"/>
      <c r="W91" s="96"/>
      <c r="X91" s="96"/>
      <c r="Y91" s="96"/>
      <c r="Z91" s="96"/>
      <c r="AA91" s="96"/>
      <c r="AB91" s="96"/>
      <c r="AC91" s="96"/>
      <c r="AD91" s="96"/>
      <c r="AE91" s="96"/>
      <c r="AF91" s="73"/>
      <c r="AG91" s="73"/>
      <c r="AH91" s="73"/>
      <c r="AI91" s="73"/>
      <c r="AJ91" s="73"/>
      <c r="AK91" s="73"/>
      <c r="AL91" s="73"/>
      <c r="AM91" s="73"/>
      <c r="AN91" s="73"/>
      <c r="AO91" s="96"/>
      <c r="AP91" s="96"/>
      <c r="AQ91" s="96"/>
      <c r="AR91" s="96"/>
      <c r="AS91" s="73"/>
      <c r="AT91" s="73"/>
      <c r="AU91" s="73"/>
      <c r="AV91" s="96"/>
      <c r="AW91" s="96"/>
      <c r="AX91" s="96"/>
      <c r="AY91" s="96"/>
      <c r="AZ91" s="96"/>
      <c r="BA91" s="96"/>
      <c r="BB91" s="96"/>
      <c r="BC91" s="96"/>
      <c r="BD91" s="96"/>
      <c r="BE91" s="96"/>
    </row>
    <row r="92" spans="1:62" ht="12">
      <c r="A92" s="74"/>
      <c r="B92" s="71"/>
      <c r="F92" s="54" t="s">
        <v>13</v>
      </c>
      <c r="J92" s="54">
        <f>COUNTIF(V86:BE86,"N")</f>
        <v>13</v>
      </c>
      <c r="W92" s="96"/>
      <c r="X92" s="96"/>
      <c r="Y92" s="96"/>
      <c r="Z92" s="96"/>
      <c r="AA92" s="96"/>
      <c r="AB92" s="96"/>
      <c r="AC92" s="96"/>
      <c r="AD92" s="96"/>
      <c r="AE92" s="96"/>
      <c r="AF92" s="73"/>
      <c r="AG92" s="73"/>
      <c r="AH92" s="73"/>
      <c r="AI92" s="73"/>
      <c r="AJ92" s="73"/>
      <c r="AK92" s="73"/>
      <c r="AL92" s="73"/>
      <c r="AM92" s="73"/>
      <c r="AN92" s="73"/>
      <c r="AO92" s="96"/>
      <c r="AP92" s="96"/>
      <c r="AQ92" s="96"/>
      <c r="AR92" s="96"/>
      <c r="AS92" s="73"/>
      <c r="AT92" s="73"/>
      <c r="AU92" s="73"/>
      <c r="AV92" s="96"/>
      <c r="AW92" s="96"/>
      <c r="AX92" s="96"/>
      <c r="AY92" s="96"/>
      <c r="AZ92" s="96"/>
      <c r="BA92" s="96"/>
      <c r="BB92" s="96"/>
      <c r="BC92" s="96"/>
      <c r="BD92" s="96"/>
      <c r="BE92" s="96"/>
    </row>
    <row r="93" spans="1:62" s="75" customFormat="1">
      <c r="F93" s="75" t="s">
        <v>14</v>
      </c>
      <c r="J93" s="54">
        <f>COUNTIF(V86:BE86,"E")</f>
        <v>2</v>
      </c>
      <c r="W93" s="97"/>
      <c r="X93" s="97"/>
      <c r="Y93" s="97"/>
      <c r="Z93" s="97"/>
      <c r="AA93" s="97"/>
      <c r="AB93" s="97"/>
      <c r="AC93" s="97"/>
      <c r="AD93" s="97"/>
      <c r="AE93" s="97"/>
      <c r="AF93" s="76"/>
      <c r="AG93" s="76"/>
      <c r="AH93" s="76"/>
      <c r="AI93" s="76"/>
      <c r="AJ93" s="76"/>
      <c r="AK93" s="76"/>
      <c r="AL93" s="76"/>
      <c r="AM93" s="76"/>
      <c r="AN93" s="76"/>
      <c r="AO93" s="97"/>
      <c r="AP93" s="97"/>
      <c r="AQ93" s="97"/>
      <c r="AR93" s="97"/>
      <c r="AS93" s="76"/>
      <c r="AT93" s="76"/>
      <c r="AU93" s="76"/>
      <c r="AV93" s="97"/>
      <c r="AW93" s="97"/>
      <c r="AX93" s="97"/>
      <c r="AY93" s="97"/>
      <c r="AZ93" s="97"/>
      <c r="BA93" s="97"/>
      <c r="BB93" s="97"/>
      <c r="BC93" s="97"/>
      <c r="BD93" s="97"/>
      <c r="BE93" s="97"/>
    </row>
    <row r="94" spans="1:62">
      <c r="F94" s="54" t="s">
        <v>15</v>
      </c>
      <c r="J94" s="54">
        <f>COUNTIF(V86:BE86,"L")</f>
        <v>1</v>
      </c>
    </row>
    <row r="95" spans="1:62">
      <c r="F95" s="78" t="s">
        <v>43</v>
      </c>
      <c r="J95" s="54">
        <f>COUNTIF(V86:BE86,"I")</f>
        <v>0</v>
      </c>
    </row>
    <row r="96" spans="1:62">
      <c r="F96" s="54" t="s">
        <v>16</v>
      </c>
      <c r="J96" s="54">
        <f>SUM(J92:J95)</f>
        <v>16</v>
      </c>
    </row>
  </sheetData>
  <mergeCells count="48">
    <mergeCell ref="AT88:AV88"/>
    <mergeCell ref="AW88:BE90"/>
    <mergeCell ref="A89:U90"/>
    <mergeCell ref="V89:AL90"/>
    <mergeCell ref="AM89:AQ89"/>
    <mergeCell ref="AR89:AS89"/>
    <mergeCell ref="AT89:AV89"/>
    <mergeCell ref="AM90:AQ90"/>
    <mergeCell ref="AR90:AS90"/>
    <mergeCell ref="AT90:AV90"/>
    <mergeCell ref="AR88:AS88"/>
    <mergeCell ref="A86:U86"/>
    <mergeCell ref="A87:U87"/>
    <mergeCell ref="A88:U88"/>
    <mergeCell ref="V88:AL88"/>
    <mergeCell ref="AM88:AQ88"/>
    <mergeCell ref="A43:A82"/>
    <mergeCell ref="A83:U83"/>
    <mergeCell ref="A84:G85"/>
    <mergeCell ref="H84:U84"/>
    <mergeCell ref="H85:U85"/>
    <mergeCell ref="A7:H7"/>
    <mergeCell ref="I7:U7"/>
    <mergeCell ref="V7:AF7"/>
    <mergeCell ref="AG7:BE7"/>
    <mergeCell ref="A9:A4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86:BE86" xr:uid="{00000000-0002-0000-04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56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232" t="s">
        <v>46</v>
      </c>
      <c r="B1" s="233"/>
      <c r="C1" s="233"/>
      <c r="D1" s="233"/>
      <c r="E1" s="233"/>
      <c r="F1" s="234"/>
      <c r="G1" s="231" t="str">
        <f>共通表示!G1</f>
        <v>プログラミング</v>
      </c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126" t="s">
        <v>6</v>
      </c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8"/>
      <c r="AQ1" s="126" t="s">
        <v>7</v>
      </c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8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235" t="s">
        <v>47</v>
      </c>
      <c r="B2" s="236"/>
      <c r="C2" s="236"/>
      <c r="D2" s="236"/>
      <c r="E2" s="236"/>
      <c r="F2" s="237"/>
      <c r="G2" s="231" t="str">
        <f>共通表示!G2</f>
        <v>プログラムチェックリストの作成</v>
      </c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26" t="s">
        <v>8</v>
      </c>
      <c r="AC2" s="127"/>
      <c r="AD2" s="127"/>
      <c r="AE2" s="127"/>
      <c r="AF2" s="128"/>
      <c r="AG2" s="126" t="s">
        <v>9</v>
      </c>
      <c r="AH2" s="127"/>
      <c r="AI2" s="127"/>
      <c r="AJ2" s="127"/>
      <c r="AK2" s="128"/>
      <c r="AL2" s="126" t="s">
        <v>10</v>
      </c>
      <c r="AM2" s="127"/>
      <c r="AN2" s="127"/>
      <c r="AO2" s="127"/>
      <c r="AP2" s="128"/>
      <c r="AQ2" s="126" t="s">
        <v>11</v>
      </c>
      <c r="AR2" s="127"/>
      <c r="AS2" s="127"/>
      <c r="AT2" s="127"/>
      <c r="AU2" s="128"/>
      <c r="AV2" s="132" t="s">
        <v>9</v>
      </c>
      <c r="AW2" s="132"/>
      <c r="AX2" s="132"/>
      <c r="AY2" s="132"/>
      <c r="AZ2" s="132"/>
      <c r="BA2" s="132" t="s">
        <v>48</v>
      </c>
      <c r="BB2" s="132"/>
      <c r="BC2" s="132"/>
      <c r="BD2" s="132"/>
      <c r="BE2" s="132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225" t="s">
        <v>51</v>
      </c>
      <c r="B3" s="226"/>
      <c r="C3" s="226"/>
      <c r="D3" s="226"/>
      <c r="E3" s="226"/>
      <c r="F3" s="227"/>
      <c r="G3" s="231" t="str">
        <f>共通表示!G3</f>
        <v>プログラムチェックリスト（マトリクス）</v>
      </c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04" t="str">
        <f>共通表示!AB3</f>
        <v>＜HISYS＞
王
2019/12/13</v>
      </c>
      <c r="AC3" s="205"/>
      <c r="AD3" s="205"/>
      <c r="AE3" s="205"/>
      <c r="AF3" s="206"/>
      <c r="AG3" s="204" t="str">
        <f>共通表示!AG3</f>
        <v>＜HISYS＞
陳
2019/12/13</v>
      </c>
      <c r="AH3" s="205"/>
      <c r="AI3" s="205"/>
      <c r="AJ3" s="205"/>
      <c r="AK3" s="206"/>
      <c r="AL3" s="204">
        <f>共通表示!AL3</f>
        <v>0</v>
      </c>
      <c r="AM3" s="205"/>
      <c r="AN3" s="205"/>
      <c r="AO3" s="205"/>
      <c r="AP3" s="206"/>
      <c r="AQ3" s="204" t="str">
        <f>共通表示!AQ3</f>
        <v>＜HISYS＞
王
2019/12/13</v>
      </c>
      <c r="AR3" s="205"/>
      <c r="AS3" s="205"/>
      <c r="AT3" s="205"/>
      <c r="AU3" s="206"/>
      <c r="AV3" s="204" t="str">
        <f>共通表示!AV3</f>
        <v>＜HISYS＞
陳
2019/12/13</v>
      </c>
      <c r="AW3" s="205"/>
      <c r="AX3" s="205"/>
      <c r="AY3" s="205"/>
      <c r="AZ3" s="206"/>
      <c r="BA3" s="204">
        <f>共通表示!BA3</f>
        <v>0</v>
      </c>
      <c r="BB3" s="205"/>
      <c r="BC3" s="205"/>
      <c r="BD3" s="205"/>
      <c r="BE3" s="206"/>
      <c r="BF3" s="25"/>
      <c r="BG3" s="25"/>
      <c r="BH3" s="25"/>
      <c r="BI3" s="25"/>
      <c r="BJ3" s="25"/>
      <c r="BL3" s="24">
        <f>COUNTIF($V46:$BE46,BL2)</f>
        <v>18</v>
      </c>
      <c r="BM3" s="24">
        <f>COUNTIF($V46:$BE46,BM2)</f>
        <v>0</v>
      </c>
      <c r="BN3" s="24">
        <f>COUNTIF($V46:$BE46,BN2)</f>
        <v>0</v>
      </c>
      <c r="BO3" s="24">
        <f>COUNTIF($V46:$BE46,BO2)</f>
        <v>0</v>
      </c>
      <c r="BP3" s="24">
        <f>SUM(BL3:BO3)</f>
        <v>18</v>
      </c>
    </row>
    <row r="4" spans="1:68" s="24" customFormat="1" ht="27.75" customHeight="1">
      <c r="A4" s="228"/>
      <c r="B4" s="229"/>
      <c r="C4" s="229"/>
      <c r="D4" s="229"/>
      <c r="E4" s="229"/>
      <c r="F4" s="230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07"/>
      <c r="AC4" s="208"/>
      <c r="AD4" s="208"/>
      <c r="AE4" s="208"/>
      <c r="AF4" s="209"/>
      <c r="AG4" s="207"/>
      <c r="AH4" s="208"/>
      <c r="AI4" s="208"/>
      <c r="AJ4" s="208"/>
      <c r="AK4" s="209"/>
      <c r="AL4" s="207"/>
      <c r="AM4" s="208"/>
      <c r="AN4" s="208"/>
      <c r="AO4" s="208"/>
      <c r="AP4" s="209"/>
      <c r="AQ4" s="207"/>
      <c r="AR4" s="208"/>
      <c r="AS4" s="208"/>
      <c r="AT4" s="208"/>
      <c r="AU4" s="209"/>
      <c r="AV4" s="207"/>
      <c r="AW4" s="208"/>
      <c r="AX4" s="208"/>
      <c r="AY4" s="208"/>
      <c r="AZ4" s="209"/>
      <c r="BA4" s="207"/>
      <c r="BB4" s="208"/>
      <c r="BC4" s="208"/>
      <c r="BD4" s="208"/>
      <c r="BE4" s="209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48" t="s">
        <v>18</v>
      </c>
      <c r="B6" s="148"/>
      <c r="C6" s="148"/>
      <c r="D6" s="148"/>
      <c r="E6" s="148"/>
      <c r="F6" s="148"/>
      <c r="G6" s="148"/>
      <c r="H6" s="148"/>
      <c r="I6" s="149" t="str">
        <f>共通表示!I6</f>
        <v>在庫照会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26"/>
      <c r="BG6" s="27"/>
      <c r="BH6" s="28"/>
      <c r="BI6" s="28"/>
      <c r="BJ6" s="28"/>
    </row>
    <row r="7" spans="1:68" s="38" customFormat="1" ht="11.25" customHeight="1">
      <c r="A7" s="151" t="s">
        <v>19</v>
      </c>
      <c r="B7" s="151"/>
      <c r="C7" s="151"/>
      <c r="D7" s="151"/>
      <c r="E7" s="151"/>
      <c r="F7" s="151"/>
      <c r="G7" s="151"/>
      <c r="H7" s="151"/>
      <c r="I7" s="149" t="s">
        <v>24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2" t="s">
        <v>20</v>
      </c>
      <c r="W7" s="152"/>
      <c r="X7" s="152"/>
      <c r="Y7" s="152"/>
      <c r="Z7" s="152"/>
      <c r="AA7" s="152"/>
      <c r="AB7" s="152"/>
      <c r="AC7" s="152"/>
      <c r="AD7" s="152"/>
      <c r="AE7" s="152"/>
      <c r="AF7" s="153"/>
      <c r="AG7" s="152" t="s">
        <v>221</v>
      </c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29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263</v>
      </c>
      <c r="W8" s="6" t="s">
        <v>264</v>
      </c>
      <c r="X8" s="6" t="s">
        <v>265</v>
      </c>
      <c r="Y8" s="6" t="s">
        <v>266</v>
      </c>
      <c r="Z8" s="6" t="s">
        <v>267</v>
      </c>
      <c r="AA8" s="6" t="s">
        <v>268</v>
      </c>
      <c r="AB8" s="6" t="s">
        <v>269</v>
      </c>
      <c r="AC8" s="6" t="s">
        <v>270</v>
      </c>
      <c r="AD8" s="6" t="s">
        <v>271</v>
      </c>
      <c r="AE8" s="6" t="s">
        <v>272</v>
      </c>
      <c r="AF8" s="6" t="s">
        <v>273</v>
      </c>
      <c r="AG8" s="6" t="s">
        <v>274</v>
      </c>
      <c r="AH8" s="6" t="s">
        <v>275</v>
      </c>
      <c r="AI8" s="6" t="s">
        <v>276</v>
      </c>
      <c r="AJ8" s="6" t="s">
        <v>277</v>
      </c>
      <c r="AK8" s="6" t="s">
        <v>278</v>
      </c>
      <c r="AL8" s="6" t="s">
        <v>279</v>
      </c>
      <c r="AM8" s="6" t="s">
        <v>282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57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58"/>
      <c r="B10" s="55"/>
      <c r="C10" s="50" t="s">
        <v>70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58"/>
      <c r="B11" s="55"/>
      <c r="C11" s="50"/>
      <c r="D11" s="50" t="s">
        <v>83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99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58"/>
      <c r="B12" s="55"/>
      <c r="C12" s="50"/>
      <c r="D12" s="50" t="s">
        <v>84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 t="s">
        <v>99</v>
      </c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58"/>
      <c r="B13" s="55"/>
      <c r="C13" s="50"/>
      <c r="D13" s="50" t="s">
        <v>85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 t="s">
        <v>99</v>
      </c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58"/>
      <c r="B14" s="55"/>
      <c r="C14" s="50"/>
      <c r="D14" s="50" t="s">
        <v>86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 t="s">
        <v>99</v>
      </c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58"/>
      <c r="B15" s="55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58"/>
      <c r="B16" s="55"/>
      <c r="C16" s="50" t="s">
        <v>257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 t="s">
        <v>99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58"/>
      <c r="B17" s="55"/>
      <c r="C17" s="50" t="s">
        <v>237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58"/>
      <c r="B18" s="50"/>
      <c r="C18" s="50"/>
      <c r="D18" s="50" t="s">
        <v>196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 t="s">
        <v>99</v>
      </c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58"/>
      <c r="B19" s="50"/>
      <c r="C19" s="50"/>
      <c r="D19" s="50" t="s">
        <v>197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 t="s">
        <v>99</v>
      </c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58"/>
      <c r="B20" s="50"/>
      <c r="C20" s="50"/>
      <c r="D20" s="50" t="s">
        <v>198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 t="s">
        <v>99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58"/>
      <c r="B21" s="50"/>
      <c r="C21" s="50"/>
      <c r="D21" s="50" t="s">
        <v>199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/>
      <c r="AD21" s="52" t="s">
        <v>99</v>
      </c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58"/>
      <c r="B22" s="50"/>
      <c r="C22" s="50"/>
      <c r="D22" s="50" t="s">
        <v>200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/>
      <c r="Z22" s="52"/>
      <c r="AA22" s="52"/>
      <c r="AB22" s="52"/>
      <c r="AC22" s="52"/>
      <c r="AD22" s="52"/>
      <c r="AE22" s="52" t="s">
        <v>99</v>
      </c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58"/>
      <c r="B23" s="50"/>
      <c r="C23" s="50"/>
      <c r="D23" s="50" t="s">
        <v>201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 t="s">
        <v>99</v>
      </c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58"/>
      <c r="B24" s="50"/>
      <c r="C24" s="50"/>
      <c r="D24" s="50" t="s">
        <v>202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 t="s">
        <v>99</v>
      </c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58"/>
      <c r="B25" s="50"/>
      <c r="C25" s="50"/>
      <c r="D25" s="50" t="s">
        <v>203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 t="s">
        <v>99</v>
      </c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58"/>
      <c r="B26" s="50"/>
      <c r="C26" s="50"/>
      <c r="D26" s="50" t="s">
        <v>204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 t="s">
        <v>99</v>
      </c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58"/>
      <c r="B27" s="50"/>
      <c r="C27" s="50"/>
      <c r="D27" s="50" t="s">
        <v>205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 t="s">
        <v>99</v>
      </c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58"/>
      <c r="B28" s="50"/>
      <c r="C28" s="50"/>
      <c r="D28" s="50" t="s">
        <v>206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 t="s">
        <v>99</v>
      </c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58"/>
      <c r="B29" s="50"/>
      <c r="C29" s="50"/>
      <c r="D29" s="50" t="s">
        <v>207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 t="s">
        <v>99</v>
      </c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58"/>
      <c r="B30" s="50"/>
      <c r="C30" s="50"/>
      <c r="D30" s="50" t="s">
        <v>208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 t="s">
        <v>99</v>
      </c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ht="9" customHeight="1" thickBot="1">
      <c r="A31" s="159"/>
      <c r="B31" s="55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49"/>
      <c r="N31" s="50"/>
      <c r="O31" s="50"/>
      <c r="P31" s="50"/>
      <c r="Q31" s="50"/>
      <c r="R31" s="50"/>
      <c r="S31" s="50"/>
      <c r="T31" s="50"/>
      <c r="U31" s="56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 thickTop="1">
      <c r="A32" s="154" t="s">
        <v>67</v>
      </c>
      <c r="B32" s="60" t="s">
        <v>45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  <c r="V32" s="63"/>
      <c r="W32" s="64"/>
      <c r="X32" s="63"/>
      <c r="Y32" s="64"/>
      <c r="Z32" s="64"/>
      <c r="AA32" s="64"/>
      <c r="AB32" s="63"/>
      <c r="AC32" s="64"/>
      <c r="AD32" s="64"/>
      <c r="AE32" s="64"/>
      <c r="AF32" s="63"/>
      <c r="AG32" s="64"/>
      <c r="AH32" s="64"/>
      <c r="AI32" s="63"/>
      <c r="AJ32" s="64"/>
      <c r="AK32" s="63"/>
      <c r="AL32" s="64"/>
      <c r="AM32" s="64"/>
      <c r="AN32" s="63"/>
      <c r="AO32" s="64"/>
      <c r="AP32" s="63"/>
      <c r="AQ32" s="64"/>
      <c r="AR32" s="63"/>
      <c r="AS32" s="64"/>
      <c r="AT32" s="64"/>
      <c r="AU32" s="63"/>
      <c r="AV32" s="64"/>
      <c r="AW32" s="64"/>
      <c r="AX32" s="64"/>
      <c r="AY32" s="63"/>
      <c r="AZ32" s="64"/>
      <c r="BA32" s="64"/>
      <c r="BB32" s="63"/>
      <c r="BC32" s="64"/>
      <c r="BD32" s="64"/>
      <c r="BE32" s="65"/>
    </row>
    <row r="33" spans="1:62" ht="9" customHeight="1">
      <c r="A33" s="155"/>
      <c r="B33" s="50" t="s">
        <v>258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6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62" ht="9" customHeight="1">
      <c r="A34" s="155"/>
      <c r="B34" s="50"/>
      <c r="C34" s="50" t="s">
        <v>152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6"/>
      <c r="V34" s="52" t="s">
        <v>99</v>
      </c>
      <c r="W34" s="52" t="s">
        <v>99</v>
      </c>
      <c r="X34" s="52" t="s">
        <v>99</v>
      </c>
      <c r="Y34" s="52" t="s">
        <v>99</v>
      </c>
      <c r="Z34" s="52"/>
      <c r="AA34" s="52"/>
      <c r="AB34" s="52"/>
      <c r="AC34" s="52" t="s">
        <v>99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62" ht="9" customHeight="1">
      <c r="A35" s="155"/>
      <c r="B35" s="50"/>
      <c r="C35" s="50" t="s">
        <v>280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6"/>
      <c r="V35" s="52"/>
      <c r="W35" s="52"/>
      <c r="X35" s="52"/>
      <c r="Y35" s="52"/>
      <c r="Z35" s="52" t="s">
        <v>99</v>
      </c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62" ht="9" customHeight="1">
      <c r="A36" s="155"/>
      <c r="B36" s="50"/>
      <c r="C36" s="50" t="s">
        <v>281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6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 t="s">
        <v>99</v>
      </c>
      <c r="AG36" s="52" t="s">
        <v>99</v>
      </c>
      <c r="AH36" s="52" t="s">
        <v>99</v>
      </c>
      <c r="AI36" s="52" t="s">
        <v>99</v>
      </c>
      <c r="AJ36" s="52" t="s">
        <v>99</v>
      </c>
      <c r="AK36" s="52" t="s">
        <v>99</v>
      </c>
      <c r="AL36" s="52" t="s">
        <v>99</v>
      </c>
      <c r="AM36" s="52" t="s">
        <v>99</v>
      </c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62" s="48" customFormat="1" ht="9" customHeight="1">
      <c r="A37" s="155"/>
      <c r="B37" s="55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62" s="48" customFormat="1" ht="9" customHeight="1">
      <c r="A38" s="155"/>
      <c r="B38" s="55" t="s">
        <v>259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62" s="48" customFormat="1" ht="9" customHeight="1">
      <c r="A39" s="155"/>
      <c r="B39" s="55"/>
      <c r="C39" s="50" t="s">
        <v>260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 t="s">
        <v>99</v>
      </c>
      <c r="AD39" s="52" t="s">
        <v>99</v>
      </c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62" s="48" customFormat="1" ht="9" customHeight="1">
      <c r="A40" s="155"/>
      <c r="B40" s="55"/>
      <c r="C40" s="50" t="s">
        <v>262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/>
      <c r="AB40" s="52" t="s">
        <v>99</v>
      </c>
      <c r="AC40" s="52"/>
      <c r="AD40" s="52"/>
      <c r="AE40" s="52" t="s">
        <v>99</v>
      </c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62" s="48" customFormat="1" ht="9" customHeight="1">
      <c r="A41" s="155"/>
      <c r="B41" s="55"/>
      <c r="C41" s="50" t="s">
        <v>261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 t="s">
        <v>99</v>
      </c>
      <c r="AB41" s="52"/>
      <c r="AC41" s="52"/>
      <c r="AD41" s="52"/>
      <c r="AE41" s="52"/>
      <c r="AF41" s="52" t="s">
        <v>99</v>
      </c>
      <c r="AG41" s="52" t="s">
        <v>99</v>
      </c>
      <c r="AH41" s="52" t="s">
        <v>99</v>
      </c>
      <c r="AI41" s="52" t="s">
        <v>99</v>
      </c>
      <c r="AJ41" s="52" t="s">
        <v>99</v>
      </c>
      <c r="AK41" s="52" t="s">
        <v>99</v>
      </c>
      <c r="AL41" s="52" t="s">
        <v>99</v>
      </c>
      <c r="AM41" s="52" t="s">
        <v>99</v>
      </c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62" ht="9" customHeight="1" thickBot="1">
      <c r="A42" s="156"/>
      <c r="B42" s="50"/>
      <c r="C42" s="58"/>
      <c r="D42" s="50"/>
      <c r="E42" s="50"/>
      <c r="F42" s="50"/>
      <c r="G42" s="50"/>
      <c r="H42" s="49"/>
      <c r="I42" s="50"/>
      <c r="J42" s="50"/>
      <c r="K42" s="50"/>
      <c r="L42" s="50"/>
      <c r="M42" s="49"/>
      <c r="N42" s="50"/>
      <c r="O42" s="50"/>
      <c r="P42" s="50"/>
      <c r="Q42" s="50"/>
      <c r="R42" s="50"/>
      <c r="S42" s="50"/>
      <c r="T42" s="50"/>
      <c r="U42" s="56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7"/>
      <c r="AK42" s="57"/>
      <c r="AL42" s="89"/>
      <c r="AM42" s="57"/>
      <c r="AN42" s="52"/>
      <c r="AO42" s="52"/>
      <c r="AP42" s="52"/>
      <c r="AQ42" s="52"/>
      <c r="AR42" s="57"/>
      <c r="AS42" s="57"/>
      <c r="AT42" s="52"/>
      <c r="AU42" s="52"/>
      <c r="AV42" s="52"/>
      <c r="AW42" s="52"/>
      <c r="AX42" s="52"/>
      <c r="AY42" s="57"/>
      <c r="AZ42" s="57"/>
      <c r="BA42" s="52"/>
      <c r="BB42" s="52"/>
      <c r="BC42" s="52"/>
      <c r="BD42" s="52"/>
      <c r="BE42" s="53"/>
    </row>
    <row r="43" spans="1:62" ht="13.8" thickTop="1">
      <c r="A43" s="160" t="s">
        <v>0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2"/>
      <c r="V43" s="93"/>
      <c r="W43" s="93"/>
      <c r="X43" s="93"/>
      <c r="Y43" s="93"/>
      <c r="Z43" s="93"/>
      <c r="AA43" s="93"/>
      <c r="AB43" s="93"/>
      <c r="AC43" s="93"/>
      <c r="AD43" s="93"/>
      <c r="AE43" s="66"/>
      <c r="AF43" s="66"/>
      <c r="AG43" s="66"/>
      <c r="AH43" s="66"/>
      <c r="AI43" s="66"/>
      <c r="AJ43" s="66"/>
      <c r="AK43" s="66"/>
      <c r="AL43" s="88"/>
      <c r="AM43" s="66"/>
      <c r="AN43" s="93"/>
      <c r="AO43" s="93"/>
      <c r="AP43" s="93"/>
      <c r="AQ43" s="93"/>
      <c r="AR43" s="66"/>
      <c r="AS43" s="66"/>
      <c r="AT43" s="66"/>
      <c r="AU43" s="93"/>
      <c r="AV43" s="93"/>
      <c r="AW43" s="93"/>
      <c r="AX43" s="93"/>
      <c r="AY43" s="66"/>
      <c r="AZ43" s="66"/>
      <c r="BA43" s="66"/>
      <c r="BB43" s="93"/>
      <c r="BC43" s="93"/>
      <c r="BD43" s="93"/>
      <c r="BE43" s="100"/>
    </row>
    <row r="44" spans="1:62" ht="29.25" customHeight="1">
      <c r="A44" s="163" t="s">
        <v>1</v>
      </c>
      <c r="B44" s="164"/>
      <c r="C44" s="164"/>
      <c r="D44" s="164"/>
      <c r="E44" s="164"/>
      <c r="F44" s="164"/>
      <c r="G44" s="165"/>
      <c r="H44" s="169" t="s">
        <v>12</v>
      </c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1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9"/>
      <c r="BF44" s="67"/>
    </row>
    <row r="45" spans="1:62" ht="26.25" customHeight="1">
      <c r="A45" s="166"/>
      <c r="B45" s="167"/>
      <c r="C45" s="167"/>
      <c r="D45" s="167"/>
      <c r="E45" s="167"/>
      <c r="F45" s="167"/>
      <c r="G45" s="168"/>
      <c r="H45" s="169" t="s">
        <v>36</v>
      </c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1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101"/>
      <c r="BF45" s="67"/>
    </row>
    <row r="46" spans="1:62" s="5" customFormat="1" ht="13.2">
      <c r="A46" s="172" t="s">
        <v>37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1"/>
      <c r="V46" s="7" t="s">
        <v>56</v>
      </c>
      <c r="W46" s="7" t="s">
        <v>56</v>
      </c>
      <c r="X46" s="7" t="s">
        <v>56</v>
      </c>
      <c r="Y46" s="7" t="s">
        <v>56</v>
      </c>
      <c r="Z46" s="7" t="s">
        <v>56</v>
      </c>
      <c r="AA46" s="7" t="s">
        <v>56</v>
      </c>
      <c r="AB46" s="7" t="s">
        <v>56</v>
      </c>
      <c r="AC46" s="7" t="s">
        <v>56</v>
      </c>
      <c r="AD46" s="7" t="s">
        <v>56</v>
      </c>
      <c r="AE46" s="7" t="s">
        <v>56</v>
      </c>
      <c r="AF46" s="7" t="s">
        <v>56</v>
      </c>
      <c r="AG46" s="7" t="s">
        <v>56</v>
      </c>
      <c r="AH46" s="7" t="s">
        <v>56</v>
      </c>
      <c r="AI46" s="7" t="s">
        <v>56</v>
      </c>
      <c r="AJ46" s="7" t="s">
        <v>56</v>
      </c>
      <c r="AK46" s="7" t="s">
        <v>56</v>
      </c>
      <c r="AL46" s="7" t="s">
        <v>56</v>
      </c>
      <c r="AM46" s="7" t="s">
        <v>56</v>
      </c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37"/>
      <c r="BF46" s="36"/>
      <c r="BG46" s="8"/>
      <c r="BH46" s="9"/>
      <c r="BI46" s="9"/>
      <c r="BJ46" s="10"/>
    </row>
    <row r="47" spans="1:62" s="70" customFormat="1" ht="39.75" customHeight="1" thickBot="1">
      <c r="A47" s="145" t="s">
        <v>2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7"/>
      <c r="V47" s="104"/>
      <c r="W47" s="95"/>
      <c r="X47" s="95"/>
      <c r="Y47" s="95"/>
      <c r="Z47" s="95"/>
      <c r="AA47" s="95"/>
      <c r="AB47" s="95"/>
      <c r="AC47" s="95"/>
      <c r="AD47" s="95"/>
      <c r="AE47" s="95"/>
      <c r="AF47" s="68"/>
      <c r="AG47" s="68"/>
      <c r="AH47" s="68"/>
      <c r="AI47" s="68"/>
      <c r="AJ47" s="68"/>
      <c r="AK47" s="68"/>
      <c r="AL47" s="68"/>
      <c r="AM47" s="68"/>
      <c r="AN47" s="68"/>
      <c r="AO47" s="95"/>
      <c r="AP47" s="95"/>
      <c r="AQ47" s="95"/>
      <c r="AR47" s="95"/>
      <c r="AS47" s="68"/>
      <c r="AT47" s="68"/>
      <c r="AU47" s="68"/>
      <c r="AV47" s="95"/>
      <c r="AW47" s="95"/>
      <c r="AX47" s="95"/>
      <c r="AY47" s="95"/>
      <c r="AZ47" s="95"/>
      <c r="BA47" s="95"/>
      <c r="BB47" s="95"/>
      <c r="BC47" s="95"/>
      <c r="BD47" s="102"/>
      <c r="BE47" s="103"/>
      <c r="BF47" s="69"/>
    </row>
    <row r="48" spans="1:62" ht="9.75" customHeight="1" thickTop="1">
      <c r="A48" s="160" t="s">
        <v>38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2"/>
      <c r="V48" s="196" t="s">
        <v>79</v>
      </c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3"/>
      <c r="AM48" s="196" t="s">
        <v>39</v>
      </c>
      <c r="AN48" s="161"/>
      <c r="AO48" s="161"/>
      <c r="AP48" s="161"/>
      <c r="AQ48" s="162"/>
      <c r="AR48" s="221"/>
      <c r="AS48" s="222"/>
      <c r="AT48" s="192"/>
      <c r="AU48" s="210"/>
      <c r="AV48" s="211"/>
      <c r="AW48" s="212">
        <v>6</v>
      </c>
      <c r="AX48" s="213"/>
      <c r="AY48" s="213"/>
      <c r="AZ48" s="213"/>
      <c r="BA48" s="213"/>
      <c r="BB48" s="213"/>
      <c r="BC48" s="213"/>
      <c r="BD48" s="213"/>
      <c r="BE48" s="214"/>
      <c r="BF48" s="67"/>
    </row>
    <row r="49" spans="1:58" ht="9" customHeight="1">
      <c r="A49" s="182" t="str">
        <f>I6</f>
        <v>在庫照会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5"/>
      <c r="V49" s="186" t="s">
        <v>40</v>
      </c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8"/>
      <c r="AM49" s="183" t="s">
        <v>41</v>
      </c>
      <c r="AN49" s="170"/>
      <c r="AO49" s="170"/>
      <c r="AP49" s="170"/>
      <c r="AQ49" s="171"/>
      <c r="AR49" s="184" t="s">
        <v>102</v>
      </c>
      <c r="AS49" s="185"/>
      <c r="AT49" s="192">
        <v>43816</v>
      </c>
      <c r="AU49" s="193"/>
      <c r="AV49" s="194"/>
      <c r="AW49" s="215"/>
      <c r="AX49" s="216"/>
      <c r="AY49" s="216"/>
      <c r="AZ49" s="216"/>
      <c r="BA49" s="216"/>
      <c r="BB49" s="216"/>
      <c r="BC49" s="216"/>
      <c r="BD49" s="216"/>
      <c r="BE49" s="217"/>
      <c r="BF49" s="67"/>
    </row>
    <row r="50" spans="1:58" ht="9" customHeigh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8"/>
      <c r="V50" s="189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1"/>
      <c r="AM50" s="183" t="s">
        <v>42</v>
      </c>
      <c r="AN50" s="170"/>
      <c r="AO50" s="170"/>
      <c r="AP50" s="170"/>
      <c r="AQ50" s="171"/>
      <c r="AR50" s="183" t="s">
        <v>101</v>
      </c>
      <c r="AS50" s="171"/>
      <c r="AT50" s="195">
        <v>43816</v>
      </c>
      <c r="AU50" s="170"/>
      <c r="AV50" s="171"/>
      <c r="AW50" s="218"/>
      <c r="AX50" s="219"/>
      <c r="AY50" s="219"/>
      <c r="AZ50" s="219"/>
      <c r="BA50" s="219"/>
      <c r="BB50" s="219"/>
      <c r="BC50" s="219"/>
      <c r="BD50" s="219"/>
      <c r="BE50" s="220"/>
    </row>
    <row r="51" spans="1:58">
      <c r="A51" s="71"/>
      <c r="B51" s="71"/>
      <c r="W51" s="96"/>
      <c r="X51" s="96"/>
      <c r="Y51" s="96"/>
      <c r="Z51" s="96"/>
      <c r="AA51" s="96"/>
      <c r="AB51" s="96"/>
      <c r="AC51" s="96"/>
      <c r="AD51" s="96"/>
      <c r="AE51" s="96"/>
      <c r="AF51" s="73"/>
      <c r="AG51" s="73"/>
      <c r="AH51" s="73"/>
      <c r="AI51" s="73"/>
      <c r="AJ51" s="73"/>
      <c r="AK51" s="73"/>
      <c r="AL51" s="73"/>
      <c r="AM51" s="73"/>
      <c r="AN51" s="73"/>
      <c r="AO51" s="96"/>
      <c r="AP51" s="96"/>
      <c r="AQ51" s="96"/>
      <c r="AR51" s="96"/>
      <c r="AS51" s="73"/>
      <c r="AT51" s="73"/>
      <c r="AU51" s="73"/>
      <c r="AV51" s="96"/>
      <c r="AW51" s="96"/>
      <c r="AX51" s="96"/>
      <c r="AY51" s="96"/>
      <c r="AZ51" s="96"/>
      <c r="BA51" s="96"/>
      <c r="BB51" s="96"/>
      <c r="BC51" s="96"/>
      <c r="BD51" s="96"/>
      <c r="BE51" s="96"/>
    </row>
    <row r="52" spans="1:58" ht="12">
      <c r="A52" s="74"/>
      <c r="B52" s="71"/>
      <c r="F52" s="54" t="s">
        <v>13</v>
      </c>
      <c r="J52" s="54">
        <f>COUNTIF(V46:BE46,"N")</f>
        <v>18</v>
      </c>
      <c r="W52" s="96"/>
      <c r="X52" s="96"/>
      <c r="Y52" s="96"/>
      <c r="Z52" s="96"/>
      <c r="AA52" s="96"/>
      <c r="AB52" s="96"/>
      <c r="AC52" s="96"/>
      <c r="AD52" s="96"/>
      <c r="AE52" s="96"/>
      <c r="AF52" s="73"/>
      <c r="AG52" s="73"/>
      <c r="AH52" s="73"/>
      <c r="AI52" s="73"/>
      <c r="AJ52" s="73"/>
      <c r="AK52" s="73"/>
      <c r="AL52" s="73"/>
      <c r="AM52" s="73"/>
      <c r="AN52" s="73"/>
      <c r="AO52" s="96"/>
      <c r="AP52" s="96"/>
      <c r="AQ52" s="96"/>
      <c r="AR52" s="96"/>
      <c r="AS52" s="73"/>
      <c r="AT52" s="73"/>
      <c r="AU52" s="73"/>
      <c r="AV52" s="96"/>
      <c r="AW52" s="96"/>
      <c r="AX52" s="96"/>
      <c r="AY52" s="96"/>
      <c r="AZ52" s="96"/>
      <c r="BA52" s="96"/>
      <c r="BB52" s="96"/>
      <c r="BC52" s="96"/>
      <c r="BD52" s="96"/>
      <c r="BE52" s="96"/>
    </row>
    <row r="53" spans="1:58" s="75" customFormat="1">
      <c r="F53" s="75" t="s">
        <v>14</v>
      </c>
      <c r="J53" s="54">
        <f>COUNTIF(V46:BE46,"E")</f>
        <v>0</v>
      </c>
      <c r="W53" s="97"/>
      <c r="X53" s="97"/>
      <c r="Y53" s="97"/>
      <c r="Z53" s="97"/>
      <c r="AA53" s="97"/>
      <c r="AB53" s="97"/>
      <c r="AC53" s="97"/>
      <c r="AD53" s="97"/>
      <c r="AE53" s="97"/>
      <c r="AF53" s="76"/>
      <c r="AG53" s="76"/>
      <c r="AH53" s="76"/>
      <c r="AI53" s="76"/>
      <c r="AJ53" s="76"/>
      <c r="AK53" s="76"/>
      <c r="AL53" s="76"/>
      <c r="AM53" s="76"/>
      <c r="AN53" s="76"/>
      <c r="AO53" s="97"/>
      <c r="AP53" s="97"/>
      <c r="AQ53" s="97"/>
      <c r="AR53" s="97"/>
      <c r="AS53" s="76"/>
      <c r="AT53" s="76"/>
      <c r="AU53" s="76"/>
      <c r="AV53" s="97"/>
      <c r="AW53" s="97"/>
      <c r="AX53" s="97"/>
      <c r="AY53" s="97"/>
      <c r="AZ53" s="97"/>
      <c r="BA53" s="97"/>
      <c r="BB53" s="97"/>
      <c r="BC53" s="97"/>
      <c r="BD53" s="97"/>
      <c r="BE53" s="97"/>
    </row>
    <row r="54" spans="1:58">
      <c r="F54" s="54" t="s">
        <v>15</v>
      </c>
      <c r="J54" s="54">
        <f>COUNTIF(V46:BE46,"L")</f>
        <v>0</v>
      </c>
    </row>
    <row r="55" spans="1:58">
      <c r="F55" s="78" t="s">
        <v>43</v>
      </c>
      <c r="J55" s="54">
        <f>COUNTIF(V46:BE46,"I")</f>
        <v>0</v>
      </c>
    </row>
    <row r="56" spans="1:58">
      <c r="F56" s="54" t="s">
        <v>16</v>
      </c>
      <c r="J56" s="54">
        <f>SUM(J52:J55)</f>
        <v>18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7:H7"/>
    <mergeCell ref="I7:U7"/>
    <mergeCell ref="V7:AF7"/>
    <mergeCell ref="AG7:BE7"/>
    <mergeCell ref="A9:A31"/>
    <mergeCell ref="A32:A42"/>
    <mergeCell ref="A43:U43"/>
    <mergeCell ref="A44:G45"/>
    <mergeCell ref="H44:U44"/>
    <mergeCell ref="H45:U45"/>
    <mergeCell ref="A46:U46"/>
    <mergeCell ref="A47:U47"/>
    <mergeCell ref="A48:U48"/>
    <mergeCell ref="V48:AL48"/>
    <mergeCell ref="AM48:AQ48"/>
    <mergeCell ref="AR48:AS48"/>
    <mergeCell ref="AT48:AV48"/>
    <mergeCell ref="AW48:BE50"/>
    <mergeCell ref="A49:U50"/>
    <mergeCell ref="V49:AL50"/>
    <mergeCell ref="AM49:AQ49"/>
    <mergeCell ref="AR49:AS49"/>
    <mergeCell ref="AT49:AV49"/>
    <mergeCell ref="AM50:AQ50"/>
    <mergeCell ref="AR50:AS50"/>
    <mergeCell ref="AT50:AV50"/>
  </mergeCells>
  <phoneticPr fontId="7"/>
  <dataValidations count="1">
    <dataValidation type="list" allowBlank="1" showInputMessage="1" showErrorMessage="1" sqref="V46:BE46" xr:uid="{00000000-0002-0000-05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F3446C-7828-4FDD-BA83-8846A963DF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A1CEC6-203D-4C9F-AD17-AB644C7549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概要</vt:lpstr>
      <vt:lpstr>共通表示</vt:lpstr>
      <vt:lpstr>画面レイアウト</vt:lpstr>
      <vt:lpstr>検索処理_結合</vt:lpstr>
      <vt:lpstr>検索処理_条件</vt:lpstr>
      <vt:lpstr>イベント処理</vt:lpstr>
      <vt:lpstr>書式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wang.zhiqing</cp:lastModifiedBy>
  <cp:lastPrinted>2019-12-19T02:02:04Z</cp:lastPrinted>
  <dcterms:created xsi:type="dcterms:W3CDTF">2006-09-05T05:23:29Z</dcterms:created>
  <dcterms:modified xsi:type="dcterms:W3CDTF">2019-12-24T10:58:24Z</dcterms:modified>
</cp:coreProperties>
</file>