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Backdoor\設計書\単体テスト\K-16\"/>
    </mc:Choice>
  </mc:AlternateContent>
  <xr:revisionPtr revIDLastSave="0" documentId="13_ncr:1_{3B5FA6E1-E81A-4BF4-BB43-07D16B15C2BF}" xr6:coauthVersionLast="45" xr6:coauthVersionMax="45" xr10:uidLastSave="{00000000-0000-0000-0000-000000000000}"/>
  <bookViews>
    <workbookView xWindow="-120" yWindow="-120" windowWidth="20730" windowHeight="11160" tabRatio="674" activeTab="6" xr2:uid="{00000000-000D-0000-FFFF-FFFF00000000}"/>
  </bookViews>
  <sheets>
    <sheet name="概要" sheetId="4" r:id="rId1"/>
    <sheet name="共通表示" sheetId="54" r:id="rId2"/>
    <sheet name="画面レイアウト" sheetId="59" r:id="rId3"/>
    <sheet name="検索処理_結合" sheetId="62" r:id="rId4"/>
    <sheet name="検索処理_条件" sheetId="64" r:id="rId5"/>
    <sheet name="イベント処理" sheetId="60" r:id="rId6"/>
    <sheet name="書式" sheetId="61" r:id="rId7"/>
  </sheet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59" l="1"/>
  <c r="AB3" i="60"/>
  <c r="J113" i="64" l="1"/>
  <c r="J112" i="64"/>
  <c r="J111" i="64"/>
  <c r="J110" i="64"/>
  <c r="I6" i="64"/>
  <c r="A107" i="64" s="1"/>
  <c r="BO3" i="64"/>
  <c r="BN3" i="64"/>
  <c r="BM3" i="64"/>
  <c r="BL3" i="64"/>
  <c r="BA3" i="64"/>
  <c r="AV3" i="64"/>
  <c r="AQ3" i="64"/>
  <c r="AL3" i="64"/>
  <c r="AG3" i="64"/>
  <c r="AB3" i="64"/>
  <c r="G3" i="64"/>
  <c r="G2" i="64"/>
  <c r="G1" i="64"/>
  <c r="BP3" i="64" l="1"/>
  <c r="J114" i="64"/>
  <c r="G8" i="4"/>
  <c r="G7" i="4"/>
  <c r="F8" i="4"/>
  <c r="D8" i="4"/>
  <c r="C8" i="4"/>
  <c r="E8" i="4"/>
  <c r="I8" i="4" l="1"/>
  <c r="G3" i="62" l="1"/>
  <c r="J127" i="62"/>
  <c r="J126" i="62"/>
  <c r="J125" i="62"/>
  <c r="J124" i="62"/>
  <c r="I6" i="62"/>
  <c r="A121" i="62" s="1"/>
  <c r="BO3" i="62"/>
  <c r="BN3" i="62"/>
  <c r="BM3" i="62"/>
  <c r="BL3" i="62"/>
  <c r="BA3" i="62"/>
  <c r="AV3" i="62"/>
  <c r="AQ3" i="62"/>
  <c r="AL3" i="62"/>
  <c r="AG3" i="62"/>
  <c r="AB3" i="62"/>
  <c r="G2" i="62"/>
  <c r="G1" i="62"/>
  <c r="G6" i="4"/>
  <c r="G9" i="4"/>
  <c r="G10" i="4"/>
  <c r="G5" i="4"/>
  <c r="BM3" i="61"/>
  <c r="BN3" i="61"/>
  <c r="BO3" i="61"/>
  <c r="BL3" i="61"/>
  <c r="BM3" i="60"/>
  <c r="BN3" i="60"/>
  <c r="BO3" i="60"/>
  <c r="BL3" i="60"/>
  <c r="BO3" i="59"/>
  <c r="BM3" i="59"/>
  <c r="BN3" i="59"/>
  <c r="BL3" i="59"/>
  <c r="BM3" i="54"/>
  <c r="BN3" i="54"/>
  <c r="BO3" i="54"/>
  <c r="BL3" i="54"/>
  <c r="BP3" i="61"/>
  <c r="BP3" i="54"/>
  <c r="J51" i="54"/>
  <c r="J50" i="54"/>
  <c r="J49" i="54"/>
  <c r="J48" i="54"/>
  <c r="J62" i="61"/>
  <c r="J61" i="61"/>
  <c r="J60" i="61"/>
  <c r="J59" i="61"/>
  <c r="I6" i="61"/>
  <c r="A56" i="61" s="1"/>
  <c r="BA3" i="61"/>
  <c r="AV3" i="61"/>
  <c r="AQ3" i="61"/>
  <c r="AL3" i="61"/>
  <c r="AG3" i="61"/>
  <c r="AB3" i="61"/>
  <c r="G3" i="61"/>
  <c r="G2" i="61"/>
  <c r="G1" i="61"/>
  <c r="J63" i="61"/>
  <c r="AB3" i="59"/>
  <c r="BA3" i="59"/>
  <c r="AV3" i="59"/>
  <c r="AQ3" i="59"/>
  <c r="AL3" i="59"/>
  <c r="AG3" i="59"/>
  <c r="J104" i="60"/>
  <c r="J103" i="60"/>
  <c r="J102" i="60"/>
  <c r="J101" i="60"/>
  <c r="I6" i="60"/>
  <c r="A98" i="60" s="1"/>
  <c r="BA3" i="60"/>
  <c r="AV3" i="60"/>
  <c r="AQ3" i="60"/>
  <c r="AL3" i="60"/>
  <c r="AG3" i="60"/>
  <c r="G3" i="60"/>
  <c r="G2" i="60"/>
  <c r="G1" i="60"/>
  <c r="J110" i="59"/>
  <c r="J109" i="59"/>
  <c r="J108" i="59"/>
  <c r="J107" i="59"/>
  <c r="A104" i="59"/>
  <c r="A45" i="54"/>
  <c r="J12" i="4"/>
  <c r="J52" i="54"/>
  <c r="E5" i="4"/>
  <c r="D10" i="4"/>
  <c r="D7" i="4"/>
  <c r="E10" i="4"/>
  <c r="E9" i="4"/>
  <c r="C5" i="4"/>
  <c r="D9" i="4"/>
  <c r="F9" i="4"/>
  <c r="F6" i="4"/>
  <c r="E6" i="4"/>
  <c r="D6" i="4"/>
  <c r="D5" i="4"/>
  <c r="F5" i="4"/>
  <c r="F7" i="4"/>
  <c r="C10" i="4"/>
  <c r="E7" i="4"/>
  <c r="F10" i="4"/>
  <c r="C6" i="4"/>
  <c r="C7" i="4"/>
  <c r="C9" i="4"/>
  <c r="BP3" i="59" l="1"/>
  <c r="J111" i="59"/>
  <c r="I7" i="4"/>
  <c r="J105" i="60"/>
  <c r="BP3" i="60"/>
  <c r="BP3" i="62"/>
  <c r="J128" i="62"/>
  <c r="E12" i="4"/>
  <c r="C20" i="4" s="1"/>
  <c r="F12" i="4"/>
  <c r="C21" i="4" s="1"/>
  <c r="C12" i="4"/>
  <c r="C18" i="4" s="1"/>
  <c r="I5" i="4"/>
  <c r="D12" i="4"/>
  <c r="C19" i="4" s="1"/>
  <c r="I10" i="4"/>
  <c r="I6" i="4"/>
  <c r="I9" i="4"/>
  <c r="I12" i="4" l="1"/>
  <c r="K12" i="4" s="1"/>
  <c r="C22" i="4"/>
  <c r="E19" i="4" s="1"/>
  <c r="E21" i="4" l="1"/>
  <c r="E20" i="4"/>
  <c r="E18" i="4"/>
  <c r="E22" i="4" l="1"/>
</calcChain>
</file>

<file path=xl/sharedStrings.xml><?xml version="1.0" encoding="utf-8"?>
<sst xmlns="http://schemas.openxmlformats.org/spreadsheetml/2006/main" count="1831" uniqueCount="469">
  <si>
    <t>テスト番号</t>
  </si>
  <si>
    <t>確認日</t>
  </si>
  <si>
    <t>備　　考</t>
  </si>
  <si>
    <t>テスト一覧</t>
    <rPh sb="3" eb="5">
      <t>イチラン</t>
    </rPh>
    <phoneticPr fontId="4"/>
  </si>
  <si>
    <t>テスト概要</t>
    <rPh sb="3" eb="5">
      <t>ガイヨウ</t>
    </rPh>
    <phoneticPr fontId="4"/>
  </si>
  <si>
    <t>テスト実施日</t>
    <rPh sb="3" eb="5">
      <t>ジッシ</t>
    </rPh>
    <rPh sb="5" eb="6">
      <t>ビ</t>
    </rPh>
    <phoneticPr fontId="4"/>
  </si>
  <si>
    <t>＜作成時＞</t>
    <rPh sb="1" eb="3">
      <t>サクセイ</t>
    </rPh>
    <rPh sb="3" eb="4">
      <t>ジ</t>
    </rPh>
    <phoneticPr fontId="7"/>
  </si>
  <si>
    <t>＜実施時＞</t>
    <rPh sb="1" eb="3">
      <t>ジッシ</t>
    </rPh>
    <rPh sb="3" eb="4">
      <t>ジ</t>
    </rPh>
    <phoneticPr fontId="7"/>
  </si>
  <si>
    <t>作成</t>
    <rPh sb="0" eb="2">
      <t>サクセイ</t>
    </rPh>
    <phoneticPr fontId="7"/>
  </si>
  <si>
    <t>審査</t>
    <rPh sb="0" eb="2">
      <t>シンサ</t>
    </rPh>
    <phoneticPr fontId="7"/>
  </si>
  <si>
    <t>承認</t>
    <rPh sb="0" eb="2">
      <t>ショウニン</t>
    </rPh>
    <phoneticPr fontId="7"/>
  </si>
  <si>
    <t>実施</t>
    <rPh sb="0" eb="2">
      <t>ジッシ</t>
    </rPh>
    <phoneticPr fontId="7"/>
  </si>
  <si>
    <t>机上</t>
    <rPh sb="0" eb="2">
      <t>キジョウ</t>
    </rPh>
    <phoneticPr fontId="7"/>
  </si>
  <si>
    <t>正常</t>
    <rPh sb="0" eb="2">
      <t>セイジョウ</t>
    </rPh>
    <phoneticPr fontId="7"/>
  </si>
  <si>
    <t>異常</t>
    <rPh sb="0" eb="2">
      <t>イジョウ</t>
    </rPh>
    <phoneticPr fontId="7"/>
  </si>
  <si>
    <t>境界</t>
    <rPh sb="0" eb="2">
      <t>キョウカイ</t>
    </rPh>
    <phoneticPr fontId="7"/>
  </si>
  <si>
    <t>合計</t>
    <rPh sb="0" eb="2">
      <t>ゴウケイ</t>
    </rPh>
    <phoneticPr fontId="7"/>
  </si>
  <si>
    <t>合計</t>
    <rPh sb="0" eb="2">
      <t>ゴウケイ</t>
    </rPh>
    <phoneticPr fontId="4"/>
  </si>
  <si>
    <t>業務名称</t>
    <rPh sb="0" eb="2">
      <t>ギョウム</t>
    </rPh>
    <rPh sb="2" eb="4">
      <t>メイショウ</t>
    </rPh>
    <phoneticPr fontId="7"/>
  </si>
  <si>
    <t>区分</t>
    <rPh sb="0" eb="2">
      <t>クブン</t>
    </rPh>
    <phoneticPr fontId="7"/>
  </si>
  <si>
    <t>テスト対象</t>
    <rPh sb="3" eb="5">
      <t>タイショウ</t>
    </rPh>
    <phoneticPr fontId="7"/>
  </si>
  <si>
    <t>チェック項目数</t>
    <rPh sb="4" eb="6">
      <t>コウモク</t>
    </rPh>
    <rPh sb="6" eb="7">
      <t>スウ</t>
    </rPh>
    <phoneticPr fontId="4"/>
  </si>
  <si>
    <t>比率(%)</t>
    <rPh sb="0" eb="2">
      <t>ヒリツ</t>
    </rPh>
    <phoneticPr fontId="4"/>
  </si>
  <si>
    <t>目標チェック件数</t>
    <rPh sb="0" eb="2">
      <t>モクヒョウ</t>
    </rPh>
    <rPh sb="6" eb="8">
      <t>ケンスウ</t>
    </rPh>
    <phoneticPr fontId="4"/>
  </si>
  <si>
    <t>単体テスト</t>
    <rPh sb="0" eb="2">
      <t>タンタイ</t>
    </rPh>
    <phoneticPr fontId="7"/>
  </si>
  <si>
    <t>チェック項目質的比率</t>
    <rPh sb="4" eb="6">
      <t>コウモク</t>
    </rPh>
    <rPh sb="6" eb="8">
      <t>シツテキ</t>
    </rPh>
    <rPh sb="8" eb="10">
      <t>ヒリツ</t>
    </rPh>
    <phoneticPr fontId="4"/>
  </si>
  <si>
    <t>項目</t>
    <rPh sb="0" eb="2">
      <t>コウモク</t>
    </rPh>
    <phoneticPr fontId="4"/>
  </si>
  <si>
    <t>チェック項目数</t>
    <rPh sb="4" eb="7">
      <t>コウモクスウ</t>
    </rPh>
    <phoneticPr fontId="4"/>
  </si>
  <si>
    <t>比率（%）</t>
    <rPh sb="0" eb="2">
      <t>ヒリツ</t>
    </rPh>
    <phoneticPr fontId="4"/>
  </si>
  <si>
    <t>正常</t>
    <rPh sb="0" eb="2">
      <t>セイジョウ</t>
    </rPh>
    <phoneticPr fontId="4"/>
  </si>
  <si>
    <t>異常</t>
    <rPh sb="0" eb="2">
      <t>イジョウ</t>
    </rPh>
    <phoneticPr fontId="4"/>
  </si>
  <si>
    <t>限界・境界</t>
    <rPh sb="0" eb="2">
      <t>ゲンカイ</t>
    </rPh>
    <rPh sb="3" eb="5">
      <t>キョウカイ</t>
    </rPh>
    <phoneticPr fontId="4"/>
  </si>
  <si>
    <t>インタフェース</t>
    <phoneticPr fontId="4"/>
  </si>
  <si>
    <t>NO</t>
    <phoneticPr fontId="4"/>
  </si>
  <si>
    <t>NO</t>
    <phoneticPr fontId="4"/>
  </si>
  <si>
    <t>※質的比率の目標値は正常60%以下，異常10%以上，限界・境界10%以上，インタフェース20%以上</t>
    <rPh sb="1" eb="3">
      <t>シツテキ</t>
    </rPh>
    <rPh sb="3" eb="5">
      <t>ヒリツ</t>
    </rPh>
    <rPh sb="6" eb="8">
      <t>モクヒョウ</t>
    </rPh>
    <rPh sb="8" eb="9">
      <t>チ</t>
    </rPh>
    <rPh sb="10" eb="12">
      <t>セイジョウ</t>
    </rPh>
    <rPh sb="15" eb="17">
      <t>イカ</t>
    </rPh>
    <rPh sb="18" eb="20">
      <t>イジョウ</t>
    </rPh>
    <rPh sb="23" eb="25">
      <t>イジョウ</t>
    </rPh>
    <rPh sb="26" eb="28">
      <t>ゲンカイ</t>
    </rPh>
    <rPh sb="29" eb="31">
      <t>キョウカイ</t>
    </rPh>
    <rPh sb="34" eb="36">
      <t>イジョウ</t>
    </rPh>
    <rPh sb="47" eb="49">
      <t>イジョウ</t>
    </rPh>
    <phoneticPr fontId="4"/>
  </si>
  <si>
    <t>マシン</t>
    <phoneticPr fontId="7"/>
  </si>
  <si>
    <t>PCL区分（Ｎ，Ｅ，Ｌ，Ｉ）</t>
    <phoneticPr fontId="7"/>
  </si>
  <si>
    <t>システムまたはプログラム名称</t>
    <phoneticPr fontId="7"/>
  </si>
  <si>
    <t>承 認</t>
    <phoneticPr fontId="7"/>
  </si>
  <si>
    <t>UT</t>
    <phoneticPr fontId="7"/>
  </si>
  <si>
    <t>審 査</t>
    <phoneticPr fontId="7"/>
  </si>
  <si>
    <t>作 成</t>
    <phoneticPr fontId="7"/>
  </si>
  <si>
    <t>インタフェース</t>
    <phoneticPr fontId="7"/>
  </si>
  <si>
    <t>前提と操作</t>
    <rPh sb="0" eb="2">
      <t>ゼンテイ</t>
    </rPh>
    <rPh sb="3" eb="5">
      <t>ソウサ</t>
    </rPh>
    <phoneticPr fontId="7"/>
  </si>
  <si>
    <t>結果</t>
    <rPh sb="0" eb="2">
      <t>ケッカ</t>
    </rPh>
    <phoneticPr fontId="7"/>
  </si>
  <si>
    <t>G3-3</t>
    <phoneticPr fontId="7"/>
  </si>
  <si>
    <t>G3-3.1</t>
    <phoneticPr fontId="7"/>
  </si>
  <si>
    <t>承認</t>
    <phoneticPr fontId="7"/>
  </si>
  <si>
    <t>チェック条件／項目</t>
    <phoneticPr fontId="7"/>
  </si>
  <si>
    <t>チェックＩＤ</t>
    <phoneticPr fontId="7"/>
  </si>
  <si>
    <t>G3-3.1#1</t>
    <phoneticPr fontId="7"/>
  </si>
  <si>
    <t>プログラムチェックリスト（マトリクス）</t>
    <phoneticPr fontId="7"/>
  </si>
  <si>
    <t>プログラムチェックリストの作成</t>
    <phoneticPr fontId="7"/>
  </si>
  <si>
    <t>プログラミング</t>
    <phoneticPr fontId="7"/>
  </si>
  <si>
    <t>PCLタイトル</t>
    <phoneticPr fontId="4"/>
  </si>
  <si>
    <t>N</t>
    <phoneticPr fontId="7"/>
  </si>
  <si>
    <t>○</t>
  </si>
  <si>
    <t>○</t>
    <phoneticPr fontId="7"/>
  </si>
  <si>
    <t>○</t>
    <phoneticPr fontId="7"/>
  </si>
  <si>
    <t>検索結果</t>
    <rPh sb="0" eb="2">
      <t>ケンサク</t>
    </rPh>
    <rPh sb="2" eb="4">
      <t>ケッカ</t>
    </rPh>
    <phoneticPr fontId="7"/>
  </si>
  <si>
    <t>活性</t>
    <rPh sb="0" eb="2">
      <t>カッセイ</t>
    </rPh>
    <phoneticPr fontId="7"/>
  </si>
  <si>
    <t>・画面初期表示</t>
    <rPh sb="1" eb="3">
      <t>ガメン</t>
    </rPh>
    <rPh sb="3" eb="5">
      <t>ショキ</t>
    </rPh>
    <rPh sb="5" eb="7">
      <t>ヒョウジ</t>
    </rPh>
    <phoneticPr fontId="7"/>
  </si>
  <si>
    <t>・操作(イベント)</t>
    <rPh sb="1" eb="3">
      <t>ソウサ</t>
    </rPh>
    <phoneticPr fontId="7"/>
  </si>
  <si>
    <t>なし</t>
    <phoneticPr fontId="7"/>
  </si>
  <si>
    <t>条
件</t>
    <rPh sb="0" eb="1">
      <t>ジョウ</t>
    </rPh>
    <rPh sb="2" eb="3">
      <t>ケン</t>
    </rPh>
    <phoneticPr fontId="7"/>
  </si>
  <si>
    <t>項
目</t>
    <rPh sb="0" eb="1">
      <t>コウ</t>
    </rPh>
    <rPh sb="2" eb="3">
      <t>メ</t>
    </rPh>
    <phoneticPr fontId="7"/>
  </si>
  <si>
    <t>・検索ボタン押下</t>
    <rPh sb="1" eb="3">
      <t>ケンサク</t>
    </rPh>
    <rPh sb="6" eb="8">
      <t>オウカ</t>
    </rPh>
    <phoneticPr fontId="7"/>
  </si>
  <si>
    <t>・条件</t>
    <rPh sb="1" eb="3">
      <t>ジョウケン</t>
    </rPh>
    <phoneticPr fontId="7"/>
  </si>
  <si>
    <t>・検索条件</t>
    <rPh sb="1" eb="3">
      <t>ケンサク</t>
    </rPh>
    <rPh sb="3" eb="5">
      <t>ジョウケン</t>
    </rPh>
    <phoneticPr fontId="7"/>
  </si>
  <si>
    <t>あり</t>
    <phoneticPr fontId="7"/>
  </si>
  <si>
    <t>・検索条件の合致データ有無</t>
    <rPh sb="1" eb="3">
      <t>ケンサク</t>
    </rPh>
    <rPh sb="3" eb="5">
      <t>ジョウケン</t>
    </rPh>
    <rPh sb="6" eb="8">
      <t>ガッチ</t>
    </rPh>
    <rPh sb="11" eb="13">
      <t>ウム</t>
    </rPh>
    <phoneticPr fontId="7"/>
  </si>
  <si>
    <t>N</t>
    <phoneticPr fontId="4"/>
  </si>
  <si>
    <t>E</t>
    <phoneticPr fontId="4"/>
  </si>
  <si>
    <t>L</t>
    <phoneticPr fontId="4"/>
  </si>
  <si>
    <t>I</t>
    <phoneticPr fontId="4"/>
  </si>
  <si>
    <t>バックドア</t>
    <phoneticPr fontId="7"/>
  </si>
  <si>
    <t>＜HISYS＞
王
2019/12/13</t>
    <phoneticPr fontId="7"/>
  </si>
  <si>
    <r>
      <t xml:space="preserve">＜HISYS＞
</t>
    </r>
    <r>
      <rPr>
        <sz val="7"/>
        <rFont val="ＭＳ Ｐゴシック"/>
        <family val="3"/>
        <charset val="128"/>
      </rPr>
      <t>陳
2019/12/13</t>
    </r>
    <rPh sb="8" eb="9">
      <t>チン</t>
    </rPh>
    <phoneticPr fontId="7"/>
  </si>
  <si>
    <t>非活性</t>
    <rPh sb="0" eb="1">
      <t>ヒ</t>
    </rPh>
    <rPh sb="1" eb="3">
      <t>カッセイ</t>
    </rPh>
    <phoneticPr fontId="7"/>
  </si>
  <si>
    <t>品種</t>
    <rPh sb="0" eb="2">
      <t>ヒンシュ</t>
    </rPh>
    <phoneticPr fontId="7"/>
  </si>
  <si>
    <t>共通表示</t>
    <rPh sb="0" eb="2">
      <t>キョウツウ</t>
    </rPh>
    <rPh sb="2" eb="4">
      <t>ヒョウジ</t>
    </rPh>
    <phoneticPr fontId="7"/>
  </si>
  <si>
    <t>フォーム名称</t>
    <rPh sb="4" eb="6">
      <t>メイショウ</t>
    </rPh>
    <phoneticPr fontId="7"/>
  </si>
  <si>
    <t>ヘッダー名称</t>
    <rPh sb="4" eb="6">
      <t>メイショウ</t>
    </rPh>
    <phoneticPr fontId="7"/>
  </si>
  <si>
    <t>ログインユーザ名</t>
    <rPh sb="7" eb="8">
      <t>メイ</t>
    </rPh>
    <phoneticPr fontId="7"/>
  </si>
  <si>
    <t>実行環境</t>
    <rPh sb="0" eb="2">
      <t>ジッコウ</t>
    </rPh>
    <rPh sb="2" eb="4">
      <t>カンキョウ</t>
    </rPh>
    <phoneticPr fontId="7"/>
  </si>
  <si>
    <t>システム時間</t>
    <rPh sb="4" eb="6">
      <t>ジカン</t>
    </rPh>
    <phoneticPr fontId="7"/>
  </si>
  <si>
    <t>仮登録したユーザー名</t>
    <rPh sb="0" eb="1">
      <t>カリ</t>
    </rPh>
    <rPh sb="1" eb="3">
      <t>トウロク</t>
    </rPh>
    <rPh sb="9" eb="10">
      <t>メイ</t>
    </rPh>
    <phoneticPr fontId="7"/>
  </si>
  <si>
    <t>仮登録した実行環境</t>
    <rPh sb="0" eb="1">
      <t>カリ</t>
    </rPh>
    <rPh sb="1" eb="3">
      <t>トウロク</t>
    </rPh>
    <rPh sb="5" eb="7">
      <t>ジッコウ</t>
    </rPh>
    <rPh sb="7" eb="9">
      <t>カンキョウ</t>
    </rPh>
    <phoneticPr fontId="7"/>
  </si>
  <si>
    <t>〇</t>
  </si>
  <si>
    <t>〇</t>
    <phoneticPr fontId="7"/>
  </si>
  <si>
    <t>I</t>
    <phoneticPr fontId="7"/>
  </si>
  <si>
    <t>王</t>
    <rPh sb="0" eb="1">
      <t>オウ</t>
    </rPh>
    <phoneticPr fontId="7"/>
  </si>
  <si>
    <t>陳</t>
    <rPh sb="0" eb="1">
      <t>チン</t>
    </rPh>
    <phoneticPr fontId="7"/>
  </si>
  <si>
    <t>ヘッダエリアに、下記の内容が表示される</t>
    <rPh sb="8" eb="10">
      <t>カキ</t>
    </rPh>
    <rPh sb="11" eb="13">
      <t>ナイヨウ</t>
    </rPh>
    <rPh sb="14" eb="16">
      <t>ヒョウジ</t>
    </rPh>
    <phoneticPr fontId="7"/>
  </si>
  <si>
    <t>フッタエリアに、下記の内容が表示される</t>
    <rPh sb="8" eb="10">
      <t>カキ</t>
    </rPh>
    <rPh sb="11" eb="13">
      <t>ナイヨウ</t>
    </rPh>
    <rPh sb="14" eb="16">
      <t>ヒョウジ</t>
    </rPh>
    <phoneticPr fontId="7"/>
  </si>
  <si>
    <t>検索条件エリアに下記の内容が表示される</t>
    <rPh sb="0" eb="2">
      <t>ケンサク</t>
    </rPh>
    <rPh sb="2" eb="4">
      <t>ジョウケン</t>
    </rPh>
    <rPh sb="8" eb="10">
      <t>カキ</t>
    </rPh>
    <rPh sb="11" eb="13">
      <t>ナイヨウ</t>
    </rPh>
    <rPh sb="14" eb="16">
      <t>ヒョウジ</t>
    </rPh>
    <phoneticPr fontId="7"/>
  </si>
  <si>
    <t>操作ボタンエリアに下記の内容が表示される</t>
    <rPh sb="0" eb="2">
      <t>ソウサ</t>
    </rPh>
    <rPh sb="9" eb="11">
      <t>カキ</t>
    </rPh>
    <rPh sb="12" eb="14">
      <t>ナイヨウ</t>
    </rPh>
    <rPh sb="15" eb="17">
      <t>ヒョウジ</t>
    </rPh>
    <phoneticPr fontId="7"/>
  </si>
  <si>
    <t>検索ボタン</t>
    <rPh sb="0" eb="2">
      <t>ケンサク</t>
    </rPh>
    <phoneticPr fontId="7"/>
  </si>
  <si>
    <t>エクセルボタン</t>
  </si>
  <si>
    <t>エクセルボタン</t>
    <phoneticPr fontId="7"/>
  </si>
  <si>
    <t>終了ボタン</t>
    <rPh sb="0" eb="2">
      <t>シュウリョウ</t>
    </rPh>
    <phoneticPr fontId="7"/>
  </si>
  <si>
    <t>操作ボタンエリア</t>
    <rPh sb="0" eb="2">
      <t>ソウサ</t>
    </rPh>
    <phoneticPr fontId="7"/>
  </si>
  <si>
    <t>検索条件エリア</t>
    <rPh sb="0" eb="2">
      <t>ケンサク</t>
    </rPh>
    <rPh sb="2" eb="4">
      <t>ジョウケン</t>
    </rPh>
    <phoneticPr fontId="7"/>
  </si>
  <si>
    <t>検索結果エリア</t>
    <rPh sb="0" eb="2">
      <t>ケンサク</t>
    </rPh>
    <rPh sb="2" eb="4">
      <t>ケッカ</t>
    </rPh>
    <phoneticPr fontId="7"/>
  </si>
  <si>
    <t>※英語と日本語で表示されている</t>
    <rPh sb="1" eb="3">
      <t>エイゴ</t>
    </rPh>
    <rPh sb="4" eb="6">
      <t>ニホン</t>
    </rPh>
    <rPh sb="6" eb="7">
      <t>ゴ</t>
    </rPh>
    <rPh sb="8" eb="10">
      <t>ヒョウジ</t>
    </rPh>
    <phoneticPr fontId="7"/>
  </si>
  <si>
    <t>「品種」コンボボックス</t>
    <rPh sb="1" eb="3">
      <t>ヒンシュ</t>
    </rPh>
    <phoneticPr fontId="7"/>
  </si>
  <si>
    <t>背景色</t>
    <rPh sb="0" eb="2">
      <t>ハイケイ</t>
    </rPh>
    <rPh sb="2" eb="3">
      <t>イロ</t>
    </rPh>
    <phoneticPr fontId="7"/>
  </si>
  <si>
    <t>黄色</t>
    <rPh sb="0" eb="2">
      <t>キイロ</t>
    </rPh>
    <phoneticPr fontId="7"/>
  </si>
  <si>
    <t>白</t>
    <rPh sb="0" eb="1">
      <t>シロ</t>
    </rPh>
    <phoneticPr fontId="7"/>
  </si>
  <si>
    <t>共通表示</t>
    <rPh sb="0" eb="2">
      <t>キョウツウ</t>
    </rPh>
    <rPh sb="2" eb="4">
      <t>ヒョウジ</t>
    </rPh>
    <phoneticPr fontId="4"/>
  </si>
  <si>
    <t>チェック状態</t>
    <rPh sb="4" eb="6">
      <t>ジョウタイ</t>
    </rPh>
    <phoneticPr fontId="7"/>
  </si>
  <si>
    <t>初期値</t>
    <rPh sb="0" eb="3">
      <t>ショキチ</t>
    </rPh>
    <phoneticPr fontId="7"/>
  </si>
  <si>
    <t>空白が選択される</t>
    <rPh sb="0" eb="2">
      <t>クウハク</t>
    </rPh>
    <rPh sb="3" eb="5">
      <t>センタク</t>
    </rPh>
    <phoneticPr fontId="7"/>
  </si>
  <si>
    <t>検索結果エリアに下記の内容が表示される</t>
    <rPh sb="0" eb="2">
      <t>ケンサク</t>
    </rPh>
    <rPh sb="2" eb="4">
      <t>ケッカ</t>
    </rPh>
    <rPh sb="8" eb="10">
      <t>カキ</t>
    </rPh>
    <rPh sb="11" eb="13">
      <t>ナイヨウ</t>
    </rPh>
    <rPh sb="14" eb="16">
      <t>ヒョウジ</t>
    </rPh>
    <phoneticPr fontId="7"/>
  </si>
  <si>
    <t>共通表示_001</t>
    <rPh sb="0" eb="2">
      <t>キョウツウ</t>
    </rPh>
    <rPh sb="2" eb="4">
      <t>ヒョウジ</t>
    </rPh>
    <phoneticPr fontId="7"/>
  </si>
  <si>
    <t>共通表示_002</t>
    <rPh sb="0" eb="2">
      <t>キョウツウ</t>
    </rPh>
    <rPh sb="2" eb="4">
      <t>ヒョウジ</t>
    </rPh>
    <phoneticPr fontId="7"/>
  </si>
  <si>
    <t>共通表示_003</t>
    <rPh sb="0" eb="2">
      <t>キョウツウ</t>
    </rPh>
    <rPh sb="2" eb="4">
      <t>ヒョウジ</t>
    </rPh>
    <phoneticPr fontId="7"/>
  </si>
  <si>
    <t>共通表示_004</t>
    <rPh sb="0" eb="2">
      <t>キョウツウ</t>
    </rPh>
    <rPh sb="2" eb="4">
      <t>ヒョウジ</t>
    </rPh>
    <phoneticPr fontId="7"/>
  </si>
  <si>
    <t>共通表示_005</t>
    <rPh sb="0" eb="2">
      <t>キョウツウ</t>
    </rPh>
    <rPh sb="2" eb="4">
      <t>ヒョウジ</t>
    </rPh>
    <phoneticPr fontId="7"/>
  </si>
  <si>
    <t>コードマスタ</t>
    <phoneticPr fontId="7"/>
  </si>
  <si>
    <t>品種マスタ</t>
    <rPh sb="0" eb="2">
      <t>ヒンシュ</t>
    </rPh>
    <phoneticPr fontId="7"/>
  </si>
  <si>
    <t>表示順序</t>
    <rPh sb="0" eb="2">
      <t>ヒョウジ</t>
    </rPh>
    <rPh sb="2" eb="4">
      <t>ジュンジョ</t>
    </rPh>
    <phoneticPr fontId="7"/>
  </si>
  <si>
    <t>品種コード</t>
    <rPh sb="0" eb="2">
      <t>ヒンシュ</t>
    </rPh>
    <phoneticPr fontId="7"/>
  </si>
  <si>
    <t>・ソート順</t>
    <rPh sb="4" eb="5">
      <t>ジュン</t>
    </rPh>
    <phoneticPr fontId="7"/>
  </si>
  <si>
    <t>コード＋「：」＋名称</t>
    <rPh sb="8" eb="10">
      <t>メイショウ</t>
    </rPh>
    <phoneticPr fontId="7"/>
  </si>
  <si>
    <t>データが表示されない</t>
    <rPh sb="4" eb="6">
      <t>ヒョウジ</t>
    </rPh>
    <phoneticPr fontId="7"/>
  </si>
  <si>
    <t>E</t>
    <phoneticPr fontId="7"/>
  </si>
  <si>
    <t>コード</t>
    <phoneticPr fontId="7"/>
  </si>
  <si>
    <t>イベント処理</t>
    <rPh sb="4" eb="6">
      <t>ショリ</t>
    </rPh>
    <phoneticPr fontId="7"/>
  </si>
  <si>
    <t>イベント処理_001</t>
    <rPh sb="4" eb="6">
      <t>ショリ</t>
    </rPh>
    <phoneticPr fontId="7"/>
  </si>
  <si>
    <t>イベント処理_002</t>
    <rPh sb="4" eb="6">
      <t>ショリ</t>
    </rPh>
    <phoneticPr fontId="7"/>
  </si>
  <si>
    <t>イベント処理_003</t>
    <rPh sb="4" eb="6">
      <t>ショリ</t>
    </rPh>
    <phoneticPr fontId="7"/>
  </si>
  <si>
    <t>イベント処理_004</t>
    <rPh sb="4" eb="6">
      <t>ショリ</t>
    </rPh>
    <phoneticPr fontId="7"/>
  </si>
  <si>
    <t>イベント処理</t>
    <rPh sb="4" eb="6">
      <t>ショリ</t>
    </rPh>
    <phoneticPr fontId="4"/>
  </si>
  <si>
    <t>選択なし</t>
    <rPh sb="0" eb="2">
      <t>センタク</t>
    </rPh>
    <phoneticPr fontId="7"/>
  </si>
  <si>
    <t>オン</t>
    <phoneticPr fontId="7"/>
  </si>
  <si>
    <t>オフ</t>
    <phoneticPr fontId="7"/>
  </si>
  <si>
    <t>・終了ボタン</t>
    <rPh sb="1" eb="3">
      <t>シュウリョウ</t>
    </rPh>
    <phoneticPr fontId="7"/>
  </si>
  <si>
    <t>・確認ダイヤログ</t>
    <rPh sb="1" eb="3">
      <t>カクニン</t>
    </rPh>
    <phoneticPr fontId="7"/>
  </si>
  <si>
    <t>OK</t>
    <phoneticPr fontId="7"/>
  </si>
  <si>
    <t>キャンセル</t>
    <phoneticPr fontId="7"/>
  </si>
  <si>
    <t>確認ダイヤログが表示される</t>
    <rPh sb="0" eb="2">
      <t>カクニン</t>
    </rPh>
    <rPh sb="8" eb="10">
      <t>ヒョウジ</t>
    </rPh>
    <phoneticPr fontId="7"/>
  </si>
  <si>
    <t>画面を閉じてよろしいですか？</t>
    <rPh sb="0" eb="2">
      <t>ガメン</t>
    </rPh>
    <rPh sb="3" eb="4">
      <t>ト</t>
    </rPh>
    <phoneticPr fontId="7"/>
  </si>
  <si>
    <t>処理なし</t>
    <rPh sb="0" eb="2">
      <t>ショリ</t>
    </rPh>
    <phoneticPr fontId="7"/>
  </si>
  <si>
    <t>共通表示_006</t>
    <rPh sb="0" eb="2">
      <t>キョウツウ</t>
    </rPh>
    <rPh sb="2" eb="4">
      <t>ヒョウジ</t>
    </rPh>
    <phoneticPr fontId="7"/>
  </si>
  <si>
    <t>共通表示_007</t>
    <rPh sb="0" eb="2">
      <t>キョウツウ</t>
    </rPh>
    <rPh sb="2" eb="4">
      <t>ヒョウジ</t>
    </rPh>
    <phoneticPr fontId="7"/>
  </si>
  <si>
    <t>共通表示_008</t>
    <rPh sb="0" eb="2">
      <t>キョウツウ</t>
    </rPh>
    <rPh sb="2" eb="4">
      <t>ヒョウジ</t>
    </rPh>
    <phoneticPr fontId="7"/>
  </si>
  <si>
    <t>エラーメッセージが表示される</t>
    <rPh sb="9" eb="11">
      <t>ヒョウジ</t>
    </rPh>
    <phoneticPr fontId="7"/>
  </si>
  <si>
    <t>イベント処理_005</t>
    <rPh sb="4" eb="6">
      <t>ショリ</t>
    </rPh>
    <phoneticPr fontId="7"/>
  </si>
  <si>
    <t>イベント処理_006</t>
    <rPh sb="4" eb="6">
      <t>ショリ</t>
    </rPh>
    <phoneticPr fontId="7"/>
  </si>
  <si>
    <t>イベント処理_007</t>
    <rPh sb="4" eb="6">
      <t>ショリ</t>
    </rPh>
    <phoneticPr fontId="7"/>
  </si>
  <si>
    <t>イベント処理_008</t>
    <rPh sb="4" eb="6">
      <t>ショリ</t>
    </rPh>
    <phoneticPr fontId="7"/>
  </si>
  <si>
    <t>イベント処理_009</t>
    <rPh sb="4" eb="6">
      <t>ショリ</t>
    </rPh>
    <phoneticPr fontId="7"/>
  </si>
  <si>
    <t>イベント処理_010</t>
    <rPh sb="4" eb="6">
      <t>ショリ</t>
    </rPh>
    <phoneticPr fontId="7"/>
  </si>
  <si>
    <t>イベント処理_011</t>
    <rPh sb="4" eb="6">
      <t>ショリ</t>
    </rPh>
    <phoneticPr fontId="7"/>
  </si>
  <si>
    <t>イベント処理_012</t>
    <rPh sb="4" eb="6">
      <t>ショリ</t>
    </rPh>
    <phoneticPr fontId="7"/>
  </si>
  <si>
    <t>イベント処理_013</t>
    <rPh sb="4" eb="6">
      <t>ショリ</t>
    </rPh>
    <phoneticPr fontId="7"/>
  </si>
  <si>
    <t>項番</t>
  </si>
  <si>
    <t>詳細</t>
    <rPh sb="0" eb="2">
      <t>ショウサイ</t>
    </rPh>
    <phoneticPr fontId="1"/>
  </si>
  <si>
    <t>品名略称</t>
    <rPh sb="0" eb="2">
      <t>ヒンメイ</t>
    </rPh>
    <rPh sb="2" eb="4">
      <t>リャクショウ</t>
    </rPh>
    <phoneticPr fontId="1"/>
  </si>
  <si>
    <t>画面レイアウト_001</t>
    <rPh sb="0" eb="2">
      <t>ガメン</t>
    </rPh>
    <phoneticPr fontId="7"/>
  </si>
  <si>
    <t>画面レイアウト_002</t>
    <rPh sb="0" eb="2">
      <t>ガメン</t>
    </rPh>
    <phoneticPr fontId="7"/>
  </si>
  <si>
    <t>画面レイアウト_003</t>
    <rPh sb="0" eb="2">
      <t>ガメン</t>
    </rPh>
    <phoneticPr fontId="7"/>
  </si>
  <si>
    <t>画面レイアウト_004</t>
    <rPh sb="0" eb="2">
      <t>ガメン</t>
    </rPh>
    <phoneticPr fontId="7"/>
  </si>
  <si>
    <t>画面レイアウト_005</t>
    <rPh sb="0" eb="2">
      <t>ガメン</t>
    </rPh>
    <phoneticPr fontId="7"/>
  </si>
  <si>
    <t>画面レイアウト_006</t>
    <rPh sb="0" eb="2">
      <t>ガメン</t>
    </rPh>
    <phoneticPr fontId="7"/>
  </si>
  <si>
    <t>画面レイアウト_007</t>
    <rPh sb="0" eb="2">
      <t>ガメン</t>
    </rPh>
    <phoneticPr fontId="7"/>
  </si>
  <si>
    <t>画面レイアウト_008</t>
    <rPh sb="0" eb="2">
      <t>ガメン</t>
    </rPh>
    <phoneticPr fontId="7"/>
  </si>
  <si>
    <t>表示される</t>
    <rPh sb="0" eb="2">
      <t>ヒョウジ</t>
    </rPh>
    <phoneticPr fontId="7"/>
  </si>
  <si>
    <t>表示されない</t>
    <rPh sb="0" eb="2">
      <t>ヒョウジ</t>
    </rPh>
    <phoneticPr fontId="7"/>
  </si>
  <si>
    <t>検索時間</t>
    <rPh sb="0" eb="2">
      <t>ケンサク</t>
    </rPh>
    <rPh sb="2" eb="4">
      <t>ジカン</t>
    </rPh>
    <phoneticPr fontId="7"/>
  </si>
  <si>
    <t>画面レイアウト</t>
    <rPh sb="0" eb="2">
      <t>ガメン</t>
    </rPh>
    <phoneticPr fontId="7"/>
  </si>
  <si>
    <t>書式</t>
    <rPh sb="0" eb="2">
      <t>ショシキ</t>
    </rPh>
    <phoneticPr fontId="7"/>
  </si>
  <si>
    <t>書式</t>
    <rPh sb="0" eb="2">
      <t>ショシキ</t>
    </rPh>
    <phoneticPr fontId="4"/>
  </si>
  <si>
    <t>データ</t>
    <phoneticPr fontId="7"/>
  </si>
  <si>
    <t>状態</t>
    <rPh sb="0" eb="2">
      <t>ジョウタイ</t>
    </rPh>
    <phoneticPr fontId="7"/>
  </si>
  <si>
    <t>画面</t>
    <rPh sb="0" eb="2">
      <t>ガメン</t>
    </rPh>
    <phoneticPr fontId="7"/>
  </si>
  <si>
    <t>閉じない</t>
    <rPh sb="0" eb="1">
      <t>ト</t>
    </rPh>
    <phoneticPr fontId="7"/>
  </si>
  <si>
    <t>閉じる</t>
    <rPh sb="0" eb="1">
      <t>ト</t>
    </rPh>
    <phoneticPr fontId="7"/>
  </si>
  <si>
    <t>N</t>
  </si>
  <si>
    <t>L</t>
  </si>
  <si>
    <t>L</t>
    <phoneticPr fontId="7"/>
  </si>
  <si>
    <t>画面レイアウト</t>
    <rPh sb="0" eb="2">
      <t>ガメン</t>
    </rPh>
    <phoneticPr fontId="4"/>
  </si>
  <si>
    <t>インタフェース</t>
  </si>
  <si>
    <t>画面レイアウト_009</t>
    <rPh sb="0" eb="2">
      <t>ガメン</t>
    </rPh>
    <phoneticPr fontId="7"/>
  </si>
  <si>
    <t>データがある</t>
    <phoneticPr fontId="7"/>
  </si>
  <si>
    <t>現在時間(yyy/MM/dd hh:mm)</t>
    <rPh sb="0" eb="2">
      <t>ゲンザイ</t>
    </rPh>
    <rPh sb="2" eb="4">
      <t>ジカン</t>
    </rPh>
    <phoneticPr fontId="7"/>
  </si>
  <si>
    <t>表示列</t>
    <rPh sb="0" eb="2">
      <t>ヒョウジ</t>
    </rPh>
    <rPh sb="2" eb="3">
      <t>レツ</t>
    </rPh>
    <phoneticPr fontId="7"/>
  </si>
  <si>
    <t>・検索結果</t>
    <rPh sb="1" eb="3">
      <t>ケンサク</t>
    </rPh>
    <rPh sb="3" eb="5">
      <t>ケッカ</t>
    </rPh>
    <phoneticPr fontId="7"/>
  </si>
  <si>
    <t>検索結果エリアに、</t>
    <rPh sb="0" eb="2">
      <t>ケンサク</t>
    </rPh>
    <rPh sb="2" eb="4">
      <t>ケッカ</t>
    </rPh>
    <phoneticPr fontId="7"/>
  </si>
  <si>
    <t>イベント処理_014</t>
    <rPh sb="4" eb="6">
      <t>ショリ</t>
    </rPh>
    <phoneticPr fontId="7"/>
  </si>
  <si>
    <t>イベント処理_015</t>
    <rPh sb="4" eb="6">
      <t>ショリ</t>
    </rPh>
    <phoneticPr fontId="7"/>
  </si>
  <si>
    <t>イベント処理_016</t>
    <rPh sb="4" eb="6">
      <t>ショリ</t>
    </rPh>
    <phoneticPr fontId="7"/>
  </si>
  <si>
    <t>表示しているデータ</t>
    <rPh sb="0" eb="2">
      <t>ヒョウジ</t>
    </rPh>
    <phoneticPr fontId="7"/>
  </si>
  <si>
    <t>ある</t>
    <phoneticPr fontId="7"/>
  </si>
  <si>
    <t>名前つけて保存</t>
    <rPh sb="0" eb="2">
      <t>ナマエ</t>
    </rPh>
    <rPh sb="5" eb="7">
      <t>ホゾン</t>
    </rPh>
    <phoneticPr fontId="7"/>
  </si>
  <si>
    <t>名前つけて保存ダイヤログが表示される</t>
    <rPh sb="0" eb="2">
      <t>ナマエ</t>
    </rPh>
    <rPh sb="5" eb="7">
      <t>ホゾン</t>
    </rPh>
    <rPh sb="13" eb="15">
      <t>ヒョウジ</t>
    </rPh>
    <phoneticPr fontId="7"/>
  </si>
  <si>
    <t>保存</t>
    <rPh sb="0" eb="2">
      <t>ホゾン</t>
    </rPh>
    <phoneticPr fontId="7"/>
  </si>
  <si>
    <t>メッセージが表示される</t>
    <rPh sb="6" eb="8">
      <t>ヒョウジ</t>
    </rPh>
    <phoneticPr fontId="7"/>
  </si>
  <si>
    <t>エクスポート完了しました。</t>
    <rPh sb="6" eb="8">
      <t>カンリョウ</t>
    </rPh>
    <phoneticPr fontId="7"/>
  </si>
  <si>
    <t>検索条件より</t>
  </si>
  <si>
    <t>検索時間が更新して、表示される</t>
    <rPh sb="0" eb="2">
      <t>ケンサク</t>
    </rPh>
    <rPh sb="2" eb="4">
      <t>ジカン</t>
    </rPh>
    <rPh sb="5" eb="7">
      <t>コウシン</t>
    </rPh>
    <rPh sb="10" eb="12">
      <t>ヒョウジ</t>
    </rPh>
    <phoneticPr fontId="7"/>
  </si>
  <si>
    <t>・検索時間</t>
    <rPh sb="1" eb="3">
      <t>ケンサク</t>
    </rPh>
    <rPh sb="3" eb="5">
      <t>ジカン</t>
    </rPh>
    <phoneticPr fontId="7"/>
  </si>
  <si>
    <t>フォーマット</t>
    <phoneticPr fontId="7"/>
  </si>
  <si>
    <t>整列</t>
    <rPh sb="0" eb="2">
      <t>セイレツ</t>
    </rPh>
    <phoneticPr fontId="7"/>
  </si>
  <si>
    <t>左寄せ</t>
    <rPh sb="0" eb="2">
      <t>ヒダリヨ</t>
    </rPh>
    <phoneticPr fontId="7"/>
  </si>
  <si>
    <t>右寄せ</t>
    <rPh sb="0" eb="2">
      <t>ミギヨ</t>
    </rPh>
    <phoneticPr fontId="7"/>
  </si>
  <si>
    <t>中央寄せ</t>
    <rPh sb="0" eb="2">
      <t>チュウオウ</t>
    </rPh>
    <rPh sb="2" eb="3">
      <t>ヨ</t>
    </rPh>
    <phoneticPr fontId="7"/>
  </si>
  <si>
    <t>書式_001</t>
    <rPh sb="0" eb="2">
      <t>ショシキ</t>
    </rPh>
    <phoneticPr fontId="7"/>
  </si>
  <si>
    <t>書式_002</t>
    <rPh sb="0" eb="2">
      <t>ショシキ</t>
    </rPh>
    <phoneticPr fontId="7"/>
  </si>
  <si>
    <t>書式_003</t>
    <rPh sb="0" eb="2">
      <t>ショシキ</t>
    </rPh>
    <phoneticPr fontId="7"/>
  </si>
  <si>
    <t>書式_004</t>
    <rPh sb="0" eb="2">
      <t>ショシキ</t>
    </rPh>
    <phoneticPr fontId="7"/>
  </si>
  <si>
    <t>書式_005</t>
    <rPh sb="0" eb="2">
      <t>ショシキ</t>
    </rPh>
    <phoneticPr fontId="7"/>
  </si>
  <si>
    <t>書式_006</t>
    <rPh sb="0" eb="2">
      <t>ショシキ</t>
    </rPh>
    <phoneticPr fontId="7"/>
  </si>
  <si>
    <t>書式_007</t>
    <rPh sb="0" eb="2">
      <t>ショシキ</t>
    </rPh>
    <phoneticPr fontId="7"/>
  </si>
  <si>
    <t>書式_008</t>
    <rPh sb="0" eb="2">
      <t>ショシキ</t>
    </rPh>
    <phoneticPr fontId="7"/>
  </si>
  <si>
    <t>書式_009</t>
    <rPh sb="0" eb="2">
      <t>ショシキ</t>
    </rPh>
    <phoneticPr fontId="7"/>
  </si>
  <si>
    <t>書式_010</t>
    <rPh sb="0" eb="2">
      <t>ショシキ</t>
    </rPh>
    <phoneticPr fontId="7"/>
  </si>
  <si>
    <t>書式_011</t>
    <rPh sb="0" eb="2">
      <t>ショシキ</t>
    </rPh>
    <phoneticPr fontId="7"/>
  </si>
  <si>
    <t>書式_012</t>
    <rPh sb="0" eb="2">
      <t>ショシキ</t>
    </rPh>
    <phoneticPr fontId="7"/>
  </si>
  <si>
    <t>書式_013</t>
    <rPh sb="0" eb="2">
      <t>ショシキ</t>
    </rPh>
    <phoneticPr fontId="7"/>
  </si>
  <si>
    <t>書式_014</t>
    <rPh sb="0" eb="2">
      <t>ショシキ</t>
    </rPh>
    <phoneticPr fontId="7"/>
  </si>
  <si>
    <t>書式_015</t>
    <rPh sb="0" eb="2">
      <t>ショシキ</t>
    </rPh>
    <phoneticPr fontId="7"/>
  </si>
  <si>
    <t>書式_016</t>
    <rPh sb="0" eb="2">
      <t>ショシキ</t>
    </rPh>
    <phoneticPr fontId="7"/>
  </si>
  <si>
    <t>書式_017</t>
    <rPh sb="0" eb="2">
      <t>ショシキ</t>
    </rPh>
    <phoneticPr fontId="7"/>
  </si>
  <si>
    <t>「yyyy/MM/dd HH:mm」</t>
    <phoneticPr fontId="7"/>
  </si>
  <si>
    <t>書式_018</t>
    <rPh sb="0" eb="2">
      <t>ショシキ</t>
    </rPh>
    <phoneticPr fontId="7"/>
  </si>
  <si>
    <t>検索処理</t>
    <rPh sb="0" eb="2">
      <t>ケンサク</t>
    </rPh>
    <rPh sb="2" eb="4">
      <t>ショリ</t>
    </rPh>
    <phoneticPr fontId="7"/>
  </si>
  <si>
    <t>・検索テーブル</t>
    <rPh sb="1" eb="3">
      <t>ケンサク</t>
    </rPh>
    <phoneticPr fontId="7"/>
  </si>
  <si>
    <t>LEFT JOIN 生産品名マスタ C</t>
    <rPh sb="10" eb="12">
      <t>セイサン</t>
    </rPh>
    <rPh sb="12" eb="14">
      <t>ヒンメイ</t>
    </rPh>
    <phoneticPr fontId="7"/>
  </si>
  <si>
    <t>A.品名事業所コード = C.品名事業所コード</t>
    <rPh sb="2" eb="4">
      <t>ヒンメイ</t>
    </rPh>
    <rPh sb="4" eb="7">
      <t>ジギョウショ</t>
    </rPh>
    <rPh sb="15" eb="17">
      <t>ヒンメイ</t>
    </rPh>
    <rPh sb="17" eb="20">
      <t>ジギョウショ</t>
    </rPh>
    <phoneticPr fontId="7"/>
  </si>
  <si>
    <t>A.品名事業所コード ＜＞ C.品名事業所コード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</si>
  <si>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A.パック品名略称 = C.パック品名略称</t>
    <rPh sb="5" eb="7">
      <t>ヒンメイ</t>
    </rPh>
    <rPh sb="7" eb="9">
      <t>リャクショウ</t>
    </rPh>
    <rPh sb="17" eb="19">
      <t>ヒンメイ</t>
    </rPh>
    <rPh sb="19" eb="21">
      <t>リャクショウ</t>
    </rPh>
    <phoneticPr fontId="7"/>
  </si>
  <si>
    <t>A.パック品名略称 ＜＞ C.パック品名略称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</si>
  <si>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A.納入先コード = C.納入先コード</t>
    <rPh sb="2" eb="5">
      <t>ノウニュウサキ</t>
    </rPh>
    <rPh sb="13" eb="16">
      <t>ノウニュウサキ</t>
    </rPh>
    <phoneticPr fontId="7"/>
  </si>
  <si>
    <t>A.納入先コード ＜＞ C.納入先コード</t>
    <rPh sb="2" eb="5">
      <t>ノウニュウサキ</t>
    </rPh>
    <rPh sb="14" eb="17">
      <t>ノウニュウサキ</t>
    </rPh>
    <phoneticPr fontId="7"/>
  </si>
  <si>
    <t>A.納入区分 = C.納入区分</t>
    <rPh sb="2" eb="4">
      <t>ノウニュウ</t>
    </rPh>
    <rPh sb="4" eb="6">
      <t>クブン</t>
    </rPh>
    <rPh sb="11" eb="13">
      <t>ノウニュウ</t>
    </rPh>
    <rPh sb="13" eb="15">
      <t>クブン</t>
    </rPh>
    <phoneticPr fontId="7"/>
  </si>
  <si>
    <t>A.納入区分 ＜＞ C.納入区分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</si>
  <si>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A.製品半製品区分 = C.製品半製品区分</t>
    <rPh sb="2" eb="4">
      <t>セイヒン</t>
    </rPh>
    <rPh sb="4" eb="7">
      <t>ハンセイヒン</t>
    </rPh>
    <rPh sb="7" eb="9">
      <t>クブン</t>
    </rPh>
    <rPh sb="14" eb="16">
      <t>セイヒン</t>
    </rPh>
    <rPh sb="16" eb="19">
      <t>ハンセイヒン</t>
    </rPh>
    <rPh sb="19" eb="21">
      <t>クブン</t>
    </rPh>
    <phoneticPr fontId="7"/>
  </si>
  <si>
    <t>A.製品半製品区分 ＜＞ C.製品半製品区分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</si>
  <si>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非表示</t>
    <rPh sb="0" eb="3">
      <t>ヒヒョウジ</t>
    </rPh>
    <phoneticPr fontId="7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</si>
  <si>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7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</si>
  <si>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7"/>
  </si>
  <si>
    <t>1000件を超える</t>
    <rPh sb="4" eb="5">
      <t>ケン</t>
    </rPh>
    <rPh sb="6" eb="7">
      <t>コ</t>
    </rPh>
    <phoneticPr fontId="7"/>
  </si>
  <si>
    <t>E</t>
  </si>
  <si>
    <t>データが表示される</t>
    <rPh sb="4" eb="6">
      <t>ヒョウジ</t>
    </rPh>
    <phoneticPr fontId="7"/>
  </si>
  <si>
    <t>999件</t>
    <rPh sb="3" eb="4">
      <t>ケン</t>
    </rPh>
    <phoneticPr fontId="7"/>
  </si>
  <si>
    <t>「0」</t>
    <phoneticPr fontId="7"/>
  </si>
  <si>
    <t>検索処理_結合_001</t>
    <rPh sb="0" eb="2">
      <t>ケンサク</t>
    </rPh>
    <rPh sb="2" eb="4">
      <t>ショリ</t>
    </rPh>
    <rPh sb="5" eb="7">
      <t>ケツゴウ</t>
    </rPh>
    <phoneticPr fontId="7"/>
  </si>
  <si>
    <t>検索処理_結合_002</t>
    <rPh sb="0" eb="2">
      <t>ケンサク</t>
    </rPh>
    <rPh sb="2" eb="4">
      <t>ショリ</t>
    </rPh>
    <rPh sb="5" eb="7">
      <t>ケツゴウ</t>
    </rPh>
    <phoneticPr fontId="7"/>
  </si>
  <si>
    <t>検索処理_結合_003</t>
    <rPh sb="0" eb="2">
      <t>ケンサク</t>
    </rPh>
    <rPh sb="2" eb="4">
      <t>ショリ</t>
    </rPh>
    <rPh sb="5" eb="7">
      <t>ケツゴウ</t>
    </rPh>
    <phoneticPr fontId="7"/>
  </si>
  <si>
    <t>検索処理_結合_004</t>
    <rPh sb="0" eb="2">
      <t>ケンサク</t>
    </rPh>
    <rPh sb="2" eb="4">
      <t>ショリ</t>
    </rPh>
    <rPh sb="5" eb="7">
      <t>ケツゴウ</t>
    </rPh>
    <phoneticPr fontId="7"/>
  </si>
  <si>
    <t>検索処理_結合_005</t>
    <rPh sb="0" eb="2">
      <t>ケンサク</t>
    </rPh>
    <rPh sb="2" eb="4">
      <t>ショリ</t>
    </rPh>
    <rPh sb="5" eb="7">
      <t>ケツゴウ</t>
    </rPh>
    <phoneticPr fontId="7"/>
  </si>
  <si>
    <t>検索処理_結合_006</t>
    <rPh sb="0" eb="2">
      <t>ケンサク</t>
    </rPh>
    <rPh sb="2" eb="4">
      <t>ショリ</t>
    </rPh>
    <rPh sb="5" eb="7">
      <t>ケツゴウ</t>
    </rPh>
    <phoneticPr fontId="7"/>
  </si>
  <si>
    <t>検索処理_結合_007</t>
    <rPh sb="0" eb="2">
      <t>ケンサク</t>
    </rPh>
    <rPh sb="2" eb="4">
      <t>ショリ</t>
    </rPh>
    <rPh sb="5" eb="7">
      <t>ケツゴウ</t>
    </rPh>
    <phoneticPr fontId="7"/>
  </si>
  <si>
    <t>検索処理_結合_008</t>
    <rPh sb="0" eb="2">
      <t>ケンサク</t>
    </rPh>
    <rPh sb="2" eb="4">
      <t>ショリ</t>
    </rPh>
    <rPh sb="5" eb="7">
      <t>ケツゴウ</t>
    </rPh>
    <phoneticPr fontId="7"/>
  </si>
  <si>
    <t>検索処理_結合_009</t>
    <rPh sb="0" eb="2">
      <t>ケンサク</t>
    </rPh>
    <rPh sb="2" eb="4">
      <t>ショリ</t>
    </rPh>
    <rPh sb="5" eb="7">
      <t>ケツゴウ</t>
    </rPh>
    <phoneticPr fontId="7"/>
  </si>
  <si>
    <t>検索処理_結合_010</t>
    <rPh sb="0" eb="2">
      <t>ケンサク</t>
    </rPh>
    <rPh sb="2" eb="4">
      <t>ショリ</t>
    </rPh>
    <rPh sb="5" eb="7">
      <t>ケツゴウ</t>
    </rPh>
    <phoneticPr fontId="7"/>
  </si>
  <si>
    <t>検索処理_結合_011</t>
    <rPh sb="0" eb="2">
      <t>ケンサク</t>
    </rPh>
    <rPh sb="2" eb="4">
      <t>ショリ</t>
    </rPh>
    <rPh sb="5" eb="7">
      <t>ケツゴウ</t>
    </rPh>
    <phoneticPr fontId="7"/>
  </si>
  <si>
    <t>検索処理_結合_012</t>
    <rPh sb="0" eb="2">
      <t>ケンサク</t>
    </rPh>
    <rPh sb="2" eb="4">
      <t>ショリ</t>
    </rPh>
    <rPh sb="5" eb="7">
      <t>ケツゴウ</t>
    </rPh>
    <phoneticPr fontId="7"/>
  </si>
  <si>
    <t>検索処理_結合_013</t>
    <rPh sb="0" eb="2">
      <t>ケンサク</t>
    </rPh>
    <rPh sb="2" eb="4">
      <t>ショリ</t>
    </rPh>
    <rPh sb="5" eb="7">
      <t>ケツゴウ</t>
    </rPh>
    <phoneticPr fontId="7"/>
  </si>
  <si>
    <t>検索処理_結合_014</t>
    <rPh sb="0" eb="2">
      <t>ケンサク</t>
    </rPh>
    <rPh sb="2" eb="4">
      <t>ショリ</t>
    </rPh>
    <rPh sb="5" eb="7">
      <t>ケツゴウ</t>
    </rPh>
    <phoneticPr fontId="7"/>
  </si>
  <si>
    <t>検索処理_結合_015</t>
    <rPh sb="0" eb="2">
      <t>ケンサク</t>
    </rPh>
    <rPh sb="2" eb="4">
      <t>ショリ</t>
    </rPh>
    <rPh sb="5" eb="7">
      <t>ケツゴウ</t>
    </rPh>
    <phoneticPr fontId="7"/>
  </si>
  <si>
    <t>検索処理_結合_016</t>
    <rPh sb="0" eb="2">
      <t>ケンサク</t>
    </rPh>
    <rPh sb="2" eb="4">
      <t>ショリ</t>
    </rPh>
    <rPh sb="5" eb="7">
      <t>ケツゴウ</t>
    </rPh>
    <phoneticPr fontId="7"/>
  </si>
  <si>
    <t>検索処理_結合_017</t>
    <rPh sb="0" eb="2">
      <t>ケンサク</t>
    </rPh>
    <rPh sb="2" eb="4">
      <t>ショリ</t>
    </rPh>
    <rPh sb="5" eb="7">
      <t>ケツゴウ</t>
    </rPh>
    <phoneticPr fontId="7"/>
  </si>
  <si>
    <t>検索処理_結合_018</t>
    <rPh sb="0" eb="2">
      <t>ケンサク</t>
    </rPh>
    <rPh sb="2" eb="4">
      <t>ショリ</t>
    </rPh>
    <rPh sb="5" eb="7">
      <t>ケツゴウ</t>
    </rPh>
    <phoneticPr fontId="7"/>
  </si>
  <si>
    <t>検索処理_結合_019</t>
    <rPh sb="0" eb="2">
      <t>ケンサク</t>
    </rPh>
    <rPh sb="2" eb="4">
      <t>ショリ</t>
    </rPh>
    <rPh sb="5" eb="7">
      <t>ケツゴウ</t>
    </rPh>
    <phoneticPr fontId="7"/>
  </si>
  <si>
    <t>検索処理_結合_020</t>
    <rPh sb="0" eb="2">
      <t>ケンサク</t>
    </rPh>
    <rPh sb="2" eb="4">
      <t>ショリ</t>
    </rPh>
    <rPh sb="5" eb="7">
      <t>ケツゴウ</t>
    </rPh>
    <phoneticPr fontId="7"/>
  </si>
  <si>
    <t>検索処理_結合_021</t>
    <rPh sb="0" eb="2">
      <t>ケンサク</t>
    </rPh>
    <rPh sb="2" eb="4">
      <t>ショリ</t>
    </rPh>
    <rPh sb="5" eb="7">
      <t>ケツゴウ</t>
    </rPh>
    <phoneticPr fontId="7"/>
  </si>
  <si>
    <t>検索処理_結合_022</t>
    <rPh sb="0" eb="2">
      <t>ケンサク</t>
    </rPh>
    <rPh sb="2" eb="4">
      <t>ショリ</t>
    </rPh>
    <rPh sb="5" eb="7">
      <t>ケツゴウ</t>
    </rPh>
    <phoneticPr fontId="7"/>
  </si>
  <si>
    <t>検索処理_結合_023</t>
    <rPh sb="0" eb="2">
      <t>ケンサク</t>
    </rPh>
    <rPh sb="2" eb="4">
      <t>ショリ</t>
    </rPh>
    <rPh sb="5" eb="7">
      <t>ケツゴウ</t>
    </rPh>
    <phoneticPr fontId="7"/>
  </si>
  <si>
    <t>検索処理_結合_024</t>
    <rPh sb="0" eb="2">
      <t>ケンサク</t>
    </rPh>
    <rPh sb="2" eb="4">
      <t>ショリ</t>
    </rPh>
    <rPh sb="5" eb="7">
      <t>ケツゴウ</t>
    </rPh>
    <phoneticPr fontId="7"/>
  </si>
  <si>
    <t>検索処理_結合_025</t>
    <rPh sb="0" eb="2">
      <t>ケンサク</t>
    </rPh>
    <rPh sb="2" eb="4">
      <t>ショリ</t>
    </rPh>
    <rPh sb="5" eb="7">
      <t>ケツゴウ</t>
    </rPh>
    <phoneticPr fontId="7"/>
  </si>
  <si>
    <t>検索処理_結合_026</t>
    <rPh sb="0" eb="2">
      <t>ケンサク</t>
    </rPh>
    <rPh sb="2" eb="4">
      <t>ショリ</t>
    </rPh>
    <rPh sb="5" eb="7">
      <t>ケツゴウ</t>
    </rPh>
    <phoneticPr fontId="7"/>
  </si>
  <si>
    <t>検索処理_結合_027</t>
    <rPh sb="0" eb="2">
      <t>ケンサク</t>
    </rPh>
    <rPh sb="2" eb="4">
      <t>ショリ</t>
    </rPh>
    <rPh sb="5" eb="7">
      <t>ケツゴウ</t>
    </rPh>
    <phoneticPr fontId="7"/>
  </si>
  <si>
    <t>検索処理_結合_028</t>
    <rPh sb="0" eb="2">
      <t>ケンサク</t>
    </rPh>
    <rPh sb="2" eb="4">
      <t>ショリ</t>
    </rPh>
    <rPh sb="5" eb="7">
      <t>ケツゴウ</t>
    </rPh>
    <phoneticPr fontId="7"/>
  </si>
  <si>
    <t>検索処理_結合_029</t>
    <rPh sb="0" eb="2">
      <t>ケンサク</t>
    </rPh>
    <rPh sb="2" eb="4">
      <t>ショリ</t>
    </rPh>
    <rPh sb="5" eb="7">
      <t>ケツゴウ</t>
    </rPh>
    <phoneticPr fontId="7"/>
  </si>
  <si>
    <t>検索処理_結合_030</t>
    <rPh sb="0" eb="2">
      <t>ケンサク</t>
    </rPh>
    <rPh sb="2" eb="4">
      <t>ショリ</t>
    </rPh>
    <rPh sb="5" eb="7">
      <t>ケツゴウ</t>
    </rPh>
    <phoneticPr fontId="7"/>
  </si>
  <si>
    <t>検索処理_結合_031</t>
    <rPh sb="0" eb="2">
      <t>ケンサク</t>
    </rPh>
    <rPh sb="2" eb="4">
      <t>ショリ</t>
    </rPh>
    <rPh sb="5" eb="7">
      <t>ケツゴウ</t>
    </rPh>
    <phoneticPr fontId="7"/>
  </si>
  <si>
    <t>検索処理_結合_032</t>
    <rPh sb="0" eb="2">
      <t>ケンサク</t>
    </rPh>
    <rPh sb="2" eb="4">
      <t>ショリ</t>
    </rPh>
    <rPh sb="5" eb="7">
      <t>ケツゴウ</t>
    </rPh>
    <phoneticPr fontId="7"/>
  </si>
  <si>
    <t>検索処理_結合_033</t>
    <rPh sb="0" eb="2">
      <t>ケンサク</t>
    </rPh>
    <rPh sb="2" eb="4">
      <t>ショリ</t>
    </rPh>
    <rPh sb="5" eb="7">
      <t>ケツゴウ</t>
    </rPh>
    <phoneticPr fontId="7"/>
  </si>
  <si>
    <t>検索処理_結合_034</t>
    <rPh sb="0" eb="2">
      <t>ケンサク</t>
    </rPh>
    <rPh sb="2" eb="4">
      <t>ショリ</t>
    </rPh>
    <rPh sb="5" eb="7">
      <t>ケツゴウ</t>
    </rPh>
    <phoneticPr fontId="7"/>
  </si>
  <si>
    <t>検索処理_条件_001</t>
    <rPh sb="0" eb="2">
      <t>ケンサク</t>
    </rPh>
    <rPh sb="2" eb="4">
      <t>ショリ</t>
    </rPh>
    <rPh sb="5" eb="7">
      <t>ジョウケン</t>
    </rPh>
    <phoneticPr fontId="7"/>
  </si>
  <si>
    <t>検索処理_条件_002</t>
    <rPh sb="0" eb="2">
      <t>ケンサク</t>
    </rPh>
    <rPh sb="2" eb="4">
      <t>ショリ</t>
    </rPh>
    <rPh sb="5" eb="7">
      <t>ジョウケン</t>
    </rPh>
    <phoneticPr fontId="7"/>
  </si>
  <si>
    <t>検索処理_条件_003</t>
    <rPh sb="0" eb="2">
      <t>ケンサク</t>
    </rPh>
    <rPh sb="2" eb="4">
      <t>ショリ</t>
    </rPh>
    <rPh sb="5" eb="7">
      <t>ジョウケン</t>
    </rPh>
    <phoneticPr fontId="7"/>
  </si>
  <si>
    <t>検索処理_条件_004</t>
    <rPh sb="0" eb="2">
      <t>ケンサク</t>
    </rPh>
    <rPh sb="2" eb="4">
      <t>ショリ</t>
    </rPh>
    <rPh sb="5" eb="7">
      <t>ジョウケン</t>
    </rPh>
    <phoneticPr fontId="7"/>
  </si>
  <si>
    <t>検索処理_条件_005</t>
    <rPh sb="0" eb="2">
      <t>ケンサク</t>
    </rPh>
    <rPh sb="2" eb="4">
      <t>ショリ</t>
    </rPh>
    <rPh sb="5" eb="7">
      <t>ジョウケン</t>
    </rPh>
    <phoneticPr fontId="7"/>
  </si>
  <si>
    <t>検索処理_条件_006</t>
    <rPh sb="0" eb="2">
      <t>ケンサク</t>
    </rPh>
    <rPh sb="2" eb="4">
      <t>ショリ</t>
    </rPh>
    <rPh sb="5" eb="7">
      <t>ジョウケン</t>
    </rPh>
    <phoneticPr fontId="7"/>
  </si>
  <si>
    <t>検索処理_条件_007</t>
    <rPh sb="0" eb="2">
      <t>ケンサク</t>
    </rPh>
    <rPh sb="2" eb="4">
      <t>ショリ</t>
    </rPh>
    <rPh sb="5" eb="7">
      <t>ジョウケン</t>
    </rPh>
    <phoneticPr fontId="7"/>
  </si>
  <si>
    <t>検索処理_条件_008</t>
    <rPh sb="0" eb="2">
      <t>ケンサク</t>
    </rPh>
    <rPh sb="2" eb="4">
      <t>ショリ</t>
    </rPh>
    <rPh sb="5" eb="7">
      <t>ジョウケン</t>
    </rPh>
    <phoneticPr fontId="7"/>
  </si>
  <si>
    <t>検索処理_条件_009</t>
    <rPh sb="0" eb="2">
      <t>ケンサク</t>
    </rPh>
    <rPh sb="2" eb="4">
      <t>ショリ</t>
    </rPh>
    <rPh sb="5" eb="7">
      <t>ジョウケン</t>
    </rPh>
    <phoneticPr fontId="7"/>
  </si>
  <si>
    <t>検索処理_条件_010</t>
    <rPh sb="0" eb="2">
      <t>ケンサク</t>
    </rPh>
    <rPh sb="2" eb="4">
      <t>ショリ</t>
    </rPh>
    <rPh sb="5" eb="7">
      <t>ジョウケン</t>
    </rPh>
    <phoneticPr fontId="7"/>
  </si>
  <si>
    <t>検索処理_条件_011</t>
    <rPh sb="0" eb="2">
      <t>ケンサク</t>
    </rPh>
    <rPh sb="2" eb="4">
      <t>ショリ</t>
    </rPh>
    <rPh sb="5" eb="7">
      <t>ジョウケン</t>
    </rPh>
    <phoneticPr fontId="7"/>
  </si>
  <si>
    <t>検索処理_条件_012</t>
    <rPh sb="0" eb="2">
      <t>ケンサク</t>
    </rPh>
    <rPh sb="2" eb="4">
      <t>ショリ</t>
    </rPh>
    <rPh sb="5" eb="7">
      <t>ジョウケン</t>
    </rPh>
    <phoneticPr fontId="7"/>
  </si>
  <si>
    <t>検索処理_条件_013</t>
    <rPh sb="0" eb="2">
      <t>ケンサク</t>
    </rPh>
    <rPh sb="2" eb="4">
      <t>ショリ</t>
    </rPh>
    <rPh sb="5" eb="7">
      <t>ジョウケン</t>
    </rPh>
    <phoneticPr fontId="7"/>
  </si>
  <si>
    <t>検索処理_条件_014</t>
    <rPh sb="0" eb="2">
      <t>ケンサク</t>
    </rPh>
    <rPh sb="2" eb="4">
      <t>ショリ</t>
    </rPh>
    <rPh sb="5" eb="7">
      <t>ジョウケン</t>
    </rPh>
    <phoneticPr fontId="7"/>
  </si>
  <si>
    <t>「検索結果が1000件を超えました。</t>
    <phoneticPr fontId="7"/>
  </si>
  <si>
    <t>検索条件を絞って再検索してください。」</t>
    <phoneticPr fontId="7"/>
  </si>
  <si>
    <t>検索処理_結合_035</t>
    <rPh sb="0" eb="2">
      <t>ケンサク</t>
    </rPh>
    <rPh sb="2" eb="4">
      <t>ショリ</t>
    </rPh>
    <rPh sb="5" eb="7">
      <t>ケツゴウ</t>
    </rPh>
    <phoneticPr fontId="7"/>
  </si>
  <si>
    <t>検索処理_結合</t>
    <rPh sb="0" eb="2">
      <t>ケンサク</t>
    </rPh>
    <rPh sb="2" eb="4">
      <t>ショリ</t>
    </rPh>
    <rPh sb="5" eb="7">
      <t>ケツゴウ</t>
    </rPh>
    <phoneticPr fontId="4"/>
  </si>
  <si>
    <t>検索処理_条件</t>
    <rPh sb="0" eb="2">
      <t>ケンサク</t>
    </rPh>
    <rPh sb="2" eb="4">
      <t>ショリ</t>
    </rPh>
    <rPh sb="5" eb="7">
      <t>ジョウケン</t>
    </rPh>
    <phoneticPr fontId="4"/>
  </si>
  <si>
    <t>テーブル</t>
    <phoneticPr fontId="7"/>
  </si>
  <si>
    <t>事業所コード</t>
    <rPh sb="0" eb="3">
      <t>ジギョウショ</t>
    </rPh>
    <phoneticPr fontId="7"/>
  </si>
  <si>
    <t>「D：関東」※仮環境変数.事業所コード</t>
    <rPh sb="3" eb="5">
      <t>カントウ</t>
    </rPh>
    <rPh sb="8" eb="10">
      <t>カンキョウ</t>
    </rPh>
    <rPh sb="10" eb="12">
      <t>ヘンスウ</t>
    </rPh>
    <rPh sb="13" eb="16">
      <t>ジギョウショ</t>
    </rPh>
    <phoneticPr fontId="7"/>
  </si>
  <si>
    <t>「D]以外</t>
    <rPh sb="3" eb="5">
      <t>イガイ</t>
    </rPh>
    <phoneticPr fontId="7"/>
  </si>
  <si>
    <t>大工程</t>
    <rPh sb="0" eb="1">
      <t>ダイ</t>
    </rPh>
    <rPh sb="1" eb="3">
      <t>コウテイ</t>
    </rPh>
    <phoneticPr fontId="7"/>
  </si>
  <si>
    <t>「10：成形」</t>
    <rPh sb="4" eb="6">
      <t>セイケイ</t>
    </rPh>
    <phoneticPr fontId="7"/>
  </si>
  <si>
    <t>「10」以外</t>
    <rPh sb="4" eb="6">
      <t>イガイ</t>
    </rPh>
    <phoneticPr fontId="7"/>
  </si>
  <si>
    <t>■生産製品マスタ</t>
    <rPh sb="1" eb="3">
      <t>セイサン</t>
    </rPh>
    <rPh sb="3" eb="5">
      <t>セイヒン</t>
    </rPh>
    <phoneticPr fontId="7"/>
  </si>
  <si>
    <t>検索条件より</t>
    <rPh sb="0" eb="2">
      <t>ケンサク</t>
    </rPh>
    <rPh sb="2" eb="4">
      <t>ジョウケン</t>
    </rPh>
    <phoneticPr fontId="7"/>
  </si>
  <si>
    <t>・検索条件の合致データ件数</t>
    <rPh sb="1" eb="3">
      <t>ケンサク</t>
    </rPh>
    <rPh sb="3" eb="5">
      <t>ジョウケン</t>
    </rPh>
    <rPh sb="6" eb="8">
      <t>ガッチ</t>
    </rPh>
    <rPh sb="11" eb="13">
      <t>ケンスウ</t>
    </rPh>
    <phoneticPr fontId="7"/>
  </si>
  <si>
    <t>・検索結果エリアに</t>
    <rPh sb="1" eb="3">
      <t>ケンサク</t>
    </rPh>
    <rPh sb="3" eb="5">
      <t>ケッカ</t>
    </rPh>
    <phoneticPr fontId="7"/>
  </si>
  <si>
    <t>[K-16]Molding achievement reference(成形実績参照) Ver.1.0.0</t>
    <phoneticPr fontId="7"/>
  </si>
  <si>
    <t>Molding achievement reference(成形実績参照)</t>
    <phoneticPr fontId="7"/>
  </si>
  <si>
    <t>範囲検索</t>
    <rPh sb="0" eb="2">
      <t>ハンイ</t>
    </rPh>
    <rPh sb="2" eb="4">
      <t>ケンサク</t>
    </rPh>
    <phoneticPr fontId="7"/>
  </si>
  <si>
    <t>過去検索</t>
    <rPh sb="0" eb="2">
      <t>カコ</t>
    </rPh>
    <rPh sb="2" eb="4">
      <t>ケンサク</t>
    </rPh>
    <phoneticPr fontId="7"/>
  </si>
  <si>
    <t>実績日(始点)</t>
    <rPh sb="0" eb="2">
      <t>ジッセキ</t>
    </rPh>
    <rPh sb="2" eb="3">
      <t>ビ</t>
    </rPh>
    <rPh sb="4" eb="6">
      <t>シテン</t>
    </rPh>
    <phoneticPr fontId="7"/>
  </si>
  <si>
    <t>実績日(終点)</t>
    <rPh sb="0" eb="2">
      <t>ジッセキ</t>
    </rPh>
    <rPh sb="2" eb="3">
      <t>ビ</t>
    </rPh>
    <rPh sb="4" eb="6">
      <t>シュウテン</t>
    </rPh>
    <phoneticPr fontId="7"/>
  </si>
  <si>
    <t>実績月</t>
    <rPh sb="0" eb="2">
      <t>ジッセキ</t>
    </rPh>
    <rPh sb="2" eb="3">
      <t>ゲツ</t>
    </rPh>
    <phoneticPr fontId="7"/>
  </si>
  <si>
    <t>設備</t>
    <rPh sb="0" eb="2">
      <t>セツビ</t>
    </rPh>
    <phoneticPr fontId="7"/>
  </si>
  <si>
    <t>金型</t>
    <rPh sb="0" eb="2">
      <t>カナガタ</t>
    </rPh>
    <phoneticPr fontId="7"/>
  </si>
  <si>
    <t>品名</t>
    <rPh sb="0" eb="2">
      <t>ヒンメイ</t>
    </rPh>
    <phoneticPr fontId="7"/>
  </si>
  <si>
    <t>類似検索</t>
    <rPh sb="0" eb="2">
      <t>ルイジ</t>
    </rPh>
    <rPh sb="2" eb="4">
      <t>ケンサク</t>
    </rPh>
    <phoneticPr fontId="7"/>
  </si>
  <si>
    <t>注1</t>
    <rPh sb="0" eb="1">
      <t>チュウ</t>
    </rPh>
    <phoneticPr fontId="7"/>
  </si>
  <si>
    <t>注2</t>
    <rPh sb="0" eb="1">
      <t>チュウ</t>
    </rPh>
    <phoneticPr fontId="7"/>
  </si>
  <si>
    <t>「範囲検索」オプションボタン</t>
    <rPh sb="1" eb="3">
      <t>ハンイ</t>
    </rPh>
    <rPh sb="3" eb="5">
      <t>ケンサク</t>
    </rPh>
    <phoneticPr fontId="7"/>
  </si>
  <si>
    <t>「実績日(始点)」カレンダー</t>
    <rPh sb="1" eb="3">
      <t>ジッセキ</t>
    </rPh>
    <rPh sb="3" eb="4">
      <t>ビ</t>
    </rPh>
    <rPh sb="5" eb="7">
      <t>シテン</t>
    </rPh>
    <phoneticPr fontId="7"/>
  </si>
  <si>
    <t>「実績日(終点)」カレンダー</t>
    <rPh sb="1" eb="3">
      <t>ジッセキ</t>
    </rPh>
    <rPh sb="3" eb="4">
      <t>ビ</t>
    </rPh>
    <rPh sb="5" eb="7">
      <t>シュウテン</t>
    </rPh>
    <phoneticPr fontId="7"/>
  </si>
  <si>
    <t>「過去検索」オプションボタン</t>
    <rPh sb="1" eb="3">
      <t>カコ</t>
    </rPh>
    <rPh sb="3" eb="5">
      <t>ケンサク</t>
    </rPh>
    <phoneticPr fontId="7"/>
  </si>
  <si>
    <t>「実績月」コンボボックス</t>
    <rPh sb="1" eb="3">
      <t>ジッセキ</t>
    </rPh>
    <rPh sb="3" eb="4">
      <t>ゲツ</t>
    </rPh>
    <phoneticPr fontId="7"/>
  </si>
  <si>
    <t>「設備」コンボボックス</t>
    <rPh sb="1" eb="3">
      <t>セツビ</t>
    </rPh>
    <phoneticPr fontId="7"/>
  </si>
  <si>
    <t>「金型」コンボボックス</t>
    <rPh sb="1" eb="3">
      <t>カナガタ</t>
    </rPh>
    <phoneticPr fontId="7"/>
  </si>
  <si>
    <t>「品名」コンボボックス</t>
    <rPh sb="1" eb="3">
      <t>ヒンメイ</t>
    </rPh>
    <phoneticPr fontId="7"/>
  </si>
  <si>
    <t>「類似検索」チェックボックス</t>
    <rPh sb="1" eb="3">
      <t>ルイジ</t>
    </rPh>
    <rPh sb="3" eb="5">
      <t>ケンサク</t>
    </rPh>
    <phoneticPr fontId="7"/>
  </si>
  <si>
    <t>「注1」ラベル</t>
    <rPh sb="1" eb="2">
      <t>チュウ</t>
    </rPh>
    <phoneticPr fontId="7"/>
  </si>
  <si>
    <t>「注2」ラベル</t>
    <phoneticPr fontId="7"/>
  </si>
  <si>
    <t>システム日付が選択される</t>
    <rPh sb="4" eb="6">
      <t>ヒヅケ</t>
    </rPh>
    <rPh sb="7" eb="9">
      <t>センタク</t>
    </rPh>
    <phoneticPr fontId="7"/>
  </si>
  <si>
    <t>設備</t>
    <rPh sb="0" eb="2">
      <t>セツビ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</si>
  <si>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</si>
  <si>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金型</t>
    <rPh sb="0" eb="2">
      <t>カナガタ</t>
    </rPh>
    <phoneticPr fontId="1"/>
  </si>
  <si>
    <t>指示数</t>
    <rPh sb="0" eb="2">
      <t>シジ</t>
    </rPh>
    <rPh sb="2" eb="3">
      <t>スウ</t>
    </rPh>
    <phoneticPr fontId="1"/>
  </si>
  <si>
    <t>ショット数</t>
    <rPh sb="4" eb="5">
      <t>スウ</t>
    </rPh>
    <phoneticPr fontId="1"/>
  </si>
  <si>
    <t>合格数</t>
    <rPh sb="0" eb="2">
      <t>ゴウカク</t>
    </rPh>
    <rPh sb="2" eb="3">
      <t>スウ</t>
    </rPh>
    <phoneticPr fontId="1"/>
  </si>
  <si>
    <t>不良数</t>
    <rPh sb="0" eb="2">
      <t>フリョウ</t>
    </rPh>
    <rPh sb="2" eb="3">
      <t>スウ</t>
    </rPh>
    <phoneticPr fontId="1"/>
  </si>
  <si>
    <t>調整数</t>
    <rPh sb="0" eb="2">
      <t>チョウセイ</t>
    </rPh>
    <rPh sb="2" eb="3">
      <t>スウ</t>
    </rPh>
    <phoneticPr fontId="1"/>
  </si>
  <si>
    <t>その他払出</t>
    <rPh sb="2" eb="3">
      <t>タ</t>
    </rPh>
    <rPh sb="3" eb="5">
      <t>ハライダシ</t>
    </rPh>
    <phoneticPr fontId="1"/>
  </si>
  <si>
    <t>合格率</t>
    <rPh sb="0" eb="3">
      <t>ゴウカクリツ</t>
    </rPh>
    <phoneticPr fontId="1"/>
  </si>
  <si>
    <t>不良率</t>
    <rPh sb="0" eb="2">
      <t>フリョウ</t>
    </rPh>
    <rPh sb="2" eb="3">
      <t>リツ</t>
    </rPh>
    <phoneticPr fontId="1"/>
  </si>
  <si>
    <t>名称＋「：」＋コード</t>
    <phoneticPr fontId="7"/>
  </si>
  <si>
    <t>「yyyy/MM/dd」</t>
    <phoneticPr fontId="7"/>
  </si>
  <si>
    <t>「yyyy/MM」</t>
    <phoneticPr fontId="7"/>
  </si>
  <si>
    <t>「##0.00%」小数点以下2桁まで</t>
    <rPh sb="9" eb="14">
      <t>ショウスウテンイカ</t>
    </rPh>
    <rPh sb="15" eb="16">
      <t>ケタ</t>
    </rPh>
    <phoneticPr fontId="7"/>
  </si>
  <si>
    <t>・範囲検索選択</t>
    <rPh sb="1" eb="3">
      <t>ハンイ</t>
    </rPh>
    <rPh sb="3" eb="5">
      <t>ケンサク</t>
    </rPh>
    <rPh sb="5" eb="7">
      <t>センタク</t>
    </rPh>
    <phoneticPr fontId="7"/>
  </si>
  <si>
    <t>・過去検索選択</t>
    <rPh sb="1" eb="3">
      <t>カコ</t>
    </rPh>
    <rPh sb="3" eb="5">
      <t>ケンサク</t>
    </rPh>
    <rPh sb="5" eb="7">
      <t>センタク</t>
    </rPh>
    <phoneticPr fontId="7"/>
  </si>
  <si>
    <t>・品種に空白選択</t>
    <rPh sb="1" eb="3">
      <t>ヒンシュ</t>
    </rPh>
    <rPh sb="4" eb="6">
      <t>クウハク</t>
    </rPh>
    <rPh sb="6" eb="8">
      <t>センタク</t>
    </rPh>
    <phoneticPr fontId="7"/>
  </si>
  <si>
    <t>コード区分 = 'MOLD'</t>
    <rPh sb="3" eb="5">
      <t>クブン</t>
    </rPh>
    <phoneticPr fontId="7"/>
  </si>
  <si>
    <t>コード区分 = 'MOLD'以外</t>
    <rPh sb="3" eb="5">
      <t>クブン</t>
    </rPh>
    <rPh sb="14" eb="16">
      <t>イガイ</t>
    </rPh>
    <phoneticPr fontId="7"/>
  </si>
  <si>
    <t>設備マスタ</t>
    <rPh sb="0" eb="2">
      <t>セツビ</t>
    </rPh>
    <phoneticPr fontId="7"/>
  </si>
  <si>
    <t>品名マスタ</t>
    <rPh sb="0" eb="2">
      <t>ヒンメイ</t>
    </rPh>
    <phoneticPr fontId="7"/>
  </si>
  <si>
    <t>大工程コード='10'</t>
    <rPh sb="0" eb="1">
      <t>ダイ</t>
    </rPh>
    <rPh sb="1" eb="3">
      <t>コウテイ</t>
    </rPh>
    <phoneticPr fontId="7"/>
  </si>
  <si>
    <t>・品種に'01'選択</t>
    <rPh sb="1" eb="3">
      <t>ヒンシュ</t>
    </rPh>
    <rPh sb="8" eb="10">
      <t>センタク</t>
    </rPh>
    <phoneticPr fontId="7"/>
  </si>
  <si>
    <t>大工程コード='10'以外</t>
    <rPh sb="0" eb="1">
      <t>ダイ</t>
    </rPh>
    <rPh sb="1" eb="3">
      <t>コウテイ</t>
    </rPh>
    <rPh sb="11" eb="13">
      <t>イガイ</t>
    </rPh>
    <phoneticPr fontId="7"/>
  </si>
  <si>
    <t>品種コード='10'</t>
    <rPh sb="0" eb="2">
      <t>ヒンシュ</t>
    </rPh>
    <phoneticPr fontId="7"/>
  </si>
  <si>
    <t>品種コード='10'以外</t>
    <rPh sb="0" eb="2">
      <t>ヒンシュ</t>
    </rPh>
    <rPh sb="10" eb="12">
      <t>イガイ</t>
    </rPh>
    <phoneticPr fontId="7"/>
  </si>
  <si>
    <t>品名コード</t>
    <phoneticPr fontId="7"/>
  </si>
  <si>
    <t>設備コード</t>
    <rPh sb="0" eb="2">
      <t>セツビ</t>
    </rPh>
    <phoneticPr fontId="7"/>
  </si>
  <si>
    <t>実績管理データ</t>
    <rPh sb="0" eb="2">
      <t>ジッセキ</t>
    </rPh>
    <rPh sb="2" eb="4">
      <t>カンリ</t>
    </rPh>
    <phoneticPr fontId="7"/>
  </si>
  <si>
    <t>作業年月日の年月(降順)</t>
    <rPh sb="6" eb="8">
      <t>ネンゲツ</t>
    </rPh>
    <rPh sb="9" eb="11">
      <t>コウジュン</t>
    </rPh>
    <phoneticPr fontId="7"/>
  </si>
  <si>
    <t>生産品名マスタ</t>
    <rPh sb="0" eb="2">
      <t>セイサン</t>
    </rPh>
    <rPh sb="2" eb="4">
      <t>ヒンメイ</t>
    </rPh>
    <phoneticPr fontId="7"/>
  </si>
  <si>
    <t>「データが存在していません。」</t>
    <phoneticPr fontId="7"/>
  </si>
  <si>
    <t>「日付を入力してください。」</t>
    <phoneticPr fontId="7"/>
  </si>
  <si>
    <t>「実績月を選択して下さい。」</t>
    <phoneticPr fontId="7"/>
  </si>
  <si>
    <t>「範囲検索(-1月まで)を超えています。過去検索から行って下さい。」</t>
    <phoneticPr fontId="7"/>
  </si>
  <si>
    <t>「実績日検索の日付範囲は最大１ヶ月後です。」</t>
    <phoneticPr fontId="7"/>
  </si>
  <si>
    <t>「日付範囲の指定に誤りがあります。」</t>
    <phoneticPr fontId="7"/>
  </si>
  <si>
    <t>・実績日(始点)に</t>
    <rPh sb="1" eb="4">
      <t>ジッセキビ</t>
    </rPh>
    <rPh sb="5" eb="7">
      <t>シテン</t>
    </rPh>
    <phoneticPr fontId="7"/>
  </si>
  <si>
    <t>実績管理データ A</t>
    <rPh sb="0" eb="2">
      <t>ジッセキ</t>
    </rPh>
    <rPh sb="2" eb="4">
      <t>カンリ</t>
    </rPh>
    <phoneticPr fontId="7"/>
  </si>
  <si>
    <t>LEFT JOIN 設備マスタ B</t>
    <rPh sb="10" eb="12">
      <t>セツビ</t>
    </rPh>
    <phoneticPr fontId="7"/>
  </si>
  <si>
    <t>A.事業所コード = B.事業所コード</t>
    <rPh sb="2" eb="5">
      <t>ジギョウショ</t>
    </rPh>
    <rPh sb="13" eb="16">
      <t>ジギョウショ</t>
    </rPh>
    <phoneticPr fontId="7"/>
  </si>
  <si>
    <t>A.設備NO = B.設備NO</t>
    <rPh sb="2" eb="4">
      <t>セツビ</t>
    </rPh>
    <rPh sb="11" eb="13">
      <t>セツビ</t>
    </rPh>
    <phoneticPr fontId="7"/>
  </si>
  <si>
    <t>A.事業所コード ＜＞ B.事業所コード</t>
    <rPh sb="2" eb="5">
      <t>ジギョウショ</t>
    </rPh>
    <rPh sb="14" eb="17">
      <t>ジギョウショ</t>
    </rPh>
    <phoneticPr fontId="7"/>
  </si>
  <si>
    <t>A.設備NO ＜＞ B.設備NO</t>
    <rPh sb="2" eb="4">
      <t>セツビ</t>
    </rPh>
    <rPh sb="12" eb="14">
      <t>セツビ</t>
    </rPh>
    <phoneticPr fontId="7"/>
  </si>
  <si>
    <t>A.品名事業所コード = D.品名事業所コード</t>
    <rPh sb="2" eb="4">
      <t>ヒンメイ</t>
    </rPh>
    <rPh sb="4" eb="7">
      <t>ジギョウショ</t>
    </rPh>
    <rPh sb="15" eb="17">
      <t>ヒンメイ</t>
    </rPh>
    <rPh sb="17" eb="20">
      <t>ジギョウショ</t>
    </rPh>
    <phoneticPr fontId="7"/>
  </si>
  <si>
    <t>A.品名事業所コード ＜＞ D.品名事業所コード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</si>
  <si>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A.パック品名略称 = D.パック品名略称</t>
    <rPh sb="5" eb="7">
      <t>ヒンメイ</t>
    </rPh>
    <rPh sb="7" eb="9">
      <t>リャクショウ</t>
    </rPh>
    <rPh sb="17" eb="19">
      <t>ヒンメイ</t>
    </rPh>
    <rPh sb="19" eb="21">
      <t>リャクショウ</t>
    </rPh>
    <phoneticPr fontId="7"/>
  </si>
  <si>
    <t>A.パック品名略称 ＜＞ D.パック品名略称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</si>
  <si>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A.納入先コード = D.納入先コード</t>
    <rPh sb="2" eb="5">
      <t>ノウニュウサキ</t>
    </rPh>
    <rPh sb="13" eb="16">
      <t>ノウニュウサキ</t>
    </rPh>
    <phoneticPr fontId="7"/>
  </si>
  <si>
    <t>A.納入先コード ＜＞ D.納入先コード</t>
    <rPh sb="2" eb="5">
      <t>ノウニュウサキ</t>
    </rPh>
    <rPh sb="14" eb="17">
      <t>ノウニュウサキ</t>
    </rPh>
    <phoneticPr fontId="7"/>
  </si>
  <si>
    <t>A.納入区分 = D.納入区分</t>
    <rPh sb="2" eb="4">
      <t>ノウニュウ</t>
    </rPh>
    <rPh sb="4" eb="6">
      <t>クブン</t>
    </rPh>
    <rPh sb="11" eb="13">
      <t>ノウニュウ</t>
    </rPh>
    <rPh sb="13" eb="15">
      <t>クブン</t>
    </rPh>
    <phoneticPr fontId="7"/>
  </si>
  <si>
    <t>A.納入区分 ＜＞ D.納入区分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</si>
  <si>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A.製品半製品区分 = D.製品半製品区分</t>
    <rPh sb="2" eb="4">
      <t>セイヒン</t>
    </rPh>
    <rPh sb="4" eb="7">
      <t>ハンセイヒン</t>
    </rPh>
    <rPh sb="7" eb="9">
      <t>クブン</t>
    </rPh>
    <rPh sb="14" eb="16">
      <t>セイヒン</t>
    </rPh>
    <rPh sb="16" eb="19">
      <t>ハンセイヒン</t>
    </rPh>
    <rPh sb="19" eb="21">
      <t>クブン</t>
    </rPh>
    <phoneticPr fontId="7"/>
  </si>
  <si>
    <t>A.製品半製品区分 ＜＞ D.製品半製品区分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</si>
  <si>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LEFT JOIN 生産製品マスタ D</t>
    <phoneticPr fontId="7"/>
  </si>
  <si>
    <t>LEFT JOIN 作業計画データ E</t>
    <rPh sb="10" eb="12">
      <t>サギョウ</t>
    </rPh>
    <rPh sb="12" eb="14">
      <t>ケイカク</t>
    </rPh>
    <phoneticPr fontId="7"/>
  </si>
  <si>
    <t>A.事業所コード = E.事業所コード</t>
    <rPh sb="2" eb="5">
      <t>ジギョウショ</t>
    </rPh>
    <rPh sb="13" eb="16">
      <t>ジギョウショ</t>
    </rPh>
    <phoneticPr fontId="7"/>
  </si>
  <si>
    <t>A.事業所コード ＜＞ E.事業所コード</t>
    <rPh sb="2" eb="5">
      <t>ジギョウショ</t>
    </rPh>
    <rPh sb="14" eb="17">
      <t>ジギョウショ</t>
    </rPh>
    <phoneticPr fontId="7"/>
  </si>
  <si>
    <t>A.作番 = E.作番</t>
    <rPh sb="2" eb="4">
      <t>サクバン</t>
    </rPh>
    <rPh sb="9" eb="11">
      <t>サクバン</t>
    </rPh>
    <phoneticPr fontId="7"/>
  </si>
  <si>
    <t>A.作番 ＜＞ E.作番</t>
    <rPh sb="2" eb="4">
      <t>サクバン</t>
    </rPh>
    <rPh sb="10" eb="12">
      <t>サクバン</t>
    </rPh>
    <phoneticPr fontId="7"/>
  </si>
  <si>
    <t>A.品名事業所コード = F.品名事業所コード</t>
    <rPh sb="2" eb="4">
      <t>ヒンメイ</t>
    </rPh>
    <rPh sb="4" eb="7">
      <t>ジギョウショ</t>
    </rPh>
    <rPh sb="15" eb="17">
      <t>ヒンメイ</t>
    </rPh>
    <rPh sb="17" eb="20">
      <t>ジギョウショ</t>
    </rPh>
    <phoneticPr fontId="7"/>
  </si>
  <si>
    <t>A.品名事業所コード ＜＞ F.品名事業所コード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</si>
  <si>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A.パック品名略称 = F.パック品名略称</t>
    <rPh sb="5" eb="7">
      <t>ヒンメイ</t>
    </rPh>
    <rPh sb="7" eb="9">
      <t>リャクショウ</t>
    </rPh>
    <rPh sb="17" eb="19">
      <t>ヒンメイ</t>
    </rPh>
    <rPh sb="19" eb="21">
      <t>リャクショウ</t>
    </rPh>
    <phoneticPr fontId="7"/>
  </si>
  <si>
    <t>A.パック品名略称 ＜＞ F.パック品名略称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</si>
  <si>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A.納入先コード = F.納入先コード</t>
    <rPh sb="2" eb="5">
      <t>ノウニュウサキ</t>
    </rPh>
    <rPh sb="13" eb="16">
      <t>ノウニュウサキ</t>
    </rPh>
    <phoneticPr fontId="7"/>
  </si>
  <si>
    <t>A.納入先コード ＜＞ F.納入先コード</t>
    <rPh sb="2" eb="5">
      <t>ノウニュウサキ</t>
    </rPh>
    <rPh sb="14" eb="17">
      <t>ノウニュウサキ</t>
    </rPh>
    <phoneticPr fontId="7"/>
  </si>
  <si>
    <t>A.納入区分 = F.納入区分</t>
    <rPh sb="2" eb="4">
      <t>ノウニュウ</t>
    </rPh>
    <rPh sb="4" eb="6">
      <t>クブン</t>
    </rPh>
    <rPh sb="11" eb="13">
      <t>ノウニュウ</t>
    </rPh>
    <rPh sb="13" eb="15">
      <t>クブン</t>
    </rPh>
    <phoneticPr fontId="7"/>
  </si>
  <si>
    <t>A.納入区分 ＜＞ F.納入区分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</si>
  <si>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A.製品半製品区分 = F.製品半製品区分</t>
    <rPh sb="2" eb="4">
      <t>セイヒン</t>
    </rPh>
    <rPh sb="4" eb="7">
      <t>ハンセイヒン</t>
    </rPh>
    <rPh sb="7" eb="9">
      <t>クブン</t>
    </rPh>
    <rPh sb="14" eb="16">
      <t>セイヒン</t>
    </rPh>
    <rPh sb="16" eb="19">
      <t>ハンセイヒン</t>
    </rPh>
    <rPh sb="19" eb="21">
      <t>クブン</t>
    </rPh>
    <phoneticPr fontId="7"/>
  </si>
  <si>
    <t>A.製品半製品区分 ＜＞ F.製品半製品区分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</si>
  <si>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A.事業所コード = F.事業所コード</t>
    <rPh sb="2" eb="5">
      <t>ジギョウショ</t>
    </rPh>
    <rPh sb="13" eb="16">
      <t>ジギョウショ</t>
    </rPh>
    <phoneticPr fontId="7"/>
  </si>
  <si>
    <t>A.事業所コード ＜＞ F.事業所コード</t>
    <rPh sb="2" eb="5">
      <t>ジギョウショ</t>
    </rPh>
    <rPh sb="14" eb="17">
      <t>ジギョウショ</t>
    </rPh>
    <phoneticPr fontId="7"/>
  </si>
  <si>
    <t>A.作番 = F.作番</t>
    <rPh sb="2" eb="4">
      <t>サクバン</t>
    </rPh>
    <rPh sb="9" eb="11">
      <t>サクバン</t>
    </rPh>
    <phoneticPr fontId="7"/>
  </si>
  <si>
    <t>A.作番 ＜＞ F.作番</t>
    <rPh sb="2" eb="4">
      <t>サクバン</t>
    </rPh>
    <rPh sb="10" eb="12">
      <t>サクバン</t>
    </rPh>
    <phoneticPr fontId="7"/>
  </si>
  <si>
    <t>LEFT JOIN 生産製品マスタ F</t>
    <phoneticPr fontId="7"/>
  </si>
  <si>
    <t>A.作番 = G.作番</t>
    <rPh sb="2" eb="4">
      <t>サクバン</t>
    </rPh>
    <rPh sb="9" eb="11">
      <t>サクバン</t>
    </rPh>
    <phoneticPr fontId="7"/>
  </si>
  <si>
    <t>A.作番 ＜＞ G.作番</t>
    <rPh sb="2" eb="4">
      <t>サクバン</t>
    </rPh>
    <rPh sb="10" eb="12">
      <t>サクバン</t>
    </rPh>
    <phoneticPr fontId="7"/>
  </si>
  <si>
    <t>LEFT JOIN 受払データ G</t>
    <phoneticPr fontId="7"/>
  </si>
  <si>
    <t>設備</t>
    <phoneticPr fontId="1"/>
  </si>
  <si>
    <t>設備マスタ.設備名</t>
    <rPh sb="0" eb="2">
      <t>セツビ</t>
    </rPh>
    <rPh sb="6" eb="8">
      <t>セツビ</t>
    </rPh>
    <rPh sb="8" eb="9">
      <t>メイ</t>
    </rPh>
    <phoneticPr fontId="7"/>
  </si>
  <si>
    <t>作業計画データ.金型番号</t>
    <rPh sb="0" eb="2">
      <t>サギョウ</t>
    </rPh>
    <rPh sb="2" eb="4">
      <t>ケイカク</t>
    </rPh>
    <rPh sb="8" eb="10">
      <t>カナガタ</t>
    </rPh>
    <rPh sb="10" eb="12">
      <t>バンゴウ</t>
    </rPh>
    <phoneticPr fontId="7"/>
  </si>
  <si>
    <t>SUM(作業計画データ.作業指示数量)</t>
    <rPh sb="4" eb="6">
      <t>サギョウ</t>
    </rPh>
    <rPh sb="6" eb="8">
      <t>ケイカク</t>
    </rPh>
    <rPh sb="12" eb="14">
      <t>サギョウ</t>
    </rPh>
    <rPh sb="14" eb="16">
      <t>シジ</t>
    </rPh>
    <rPh sb="16" eb="18">
      <t>スウリョウ</t>
    </rPh>
    <phoneticPr fontId="7"/>
  </si>
  <si>
    <t xml:space="preserve"> ショット数</t>
    <phoneticPr fontId="1"/>
  </si>
  <si>
    <t>SUM(実績数量.着手数</t>
    <rPh sb="4" eb="6">
      <t>ジッセキ</t>
    </rPh>
    <rPh sb="6" eb="8">
      <t>スウリョウ</t>
    </rPh>
    <rPh sb="9" eb="11">
      <t>チャクシュ</t>
    </rPh>
    <rPh sb="11" eb="12">
      <t>スウ</t>
    </rPh>
    <phoneticPr fontId="7"/>
  </si>
  <si>
    <t>SUM(実績数量.完成数)</t>
    <rPh sb="4" eb="6">
      <t>ジッセキ</t>
    </rPh>
    <rPh sb="6" eb="8">
      <t>スウリョウ</t>
    </rPh>
    <rPh sb="9" eb="11">
      <t>カンセイ</t>
    </rPh>
    <rPh sb="11" eb="12">
      <t>スウ</t>
    </rPh>
    <phoneticPr fontId="7"/>
  </si>
  <si>
    <t>SUM(実績数量.不良数)</t>
    <rPh sb="4" eb="6">
      <t>ジッセキ</t>
    </rPh>
    <rPh sb="6" eb="8">
      <t>スウリョウ</t>
    </rPh>
    <rPh sb="9" eb="11">
      <t>フリョウ</t>
    </rPh>
    <rPh sb="11" eb="12">
      <t>スウ</t>
    </rPh>
    <phoneticPr fontId="7"/>
  </si>
  <si>
    <t xml:space="preserve"> 不良数</t>
    <phoneticPr fontId="1"/>
  </si>
  <si>
    <t>SUM(実績数量.調整数)</t>
    <phoneticPr fontId="7"/>
  </si>
  <si>
    <t>調整数</t>
    <phoneticPr fontId="1"/>
  </si>
  <si>
    <t>SUM(当該作番受払区分が「'08'：その他払出」の件数)</t>
    <rPh sb="4" eb="6">
      <t>トウガイ</t>
    </rPh>
    <rPh sb="6" eb="8">
      <t>サクバン</t>
    </rPh>
    <rPh sb="26" eb="28">
      <t>ケンスウ</t>
    </rPh>
    <phoneticPr fontId="7"/>
  </si>
  <si>
    <t>合格数/ショット数</t>
    <rPh sb="0" eb="2">
      <t>ゴウカク</t>
    </rPh>
    <rPh sb="2" eb="3">
      <t>スウ</t>
    </rPh>
    <phoneticPr fontId="3"/>
  </si>
  <si>
    <t>(不良数+調整数)/ショット数</t>
    <rPh sb="1" eb="3">
      <t>フリョウ</t>
    </rPh>
    <rPh sb="3" eb="4">
      <t>スウ</t>
    </rPh>
    <rPh sb="5" eb="7">
      <t>チョウセイ</t>
    </rPh>
    <rPh sb="7" eb="8">
      <t>スウ</t>
    </rPh>
    <phoneticPr fontId="3"/>
  </si>
  <si>
    <t>■実績管理データ</t>
    <rPh sb="1" eb="3">
      <t>ジッセキ</t>
    </rPh>
    <rPh sb="3" eb="5">
      <t>カンリ</t>
    </rPh>
    <phoneticPr fontId="7"/>
  </si>
  <si>
    <t>作業年月日</t>
    <rPh sb="0" eb="2">
      <t>サギョウ</t>
    </rPh>
    <rPh sb="2" eb="5">
      <t>ネンガッピ</t>
    </rPh>
    <phoneticPr fontId="7"/>
  </si>
  <si>
    <t>「2019/11/25」※システム前々月</t>
    <rPh sb="17" eb="20">
      <t>ゼンゼンゲツ</t>
    </rPh>
    <phoneticPr fontId="7"/>
  </si>
  <si>
    <t>「2019/11/24」※システム前々月以前</t>
    <rPh sb="17" eb="20">
      <t>ゼンゼンゲツ</t>
    </rPh>
    <phoneticPr fontId="7"/>
  </si>
  <si>
    <t>「2019/12/01」</t>
    <phoneticPr fontId="7"/>
  </si>
  <si>
    <t>「2019/12/01」～「2019/12/25」</t>
    <phoneticPr fontId="7"/>
  </si>
  <si>
    <t>「2019/11/01」～「2019/11/25」</t>
    <phoneticPr fontId="7"/>
  </si>
  <si>
    <t>上記以外</t>
    <rPh sb="0" eb="2">
      <t>ジョウキ</t>
    </rPh>
    <rPh sb="2" eb="4">
      <t>イガイ</t>
    </rPh>
    <phoneticPr fontId="7"/>
  </si>
  <si>
    <t>「2019/11/30」</t>
    <phoneticPr fontId="7"/>
  </si>
  <si>
    <t>「2019/12/31」</t>
    <phoneticPr fontId="7"/>
  </si>
  <si>
    <t>「2020/01/01」</t>
    <phoneticPr fontId="7"/>
  </si>
  <si>
    <t>「2019/10」</t>
    <phoneticPr fontId="7"/>
  </si>
  <si>
    <t>「SE1」</t>
    <phoneticPr fontId="7"/>
  </si>
  <si>
    <t>「05」</t>
    <phoneticPr fontId="7"/>
  </si>
  <si>
    <t>入力なし</t>
    <rPh sb="0" eb="2">
      <t>ニュウリョク</t>
    </rPh>
    <phoneticPr fontId="7"/>
  </si>
  <si>
    <t>設備NO</t>
    <rPh sb="0" eb="2">
      <t>セツビ</t>
    </rPh>
    <phoneticPr fontId="7"/>
  </si>
  <si>
    <t>「SE1」以外</t>
    <rPh sb="5" eb="7">
      <t>イガイ</t>
    </rPh>
    <phoneticPr fontId="7"/>
  </si>
  <si>
    <t>品名コード</t>
    <rPh sb="0" eb="2">
      <t>ヒンメイ</t>
    </rPh>
    <phoneticPr fontId="7"/>
  </si>
  <si>
    <t>「品名略称WZQ」※手入力</t>
    <rPh sb="10" eb="11">
      <t>テ</t>
    </rPh>
    <rPh sb="11" eb="13">
      <t>ニュウリョク</t>
    </rPh>
    <phoneticPr fontId="7"/>
  </si>
  <si>
    <t>「ES1320191203」</t>
    <phoneticPr fontId="7"/>
  </si>
  <si>
    <t>「ES1320191203」以外</t>
    <phoneticPr fontId="7"/>
  </si>
  <si>
    <t>「品名略称WZQ1:ES1320191203」※選択</t>
    <rPh sb="24" eb="26">
      <t>センタク</t>
    </rPh>
    <phoneticPr fontId="7"/>
  </si>
  <si>
    <t>「SE1:設備名１」</t>
    <phoneticPr fontId="7"/>
  </si>
  <si>
    <t>「05:品種名０５」</t>
    <phoneticPr fontId="7"/>
  </si>
  <si>
    <t>「m1:金型1」</t>
    <phoneticPr fontId="7"/>
  </si>
  <si>
    <t>「05]以外</t>
    <rPh sb="4" eb="6">
      <t>イガイ</t>
    </rPh>
    <phoneticPr fontId="7"/>
  </si>
  <si>
    <t>■生産品名マスタ</t>
    <phoneticPr fontId="7"/>
  </si>
  <si>
    <t>品名略称</t>
    <rPh sb="0" eb="2">
      <t>ヒンメイ</t>
    </rPh>
    <rPh sb="2" eb="4">
      <t>リャクショウ</t>
    </rPh>
    <phoneticPr fontId="7"/>
  </si>
  <si>
    <t>「品名略称WZQ%」※%は任意文字列</t>
    <rPh sb="13" eb="15">
      <t>ニンイ</t>
    </rPh>
    <rPh sb="15" eb="17">
      <t>モンジ</t>
    </rPh>
    <rPh sb="17" eb="18">
      <t>レツ</t>
    </rPh>
    <phoneticPr fontId="7"/>
  </si>
  <si>
    <t>「品名略称WZQ%]以外</t>
    <rPh sb="10" eb="12">
      <t>イガイ</t>
    </rPh>
    <phoneticPr fontId="7"/>
  </si>
  <si>
    <t>■作業計画データ</t>
    <phoneticPr fontId="7"/>
  </si>
  <si>
    <t>金型番号</t>
    <phoneticPr fontId="7"/>
  </si>
  <si>
    <t>「m1:金型1」以外</t>
    <rPh sb="8" eb="10">
      <t>イガイ</t>
    </rPh>
    <phoneticPr fontId="7"/>
  </si>
  <si>
    <t>検索条件エリアに、</t>
    <rPh sb="0" eb="2">
      <t>ケンサク</t>
    </rPh>
    <rPh sb="2" eb="4">
      <t>ジョウケン</t>
    </rPh>
    <phoneticPr fontId="7"/>
  </si>
  <si>
    <t>背景色が赤になる</t>
    <rPh sb="0" eb="3">
      <t>ハイケイショク</t>
    </rPh>
    <rPh sb="4" eb="5">
      <t>アカ</t>
    </rPh>
    <phoneticPr fontId="7"/>
  </si>
  <si>
    <t>「範囲検索」が選択される</t>
    <phoneticPr fontId="7"/>
  </si>
  <si>
    <t>＜HISYS＞
詹
2019/12/25</t>
    <rPh sb="8" eb="9">
      <t>セン</t>
    </rPh>
    <phoneticPr fontId="7"/>
  </si>
  <si>
    <t>成形実績参照</t>
    <rPh sb="0" eb="2">
      <t>セイケイ</t>
    </rPh>
    <rPh sb="2" eb="4">
      <t>ジッセキ</t>
    </rPh>
    <rPh sb="4" eb="6">
      <t>サンショウ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</si>
</sst>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m/d"/>
    <numFmt numFmtId="178" formatCode="m/d;@"/>
    <numFmt numFmtId="179" formatCode="0_);[Red]\(0\)"/>
    <numFmt numFmtId="180" formatCode="m&quot;月&quot;d&quot;日&quot;;@"/>
  </numFmts>
  <fonts count="4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Osaka"/>
      <family val="3"/>
      <charset val="128"/>
    </font>
    <font>
      <u/>
      <sz val="12"/>
      <color indexed="36"/>
      <name val="Osaka"/>
      <family val="3"/>
      <charset val="128"/>
    </font>
    <font>
      <sz val="6"/>
      <name val="Osaka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6"/>
      <name val="ＭＳ ゴシック"/>
      <family val="3"/>
      <charset val="128"/>
    </font>
    <font>
      <sz val="7"/>
      <name val="ＭＳ Ｐゴシック"/>
      <family val="3"/>
      <charset val="128"/>
    </font>
    <font>
      <b/>
      <sz val="7"/>
      <name val="ＭＳ Ｐゴシック"/>
      <family val="3"/>
      <charset val="128"/>
    </font>
    <font>
      <sz val="10"/>
      <name val="ＭＳ Ｐゴシック"/>
      <family val="3"/>
      <charset val="128"/>
    </font>
    <font>
      <sz val="5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trike/>
      <sz val="6"/>
      <name val="ＭＳ Ｐゴシック"/>
      <family val="3"/>
      <charset val="128"/>
    </font>
    <font>
      <sz val="11"/>
      <name val="明朝"/>
      <family val="1"/>
      <charset val="128"/>
    </font>
    <font>
      <u/>
      <sz val="11"/>
      <color theme="10"/>
      <name val="明朝"/>
      <family val="1"/>
      <charset val="128"/>
    </font>
    <font>
      <sz val="6"/>
      <color theme="1" tint="4.9989318521683403E-2"/>
      <name val="ＭＳ Ｐゴシック"/>
      <family val="3"/>
      <charset val="128"/>
    </font>
    <font>
      <sz val="6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</font>
    <font>
      <sz val="7"/>
      <color theme="1"/>
      <name val="ＭＳ Ｐゴシック"/>
      <family val="3"/>
      <charset val="128"/>
    </font>
    <font>
      <sz val="7"/>
      <color rgb="FFFF0000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6">
    <xf numFmtId="0" fontId="0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1" fillId="22" borderId="2" applyNumberFormat="0" applyFon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23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38" fontId="33" fillId="0" borderId="0" applyFont="0" applyFill="0" applyBorder="0" applyAlignment="0" applyProtection="0"/>
    <xf numFmtId="0" fontId="24" fillId="0" borderId="5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23" borderId="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7" borderId="4" applyNumberFormat="0" applyAlignment="0" applyProtection="0">
      <alignment vertical="center"/>
    </xf>
    <xf numFmtId="0" fontId="33" fillId="0" borderId="0"/>
    <xf numFmtId="0" fontId="2" fillId="0" borderId="0"/>
    <xf numFmtId="0" fontId="31" fillId="4" borderId="0" applyNumberFormat="0" applyBorder="0" applyAlignment="0" applyProtection="0">
      <alignment vertical="center"/>
    </xf>
  </cellStyleXfs>
  <cellXfs count="251">
    <xf numFmtId="0" fontId="0" fillId="0" borderId="0" xfId="0">
      <alignment vertical="center"/>
    </xf>
    <xf numFmtId="0" fontId="5" fillId="0" borderId="0" xfId="44" applyFont="1"/>
    <xf numFmtId="0" fontId="1" fillId="0" borderId="0" xfId="44" applyFont="1"/>
    <xf numFmtId="0" fontId="6" fillId="0" borderId="10" xfId="44" applyFont="1" applyFill="1" applyBorder="1" applyAlignment="1">
      <alignment vertical="top" wrapText="1"/>
    </xf>
    <xf numFmtId="179" fontId="6" fillId="0" borderId="10" xfId="44" applyNumberFormat="1" applyFont="1" applyFill="1" applyBorder="1" applyAlignment="1">
      <alignment vertical="top" wrapText="1"/>
    </xf>
    <xf numFmtId="0" fontId="8" fillId="0" borderId="0" xfId="44" applyFont="1" applyAlignment="1">
      <alignment vertical="top"/>
    </xf>
    <xf numFmtId="0" fontId="9" fillId="0" borderId="11" xfId="44" applyFont="1" applyFill="1" applyBorder="1" applyAlignment="1">
      <alignment horizontal="center" vertical="center" textRotation="90"/>
    </xf>
    <xf numFmtId="0" fontId="8" fillId="0" borderId="12" xfId="44" applyFont="1" applyFill="1" applyBorder="1" applyAlignment="1">
      <alignment horizontal="center" vertical="center"/>
    </xf>
    <xf numFmtId="177" fontId="6" fillId="0" borderId="13" xfId="44" applyNumberFormat="1" applyFont="1" applyBorder="1" applyAlignment="1">
      <alignment horizontal="center" vertical="top" textRotation="90" shrinkToFit="1"/>
    </xf>
    <xf numFmtId="177" fontId="6" fillId="0" borderId="14" xfId="44" applyNumberFormat="1" applyFont="1" applyBorder="1" applyAlignment="1">
      <alignment horizontal="center" vertical="top" textRotation="90" shrinkToFit="1"/>
    </xf>
    <xf numFmtId="177" fontId="6" fillId="0" borderId="15" xfId="44" applyNumberFormat="1" applyFont="1" applyBorder="1" applyAlignment="1">
      <alignment horizontal="center" vertical="top" textRotation="90" shrinkToFit="1"/>
    </xf>
    <xf numFmtId="0" fontId="6" fillId="24" borderId="10" xfId="0" applyFont="1" applyFill="1" applyBorder="1" applyAlignment="1">
      <alignment horizontal="center" vertical="top" wrapText="1"/>
    </xf>
    <xf numFmtId="0" fontId="6" fillId="24" borderId="16" xfId="0" applyFont="1" applyFill="1" applyBorder="1" applyAlignment="1">
      <alignment vertical="top" wrapText="1"/>
    </xf>
    <xf numFmtId="0" fontId="6" fillId="0" borderId="17" xfId="44" applyFont="1" applyBorder="1" applyAlignment="1">
      <alignment horizontal="justify" vertical="top" wrapText="1"/>
    </xf>
    <xf numFmtId="0" fontId="6" fillId="0" borderId="17" xfId="44" applyFont="1" applyBorder="1" applyAlignment="1">
      <alignment horizontal="center" vertical="center" wrapText="1"/>
    </xf>
    <xf numFmtId="0" fontId="6" fillId="0" borderId="0" xfId="44" applyFont="1" applyBorder="1" applyAlignment="1">
      <alignment horizontal="center" vertical="center" wrapText="1"/>
    </xf>
    <xf numFmtId="0" fontId="6" fillId="0" borderId="17" xfId="44" applyFont="1" applyBorder="1" applyAlignment="1">
      <alignment horizontal="left" vertical="top" wrapText="1"/>
    </xf>
    <xf numFmtId="0" fontId="6" fillId="25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top"/>
    </xf>
    <xf numFmtId="0" fontId="5" fillId="0" borderId="0" xfId="0" applyFont="1" applyFill="1" applyAlignment="1">
      <alignment vertical="top"/>
    </xf>
    <xf numFmtId="0" fontId="6" fillId="0" borderId="10" xfId="0" applyFont="1" applyFill="1" applyBorder="1" applyAlignment="1">
      <alignment horizontal="center" vertical="top" wrapText="1"/>
    </xf>
    <xf numFmtId="0" fontId="6" fillId="0" borderId="10" xfId="0" applyFont="1" applyFill="1" applyBorder="1" applyAlignment="1">
      <alignment vertical="top" wrapText="1"/>
    </xf>
    <xf numFmtId="57" fontId="6" fillId="0" borderId="16" xfId="44" applyNumberFormat="1" applyFont="1" applyFill="1" applyBorder="1" applyAlignment="1">
      <alignment vertical="top" wrapText="1"/>
    </xf>
    <xf numFmtId="0" fontId="10" fillId="0" borderId="0" xfId="44" applyFont="1" applyBorder="1" applyAlignment="1">
      <alignment vertical="top" wrapText="1"/>
    </xf>
    <xf numFmtId="0" fontId="10" fillId="0" borderId="0" xfId="44" applyFont="1" applyAlignment="1">
      <alignment vertical="top"/>
    </xf>
    <xf numFmtId="0" fontId="10" fillId="0" borderId="0" xfId="44" applyFont="1" applyBorder="1" applyAlignment="1">
      <alignment vertical="center" wrapText="1"/>
    </xf>
    <xf numFmtId="57" fontId="10" fillId="0" borderId="18" xfId="0" applyNumberFormat="1" applyFont="1" applyBorder="1" applyAlignment="1">
      <alignment vertical="top" wrapText="1"/>
    </xf>
    <xf numFmtId="57" fontId="10" fillId="0" borderId="16" xfId="0" applyNumberFormat="1" applyFont="1" applyBorder="1" applyAlignment="1">
      <alignment vertical="top" wrapText="1"/>
    </xf>
    <xf numFmtId="0" fontId="10" fillId="0" borderId="0" xfId="44" applyFont="1" applyAlignment="1">
      <alignment horizontal="center" vertical="top"/>
    </xf>
    <xf numFmtId="0" fontId="10" fillId="0" borderId="18" xfId="0" applyFont="1" applyBorder="1" applyAlignment="1">
      <alignment vertical="top"/>
    </xf>
    <xf numFmtId="0" fontId="10" fillId="0" borderId="19" xfId="0" applyFont="1" applyBorder="1" applyAlignment="1">
      <alignment vertical="top"/>
    </xf>
    <xf numFmtId="0" fontId="6" fillId="25" borderId="10" xfId="44" applyFont="1" applyFill="1" applyBorder="1" applyAlignment="1">
      <alignment vertical="top" wrapText="1"/>
    </xf>
    <xf numFmtId="0" fontId="6" fillId="25" borderId="16" xfId="44" applyFont="1" applyFill="1" applyBorder="1" applyAlignment="1">
      <alignment vertical="top" wrapText="1"/>
    </xf>
    <xf numFmtId="0" fontId="6" fillId="24" borderId="10" xfId="0" applyFont="1" applyFill="1" applyBorder="1" applyAlignment="1">
      <alignment vertical="top" wrapText="1"/>
    </xf>
    <xf numFmtId="0" fontId="6" fillId="24" borderId="10" xfId="0" applyNumberFormat="1" applyFont="1" applyFill="1" applyBorder="1" applyAlignment="1">
      <alignment vertical="top" wrapText="1"/>
    </xf>
    <xf numFmtId="179" fontId="6" fillId="24" borderId="10" xfId="0" applyNumberFormat="1" applyFont="1" applyFill="1" applyBorder="1" applyAlignment="1">
      <alignment vertical="top" wrapText="1"/>
    </xf>
    <xf numFmtId="0" fontId="8" fillId="0" borderId="0" xfId="44" applyFont="1" applyFill="1" applyBorder="1" applyAlignment="1">
      <alignment horizontal="center" vertical="center"/>
    </xf>
    <xf numFmtId="0" fontId="8" fillId="0" borderId="20" xfId="44" applyFont="1" applyFill="1" applyBorder="1" applyAlignment="1">
      <alignment horizontal="center" vertical="center"/>
    </xf>
    <xf numFmtId="0" fontId="10" fillId="0" borderId="0" xfId="44" applyFont="1" applyAlignment="1"/>
    <xf numFmtId="0" fontId="7" fillId="0" borderId="21" xfId="44" applyFont="1" applyBorder="1" applyAlignment="1"/>
    <xf numFmtId="0" fontId="7" fillId="0" borderId="22" xfId="44" applyFont="1" applyBorder="1" applyAlignment="1"/>
    <xf numFmtId="0" fontId="7" fillId="0" borderId="23" xfId="44" applyFont="1" applyBorder="1" applyAlignment="1">
      <alignment horizontal="right" vertical="top"/>
    </xf>
    <xf numFmtId="0" fontId="7" fillId="0" borderId="0" xfId="44" applyFont="1" applyAlignment="1">
      <alignment horizontal="center" vertical="center" textRotation="90"/>
    </xf>
    <xf numFmtId="49" fontId="7" fillId="26" borderId="24" xfId="44" applyNumberFormat="1" applyFont="1" applyFill="1" applyBorder="1" applyAlignment="1">
      <alignment horizontal="left" vertical="center"/>
    </xf>
    <xf numFmtId="49" fontId="7" fillId="26" borderId="25" xfId="44" applyNumberFormat="1" applyFont="1" applyFill="1" applyBorder="1" applyAlignment="1">
      <alignment horizontal="left" vertical="center"/>
    </xf>
    <xf numFmtId="49" fontId="7" fillId="26" borderId="26" xfId="44" applyNumberFormat="1" applyFont="1" applyFill="1" applyBorder="1" applyAlignment="1">
      <alignment horizontal="left" vertical="center"/>
    </xf>
    <xf numFmtId="0" fontId="7" fillId="26" borderId="27" xfId="44" applyFont="1" applyFill="1" applyBorder="1" applyAlignment="1">
      <alignment horizontal="center" vertical="center"/>
    </xf>
    <xf numFmtId="0" fontId="7" fillId="26" borderId="28" xfId="44" applyFont="1" applyFill="1" applyBorder="1" applyAlignment="1">
      <alignment horizontal="center" vertical="center"/>
    </xf>
    <xf numFmtId="0" fontId="7" fillId="0" borderId="0" xfId="44" applyFont="1" applyFill="1" applyAlignment="1"/>
    <xf numFmtId="49" fontId="7" fillId="0" borderId="29" xfId="44" applyNumberFormat="1" applyFont="1" applyFill="1" applyBorder="1" applyAlignment="1">
      <alignment vertical="center"/>
    </xf>
    <xf numFmtId="49" fontId="7" fillId="0" borderId="29" xfId="44" applyNumberFormat="1" applyFont="1" applyBorder="1" applyAlignment="1">
      <alignment vertical="center"/>
    </xf>
    <xf numFmtId="49" fontId="7" fillId="0" borderId="30" xfId="44" applyNumberFormat="1" applyFont="1" applyFill="1" applyBorder="1" applyAlignment="1">
      <alignment vertical="center"/>
    </xf>
    <xf numFmtId="0" fontId="7" fillId="0" borderId="27" xfId="44" applyFont="1" applyFill="1" applyBorder="1" applyAlignment="1">
      <alignment horizontal="center" vertical="center"/>
    </xf>
    <xf numFmtId="0" fontId="7" fillId="0" borderId="28" xfId="44" applyFont="1" applyFill="1" applyBorder="1" applyAlignment="1">
      <alignment horizontal="center" vertical="center"/>
    </xf>
    <xf numFmtId="0" fontId="7" fillId="0" borderId="0" xfId="44" applyFont="1" applyAlignment="1"/>
    <xf numFmtId="49" fontId="7" fillId="0" borderId="31" xfId="44" applyNumberFormat="1" applyFont="1" applyBorder="1" applyAlignment="1">
      <alignment vertical="center"/>
    </xf>
    <xf numFmtId="49" fontId="7" fillId="0" borderId="30" xfId="44" applyNumberFormat="1" applyFont="1" applyBorder="1" applyAlignment="1">
      <alignment vertical="center"/>
    </xf>
    <xf numFmtId="0" fontId="7" fillId="0" borderId="27" xfId="44" applyFont="1" applyBorder="1" applyAlignment="1">
      <alignment horizontal="center" vertical="center"/>
    </xf>
    <xf numFmtId="49" fontId="7" fillId="0" borderId="32" xfId="44" applyNumberFormat="1" applyFont="1" applyBorder="1" applyAlignment="1">
      <alignment vertical="center"/>
    </xf>
    <xf numFmtId="49" fontId="7" fillId="0" borderId="33" xfId="44" applyNumberFormat="1" applyFont="1" applyBorder="1" applyAlignment="1">
      <alignment vertical="center"/>
    </xf>
    <xf numFmtId="49" fontId="7" fillId="26" borderId="24" xfId="44" applyNumberFormat="1" applyFont="1" applyFill="1" applyBorder="1" applyAlignment="1">
      <alignment vertical="center"/>
    </xf>
    <xf numFmtId="49" fontId="7" fillId="26" borderId="25" xfId="44" applyNumberFormat="1" applyFont="1" applyFill="1" applyBorder="1" applyAlignment="1">
      <alignment vertical="center"/>
    </xf>
    <xf numFmtId="49" fontId="7" fillId="26" borderId="26" xfId="44" applyNumberFormat="1" applyFont="1" applyFill="1" applyBorder="1" applyAlignment="1">
      <alignment vertical="center"/>
    </xf>
    <xf numFmtId="0" fontId="7" fillId="26" borderId="34" xfId="44" applyFont="1" applyFill="1" applyBorder="1" applyAlignment="1">
      <alignment horizontal="center" vertical="center"/>
    </xf>
    <xf numFmtId="0" fontId="7" fillId="26" borderId="35" xfId="44" applyFont="1" applyFill="1" applyBorder="1" applyAlignment="1">
      <alignment horizontal="center" vertical="center"/>
    </xf>
    <xf numFmtId="0" fontId="7" fillId="26" borderId="36" xfId="44" applyFont="1" applyFill="1" applyBorder="1" applyAlignment="1">
      <alignment horizontal="center" vertical="center"/>
    </xf>
    <xf numFmtId="0" fontId="7" fillId="0" borderId="37" xfId="44" applyFont="1" applyBorder="1" applyAlignment="1">
      <alignment horizontal="center" vertical="center" textRotation="90"/>
    </xf>
    <xf numFmtId="0" fontId="7" fillId="0" borderId="0" xfId="44" applyFont="1" applyBorder="1" applyAlignment="1"/>
    <xf numFmtId="0" fontId="7" fillId="0" borderId="11" xfId="44" applyFont="1" applyBorder="1" applyAlignment="1">
      <alignment horizontal="center" vertical="center"/>
    </xf>
    <xf numFmtId="0" fontId="7" fillId="0" borderId="0" xfId="44" applyFont="1" applyBorder="1" applyAlignment="1">
      <alignment vertical="center"/>
    </xf>
    <xf numFmtId="0" fontId="7" fillId="0" borderId="0" xfId="44" applyFont="1" applyAlignment="1">
      <alignment vertical="center"/>
    </xf>
    <xf numFmtId="0" fontId="7" fillId="0" borderId="0" xfId="44" quotePrefix="1" applyFont="1" applyAlignment="1"/>
    <xf numFmtId="0" fontId="7" fillId="0" borderId="0" xfId="44" applyFont="1" applyAlignment="1">
      <alignment horizontal="left"/>
    </xf>
    <xf numFmtId="0" fontId="7" fillId="0" borderId="0" xfId="44" quotePrefix="1" applyFont="1" applyAlignment="1">
      <alignment horizontal="center"/>
    </xf>
    <xf numFmtId="0" fontId="12" fillId="0" borderId="0" xfId="44" applyFont="1" applyAlignment="1"/>
    <xf numFmtId="0" fontId="7" fillId="0" borderId="0" xfId="44" applyFont="1" applyAlignment="1">
      <alignment vertical="top"/>
    </xf>
    <xf numFmtId="0" fontId="7" fillId="0" borderId="0" xfId="44" quotePrefix="1" applyFont="1" applyAlignment="1">
      <alignment vertical="top"/>
    </xf>
    <xf numFmtId="0" fontId="7" fillId="0" borderId="0" xfId="44" applyFont="1" applyAlignment="1">
      <alignment horizontal="center"/>
    </xf>
    <xf numFmtId="0" fontId="13" fillId="0" borderId="0" xfId="44" applyFont="1" applyAlignment="1"/>
    <xf numFmtId="0" fontId="14" fillId="0" borderId="0" xfId="44" applyFont="1"/>
    <xf numFmtId="0" fontId="14" fillId="0" borderId="0" xfId="44" applyFont="1" applyFill="1" applyBorder="1"/>
    <xf numFmtId="0" fontId="6" fillId="24" borderId="10" xfId="44" applyFont="1" applyFill="1" applyBorder="1" applyAlignment="1">
      <alignment vertical="top" wrapText="1"/>
    </xf>
    <xf numFmtId="176" fontId="6" fillId="24" borderId="10" xfId="44" applyNumberFormat="1" applyFont="1" applyFill="1" applyBorder="1" applyAlignment="1">
      <alignment vertical="top" wrapText="1"/>
    </xf>
    <xf numFmtId="0" fontId="14" fillId="0" borderId="0" xfId="0" applyFont="1" applyAlignment="1"/>
    <xf numFmtId="0" fontId="14" fillId="0" borderId="0" xfId="0" applyFont="1">
      <alignment vertical="center"/>
    </xf>
    <xf numFmtId="0" fontId="8" fillId="0" borderId="0" xfId="44" applyFont="1" applyFill="1" applyBorder="1" applyAlignment="1">
      <alignment vertical="top"/>
    </xf>
    <xf numFmtId="0" fontId="14" fillId="0" borderId="0" xfId="44" applyFont="1" applyFill="1" applyBorder="1" applyAlignment="1">
      <alignment vertical="top" wrapText="1"/>
    </xf>
    <xf numFmtId="0" fontId="32" fillId="0" borderId="27" xfId="44" applyFont="1" applyFill="1" applyBorder="1" applyAlignment="1">
      <alignment horizontal="center" vertical="center"/>
    </xf>
    <xf numFmtId="0" fontId="32" fillId="0" borderId="37" xfId="44" applyFont="1" applyBorder="1" applyAlignment="1">
      <alignment horizontal="center" vertical="center" textRotation="90"/>
    </xf>
    <xf numFmtId="0" fontId="32" fillId="0" borderId="27" xfId="44" applyFont="1" applyBorder="1" applyAlignment="1">
      <alignment horizontal="center" vertical="center"/>
    </xf>
    <xf numFmtId="49" fontId="7" fillId="0" borderId="30" xfId="44" applyNumberFormat="1" applyFont="1" applyBorder="1" applyAlignment="1">
      <alignment horizontal="left" vertical="center"/>
    </xf>
    <xf numFmtId="0" fontId="6" fillId="0" borderId="17" xfId="44" applyFont="1" applyFill="1" applyBorder="1" applyAlignment="1">
      <alignment horizontal="left" vertical="top" wrapText="1"/>
    </xf>
    <xf numFmtId="0" fontId="6" fillId="0" borderId="17" xfId="44" applyFont="1" applyFill="1" applyBorder="1" applyAlignment="1">
      <alignment horizontal="center" vertical="center" wrapText="1"/>
    </xf>
    <xf numFmtId="0" fontId="7" fillId="0" borderId="37" xfId="44" applyFont="1" applyFill="1" applyBorder="1" applyAlignment="1">
      <alignment horizontal="center" vertical="center" textRotation="90"/>
    </xf>
    <xf numFmtId="180" fontId="7" fillId="0" borderId="12" xfId="44" applyNumberFormat="1" applyFont="1" applyFill="1" applyBorder="1" applyAlignment="1">
      <alignment horizontal="center" vertical="center" textRotation="90" shrinkToFit="1"/>
    </xf>
    <xf numFmtId="0" fontId="7" fillId="0" borderId="11" xfId="44" applyFont="1" applyFill="1" applyBorder="1" applyAlignment="1">
      <alignment horizontal="center" vertical="center"/>
    </xf>
    <xf numFmtId="0" fontId="7" fillId="0" borderId="0" xfId="44" quotePrefix="1" applyFont="1" applyFill="1" applyAlignment="1">
      <alignment horizontal="center"/>
    </xf>
    <xf numFmtId="0" fontId="7" fillId="0" borderId="0" xfId="44" quotePrefix="1" applyFont="1" applyFill="1" applyAlignment="1">
      <alignment vertical="top"/>
    </xf>
    <xf numFmtId="0" fontId="7" fillId="0" borderId="0" xfId="44" applyFont="1" applyFill="1" applyAlignment="1">
      <alignment horizontal="center"/>
    </xf>
    <xf numFmtId="0" fontId="9" fillId="0" borderId="38" xfId="44" applyFont="1" applyFill="1" applyBorder="1" applyAlignment="1">
      <alignment horizontal="center" vertical="center" textRotation="90"/>
    </xf>
    <xf numFmtId="0" fontId="7" fillId="0" borderId="39" xfId="44" applyFont="1" applyFill="1" applyBorder="1" applyAlignment="1">
      <alignment horizontal="center" vertical="center" textRotation="90"/>
    </xf>
    <xf numFmtId="180" fontId="7" fillId="0" borderId="20" xfId="44" applyNumberFormat="1" applyFont="1" applyFill="1" applyBorder="1" applyAlignment="1">
      <alignment horizontal="center" vertical="center" textRotation="90" shrinkToFit="1"/>
    </xf>
    <xf numFmtId="0" fontId="7" fillId="0" borderId="40" xfId="44" applyFont="1" applyFill="1" applyBorder="1" applyAlignment="1">
      <alignment horizontal="center" vertical="center"/>
    </xf>
    <xf numFmtId="0" fontId="7" fillId="0" borderId="38" xfId="44" applyFont="1" applyFill="1" applyBorder="1" applyAlignment="1">
      <alignment horizontal="center" vertical="center"/>
    </xf>
    <xf numFmtId="0" fontId="0" fillId="0" borderId="22" xfId="0" applyBorder="1">
      <alignment vertical="center"/>
    </xf>
    <xf numFmtId="180" fontId="7" fillId="0" borderId="41" xfId="44" applyNumberFormat="1" applyFont="1" applyFill="1" applyBorder="1" applyAlignment="1">
      <alignment horizontal="center" vertical="center" textRotation="90" shrinkToFit="1"/>
    </xf>
    <xf numFmtId="178" fontId="6" fillId="0" borderId="10" xfId="44" applyNumberFormat="1" applyFont="1" applyFill="1" applyBorder="1" applyAlignment="1">
      <alignment vertical="top" wrapText="1"/>
    </xf>
    <xf numFmtId="180" fontId="7" fillId="0" borderId="41" xfId="44" applyNumberFormat="1" applyFont="1" applyFill="1" applyBorder="1" applyAlignment="1">
      <alignment horizontal="center" vertical="center" shrinkToFit="1"/>
    </xf>
    <xf numFmtId="0" fontId="7" fillId="0" borderId="41" xfId="44" applyFont="1" applyFill="1" applyBorder="1" applyAlignment="1">
      <alignment horizontal="center" vertical="center" shrinkToFit="1"/>
    </xf>
    <xf numFmtId="0" fontId="7" fillId="0" borderId="20" xfId="44" applyFont="1" applyFill="1" applyBorder="1" applyAlignment="1">
      <alignment horizontal="center" vertical="center" shrinkToFit="1"/>
    </xf>
    <xf numFmtId="49" fontId="7" fillId="0" borderId="33" xfId="44" applyNumberFormat="1" applyFont="1" applyBorder="1" applyAlignment="1">
      <alignment horizontal="left" vertical="center"/>
    </xf>
    <xf numFmtId="57" fontId="10" fillId="0" borderId="0" xfId="0" applyNumberFormat="1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0" fontId="7" fillId="28" borderId="34" xfId="44" applyFont="1" applyFill="1" applyBorder="1" applyAlignment="1">
      <alignment horizontal="center" vertical="center"/>
    </xf>
    <xf numFmtId="0" fontId="7" fillId="28" borderId="35" xfId="44" applyFont="1" applyFill="1" applyBorder="1" applyAlignment="1">
      <alignment horizontal="center" vertical="center"/>
    </xf>
    <xf numFmtId="0" fontId="7" fillId="28" borderId="26" xfId="44" applyFont="1" applyFill="1" applyBorder="1" applyAlignment="1">
      <alignment horizontal="center" vertical="center"/>
    </xf>
    <xf numFmtId="0" fontId="7" fillId="0" borderId="28" xfId="44" applyFont="1" applyBorder="1" applyAlignment="1">
      <alignment horizontal="center" vertical="center"/>
    </xf>
    <xf numFmtId="0" fontId="7" fillId="0" borderId="0" xfId="44" applyFont="1"/>
    <xf numFmtId="0" fontId="6" fillId="25" borderId="42" xfId="0" applyFont="1" applyFill="1" applyBorder="1" applyAlignment="1">
      <alignment horizontal="center" vertical="center" wrapText="1"/>
    </xf>
    <xf numFmtId="0" fontId="6" fillId="25" borderId="16" xfId="0" applyFont="1" applyFill="1" applyBorder="1" applyAlignment="1">
      <alignment horizontal="center" vertical="center" wrapText="1"/>
    </xf>
    <xf numFmtId="0" fontId="6" fillId="0" borderId="42" xfId="0" applyFont="1" applyFill="1" applyBorder="1" applyAlignment="1">
      <alignment horizontal="center" vertical="top" wrapText="1"/>
    </xf>
    <xf numFmtId="0" fontId="6" fillId="0" borderId="16" xfId="0" applyFont="1" applyFill="1" applyBorder="1" applyAlignment="1">
      <alignment horizontal="center" vertical="top" wrapText="1"/>
    </xf>
    <xf numFmtId="0" fontId="6" fillId="24" borderId="42" xfId="0" applyFont="1" applyFill="1" applyBorder="1" applyAlignment="1">
      <alignment horizontal="center" vertical="top" wrapText="1"/>
    </xf>
    <xf numFmtId="0" fontId="6" fillId="24" borderId="16" xfId="0" applyFont="1" applyFill="1" applyBorder="1" applyAlignment="1">
      <alignment horizontal="center" vertical="top" wrapText="1"/>
    </xf>
    <xf numFmtId="0" fontId="7" fillId="27" borderId="47" xfId="44" applyFont="1" applyFill="1" applyBorder="1" applyAlignment="1">
      <alignment horizontal="center" vertical="center"/>
    </xf>
    <xf numFmtId="0" fontId="0" fillId="27" borderId="48" xfId="0" applyFill="1" applyBorder="1">
      <alignment vertical="center"/>
    </xf>
    <xf numFmtId="0" fontId="0" fillId="27" borderId="49" xfId="0" applyFill="1" applyBorder="1">
      <alignment vertical="center"/>
    </xf>
    <xf numFmtId="0" fontId="0" fillId="27" borderId="18" xfId="0" applyFill="1" applyBorder="1">
      <alignment vertical="center"/>
    </xf>
    <xf numFmtId="0" fontId="0" fillId="27" borderId="0" xfId="0" applyFill="1">
      <alignment vertical="center"/>
    </xf>
    <xf numFmtId="0" fontId="0" fillId="27" borderId="50" xfId="0" applyFill="1" applyBorder="1">
      <alignment vertical="center"/>
    </xf>
    <xf numFmtId="0" fontId="0" fillId="27" borderId="51" xfId="0" applyFill="1" applyBorder="1">
      <alignment vertical="center"/>
    </xf>
    <xf numFmtId="0" fontId="0" fillId="27" borderId="17" xfId="0" applyFill="1" applyBorder="1">
      <alignment vertical="center"/>
    </xf>
    <xf numFmtId="0" fontId="0" fillId="27" borderId="19" xfId="0" applyFill="1" applyBorder="1">
      <alignment vertical="center"/>
    </xf>
    <xf numFmtId="57" fontId="11" fillId="0" borderId="52" xfId="44" applyNumberFormat="1" applyFont="1" applyBorder="1" applyAlignment="1">
      <alignment horizontal="center" vertical="center" wrapText="1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1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7" fillId="0" borderId="42" xfId="44" applyFont="1" applyBorder="1" applyAlignment="1">
      <alignment horizontal="center" vertical="center"/>
    </xf>
    <xf numFmtId="0" fontId="0" fillId="0" borderId="43" xfId="0" applyBorder="1">
      <alignment vertical="center"/>
    </xf>
    <xf numFmtId="0" fontId="0" fillId="0" borderId="16" xfId="0" applyBorder="1">
      <alignment vertical="center"/>
    </xf>
    <xf numFmtId="0" fontId="36" fillId="29" borderId="42" xfId="44" applyFont="1" applyFill="1" applyBorder="1" applyAlignment="1">
      <alignment horizontal="center" vertical="center"/>
    </xf>
    <xf numFmtId="0" fontId="37" fillId="29" borderId="16" xfId="0" applyFont="1" applyFill="1" applyBorder="1">
      <alignment vertical="center"/>
    </xf>
    <xf numFmtId="0" fontId="7" fillId="0" borderId="52" xfId="44" applyFont="1" applyBorder="1" applyAlignment="1" applyProtection="1">
      <alignment horizontal="center" vertical="center"/>
      <protection locked="0"/>
    </xf>
    <xf numFmtId="0" fontId="7" fillId="0" borderId="53" xfId="44" applyFont="1" applyBorder="1" applyAlignment="1" applyProtection="1">
      <alignment horizontal="center" vertical="center"/>
      <protection locked="0"/>
    </xf>
    <xf numFmtId="0" fontId="7" fillId="0" borderId="54" xfId="44" applyFont="1" applyBorder="1" applyAlignment="1" applyProtection="1">
      <alignment horizontal="center" vertical="center"/>
      <protection locked="0"/>
    </xf>
    <xf numFmtId="0" fontId="7" fillId="0" borderId="51" xfId="44" applyFont="1" applyBorder="1" applyAlignment="1" applyProtection="1">
      <alignment horizontal="center" vertical="center"/>
      <protection locked="0"/>
    </xf>
    <xf numFmtId="0" fontId="7" fillId="0" borderId="17" xfId="44" applyFont="1" applyBorder="1" applyAlignment="1" applyProtection="1">
      <alignment horizontal="center" vertical="center"/>
      <protection locked="0"/>
    </xf>
    <xf numFmtId="0" fontId="7" fillId="0" borderId="19" xfId="44" applyFont="1" applyBorder="1" applyAlignment="1" applyProtection="1">
      <alignment horizontal="center" vertical="center"/>
      <protection locked="0"/>
    </xf>
    <xf numFmtId="14" fontId="35" fillId="29" borderId="42" xfId="44" applyNumberFormat="1" applyFont="1" applyFill="1" applyBorder="1" applyAlignment="1">
      <alignment horizontal="center" vertical="center"/>
    </xf>
    <xf numFmtId="14" fontId="35" fillId="29" borderId="43" xfId="44" applyNumberFormat="1" applyFont="1" applyFill="1" applyBorder="1" applyAlignment="1">
      <alignment horizontal="center" vertical="center"/>
    </xf>
    <xf numFmtId="14" fontId="35" fillId="29" borderId="16" xfId="44" applyNumberFormat="1" applyFont="1" applyFill="1" applyBorder="1" applyAlignment="1">
      <alignment horizontal="center" vertical="center"/>
    </xf>
    <xf numFmtId="0" fontId="7" fillId="29" borderId="42" xfId="44" applyFont="1" applyFill="1" applyBorder="1" applyAlignment="1">
      <alignment horizontal="center" vertical="center"/>
    </xf>
    <xf numFmtId="0" fontId="0" fillId="29" borderId="16" xfId="0" applyFill="1" applyBorder="1">
      <alignment vertical="center"/>
    </xf>
    <xf numFmtId="14" fontId="7" fillId="29" borderId="42" xfId="44" applyNumberFormat="1" applyFont="1" applyFill="1" applyBorder="1" applyAlignment="1">
      <alignment horizontal="center" vertical="center"/>
    </xf>
    <xf numFmtId="0" fontId="0" fillId="29" borderId="43" xfId="0" applyFill="1" applyBorder="1">
      <alignment vertical="center"/>
    </xf>
    <xf numFmtId="0" fontId="10" fillId="0" borderId="44" xfId="44" applyFont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7" fillId="0" borderId="44" xfId="44" applyFont="1" applyBorder="1" applyAlignment="1">
      <alignment horizontal="center" vertical="center"/>
    </xf>
    <xf numFmtId="0" fontId="36" fillId="27" borderId="44" xfId="44" applyFont="1" applyFill="1" applyBorder="1" applyAlignment="1">
      <alignment horizontal="center" vertical="center"/>
    </xf>
    <xf numFmtId="0" fontId="37" fillId="27" borderId="46" xfId="0" applyFont="1" applyFill="1" applyBorder="1">
      <alignment vertical="center"/>
    </xf>
    <xf numFmtId="14" fontId="35" fillId="27" borderId="42" xfId="44" applyNumberFormat="1" applyFont="1" applyFill="1" applyBorder="1" applyAlignment="1">
      <alignment horizontal="center" vertical="center"/>
    </xf>
    <xf numFmtId="0" fontId="38" fillId="27" borderId="43" xfId="0" applyFont="1" applyFill="1" applyBorder="1">
      <alignment vertical="center"/>
    </xf>
    <xf numFmtId="0" fontId="38" fillId="27" borderId="16" xfId="0" applyFont="1" applyFill="1" applyBorder="1">
      <alignment vertical="center"/>
    </xf>
    <xf numFmtId="0" fontId="7" fillId="0" borderId="45" xfId="44" applyFont="1" applyBorder="1" applyAlignment="1">
      <alignment horizontal="center" vertical="center"/>
    </xf>
    <xf numFmtId="0" fontId="7" fillId="0" borderId="46" xfId="44" applyFont="1" applyBorder="1" applyAlignment="1">
      <alignment horizontal="center" vertical="center"/>
    </xf>
    <xf numFmtId="0" fontId="10" fillId="0" borderId="21" xfId="44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57" fontId="10" fillId="0" borderId="55" xfId="0" applyNumberFormat="1" applyFont="1" applyBorder="1" applyAlignment="1">
      <alignment horizontal="justify" vertical="top" wrapText="1"/>
    </xf>
    <xf numFmtId="57" fontId="10" fillId="0" borderId="42" xfId="0" applyNumberFormat="1" applyFont="1" applyBorder="1" applyAlignment="1">
      <alignment horizontal="center" vertical="top" wrapText="1"/>
    </xf>
    <xf numFmtId="57" fontId="10" fillId="0" borderId="43" xfId="0" applyNumberFormat="1" applyFont="1" applyBorder="1" applyAlignment="1">
      <alignment horizontal="center" vertical="top" wrapText="1"/>
    </xf>
    <xf numFmtId="57" fontId="10" fillId="0" borderId="10" xfId="0" applyNumberFormat="1" applyFont="1" applyBorder="1" applyAlignment="1">
      <alignment horizontal="justify" vertical="top" wrapText="1"/>
    </xf>
    <xf numFmtId="0" fontId="10" fillId="0" borderId="43" xfId="0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top"/>
    </xf>
    <xf numFmtId="0" fontId="7" fillId="0" borderId="56" xfId="44" applyFont="1" applyBorder="1" applyAlignment="1">
      <alignment horizontal="center" vertical="center" wrapText="1"/>
    </xf>
    <xf numFmtId="0" fontId="7" fillId="0" borderId="57" xfId="44" applyFont="1" applyBorder="1" applyAlignment="1">
      <alignment horizontal="center" vertical="center"/>
    </xf>
    <xf numFmtId="0" fontId="7" fillId="0" borderId="58" xfId="44" applyFont="1" applyBorder="1" applyAlignment="1">
      <alignment horizontal="center" vertical="center"/>
    </xf>
    <xf numFmtId="0" fontId="7" fillId="0" borderId="56" xfId="44" applyFont="1" applyFill="1" applyBorder="1" applyAlignment="1">
      <alignment horizontal="center" vertical="center" wrapText="1"/>
    </xf>
    <xf numFmtId="0" fontId="7" fillId="0" borderId="57" xfId="44" applyFont="1" applyFill="1" applyBorder="1" applyAlignment="1">
      <alignment horizontal="center" vertical="center"/>
    </xf>
    <xf numFmtId="0" fontId="7" fillId="0" borderId="58" xfId="44" applyFont="1" applyFill="1" applyBorder="1" applyAlignment="1">
      <alignment horizontal="center" vertical="center"/>
    </xf>
    <xf numFmtId="0" fontId="10" fillId="0" borderId="52" xfId="44" applyFont="1" applyBorder="1" applyAlignment="1">
      <alignment horizontal="center" vertical="center"/>
    </xf>
    <xf numFmtId="0" fontId="10" fillId="0" borderId="42" xfId="44" applyFont="1" applyBorder="1" applyAlignment="1">
      <alignment horizontal="center" vertical="center"/>
    </xf>
    <xf numFmtId="0" fontId="10" fillId="0" borderId="42" xfId="44" applyFont="1" applyBorder="1" applyAlignment="1">
      <alignment horizontal="center" vertical="top"/>
    </xf>
    <xf numFmtId="0" fontId="10" fillId="0" borderId="52" xfId="0" applyFont="1" applyFill="1" applyBorder="1" applyAlignment="1">
      <alignment horizontal="justify" vertical="top" wrapText="1"/>
    </xf>
    <xf numFmtId="0" fontId="10" fillId="0" borderId="53" xfId="0" applyFont="1" applyFill="1" applyBorder="1" applyAlignment="1">
      <alignment horizontal="justify" vertical="top" wrapText="1"/>
    </xf>
    <xf numFmtId="0" fontId="10" fillId="0" borderId="54" xfId="0" applyFont="1" applyFill="1" applyBorder="1" applyAlignment="1">
      <alignment horizontal="justify" vertical="top" wrapText="1"/>
    </xf>
    <xf numFmtId="0" fontId="10" fillId="0" borderId="51" xfId="0" applyFont="1" applyFill="1" applyBorder="1" applyAlignment="1">
      <alignment horizontal="justify" vertical="top" wrapText="1"/>
    </xf>
    <xf numFmtId="0" fontId="10" fillId="0" borderId="17" xfId="0" applyFont="1" applyFill="1" applyBorder="1" applyAlignment="1">
      <alignment horizontal="justify" vertical="top" wrapText="1"/>
    </xf>
    <xf numFmtId="0" fontId="10" fillId="0" borderId="19" xfId="0" applyFont="1" applyFill="1" applyBorder="1" applyAlignment="1">
      <alignment horizontal="justify" vertical="top" wrapText="1"/>
    </xf>
    <xf numFmtId="0" fontId="10" fillId="0" borderId="10" xfId="0" applyFont="1" applyFill="1" applyBorder="1" applyAlignment="1">
      <alignment horizontal="left" vertical="top" wrapText="1"/>
    </xf>
    <xf numFmtId="0" fontId="39" fillId="0" borderId="52" xfId="0" applyFont="1" applyFill="1" applyBorder="1" applyAlignment="1">
      <alignment horizontal="center" vertical="center" wrapText="1"/>
    </xf>
    <xf numFmtId="0" fontId="40" fillId="0" borderId="53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10" fillId="0" borderId="42" xfId="0" applyFont="1" applyFill="1" applyBorder="1" applyAlignment="1">
      <alignment horizontal="justify" vertical="top" wrapText="1"/>
    </xf>
    <xf numFmtId="0" fontId="10" fillId="0" borderId="43" xfId="0" applyFont="1" applyFill="1" applyBorder="1" applyAlignment="1">
      <alignment horizontal="justify" vertical="top" wrapText="1"/>
    </xf>
    <xf numFmtId="0" fontId="10" fillId="0" borderId="16" xfId="0" applyFont="1" applyFill="1" applyBorder="1" applyAlignment="1">
      <alignment horizontal="justify" vertical="top" wrapText="1"/>
    </xf>
    <xf numFmtId="0" fontId="10" fillId="0" borderId="42" xfId="0" applyFont="1" applyBorder="1" applyAlignment="1">
      <alignment horizontal="center" vertical="top" wrapText="1"/>
    </xf>
    <xf numFmtId="0" fontId="10" fillId="0" borderId="43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57" fontId="10" fillId="0" borderId="42" xfId="0" applyNumberFormat="1" applyFont="1" applyFill="1" applyBorder="1" applyAlignment="1">
      <alignment horizontal="justify" vertical="top" wrapText="1"/>
    </xf>
    <xf numFmtId="57" fontId="10" fillId="0" borderId="43" xfId="0" applyNumberFormat="1" applyFont="1" applyFill="1" applyBorder="1" applyAlignment="1">
      <alignment horizontal="justify" vertical="top" wrapText="1"/>
    </xf>
    <xf numFmtId="57" fontId="10" fillId="0" borderId="16" xfId="0" applyNumberFormat="1" applyFont="1" applyFill="1" applyBorder="1" applyAlignment="1">
      <alignment horizontal="justify" vertical="top" wrapText="1"/>
    </xf>
    <xf numFmtId="0" fontId="10" fillId="0" borderId="10" xfId="0" applyFont="1" applyFill="1" applyBorder="1" applyAlignment="1">
      <alignment horizontal="center" vertical="top" wrapText="1"/>
    </xf>
    <xf numFmtId="14" fontId="35" fillId="0" borderId="42" xfId="44" applyNumberFormat="1" applyFont="1" applyBorder="1" applyAlignment="1">
      <alignment horizontal="center" vertical="center"/>
    </xf>
    <xf numFmtId="0" fontId="38" fillId="0" borderId="43" xfId="0" applyFont="1" applyBorder="1">
      <alignment vertical="center"/>
    </xf>
    <xf numFmtId="0" fontId="38" fillId="0" borderId="16" xfId="0" applyFont="1" applyBorder="1">
      <alignment vertical="center"/>
    </xf>
    <xf numFmtId="0" fontId="7" fillId="0" borderId="47" xfId="44" applyFont="1" applyFill="1" applyBorder="1" applyAlignment="1">
      <alignment horizontal="center" vertical="center"/>
    </xf>
    <xf numFmtId="0" fontId="0" fillId="0" borderId="48" xfId="0" applyFill="1" applyBorder="1">
      <alignment vertical="center"/>
    </xf>
    <xf numFmtId="0" fontId="0" fillId="0" borderId="49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0" xfId="0" applyFill="1">
      <alignment vertical="center"/>
    </xf>
    <xf numFmtId="0" fontId="0" fillId="0" borderId="50" xfId="0" applyFill="1" applyBorder="1">
      <alignment vertical="center"/>
    </xf>
    <xf numFmtId="0" fontId="0" fillId="0" borderId="51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9" xfId="0" applyFill="1" applyBorder="1">
      <alignment vertical="center"/>
    </xf>
    <xf numFmtId="0" fontId="36" fillId="0" borderId="42" xfId="44" applyFont="1" applyBorder="1" applyAlignment="1">
      <alignment horizontal="center" vertical="center"/>
    </xf>
    <xf numFmtId="0" fontId="37" fillId="0" borderId="16" xfId="0" applyFont="1" applyBorder="1">
      <alignment vertical="center"/>
    </xf>
    <xf numFmtId="14" fontId="35" fillId="0" borderId="43" xfId="44" applyNumberFormat="1" applyFont="1" applyBorder="1" applyAlignment="1">
      <alignment horizontal="center" vertical="center"/>
    </xf>
    <xf numFmtId="14" fontId="35" fillId="0" borderId="16" xfId="44" applyNumberFormat="1" applyFont="1" applyBorder="1" applyAlignment="1">
      <alignment horizontal="center" vertical="center"/>
    </xf>
    <xf numFmtId="14" fontId="7" fillId="0" borderId="42" xfId="44" applyNumberFormat="1" applyFont="1" applyBorder="1" applyAlignment="1">
      <alignment horizontal="center" vertical="center"/>
    </xf>
    <xf numFmtId="0" fontId="36" fillId="0" borderId="44" xfId="44" applyFont="1" applyBorder="1" applyAlignment="1">
      <alignment horizontal="center" vertical="center"/>
    </xf>
    <xf numFmtId="0" fontId="37" fillId="0" borderId="46" xfId="0" applyFont="1" applyBorder="1">
      <alignment vertical="center"/>
    </xf>
    <xf numFmtId="0" fontId="39" fillId="0" borderId="52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19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justify" vertical="top" wrapText="1"/>
    </xf>
    <xf numFmtId="0" fontId="10" fillId="0" borderId="43" xfId="0" applyFont="1" applyBorder="1" applyAlignment="1">
      <alignment horizontal="justify" vertical="top" wrapText="1"/>
    </xf>
    <xf numFmtId="0" fontId="10" fillId="0" borderId="16" xfId="0" applyFont="1" applyBorder="1" applyAlignment="1">
      <alignment horizontal="justify" vertical="top" wrapText="1"/>
    </xf>
    <xf numFmtId="0" fontId="10" fillId="0" borderId="10" xfId="0" applyFont="1" applyBorder="1" applyAlignment="1">
      <alignment horizontal="left" vertical="top" wrapText="1"/>
    </xf>
    <xf numFmtId="57" fontId="10" fillId="0" borderId="42" xfId="0" applyNumberFormat="1" applyFont="1" applyBorder="1" applyAlignment="1">
      <alignment horizontal="justify" vertical="top" wrapText="1"/>
    </xf>
    <xf numFmtId="57" fontId="10" fillId="0" borderId="43" xfId="0" applyNumberFormat="1" applyFont="1" applyBorder="1" applyAlignment="1">
      <alignment horizontal="justify" vertical="top" wrapText="1"/>
    </xf>
    <xf numFmtId="57" fontId="10" fillId="0" borderId="16" xfId="0" applyNumberFormat="1" applyFont="1" applyBorder="1" applyAlignment="1">
      <alignment horizontal="justify" vertical="top" wrapText="1"/>
    </xf>
    <xf numFmtId="57" fontId="10" fillId="0" borderId="16" xfId="0" applyNumberFormat="1" applyFont="1" applyBorder="1" applyAlignment="1">
      <alignment horizontal="center" vertical="top" wrapText="1"/>
    </xf>
    <xf numFmtId="0" fontId="10" fillId="0" borderId="52" xfId="0" applyFont="1" applyBorder="1" applyAlignment="1">
      <alignment horizontal="justify" vertical="top" wrapText="1"/>
    </xf>
    <xf numFmtId="0" fontId="10" fillId="0" borderId="53" xfId="0" applyFont="1" applyBorder="1" applyAlignment="1">
      <alignment horizontal="justify" vertical="top" wrapText="1"/>
    </xf>
    <xf numFmtId="0" fontId="10" fillId="0" borderId="54" xfId="0" applyFont="1" applyBorder="1" applyAlignment="1">
      <alignment horizontal="justify" vertical="top" wrapText="1"/>
    </xf>
    <xf numFmtId="0" fontId="10" fillId="0" borderId="51" xfId="0" applyFont="1" applyBorder="1" applyAlignment="1">
      <alignment horizontal="justify" vertical="top" wrapText="1"/>
    </xf>
    <xf numFmtId="0" fontId="10" fillId="0" borderId="17" xfId="0" applyFont="1" applyBorder="1" applyAlignment="1">
      <alignment horizontal="justify" vertical="top" wrapText="1"/>
    </xf>
    <xf numFmtId="0" fontId="10" fillId="0" borderId="19" xfId="0" applyFont="1" applyBorder="1" applyAlignment="1">
      <alignment horizontal="justify" vertical="top" wrapText="1"/>
    </xf>
    <xf numFmtId="0" fontId="0" fillId="0" borderId="0" xfId="0" applyFill="1" applyBorder="1">
      <alignment vertical="center"/>
    </xf>
    <xf numFmtId="0" fontId="7" fillId="0" borderId="57" xfId="44" applyFont="1" applyBorder="1" applyAlignment="1">
      <alignment horizontal="center" vertical="center" wrapText="1"/>
    </xf>
    <xf numFmtId="0" fontId="7" fillId="0" borderId="57" xfId="44" applyFont="1" applyFill="1" applyBorder="1" applyAlignment="1">
      <alignment horizontal="center" vertical="center" wrapText="1"/>
    </xf>
  </cellXfs>
  <cellStyles count="46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ハイパーリンク 2" xfId="28" xr:uid="{00000000-0005-0000-0000-00001B000000}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桁区切り 2" xfId="34" xr:uid="{00000000-0005-0000-0000-000021000000}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集計" xfId="39" builtinId="25" customBuiltin="1"/>
    <cellStyle name="出力" xfId="40" builtinId="21" customBuiltin="1"/>
    <cellStyle name="説明文" xfId="41" builtinId="53" customBuiltin="1"/>
    <cellStyle name="入力" xfId="42" builtinId="20" customBuiltin="1"/>
    <cellStyle name="標準" xfId="0" builtinId="0"/>
    <cellStyle name="標準 2" xfId="43" xr:uid="{00000000-0005-0000-0000-00002B000000}"/>
    <cellStyle name="標準_UT_ログイン画面" xfId="44" xr:uid="{00000000-0005-0000-0000-00002C000000}"/>
    <cellStyle name="良い" xfId="45" builtinId="26" customBuiltin="1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2982" name="Line 1">
          <a:extLst>
            <a:ext uri="{FF2B5EF4-FFF2-40B4-BE49-F238E27FC236}">
              <a16:creationId xmlns:a16="http://schemas.microsoft.com/office/drawing/2014/main" id="{BF93820E-329B-4C5A-B828-DF81EAD573CF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2983" name="Picture 2" descr="HIPACEロゴ">
          <a:extLst>
            <a:ext uri="{FF2B5EF4-FFF2-40B4-BE49-F238E27FC236}">
              <a16:creationId xmlns:a16="http://schemas.microsoft.com/office/drawing/2014/main" id="{6D828EB1-6D03-41B6-AEFC-4FB47A455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4817" name="Line 1">
          <a:extLst>
            <a:ext uri="{FF2B5EF4-FFF2-40B4-BE49-F238E27FC236}">
              <a16:creationId xmlns:a16="http://schemas.microsoft.com/office/drawing/2014/main" id="{908DE7CD-B976-4F39-A039-AC23D362A045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4818" name="Picture 2" descr="HIPACEロゴ">
          <a:extLst>
            <a:ext uri="{FF2B5EF4-FFF2-40B4-BE49-F238E27FC236}">
              <a16:creationId xmlns:a16="http://schemas.microsoft.com/office/drawing/2014/main" id="{10AD2140-1DB1-467D-860B-DEBE7FB70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7722" name="Line 1">
          <a:extLst>
            <a:ext uri="{FF2B5EF4-FFF2-40B4-BE49-F238E27FC236}">
              <a16:creationId xmlns:a16="http://schemas.microsoft.com/office/drawing/2014/main" id="{7F2B4963-2C44-4672-B2D9-520806801FDD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7723" name="Picture 2" descr="HIPACEロゴ">
          <a:extLst>
            <a:ext uri="{FF2B5EF4-FFF2-40B4-BE49-F238E27FC236}">
              <a16:creationId xmlns:a16="http://schemas.microsoft.com/office/drawing/2014/main" id="{0D3A5C45-5BED-4FBD-86C2-2CDC748C3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127C36F-EBBF-4B23-81BA-DCEC30ED3A80}"/>
            </a:ext>
          </a:extLst>
        </xdr:cNvPr>
        <xdr:cNvSpPr>
          <a:spLocks noChangeShapeType="1"/>
        </xdr:cNvSpPr>
      </xdr:nvSpPr>
      <xdr:spPr bwMode="auto">
        <a:xfrm>
          <a:off x="15240" y="1068705"/>
          <a:ext cx="2404110" cy="8839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3" name="Picture 2" descr="HIPACEロゴ">
          <a:extLst>
            <a:ext uri="{FF2B5EF4-FFF2-40B4-BE49-F238E27FC236}">
              <a16:creationId xmlns:a16="http://schemas.microsoft.com/office/drawing/2014/main" id="{224D0632-E4B1-4A40-BD47-6A2B82132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5888" name="Line 1">
          <a:extLst>
            <a:ext uri="{FF2B5EF4-FFF2-40B4-BE49-F238E27FC236}">
              <a16:creationId xmlns:a16="http://schemas.microsoft.com/office/drawing/2014/main" id="{749E6353-B1AA-4F9E-85D1-99D4F1B05B20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5889" name="Picture 2" descr="HIPACEロゴ">
          <a:extLst>
            <a:ext uri="{FF2B5EF4-FFF2-40B4-BE49-F238E27FC236}">
              <a16:creationId xmlns:a16="http://schemas.microsoft.com/office/drawing/2014/main" id="{87190061-5CC6-4F13-B38A-9903E8DDC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6776" name="Line 1">
          <a:extLst>
            <a:ext uri="{FF2B5EF4-FFF2-40B4-BE49-F238E27FC236}">
              <a16:creationId xmlns:a16="http://schemas.microsoft.com/office/drawing/2014/main" id="{F4678DA5-B94D-40FE-B400-9F023D347BB0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6777" name="Picture 2" descr="HIPACEロゴ">
          <a:extLst>
            <a:ext uri="{FF2B5EF4-FFF2-40B4-BE49-F238E27FC236}">
              <a16:creationId xmlns:a16="http://schemas.microsoft.com/office/drawing/2014/main" id="{0BC0C87A-3A78-4B4A-A1CC-DA75CE0C3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9"/>
  <sheetViews>
    <sheetView zoomScaleNormal="100" zoomScaleSheetLayoutView="100" workbookViewId="0"/>
  </sheetViews>
  <sheetFormatPr defaultColWidth="9" defaultRowHeight="13.5"/>
  <cols>
    <col min="1" max="1" width="3.375" style="79" customWidth="1"/>
    <col min="2" max="2" width="12.875" style="79" customWidth="1"/>
    <col min="3" max="6" width="3.375" style="79" customWidth="1"/>
    <col min="7" max="7" width="41.5" style="79" customWidth="1"/>
    <col min="8" max="8" width="9.25" style="79" customWidth="1"/>
    <col min="9" max="9" width="10.375" style="79" customWidth="1"/>
    <col min="10" max="10" width="9.25" style="79" hidden="1" customWidth="1"/>
    <col min="11" max="11" width="9" style="79" hidden="1" customWidth="1"/>
    <col min="12" max="16384" width="9" style="79"/>
  </cols>
  <sheetData>
    <row r="1" spans="1:11" s="2" customFormat="1"/>
    <row r="2" spans="1:11">
      <c r="A2" s="1" t="s">
        <v>3</v>
      </c>
    </row>
    <row r="3" spans="1:11" ht="4.5" customHeight="1"/>
    <row r="4" spans="1:11" ht="22.5">
      <c r="A4" s="31" t="s">
        <v>33</v>
      </c>
      <c r="B4" s="31" t="s">
        <v>55</v>
      </c>
      <c r="C4" s="31" t="s">
        <v>72</v>
      </c>
      <c r="D4" s="31" t="s">
        <v>73</v>
      </c>
      <c r="E4" s="31" t="s">
        <v>74</v>
      </c>
      <c r="F4" s="31" t="s">
        <v>75</v>
      </c>
      <c r="G4" s="32" t="s">
        <v>4</v>
      </c>
      <c r="H4" s="31" t="s">
        <v>5</v>
      </c>
      <c r="I4" s="31" t="s">
        <v>21</v>
      </c>
      <c r="J4" s="31" t="s">
        <v>23</v>
      </c>
      <c r="K4" s="31" t="s">
        <v>22</v>
      </c>
    </row>
    <row r="5" spans="1:11">
      <c r="A5" s="3">
        <v>1</v>
      </c>
      <c r="B5" s="3" t="s">
        <v>110</v>
      </c>
      <c r="C5" s="3">
        <f t="shared" ref="C5:C10" ca="1" si="0">INDIRECT($B5 &amp;"!$BL$3")</f>
        <v>0</v>
      </c>
      <c r="D5" s="3">
        <f t="shared" ref="D5:D10" ca="1" si="1">INDIRECT($B5 &amp;"!$BM$3")</f>
        <v>0</v>
      </c>
      <c r="E5" s="3">
        <f t="shared" ref="E5:E10" ca="1" si="2">INDIRECT($B5 &amp;"!$BN$3")</f>
        <v>0</v>
      </c>
      <c r="F5" s="3">
        <f t="shared" ref="F5:F10" ca="1" si="3">INDIRECT($B5 &amp;"!$BO$3")</f>
        <v>8</v>
      </c>
      <c r="G5" s="22" t="str">
        <f t="shared" ref="G5:G10" si="4">B5</f>
        <v>共通表示</v>
      </c>
      <c r="H5" s="106"/>
      <c r="I5" s="3">
        <f t="shared" ref="I5:I10" ca="1" si="5">SUM(C5:F5)</f>
        <v>8</v>
      </c>
      <c r="J5" s="4"/>
      <c r="K5" s="4"/>
    </row>
    <row r="6" spans="1:11">
      <c r="A6" s="3">
        <v>2</v>
      </c>
      <c r="B6" s="3" t="s">
        <v>183</v>
      </c>
      <c r="C6" s="3">
        <f t="shared" ca="1" si="0"/>
        <v>9</v>
      </c>
      <c r="D6" s="3">
        <f t="shared" ca="1" si="1"/>
        <v>0</v>
      </c>
      <c r="E6" s="3">
        <f t="shared" ca="1" si="2"/>
        <v>0</v>
      </c>
      <c r="F6" s="3">
        <f t="shared" ca="1" si="3"/>
        <v>0</v>
      </c>
      <c r="G6" s="22" t="str">
        <f t="shared" si="4"/>
        <v>画面レイアウト</v>
      </c>
      <c r="H6" s="106"/>
      <c r="I6" s="3">
        <f t="shared" ca="1" si="5"/>
        <v>9</v>
      </c>
      <c r="J6" s="4"/>
      <c r="K6" s="4"/>
    </row>
    <row r="7" spans="1:11">
      <c r="A7" s="3">
        <v>3</v>
      </c>
      <c r="B7" s="3" t="s">
        <v>300</v>
      </c>
      <c r="C7" s="3">
        <f t="shared" ca="1" si="0"/>
        <v>35</v>
      </c>
      <c r="D7" s="3">
        <f t="shared" ca="1" si="1"/>
        <v>0</v>
      </c>
      <c r="E7" s="3">
        <f t="shared" ca="1" si="2"/>
        <v>0</v>
      </c>
      <c r="F7" s="3">
        <f t="shared" ca="1" si="3"/>
        <v>0</v>
      </c>
      <c r="G7" s="22" t="str">
        <f t="shared" si="4"/>
        <v>検索処理_結合</v>
      </c>
      <c r="H7" s="106"/>
      <c r="I7" s="3">
        <f t="shared" ca="1" si="5"/>
        <v>35</v>
      </c>
      <c r="J7" s="4"/>
      <c r="K7" s="4"/>
    </row>
    <row r="8" spans="1:11">
      <c r="A8" s="3">
        <v>4</v>
      </c>
      <c r="B8" s="3" t="s">
        <v>301</v>
      </c>
      <c r="C8" s="3">
        <f t="shared" ca="1" si="0"/>
        <v>1</v>
      </c>
      <c r="D8" s="3">
        <f t="shared" ca="1" si="1"/>
        <v>10</v>
      </c>
      <c r="E8" s="3">
        <f t="shared" ca="1" si="2"/>
        <v>3</v>
      </c>
      <c r="F8" s="3">
        <f t="shared" ca="1" si="3"/>
        <v>0</v>
      </c>
      <c r="G8" s="22" t="str">
        <f t="shared" si="4"/>
        <v>検索処理_条件</v>
      </c>
      <c r="H8" s="106"/>
      <c r="I8" s="3">
        <f t="shared" ca="1" si="5"/>
        <v>14</v>
      </c>
      <c r="J8" s="4"/>
      <c r="K8" s="4"/>
    </row>
    <row r="9" spans="1:11">
      <c r="A9" s="3">
        <v>5</v>
      </c>
      <c r="B9" s="3" t="s">
        <v>134</v>
      </c>
      <c r="C9" s="3">
        <f t="shared" ca="1" si="0"/>
        <v>13</v>
      </c>
      <c r="D9" s="3">
        <f t="shared" ca="1" si="1"/>
        <v>2</v>
      </c>
      <c r="E9" s="3">
        <f t="shared" ca="1" si="2"/>
        <v>1</v>
      </c>
      <c r="F9" s="3">
        <f t="shared" ca="1" si="3"/>
        <v>0</v>
      </c>
      <c r="G9" s="22" t="str">
        <f t="shared" si="4"/>
        <v>イベント処理</v>
      </c>
      <c r="H9" s="106"/>
      <c r="I9" s="3">
        <f t="shared" ca="1" si="5"/>
        <v>16</v>
      </c>
      <c r="J9" s="4"/>
      <c r="K9" s="4"/>
    </row>
    <row r="10" spans="1:11">
      <c r="A10" s="3">
        <v>6</v>
      </c>
      <c r="B10" s="3" t="s">
        <v>174</v>
      </c>
      <c r="C10" s="3">
        <f t="shared" ca="1" si="0"/>
        <v>18</v>
      </c>
      <c r="D10" s="3">
        <f t="shared" ca="1" si="1"/>
        <v>0</v>
      </c>
      <c r="E10" s="3">
        <f t="shared" ca="1" si="2"/>
        <v>0</v>
      </c>
      <c r="F10" s="3">
        <f t="shared" ca="1" si="3"/>
        <v>0</v>
      </c>
      <c r="G10" s="22" t="str">
        <f t="shared" si="4"/>
        <v>書式</v>
      </c>
      <c r="H10" s="106"/>
      <c r="I10" s="3">
        <f t="shared" ca="1" si="5"/>
        <v>18</v>
      </c>
      <c r="J10" s="4"/>
      <c r="K10" s="4"/>
    </row>
    <row r="11" spans="1:11">
      <c r="A11" s="3"/>
      <c r="B11" s="3"/>
      <c r="C11" s="3"/>
      <c r="D11" s="3"/>
      <c r="E11" s="3"/>
      <c r="F11" s="3"/>
      <c r="G11" s="22"/>
      <c r="H11" s="106"/>
      <c r="I11" s="3"/>
      <c r="J11" s="4"/>
      <c r="K11" s="4"/>
    </row>
    <row r="12" spans="1:11">
      <c r="A12" s="33"/>
      <c r="B12" s="33" t="s">
        <v>17</v>
      </c>
      <c r="C12" s="34">
        <f ca="1">SUM(C5:C11)</f>
        <v>76</v>
      </c>
      <c r="D12" s="34">
        <f ca="1">SUM(D5:D11)</f>
        <v>12</v>
      </c>
      <c r="E12" s="34">
        <f ca="1">SUM(E5:E11)</f>
        <v>4</v>
      </c>
      <c r="F12" s="34">
        <f ca="1">SUM(F5:F11)</f>
        <v>8</v>
      </c>
      <c r="G12" s="12"/>
      <c r="H12" s="33"/>
      <c r="I12" s="81">
        <f ca="1">SUM(I5:K11)</f>
        <v>100</v>
      </c>
      <c r="J12" s="35" t="e">
        <f>SUM(#REF!)</f>
        <v>#REF!</v>
      </c>
      <c r="K12" s="82" t="e">
        <f ca="1">I12/J12*100</f>
        <v>#REF!</v>
      </c>
    </row>
    <row r="14" spans="1:11">
      <c r="A14" s="18"/>
      <c r="B14" s="18"/>
      <c r="C14" s="83"/>
      <c r="D14" s="83"/>
    </row>
    <row r="15" spans="1:11" s="80" customFormat="1">
      <c r="A15" s="19" t="s">
        <v>25</v>
      </c>
      <c r="B15" s="84"/>
      <c r="C15" s="84"/>
      <c r="D15" s="84"/>
      <c r="E15" s="84"/>
      <c r="F15" s="84"/>
    </row>
    <row r="16" spans="1:11" s="80" customFormat="1" ht="13.5" customHeight="1">
      <c r="A16" s="84"/>
      <c r="B16" s="84"/>
      <c r="C16" s="84"/>
      <c r="D16" s="84"/>
      <c r="E16" s="84"/>
      <c r="F16" s="84"/>
    </row>
    <row r="17" spans="1:6" s="80" customFormat="1" ht="35.25" customHeight="1">
      <c r="A17" s="17" t="s">
        <v>34</v>
      </c>
      <c r="B17" s="17" t="s">
        <v>26</v>
      </c>
      <c r="C17" s="118" t="s">
        <v>27</v>
      </c>
      <c r="D17" s="119"/>
      <c r="E17" s="118" t="s">
        <v>28</v>
      </c>
      <c r="F17" s="119"/>
    </row>
    <row r="18" spans="1:6" s="80" customFormat="1">
      <c r="A18" s="20">
        <v>1</v>
      </c>
      <c r="B18" s="21" t="s">
        <v>29</v>
      </c>
      <c r="C18" s="120">
        <f ca="1">C12</f>
        <v>76</v>
      </c>
      <c r="D18" s="121"/>
      <c r="E18" s="120">
        <f ca="1">ROUND(C18*100/C22,0)</f>
        <v>76</v>
      </c>
      <c r="F18" s="121"/>
    </row>
    <row r="19" spans="1:6" s="80" customFormat="1">
      <c r="A19" s="20">
        <v>2</v>
      </c>
      <c r="B19" s="21" t="s">
        <v>30</v>
      </c>
      <c r="C19" s="120">
        <f ca="1">D12</f>
        <v>12</v>
      </c>
      <c r="D19" s="121"/>
      <c r="E19" s="120">
        <f ca="1">ROUND(C19*100/C22,0)</f>
        <v>12</v>
      </c>
      <c r="F19" s="121"/>
    </row>
    <row r="20" spans="1:6" s="80" customFormat="1">
      <c r="A20" s="20">
        <v>3</v>
      </c>
      <c r="B20" s="21" t="s">
        <v>31</v>
      </c>
      <c r="C20" s="120">
        <f ca="1">E12</f>
        <v>4</v>
      </c>
      <c r="D20" s="121"/>
      <c r="E20" s="120">
        <f ca="1">ROUND(C20*100/C22,0)</f>
        <v>4</v>
      </c>
      <c r="F20" s="121"/>
    </row>
    <row r="21" spans="1:6" s="80" customFormat="1">
      <c r="A21" s="20">
        <v>4</v>
      </c>
      <c r="B21" s="21" t="s">
        <v>32</v>
      </c>
      <c r="C21" s="120">
        <f ca="1">F12</f>
        <v>8</v>
      </c>
      <c r="D21" s="121"/>
      <c r="E21" s="120">
        <f ca="1">ROUND(C21*100/C22,0)</f>
        <v>8</v>
      </c>
      <c r="F21" s="121"/>
    </row>
    <row r="22" spans="1:6" s="80" customFormat="1">
      <c r="A22" s="11"/>
      <c r="B22" s="11" t="s">
        <v>17</v>
      </c>
      <c r="C22" s="122">
        <f ca="1">SUM(C18:D21)</f>
        <v>100</v>
      </c>
      <c r="D22" s="123"/>
      <c r="E22" s="122">
        <f ca="1">SUM(E18:F21)</f>
        <v>100</v>
      </c>
      <c r="F22" s="123"/>
    </row>
    <row r="23" spans="1:6" s="80" customFormat="1">
      <c r="B23" s="85" t="s">
        <v>35</v>
      </c>
      <c r="C23" s="86"/>
      <c r="D23" s="86"/>
      <c r="E23" s="86"/>
      <c r="F23" s="86"/>
    </row>
    <row r="24" spans="1:6" s="80" customFormat="1">
      <c r="B24" s="86"/>
      <c r="C24" s="86"/>
      <c r="D24" s="86"/>
      <c r="E24" s="86"/>
      <c r="F24" s="86"/>
    </row>
    <row r="25" spans="1:6" s="80" customFormat="1">
      <c r="B25" s="86"/>
      <c r="C25" s="86"/>
      <c r="D25" s="86"/>
      <c r="E25" s="86"/>
      <c r="F25" s="86"/>
    </row>
    <row r="26" spans="1:6" s="80" customFormat="1">
      <c r="B26" s="86"/>
      <c r="C26" s="86"/>
      <c r="D26" s="86"/>
      <c r="E26" s="86"/>
      <c r="F26" s="86"/>
    </row>
    <row r="27" spans="1:6" s="80" customFormat="1">
      <c r="B27" s="86"/>
      <c r="C27" s="86"/>
      <c r="D27" s="86"/>
      <c r="E27" s="86"/>
      <c r="F27" s="86"/>
    </row>
    <row r="28" spans="1:6" s="80" customFormat="1">
      <c r="B28" s="86"/>
      <c r="C28" s="86"/>
      <c r="D28" s="86"/>
      <c r="E28" s="86"/>
      <c r="F28" s="86"/>
    </row>
    <row r="29" spans="1:6" s="80" customFormat="1">
      <c r="B29" s="86"/>
      <c r="C29" s="86"/>
      <c r="D29" s="86"/>
      <c r="E29" s="86"/>
      <c r="F29" s="86"/>
    </row>
  </sheetData>
  <mergeCells count="12">
    <mergeCell ref="C17:D17"/>
    <mergeCell ref="E17:F17"/>
    <mergeCell ref="C21:D21"/>
    <mergeCell ref="C22:D22"/>
    <mergeCell ref="E18:F18"/>
    <mergeCell ref="E19:F19"/>
    <mergeCell ref="E20:F20"/>
    <mergeCell ref="E21:F21"/>
    <mergeCell ref="E22:F22"/>
    <mergeCell ref="C18:D18"/>
    <mergeCell ref="C19:D19"/>
    <mergeCell ref="C20:D20"/>
  </mergeCells>
  <phoneticPr fontId="4"/>
  <pageMargins left="0.78700000000000003" right="0.78700000000000003" top="0.98399999999999999" bottom="0.98399999999999999" header="0.51200000000000001" footer="0.51200000000000001"/>
  <pageSetup paperSize="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P52"/>
  <sheetViews>
    <sheetView zoomScale="120" zoomScaleNormal="120" zoomScaleSheetLayoutView="100" workbookViewId="0">
      <selection sqref="A1:F1"/>
    </sheetView>
  </sheetViews>
  <sheetFormatPr defaultColWidth="10.625" defaultRowHeight="9"/>
  <cols>
    <col min="1" max="1" width="2" style="54" customWidth="1"/>
    <col min="2" max="20" width="1.625" style="54" customWidth="1"/>
    <col min="21" max="22" width="1.625" style="72" customWidth="1"/>
    <col min="23" max="31" width="1.625" style="98" customWidth="1"/>
    <col min="32" max="40" width="1.625" style="77" customWidth="1"/>
    <col min="41" max="44" width="1.625" style="98" customWidth="1"/>
    <col min="45" max="47" width="1.625" style="77" customWidth="1"/>
    <col min="48" max="48" width="2" style="98" customWidth="1"/>
    <col min="49" max="49" width="1.75" style="98" customWidth="1"/>
    <col min="50" max="57" width="1.625" style="98" customWidth="1"/>
    <col min="58" max="58" width="2.75" style="54" customWidth="1"/>
    <col min="59" max="62" width="10.625" style="54" hidden="1" customWidth="1"/>
    <col min="63" max="63" width="10.625" style="54"/>
    <col min="64" max="66" width="3.75" style="54" bestFit="1" customWidth="1"/>
    <col min="67" max="67" width="8.25" style="54" bestFit="1" customWidth="1"/>
    <col min="68" max="68" width="3.75" style="54" bestFit="1" customWidth="1"/>
    <col min="69" max="16384" width="10.625" style="54"/>
  </cols>
  <sheetData>
    <row r="1" spans="1:68" s="24" customFormat="1" ht="9.75">
      <c r="A1" s="199" t="s">
        <v>46</v>
      </c>
      <c r="B1" s="200"/>
      <c r="C1" s="200"/>
      <c r="D1" s="200"/>
      <c r="E1" s="200"/>
      <c r="F1" s="201"/>
      <c r="G1" s="192" t="s">
        <v>54</v>
      </c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202" t="s">
        <v>6</v>
      </c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4"/>
      <c r="AQ1" s="202" t="s">
        <v>7</v>
      </c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203"/>
      <c r="BC1" s="203"/>
      <c r="BD1" s="203"/>
      <c r="BE1" s="204"/>
      <c r="BF1" s="23"/>
      <c r="BG1" s="23"/>
      <c r="BH1" s="23"/>
      <c r="BI1" s="23"/>
      <c r="BJ1" s="23"/>
      <c r="BL1" s="24" t="s">
        <v>13</v>
      </c>
      <c r="BM1" s="24" t="s">
        <v>14</v>
      </c>
      <c r="BN1" s="24" t="s">
        <v>15</v>
      </c>
      <c r="BO1" s="24" t="s">
        <v>184</v>
      </c>
      <c r="BP1" s="24" t="s">
        <v>16</v>
      </c>
    </row>
    <row r="2" spans="1:68" s="24" customFormat="1" ht="9.75">
      <c r="A2" s="205" t="s">
        <v>47</v>
      </c>
      <c r="B2" s="206"/>
      <c r="C2" s="206"/>
      <c r="D2" s="206"/>
      <c r="E2" s="206"/>
      <c r="F2" s="207"/>
      <c r="G2" s="192" t="s">
        <v>53</v>
      </c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202" t="s">
        <v>8</v>
      </c>
      <c r="AC2" s="203"/>
      <c r="AD2" s="203"/>
      <c r="AE2" s="203"/>
      <c r="AF2" s="204"/>
      <c r="AG2" s="202" t="s">
        <v>9</v>
      </c>
      <c r="AH2" s="203"/>
      <c r="AI2" s="203"/>
      <c r="AJ2" s="203"/>
      <c r="AK2" s="204"/>
      <c r="AL2" s="202" t="s">
        <v>10</v>
      </c>
      <c r="AM2" s="203"/>
      <c r="AN2" s="203"/>
      <c r="AO2" s="203"/>
      <c r="AP2" s="204"/>
      <c r="AQ2" s="202" t="s">
        <v>11</v>
      </c>
      <c r="AR2" s="203"/>
      <c r="AS2" s="203"/>
      <c r="AT2" s="203"/>
      <c r="AU2" s="204"/>
      <c r="AV2" s="208" t="s">
        <v>9</v>
      </c>
      <c r="AW2" s="208"/>
      <c r="AX2" s="208"/>
      <c r="AY2" s="208"/>
      <c r="AZ2" s="208"/>
      <c r="BA2" s="208" t="s">
        <v>48</v>
      </c>
      <c r="BB2" s="208"/>
      <c r="BC2" s="208"/>
      <c r="BD2" s="208"/>
      <c r="BE2" s="208"/>
      <c r="BF2" s="23"/>
      <c r="BG2" s="23"/>
      <c r="BH2" s="23"/>
      <c r="BI2" s="23"/>
      <c r="BJ2" s="23"/>
      <c r="BL2" s="24" t="s">
        <v>56</v>
      </c>
      <c r="BM2" s="24" t="s">
        <v>127</v>
      </c>
      <c r="BN2" s="24" t="s">
        <v>182</v>
      </c>
      <c r="BO2" s="24" t="s">
        <v>91</v>
      </c>
    </row>
    <row r="3" spans="1:68" s="24" customFormat="1" ht="9.75" customHeight="1">
      <c r="A3" s="186" t="s">
        <v>51</v>
      </c>
      <c r="B3" s="187"/>
      <c r="C3" s="187"/>
      <c r="D3" s="187"/>
      <c r="E3" s="187"/>
      <c r="F3" s="188"/>
      <c r="G3" s="192" t="s">
        <v>52</v>
      </c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3" t="s">
        <v>467</v>
      </c>
      <c r="AC3" s="194"/>
      <c r="AD3" s="194"/>
      <c r="AE3" s="194"/>
      <c r="AF3" s="195"/>
      <c r="AG3" s="193" t="s">
        <v>78</v>
      </c>
      <c r="AH3" s="194"/>
      <c r="AI3" s="194"/>
      <c r="AJ3" s="194"/>
      <c r="AK3" s="195"/>
      <c r="AL3" s="193"/>
      <c r="AM3" s="194"/>
      <c r="AN3" s="194"/>
      <c r="AO3" s="194"/>
      <c r="AP3" s="195"/>
      <c r="AQ3" s="193" t="s">
        <v>77</v>
      </c>
      <c r="AR3" s="194"/>
      <c r="AS3" s="194"/>
      <c r="AT3" s="194"/>
      <c r="AU3" s="195"/>
      <c r="AV3" s="193" t="s">
        <v>78</v>
      </c>
      <c r="AW3" s="194"/>
      <c r="AX3" s="194"/>
      <c r="AY3" s="194"/>
      <c r="AZ3" s="195"/>
      <c r="BA3" s="193"/>
      <c r="BB3" s="194"/>
      <c r="BC3" s="194"/>
      <c r="BD3" s="194"/>
      <c r="BE3" s="195"/>
      <c r="BF3" s="25"/>
      <c r="BG3" s="25"/>
      <c r="BH3" s="25"/>
      <c r="BI3" s="25"/>
      <c r="BJ3" s="25"/>
      <c r="BL3" s="24">
        <f>COUNTIF($V42:$BE42,BL2)</f>
        <v>0</v>
      </c>
      <c r="BM3" s="24">
        <f>COUNTIF($V42:$BE42,BM2)</f>
        <v>0</v>
      </c>
      <c r="BN3" s="24">
        <f>COUNTIF($V42:$BE42,BN2)</f>
        <v>0</v>
      </c>
      <c r="BO3" s="24">
        <f>COUNTIF($V42:$BE42,BO2)</f>
        <v>8</v>
      </c>
      <c r="BP3" s="24">
        <f>SUM(BL3:BO3)</f>
        <v>8</v>
      </c>
    </row>
    <row r="4" spans="1:68" s="24" customFormat="1" ht="27.75" customHeight="1">
      <c r="A4" s="189"/>
      <c r="B4" s="190"/>
      <c r="C4" s="190"/>
      <c r="D4" s="190"/>
      <c r="E4" s="190"/>
      <c r="F4" s="191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6"/>
      <c r="AC4" s="197"/>
      <c r="AD4" s="197"/>
      <c r="AE4" s="197"/>
      <c r="AF4" s="198"/>
      <c r="AG4" s="196"/>
      <c r="AH4" s="197"/>
      <c r="AI4" s="197"/>
      <c r="AJ4" s="197"/>
      <c r="AK4" s="198"/>
      <c r="AL4" s="196"/>
      <c r="AM4" s="197"/>
      <c r="AN4" s="197"/>
      <c r="AO4" s="197"/>
      <c r="AP4" s="198"/>
      <c r="AQ4" s="196"/>
      <c r="AR4" s="197"/>
      <c r="AS4" s="197"/>
      <c r="AT4" s="197"/>
      <c r="AU4" s="198"/>
      <c r="AV4" s="196"/>
      <c r="AW4" s="197"/>
      <c r="AX4" s="197"/>
      <c r="AY4" s="197"/>
      <c r="AZ4" s="198"/>
      <c r="BA4" s="196"/>
      <c r="BB4" s="197"/>
      <c r="BC4" s="197"/>
      <c r="BD4" s="197"/>
      <c r="BE4" s="198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  <c r="BL5" s="24"/>
      <c r="BM5" s="24"/>
      <c r="BN5" s="24"/>
      <c r="BO5" s="24"/>
      <c r="BP5" s="24"/>
    </row>
    <row r="6" spans="1:68" s="24" customFormat="1" ht="9.75" customHeight="1">
      <c r="A6" s="171" t="s">
        <v>18</v>
      </c>
      <c r="B6" s="171"/>
      <c r="C6" s="171"/>
      <c r="D6" s="171"/>
      <c r="E6" s="171"/>
      <c r="F6" s="171"/>
      <c r="G6" s="171"/>
      <c r="H6" s="171"/>
      <c r="I6" s="172" t="s">
        <v>468</v>
      </c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26"/>
      <c r="BG6" s="27"/>
      <c r="BH6" s="28"/>
      <c r="BI6" s="28"/>
      <c r="BJ6" s="28"/>
      <c r="BL6" s="5"/>
      <c r="BM6" s="5"/>
      <c r="BN6" s="5"/>
      <c r="BO6" s="5"/>
      <c r="BP6" s="5"/>
    </row>
    <row r="7" spans="1:68" s="38" customFormat="1" ht="11.25" customHeight="1">
      <c r="A7" s="174" t="s">
        <v>19</v>
      </c>
      <c r="B7" s="174"/>
      <c r="C7" s="174"/>
      <c r="D7" s="174"/>
      <c r="E7" s="174"/>
      <c r="F7" s="174"/>
      <c r="G7" s="174"/>
      <c r="H7" s="174"/>
      <c r="I7" s="172" t="s">
        <v>24</v>
      </c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5" t="s">
        <v>20</v>
      </c>
      <c r="W7" s="175"/>
      <c r="X7" s="175"/>
      <c r="Y7" s="175"/>
      <c r="Z7" s="175"/>
      <c r="AA7" s="175"/>
      <c r="AB7" s="175"/>
      <c r="AC7" s="175"/>
      <c r="AD7" s="175"/>
      <c r="AE7" s="175"/>
      <c r="AF7" s="176"/>
      <c r="AG7" s="175" t="s">
        <v>81</v>
      </c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29"/>
      <c r="BG7" s="30"/>
      <c r="BL7" s="24"/>
      <c r="BM7" s="24"/>
      <c r="BN7" s="24"/>
      <c r="BO7" s="24"/>
      <c r="BP7" s="24"/>
    </row>
    <row r="8" spans="1:68" s="42" customFormat="1" ht="70.5" customHeight="1" thickBot="1">
      <c r="A8" s="39" t="s">
        <v>49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50</v>
      </c>
      <c r="V8" s="6" t="s">
        <v>115</v>
      </c>
      <c r="W8" s="6" t="s">
        <v>116</v>
      </c>
      <c r="X8" s="6" t="s">
        <v>117</v>
      </c>
      <c r="Y8" s="6" t="s">
        <v>118</v>
      </c>
      <c r="Z8" s="6" t="s">
        <v>119</v>
      </c>
      <c r="AA8" s="6" t="s">
        <v>145</v>
      </c>
      <c r="AB8" s="6" t="s">
        <v>146</v>
      </c>
      <c r="AC8" s="6" t="s">
        <v>147</v>
      </c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99"/>
      <c r="BL8" s="38"/>
      <c r="BM8" s="38"/>
      <c r="BN8" s="38"/>
      <c r="BO8" s="38"/>
      <c r="BP8" s="38"/>
    </row>
    <row r="9" spans="1:68" s="48" customFormat="1" ht="9" customHeight="1" thickTop="1">
      <c r="A9" s="180" t="s">
        <v>65</v>
      </c>
      <c r="B9" s="43" t="s">
        <v>44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  <c r="BL9" s="42"/>
      <c r="BM9" s="42"/>
      <c r="BN9" s="42"/>
      <c r="BO9" s="42"/>
      <c r="BP9" s="42"/>
    </row>
    <row r="10" spans="1:68" s="48" customFormat="1" ht="9" customHeight="1">
      <c r="A10" s="181"/>
      <c r="B10" s="55" t="s">
        <v>63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81"/>
      <c r="B11" s="55"/>
      <c r="C11" s="50" t="s">
        <v>62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59</v>
      </c>
      <c r="W11" s="52" t="s">
        <v>90</v>
      </c>
      <c r="X11" s="52" t="s">
        <v>90</v>
      </c>
      <c r="Y11" s="52" t="s">
        <v>90</v>
      </c>
      <c r="Z11" s="52" t="s">
        <v>90</v>
      </c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s="48" customFormat="1" ht="9" customHeight="1">
      <c r="A12" s="181"/>
      <c r="B12" s="55"/>
      <c r="C12" s="50"/>
      <c r="D12" s="50" t="s">
        <v>82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 t="s">
        <v>90</v>
      </c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81"/>
      <c r="B13" s="55"/>
      <c r="C13" s="50"/>
      <c r="D13" s="50" t="s">
        <v>83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 t="s">
        <v>90</v>
      </c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81"/>
      <c r="B14" s="55"/>
      <c r="C14" s="50"/>
      <c r="D14" s="50" t="s">
        <v>84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/>
      <c r="W14" s="52"/>
      <c r="X14" s="52" t="s">
        <v>90</v>
      </c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s="48" customFormat="1" ht="9" customHeight="1">
      <c r="A15" s="181"/>
      <c r="B15" s="55"/>
      <c r="C15" s="50"/>
      <c r="D15" s="50" t="s">
        <v>85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/>
      <c r="W15" s="52"/>
      <c r="X15" s="52"/>
      <c r="Y15" s="52" t="s">
        <v>90</v>
      </c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81"/>
      <c r="B16" s="55"/>
      <c r="C16" s="50"/>
      <c r="D16" s="50" t="s">
        <v>86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/>
      <c r="W16" s="52"/>
      <c r="X16" s="52"/>
      <c r="Y16" s="52"/>
      <c r="Z16" s="52" t="s">
        <v>90</v>
      </c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68" s="48" customFormat="1" ht="9" customHeight="1">
      <c r="A17" s="181"/>
      <c r="B17" s="55"/>
      <c r="C17" s="50" t="s">
        <v>138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/>
      <c r="X17" s="52"/>
      <c r="Y17" s="52"/>
      <c r="Z17" s="52"/>
      <c r="AA17" s="52" t="s">
        <v>90</v>
      </c>
      <c r="AB17" s="52" t="s">
        <v>90</v>
      </c>
      <c r="AC17" s="52" t="s">
        <v>90</v>
      </c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68" s="48" customFormat="1" ht="9" customHeight="1">
      <c r="A18" s="181"/>
      <c r="B18" s="55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68" s="48" customFormat="1" ht="9" customHeight="1">
      <c r="A19" s="181"/>
      <c r="B19" s="55"/>
      <c r="C19" s="50" t="s">
        <v>139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/>
      <c r="W19" s="52"/>
      <c r="X19" s="52"/>
      <c r="Y19" s="52"/>
      <c r="Z19" s="52"/>
      <c r="AA19" s="52"/>
      <c r="AB19" s="52" t="s">
        <v>90</v>
      </c>
      <c r="AC19" s="52" t="s">
        <v>90</v>
      </c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68" s="48" customFormat="1" ht="9" customHeight="1">
      <c r="A20" s="181"/>
      <c r="B20" s="55"/>
      <c r="C20" s="50"/>
      <c r="D20" s="50" t="s">
        <v>141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/>
      <c r="X20" s="52"/>
      <c r="Y20" s="52"/>
      <c r="Z20" s="52"/>
      <c r="AA20" s="52"/>
      <c r="AB20" s="52" t="s">
        <v>90</v>
      </c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68" s="48" customFormat="1" ht="9" customHeight="1">
      <c r="A21" s="181"/>
      <c r="B21" s="55"/>
      <c r="C21" s="50"/>
      <c r="D21" s="50" t="s">
        <v>140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/>
      <c r="W21" s="52"/>
      <c r="X21" s="52"/>
      <c r="Y21" s="52"/>
      <c r="Z21" s="52"/>
      <c r="AA21" s="52"/>
      <c r="AB21" s="52"/>
      <c r="AC21" s="52" t="s">
        <v>90</v>
      </c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68" ht="9" customHeight="1" thickBot="1">
      <c r="A22" s="182"/>
      <c r="B22" s="55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49"/>
      <c r="N22" s="50"/>
      <c r="O22" s="50"/>
      <c r="P22" s="50"/>
      <c r="Q22" s="50"/>
      <c r="R22" s="50"/>
      <c r="S22" s="50"/>
      <c r="T22" s="50"/>
      <c r="U22" s="56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  <c r="BL22" s="48"/>
      <c r="BM22" s="48"/>
      <c r="BN22" s="48"/>
      <c r="BO22" s="48"/>
      <c r="BP22" s="48"/>
    </row>
    <row r="23" spans="1:68" ht="9" customHeight="1" thickTop="1">
      <c r="A23" s="177" t="s">
        <v>66</v>
      </c>
      <c r="B23" s="60" t="s">
        <v>45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2"/>
      <c r="V23" s="63"/>
      <c r="W23" s="64"/>
      <c r="X23" s="63"/>
      <c r="Y23" s="64"/>
      <c r="Z23" s="64"/>
      <c r="AA23" s="64"/>
      <c r="AB23" s="63"/>
      <c r="AC23" s="64"/>
      <c r="AD23" s="64"/>
      <c r="AE23" s="64"/>
      <c r="AF23" s="63"/>
      <c r="AG23" s="64"/>
      <c r="AH23" s="64"/>
      <c r="AI23" s="63"/>
      <c r="AJ23" s="64"/>
      <c r="AK23" s="63"/>
      <c r="AL23" s="64"/>
      <c r="AM23" s="64"/>
      <c r="AN23" s="63"/>
      <c r="AO23" s="64"/>
      <c r="AP23" s="63"/>
      <c r="AQ23" s="64"/>
      <c r="AR23" s="63"/>
      <c r="AS23" s="64"/>
      <c r="AT23" s="64"/>
      <c r="AU23" s="63"/>
      <c r="AV23" s="64"/>
      <c r="AW23" s="64"/>
      <c r="AX23" s="64"/>
      <c r="AY23" s="63"/>
      <c r="AZ23" s="64"/>
      <c r="BA23" s="64"/>
      <c r="BB23" s="63"/>
      <c r="BC23" s="64"/>
      <c r="BD23" s="64"/>
      <c r="BE23" s="65"/>
    </row>
    <row r="24" spans="1:68" ht="9" customHeight="1">
      <c r="A24" s="178"/>
      <c r="B24" s="50"/>
      <c r="C24" s="50" t="s">
        <v>94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6"/>
      <c r="V24" s="52" t="s">
        <v>89</v>
      </c>
      <c r="W24" s="52" t="s">
        <v>89</v>
      </c>
      <c r="X24" s="52" t="s">
        <v>89</v>
      </c>
      <c r="Y24" s="52" t="s">
        <v>89</v>
      </c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68" ht="9" customHeight="1">
      <c r="A25" s="178"/>
      <c r="B25" s="50"/>
      <c r="C25" s="50" t="s">
        <v>95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6"/>
      <c r="V25" s="52"/>
      <c r="W25" s="52"/>
      <c r="X25" s="52"/>
      <c r="Y25" s="52"/>
      <c r="Z25" s="52" t="s">
        <v>89</v>
      </c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68" ht="9" customHeight="1">
      <c r="A26" s="178"/>
      <c r="B26" s="50"/>
      <c r="C26" s="50"/>
      <c r="D26" s="50" t="s">
        <v>313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90"/>
      <c r="V26" s="52" t="s">
        <v>89</v>
      </c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68" ht="9" customHeight="1">
      <c r="A27" s="178"/>
      <c r="B27" s="50"/>
      <c r="C27" s="50"/>
      <c r="D27" s="50" t="s">
        <v>314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90"/>
      <c r="V27" s="52"/>
      <c r="W27" s="52" t="s">
        <v>90</v>
      </c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68" ht="9" customHeight="1">
      <c r="A28" s="178"/>
      <c r="B28" s="50"/>
      <c r="C28" s="50"/>
      <c r="D28" s="50" t="s">
        <v>87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90"/>
      <c r="V28" s="52"/>
      <c r="W28" s="52"/>
      <c r="X28" s="52" t="s">
        <v>90</v>
      </c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68" ht="9" customHeight="1">
      <c r="A29" s="178"/>
      <c r="B29" s="50"/>
      <c r="C29" s="50"/>
      <c r="D29" s="50" t="s">
        <v>88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90"/>
      <c r="V29" s="52"/>
      <c r="W29" s="52"/>
      <c r="X29" s="52"/>
      <c r="Y29" s="52" t="s">
        <v>90</v>
      </c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68" ht="9" customHeight="1">
      <c r="A30" s="178"/>
      <c r="B30" s="50"/>
      <c r="C30" s="50"/>
      <c r="D30" s="50" t="s">
        <v>187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90"/>
      <c r="V30" s="52"/>
      <c r="W30" s="52"/>
      <c r="X30" s="52"/>
      <c r="Y30" s="52"/>
      <c r="Z30" s="52" t="s">
        <v>90</v>
      </c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68" ht="9" customHeight="1">
      <c r="A31" s="178"/>
      <c r="B31" s="50"/>
      <c r="C31" s="58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90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68" ht="9" customHeight="1">
      <c r="A32" s="178"/>
      <c r="B32" s="50"/>
      <c r="C32" s="58" t="s">
        <v>142</v>
      </c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90"/>
      <c r="V32" s="52"/>
      <c r="W32" s="52"/>
      <c r="X32" s="52"/>
      <c r="Y32" s="52"/>
      <c r="Z32" s="52"/>
      <c r="AA32" s="52" t="s">
        <v>90</v>
      </c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68" ht="9" customHeight="1">
      <c r="A33" s="178"/>
      <c r="B33" s="50"/>
      <c r="C33" s="58"/>
      <c r="D33" s="50" t="s">
        <v>143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90"/>
      <c r="V33" s="52"/>
      <c r="W33" s="52"/>
      <c r="X33" s="52"/>
      <c r="Y33" s="52"/>
      <c r="Z33" s="52"/>
      <c r="AA33" s="52" t="s">
        <v>90</v>
      </c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3"/>
    </row>
    <row r="34" spans="1:68" ht="9" customHeight="1">
      <c r="A34" s="178"/>
      <c r="B34" s="50"/>
      <c r="C34" s="58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90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68" ht="9" customHeight="1">
      <c r="A35" s="178"/>
      <c r="B35" s="50"/>
      <c r="C35" s="58" t="s">
        <v>177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90"/>
      <c r="V35" s="52"/>
      <c r="W35" s="52"/>
      <c r="X35" s="52"/>
      <c r="Y35" s="52"/>
      <c r="Z35" s="52"/>
      <c r="AA35" s="52"/>
      <c r="AB35" s="52" t="s">
        <v>90</v>
      </c>
      <c r="AC35" s="52" t="s">
        <v>90</v>
      </c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68" ht="9" customHeight="1">
      <c r="A36" s="178"/>
      <c r="B36" s="50"/>
      <c r="C36" s="58"/>
      <c r="D36" s="50" t="s">
        <v>178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90"/>
      <c r="V36" s="52"/>
      <c r="W36" s="52"/>
      <c r="X36" s="52"/>
      <c r="Y36" s="52"/>
      <c r="Z36" s="52"/>
      <c r="AA36" s="52"/>
      <c r="AB36" s="52" t="s">
        <v>90</v>
      </c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68" ht="9" customHeight="1">
      <c r="A37" s="178"/>
      <c r="B37" s="50"/>
      <c r="C37" s="58"/>
      <c r="D37" s="50" t="s">
        <v>179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90"/>
      <c r="V37" s="52"/>
      <c r="W37" s="52"/>
      <c r="X37" s="52"/>
      <c r="Y37" s="52"/>
      <c r="Z37" s="52"/>
      <c r="AA37" s="52"/>
      <c r="AB37" s="52"/>
      <c r="AC37" s="52" t="s">
        <v>90</v>
      </c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68" ht="9" customHeight="1" thickBot="1">
      <c r="A38" s="179"/>
      <c r="B38" s="50"/>
      <c r="C38" s="58"/>
      <c r="D38" s="50"/>
      <c r="E38" s="50"/>
      <c r="F38" s="50"/>
      <c r="G38" s="50"/>
      <c r="H38" s="49"/>
      <c r="I38" s="50"/>
      <c r="J38" s="50"/>
      <c r="K38" s="50"/>
      <c r="L38" s="50"/>
      <c r="M38" s="49"/>
      <c r="N38" s="50"/>
      <c r="O38" s="50"/>
      <c r="P38" s="50"/>
      <c r="Q38" s="50"/>
      <c r="R38" s="50"/>
      <c r="S38" s="50"/>
      <c r="T38" s="50"/>
      <c r="U38" s="56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7"/>
      <c r="AK38" s="57"/>
      <c r="AL38" s="89"/>
      <c r="AM38" s="57"/>
      <c r="AN38" s="52"/>
      <c r="AO38" s="52"/>
      <c r="AP38" s="52"/>
      <c r="AQ38" s="52"/>
      <c r="AR38" s="57"/>
      <c r="AS38" s="57"/>
      <c r="AT38" s="52"/>
      <c r="AU38" s="52"/>
      <c r="AV38" s="52"/>
      <c r="AW38" s="52"/>
      <c r="AX38" s="52"/>
      <c r="AY38" s="57"/>
      <c r="AZ38" s="57"/>
      <c r="BA38" s="52"/>
      <c r="BB38" s="52"/>
      <c r="BC38" s="52"/>
      <c r="BD38" s="52"/>
      <c r="BE38" s="53"/>
    </row>
    <row r="39" spans="1:68" ht="14.25" thickTop="1">
      <c r="A39" s="157" t="s">
        <v>0</v>
      </c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9"/>
      <c r="V39" s="93"/>
      <c r="W39" s="93"/>
      <c r="X39" s="93"/>
      <c r="Y39" s="93"/>
      <c r="Z39" s="93"/>
      <c r="AA39" s="93"/>
      <c r="AB39" s="93"/>
      <c r="AC39" s="93"/>
      <c r="AD39" s="93"/>
      <c r="AE39" s="66"/>
      <c r="AF39" s="66"/>
      <c r="AG39" s="66"/>
      <c r="AH39" s="66"/>
      <c r="AI39" s="66"/>
      <c r="AJ39" s="66"/>
      <c r="AK39" s="66"/>
      <c r="AL39" s="88"/>
      <c r="AM39" s="66"/>
      <c r="AN39" s="93"/>
      <c r="AO39" s="93"/>
      <c r="AP39" s="93"/>
      <c r="AQ39" s="93"/>
      <c r="AR39" s="66"/>
      <c r="AS39" s="66"/>
      <c r="AT39" s="66"/>
      <c r="AU39" s="93"/>
      <c r="AV39" s="93"/>
      <c r="AW39" s="93"/>
      <c r="AX39" s="93"/>
      <c r="AY39" s="66"/>
      <c r="AZ39" s="66"/>
      <c r="BA39" s="66"/>
      <c r="BB39" s="93"/>
      <c r="BC39" s="93"/>
      <c r="BD39" s="93"/>
      <c r="BE39" s="100"/>
    </row>
    <row r="40" spans="1:68" ht="29.25" customHeight="1">
      <c r="A40" s="183" t="s">
        <v>1</v>
      </c>
      <c r="B40" s="134"/>
      <c r="C40" s="134"/>
      <c r="D40" s="134"/>
      <c r="E40" s="134"/>
      <c r="F40" s="134"/>
      <c r="G40" s="135"/>
      <c r="H40" s="184" t="s">
        <v>12</v>
      </c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1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9"/>
      <c r="BF40" s="67"/>
    </row>
    <row r="41" spans="1:68" ht="26.25" customHeight="1">
      <c r="A41" s="136"/>
      <c r="B41" s="137"/>
      <c r="C41" s="137"/>
      <c r="D41" s="137"/>
      <c r="E41" s="137"/>
      <c r="F41" s="137"/>
      <c r="G41" s="138"/>
      <c r="H41" s="184" t="s">
        <v>36</v>
      </c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1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101"/>
      <c r="BF41" s="67"/>
    </row>
    <row r="42" spans="1:68" s="5" customFormat="1" ht="13.5">
      <c r="A42" s="185" t="s">
        <v>37</v>
      </c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1"/>
      <c r="V42" s="7" t="s">
        <v>91</v>
      </c>
      <c r="W42" s="7" t="s">
        <v>91</v>
      </c>
      <c r="X42" s="7" t="s">
        <v>91</v>
      </c>
      <c r="Y42" s="7" t="s">
        <v>91</v>
      </c>
      <c r="Z42" s="7" t="s">
        <v>91</v>
      </c>
      <c r="AA42" s="7" t="s">
        <v>91</v>
      </c>
      <c r="AB42" s="7" t="s">
        <v>91</v>
      </c>
      <c r="AC42" s="7" t="s">
        <v>91</v>
      </c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37"/>
      <c r="BF42" s="36"/>
      <c r="BG42" s="8"/>
      <c r="BH42" s="9"/>
      <c r="BI42" s="9"/>
      <c r="BJ42" s="10"/>
      <c r="BL42" s="54"/>
      <c r="BM42" s="54"/>
      <c r="BN42" s="54"/>
      <c r="BO42" s="54"/>
      <c r="BP42" s="54"/>
    </row>
    <row r="43" spans="1:68" s="70" customFormat="1" ht="39.75" customHeight="1" thickBot="1">
      <c r="A43" s="168" t="s">
        <v>2</v>
      </c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70"/>
      <c r="V43" s="104"/>
      <c r="W43" s="95"/>
      <c r="X43" s="95"/>
      <c r="Y43" s="95"/>
      <c r="Z43" s="95"/>
      <c r="AA43" s="95"/>
      <c r="AB43" s="95"/>
      <c r="AC43" s="95"/>
      <c r="AD43" s="95"/>
      <c r="AE43" s="95"/>
      <c r="AF43" s="68"/>
      <c r="AG43" s="68"/>
      <c r="AH43" s="68"/>
      <c r="AI43" s="68"/>
      <c r="AJ43" s="68"/>
      <c r="AK43" s="68"/>
      <c r="AL43" s="68"/>
      <c r="AM43" s="68"/>
      <c r="AN43" s="68"/>
      <c r="AO43" s="95"/>
      <c r="AP43" s="95"/>
      <c r="AQ43" s="95"/>
      <c r="AR43" s="95"/>
      <c r="AS43" s="68"/>
      <c r="AT43" s="68"/>
      <c r="AU43" s="68"/>
      <c r="AV43" s="95"/>
      <c r="AW43" s="95"/>
      <c r="AX43" s="95"/>
      <c r="AY43" s="95"/>
      <c r="AZ43" s="95"/>
      <c r="BA43" s="95"/>
      <c r="BB43" s="95"/>
      <c r="BC43" s="95"/>
      <c r="BD43" s="102"/>
      <c r="BE43" s="103"/>
      <c r="BF43" s="69"/>
      <c r="BL43" s="5"/>
      <c r="BM43" s="5"/>
      <c r="BN43" s="5"/>
      <c r="BO43" s="5"/>
      <c r="BP43" s="5"/>
    </row>
    <row r="44" spans="1:68" ht="9.75" customHeight="1" thickTop="1">
      <c r="A44" s="157" t="s">
        <v>38</v>
      </c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9"/>
      <c r="V44" s="160" t="s">
        <v>76</v>
      </c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7"/>
      <c r="AM44" s="160" t="s">
        <v>39</v>
      </c>
      <c r="AN44" s="158"/>
      <c r="AO44" s="158"/>
      <c r="AP44" s="158"/>
      <c r="AQ44" s="159"/>
      <c r="AR44" s="161"/>
      <c r="AS44" s="162"/>
      <c r="AT44" s="163"/>
      <c r="AU44" s="164"/>
      <c r="AV44" s="165"/>
      <c r="AW44" s="124">
        <v>1</v>
      </c>
      <c r="AX44" s="125"/>
      <c r="AY44" s="125"/>
      <c r="AZ44" s="125"/>
      <c r="BA44" s="125"/>
      <c r="BB44" s="125"/>
      <c r="BC44" s="125"/>
      <c r="BD44" s="125"/>
      <c r="BE44" s="126"/>
      <c r="BF44" s="67"/>
      <c r="BL44" s="70"/>
      <c r="BM44" s="70"/>
      <c r="BN44" s="70"/>
      <c r="BO44" s="70"/>
      <c r="BP44" s="70"/>
    </row>
    <row r="45" spans="1:68" ht="9" customHeight="1">
      <c r="A45" s="133" t="str">
        <f>I6</f>
        <v>成形実績参照</v>
      </c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  <c r="V45" s="144" t="s">
        <v>40</v>
      </c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6"/>
      <c r="AM45" s="139" t="s">
        <v>41</v>
      </c>
      <c r="AN45" s="140"/>
      <c r="AO45" s="140"/>
      <c r="AP45" s="140"/>
      <c r="AQ45" s="141"/>
      <c r="AR45" s="142" t="s">
        <v>93</v>
      </c>
      <c r="AS45" s="143"/>
      <c r="AT45" s="150">
        <v>43816</v>
      </c>
      <c r="AU45" s="151"/>
      <c r="AV45" s="152"/>
      <c r="AW45" s="127"/>
      <c r="AX45" s="128"/>
      <c r="AY45" s="128"/>
      <c r="AZ45" s="128"/>
      <c r="BA45" s="128"/>
      <c r="BB45" s="128"/>
      <c r="BC45" s="128"/>
      <c r="BD45" s="128"/>
      <c r="BE45" s="129"/>
      <c r="BF45" s="67"/>
    </row>
    <row r="46" spans="1:68" ht="9" customHeight="1">
      <c r="A46" s="136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8"/>
      <c r="V46" s="147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  <c r="AJ46" s="148"/>
      <c r="AK46" s="148"/>
      <c r="AL46" s="149"/>
      <c r="AM46" s="139" t="s">
        <v>42</v>
      </c>
      <c r="AN46" s="140"/>
      <c r="AO46" s="140"/>
      <c r="AP46" s="140"/>
      <c r="AQ46" s="141"/>
      <c r="AR46" s="153" t="s">
        <v>92</v>
      </c>
      <c r="AS46" s="154"/>
      <c r="AT46" s="155">
        <v>43816</v>
      </c>
      <c r="AU46" s="156"/>
      <c r="AV46" s="154"/>
      <c r="AW46" s="130"/>
      <c r="AX46" s="131"/>
      <c r="AY46" s="131"/>
      <c r="AZ46" s="131"/>
      <c r="BA46" s="131"/>
      <c r="BB46" s="131"/>
      <c r="BC46" s="131"/>
      <c r="BD46" s="131"/>
      <c r="BE46" s="132"/>
    </row>
    <row r="47" spans="1:68">
      <c r="A47" s="71"/>
      <c r="B47" s="71"/>
      <c r="W47" s="96"/>
      <c r="X47" s="96"/>
      <c r="Y47" s="96"/>
      <c r="Z47" s="96"/>
      <c r="AA47" s="96"/>
      <c r="AB47" s="96"/>
      <c r="AC47" s="96"/>
      <c r="AD47" s="96"/>
      <c r="AE47" s="96"/>
      <c r="AF47" s="73"/>
      <c r="AG47" s="73"/>
      <c r="AH47" s="73"/>
      <c r="AI47" s="73"/>
      <c r="AJ47" s="73"/>
      <c r="AK47" s="73"/>
      <c r="AL47" s="73"/>
      <c r="AM47" s="73"/>
      <c r="AN47" s="73"/>
      <c r="AO47" s="96"/>
      <c r="AP47" s="96"/>
      <c r="AQ47" s="96"/>
      <c r="AR47" s="96"/>
      <c r="AS47" s="73"/>
      <c r="AT47" s="73"/>
      <c r="AU47" s="73"/>
      <c r="AV47" s="96"/>
      <c r="AW47" s="96"/>
      <c r="AX47" s="96"/>
      <c r="AY47" s="96"/>
      <c r="AZ47" s="96"/>
      <c r="BA47" s="96"/>
      <c r="BB47" s="96"/>
      <c r="BC47" s="96"/>
      <c r="BD47" s="96"/>
      <c r="BE47" s="96"/>
    </row>
    <row r="48" spans="1:68" ht="12">
      <c r="A48" s="74"/>
      <c r="B48" s="71"/>
      <c r="F48" s="54" t="s">
        <v>13</v>
      </c>
      <c r="J48" s="54">
        <f>COUNTIF(V42:BE42,"N")</f>
        <v>0</v>
      </c>
      <c r="W48" s="96"/>
      <c r="X48" s="96"/>
      <c r="Y48" s="96"/>
      <c r="Z48" s="96"/>
      <c r="AA48" s="96"/>
      <c r="AB48" s="96"/>
      <c r="AC48" s="96"/>
      <c r="AD48" s="96"/>
      <c r="AE48" s="96"/>
      <c r="AF48" s="73"/>
      <c r="AG48" s="73"/>
      <c r="AH48" s="73"/>
      <c r="AI48" s="73"/>
      <c r="AJ48" s="73"/>
      <c r="AK48" s="73"/>
      <c r="AL48" s="73"/>
      <c r="AM48" s="73"/>
      <c r="AN48" s="73"/>
      <c r="AO48" s="96"/>
      <c r="AP48" s="96"/>
      <c r="AQ48" s="96"/>
      <c r="AR48" s="96"/>
      <c r="AS48" s="73"/>
      <c r="AT48" s="73"/>
      <c r="AU48" s="73"/>
      <c r="AV48" s="96"/>
      <c r="AW48" s="96"/>
      <c r="AX48" s="96"/>
      <c r="AY48" s="96"/>
      <c r="AZ48" s="96"/>
      <c r="BA48" s="96"/>
      <c r="BB48" s="96"/>
      <c r="BC48" s="96"/>
      <c r="BD48" s="96"/>
      <c r="BE48" s="96"/>
    </row>
    <row r="49" spans="6:68" s="75" customFormat="1">
      <c r="F49" s="75" t="s">
        <v>14</v>
      </c>
      <c r="J49" s="54">
        <f>COUNTIF(V42:BE42,"E")</f>
        <v>0</v>
      </c>
      <c r="W49" s="97"/>
      <c r="X49" s="97"/>
      <c r="Y49" s="97"/>
      <c r="Z49" s="97"/>
      <c r="AA49" s="97"/>
      <c r="AB49" s="97"/>
      <c r="AC49" s="97"/>
      <c r="AD49" s="97"/>
      <c r="AE49" s="97"/>
      <c r="AF49" s="76"/>
      <c r="AG49" s="76"/>
      <c r="AH49" s="76"/>
      <c r="AI49" s="76"/>
      <c r="AJ49" s="76"/>
      <c r="AK49" s="76"/>
      <c r="AL49" s="76"/>
      <c r="AM49" s="76"/>
      <c r="AN49" s="76"/>
      <c r="AO49" s="97"/>
      <c r="AP49" s="97"/>
      <c r="AQ49" s="97"/>
      <c r="AR49" s="97"/>
      <c r="AS49" s="76"/>
      <c r="AT49" s="76"/>
      <c r="AU49" s="76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L49" s="54"/>
      <c r="BM49" s="54"/>
      <c r="BN49" s="54"/>
      <c r="BO49" s="54"/>
      <c r="BP49" s="54"/>
    </row>
    <row r="50" spans="6:68">
      <c r="F50" s="54" t="s">
        <v>15</v>
      </c>
      <c r="J50" s="54">
        <f>COUNTIF(V42:BE42,"L")</f>
        <v>0</v>
      </c>
      <c r="BL50" s="75"/>
      <c r="BM50" s="75"/>
      <c r="BN50" s="75"/>
      <c r="BO50" s="75"/>
      <c r="BP50" s="75"/>
    </row>
    <row r="51" spans="6:68">
      <c r="F51" s="78" t="s">
        <v>43</v>
      </c>
      <c r="J51" s="54">
        <f>COUNTIF(V42:BE42,"I")</f>
        <v>8</v>
      </c>
    </row>
    <row r="52" spans="6:68">
      <c r="F52" s="54" t="s">
        <v>16</v>
      </c>
      <c r="J52" s="54">
        <f>SUM(J48:J51)</f>
        <v>8</v>
      </c>
    </row>
  </sheetData>
  <mergeCells count="48"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  <mergeCell ref="A3:F4"/>
    <mergeCell ref="G3:AA4"/>
    <mergeCell ref="AB3:AF4"/>
    <mergeCell ref="AV3:AZ4"/>
    <mergeCell ref="BA3:BE4"/>
    <mergeCell ref="AG3:AK4"/>
    <mergeCell ref="AL3:AP4"/>
    <mergeCell ref="AQ3:AU4"/>
    <mergeCell ref="A43:U43"/>
    <mergeCell ref="A6:H6"/>
    <mergeCell ref="I6:BE6"/>
    <mergeCell ref="A7:H7"/>
    <mergeCell ref="I7:U7"/>
    <mergeCell ref="AG7:BE7"/>
    <mergeCell ref="V7:AF7"/>
    <mergeCell ref="A23:A38"/>
    <mergeCell ref="A9:A22"/>
    <mergeCell ref="A39:U39"/>
    <mergeCell ref="A40:G41"/>
    <mergeCell ref="H40:U40"/>
    <mergeCell ref="H41:U41"/>
    <mergeCell ref="A42:U42"/>
    <mergeCell ref="AW44:BE46"/>
    <mergeCell ref="A45:U46"/>
    <mergeCell ref="AM45:AQ45"/>
    <mergeCell ref="AR45:AS45"/>
    <mergeCell ref="V45:AL46"/>
    <mergeCell ref="AT45:AV45"/>
    <mergeCell ref="AM46:AQ46"/>
    <mergeCell ref="AR46:AS46"/>
    <mergeCell ref="AT46:AV46"/>
    <mergeCell ref="A44:U44"/>
    <mergeCell ref="AM44:AQ44"/>
    <mergeCell ref="AR44:AS44"/>
    <mergeCell ref="AT44:AV44"/>
    <mergeCell ref="V44:AL44"/>
  </mergeCells>
  <phoneticPr fontId="7"/>
  <dataValidations count="1">
    <dataValidation type="list" allowBlank="1" showInputMessage="1" showErrorMessage="1" sqref="V42:BE42" xr:uid="{00000000-0002-0000-01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111"/>
  <sheetViews>
    <sheetView zoomScale="130" zoomScaleNormal="130" zoomScaleSheetLayoutView="100" workbookViewId="0">
      <selection sqref="A1:F1"/>
    </sheetView>
  </sheetViews>
  <sheetFormatPr defaultColWidth="10.625" defaultRowHeight="9"/>
  <cols>
    <col min="1" max="1" width="2" style="54" customWidth="1"/>
    <col min="2" max="20" width="1.625" style="54" customWidth="1"/>
    <col min="21" max="22" width="1.625" style="72" customWidth="1"/>
    <col min="23" max="31" width="1.625" style="98" customWidth="1"/>
    <col min="32" max="40" width="1.625" style="77" customWidth="1"/>
    <col min="41" max="44" width="1.625" style="98" customWidth="1"/>
    <col min="45" max="47" width="1.625" style="77" customWidth="1"/>
    <col min="48" max="48" width="2" style="98" customWidth="1"/>
    <col min="49" max="49" width="1.75" style="98" customWidth="1"/>
    <col min="50" max="57" width="1.625" style="98" customWidth="1"/>
    <col min="58" max="58" width="2.75" style="54" customWidth="1"/>
    <col min="59" max="62" width="10.625" style="54" hidden="1" customWidth="1"/>
    <col min="63" max="63" width="10.625" style="54"/>
    <col min="64" max="66" width="3.75" style="54" bestFit="1" customWidth="1"/>
    <col min="67" max="67" width="8.25" style="54" bestFit="1" customWidth="1"/>
    <col min="68" max="68" width="3.75" style="54" bestFit="1" customWidth="1"/>
    <col min="69" max="16384" width="10.625" style="54"/>
  </cols>
  <sheetData>
    <row r="1" spans="1:68" s="24" customFormat="1" ht="9.75">
      <c r="A1" s="199" t="s">
        <v>46</v>
      </c>
      <c r="B1" s="200"/>
      <c r="C1" s="200"/>
      <c r="D1" s="200"/>
      <c r="E1" s="200"/>
      <c r="F1" s="201"/>
      <c r="G1" s="192" t="s">
        <v>54</v>
      </c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202" t="s">
        <v>6</v>
      </c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4"/>
      <c r="AQ1" s="202" t="s">
        <v>7</v>
      </c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203"/>
      <c r="BC1" s="203"/>
      <c r="BD1" s="203"/>
      <c r="BE1" s="204"/>
      <c r="BF1" s="23"/>
      <c r="BG1" s="23"/>
      <c r="BH1" s="23"/>
      <c r="BI1" s="23"/>
      <c r="BJ1" s="23"/>
      <c r="BL1" s="24" t="s">
        <v>13</v>
      </c>
      <c r="BM1" s="24" t="s">
        <v>14</v>
      </c>
      <c r="BN1" s="24" t="s">
        <v>15</v>
      </c>
      <c r="BO1" s="24" t="s">
        <v>184</v>
      </c>
      <c r="BP1" s="24" t="s">
        <v>16</v>
      </c>
    </row>
    <row r="2" spans="1:68" s="24" customFormat="1" ht="9.75">
      <c r="A2" s="205" t="s">
        <v>47</v>
      </c>
      <c r="B2" s="206"/>
      <c r="C2" s="206"/>
      <c r="D2" s="206"/>
      <c r="E2" s="206"/>
      <c r="F2" s="207"/>
      <c r="G2" s="192" t="s">
        <v>53</v>
      </c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202" t="s">
        <v>8</v>
      </c>
      <c r="AC2" s="203"/>
      <c r="AD2" s="203"/>
      <c r="AE2" s="203"/>
      <c r="AF2" s="204"/>
      <c r="AG2" s="202" t="s">
        <v>9</v>
      </c>
      <c r="AH2" s="203"/>
      <c r="AI2" s="203"/>
      <c r="AJ2" s="203"/>
      <c r="AK2" s="204"/>
      <c r="AL2" s="202" t="s">
        <v>10</v>
      </c>
      <c r="AM2" s="203"/>
      <c r="AN2" s="203"/>
      <c r="AO2" s="203"/>
      <c r="AP2" s="204"/>
      <c r="AQ2" s="202" t="s">
        <v>11</v>
      </c>
      <c r="AR2" s="203"/>
      <c r="AS2" s="203"/>
      <c r="AT2" s="203"/>
      <c r="AU2" s="204"/>
      <c r="AV2" s="208" t="s">
        <v>9</v>
      </c>
      <c r="AW2" s="208"/>
      <c r="AX2" s="208"/>
      <c r="AY2" s="208"/>
      <c r="AZ2" s="208"/>
      <c r="BA2" s="208" t="s">
        <v>48</v>
      </c>
      <c r="BB2" s="208"/>
      <c r="BC2" s="208"/>
      <c r="BD2" s="208"/>
      <c r="BE2" s="208"/>
      <c r="BF2" s="23"/>
      <c r="BG2" s="23"/>
      <c r="BH2" s="23"/>
      <c r="BI2" s="23"/>
      <c r="BJ2" s="23"/>
      <c r="BL2" s="24" t="s">
        <v>56</v>
      </c>
      <c r="BM2" s="24" t="s">
        <v>127</v>
      </c>
      <c r="BN2" s="24" t="s">
        <v>182</v>
      </c>
      <c r="BO2" s="24" t="s">
        <v>91</v>
      </c>
    </row>
    <row r="3" spans="1:68" s="24" customFormat="1" ht="9.75" customHeight="1">
      <c r="A3" s="186" t="s">
        <v>51</v>
      </c>
      <c r="B3" s="187"/>
      <c r="C3" s="187"/>
      <c r="D3" s="187"/>
      <c r="E3" s="187"/>
      <c r="F3" s="188"/>
      <c r="G3" s="192" t="s">
        <v>52</v>
      </c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3" t="str">
        <f>共通表示!AB3</f>
        <v>＜HISYS＞
詹
2019/12/25</v>
      </c>
      <c r="AC3" s="194"/>
      <c r="AD3" s="194"/>
      <c r="AE3" s="194"/>
      <c r="AF3" s="195"/>
      <c r="AG3" s="193" t="str">
        <f>共通表示!AG3</f>
        <v>＜HISYS＞
陳
2019/12/13</v>
      </c>
      <c r="AH3" s="194"/>
      <c r="AI3" s="194"/>
      <c r="AJ3" s="194"/>
      <c r="AK3" s="195"/>
      <c r="AL3" s="193">
        <f>共通表示!AL3</f>
        <v>0</v>
      </c>
      <c r="AM3" s="194"/>
      <c r="AN3" s="194"/>
      <c r="AO3" s="194"/>
      <c r="AP3" s="195"/>
      <c r="AQ3" s="193" t="str">
        <f>共通表示!AQ3</f>
        <v>＜HISYS＞
王
2019/12/13</v>
      </c>
      <c r="AR3" s="194"/>
      <c r="AS3" s="194"/>
      <c r="AT3" s="194"/>
      <c r="AU3" s="195"/>
      <c r="AV3" s="193" t="str">
        <f>共通表示!AV3</f>
        <v>＜HISYS＞
陳
2019/12/13</v>
      </c>
      <c r="AW3" s="194"/>
      <c r="AX3" s="194"/>
      <c r="AY3" s="194"/>
      <c r="AZ3" s="195"/>
      <c r="BA3" s="228">
        <f>共通表示!BA3</f>
        <v>0</v>
      </c>
      <c r="BB3" s="229"/>
      <c r="BC3" s="229"/>
      <c r="BD3" s="229"/>
      <c r="BE3" s="230"/>
      <c r="BF3" s="25"/>
      <c r="BG3" s="25"/>
      <c r="BH3" s="25"/>
      <c r="BI3" s="25"/>
      <c r="BJ3" s="25"/>
      <c r="BL3" s="24">
        <f>COUNTIF($V101:$BE101,BL2)</f>
        <v>9</v>
      </c>
      <c r="BM3" s="24">
        <f>COUNTIF($V101:$BE101,BM2)</f>
        <v>0</v>
      </c>
      <c r="BN3" s="24">
        <f>COUNTIF($V101:$BE101,BN2)</f>
        <v>0</v>
      </c>
      <c r="BO3" s="24">
        <f>COUNTIF($V101:$BE101,BO2)</f>
        <v>0</v>
      </c>
      <c r="BP3" s="24">
        <f>SUM(BL3:BO3)</f>
        <v>9</v>
      </c>
    </row>
    <row r="4" spans="1:68" s="24" customFormat="1" ht="27.75" customHeight="1">
      <c r="A4" s="189"/>
      <c r="B4" s="190"/>
      <c r="C4" s="190"/>
      <c r="D4" s="190"/>
      <c r="E4" s="190"/>
      <c r="F4" s="191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6"/>
      <c r="AC4" s="197"/>
      <c r="AD4" s="197"/>
      <c r="AE4" s="197"/>
      <c r="AF4" s="198"/>
      <c r="AG4" s="196"/>
      <c r="AH4" s="197"/>
      <c r="AI4" s="197"/>
      <c r="AJ4" s="197"/>
      <c r="AK4" s="198"/>
      <c r="AL4" s="196"/>
      <c r="AM4" s="197"/>
      <c r="AN4" s="197"/>
      <c r="AO4" s="197"/>
      <c r="AP4" s="198"/>
      <c r="AQ4" s="196"/>
      <c r="AR4" s="197"/>
      <c r="AS4" s="197"/>
      <c r="AT4" s="197"/>
      <c r="AU4" s="198"/>
      <c r="AV4" s="196"/>
      <c r="AW4" s="197"/>
      <c r="AX4" s="197"/>
      <c r="AY4" s="197"/>
      <c r="AZ4" s="198"/>
      <c r="BA4" s="231"/>
      <c r="BB4" s="232"/>
      <c r="BC4" s="232"/>
      <c r="BD4" s="232"/>
      <c r="BE4" s="233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71" t="s">
        <v>18</v>
      </c>
      <c r="B6" s="171"/>
      <c r="C6" s="171"/>
      <c r="D6" s="171"/>
      <c r="E6" s="171"/>
      <c r="F6" s="171"/>
      <c r="G6" s="171"/>
      <c r="H6" s="171"/>
      <c r="I6" s="172" t="str">
        <f>共通表示!I6</f>
        <v>成形実績参照</v>
      </c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241"/>
      <c r="BF6" s="26"/>
      <c r="BG6" s="27"/>
      <c r="BH6" s="28"/>
      <c r="BI6" s="28"/>
      <c r="BJ6" s="28"/>
    </row>
    <row r="7" spans="1:68" s="38" customFormat="1" ht="11.25" customHeight="1">
      <c r="A7" s="174" t="s">
        <v>19</v>
      </c>
      <c r="B7" s="174"/>
      <c r="C7" s="174"/>
      <c r="D7" s="174"/>
      <c r="E7" s="174"/>
      <c r="F7" s="174"/>
      <c r="G7" s="174"/>
      <c r="H7" s="174"/>
      <c r="I7" s="172" t="s">
        <v>24</v>
      </c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5" t="s">
        <v>20</v>
      </c>
      <c r="W7" s="175"/>
      <c r="X7" s="175"/>
      <c r="Y7" s="175"/>
      <c r="Z7" s="175"/>
      <c r="AA7" s="175"/>
      <c r="AB7" s="175"/>
      <c r="AC7" s="175"/>
      <c r="AD7" s="175"/>
      <c r="AE7" s="175"/>
      <c r="AF7" s="176"/>
      <c r="AG7" s="175" t="s">
        <v>172</v>
      </c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29"/>
      <c r="BG7" s="30"/>
    </row>
    <row r="8" spans="1:68" s="42" customFormat="1" ht="70.5" customHeight="1" thickBot="1">
      <c r="A8" s="39" t="s">
        <v>49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50</v>
      </c>
      <c r="V8" s="6" t="s">
        <v>161</v>
      </c>
      <c r="W8" s="6" t="s">
        <v>162</v>
      </c>
      <c r="X8" s="6" t="s">
        <v>163</v>
      </c>
      <c r="Y8" s="6" t="s">
        <v>164</v>
      </c>
      <c r="Z8" s="6" t="s">
        <v>165</v>
      </c>
      <c r="AA8" s="6" t="s">
        <v>166</v>
      </c>
      <c r="AB8" s="6" t="s">
        <v>167</v>
      </c>
      <c r="AC8" s="6" t="s">
        <v>168</v>
      </c>
      <c r="AD8" s="6" t="s">
        <v>185</v>
      </c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99"/>
    </row>
    <row r="9" spans="1:68" s="48" customFormat="1" ht="9" customHeight="1" thickTop="1">
      <c r="A9" s="180" t="s">
        <v>65</v>
      </c>
      <c r="B9" s="43" t="s">
        <v>44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s="48" customFormat="1" ht="9" customHeight="1">
      <c r="A10" s="181"/>
      <c r="B10" s="55" t="s">
        <v>63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81"/>
      <c r="B11" s="55"/>
      <c r="C11" s="50" t="s">
        <v>62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58</v>
      </c>
      <c r="W11" s="52" t="s">
        <v>57</v>
      </c>
      <c r="X11" s="52" t="s">
        <v>57</v>
      </c>
      <c r="Y11" s="52" t="s">
        <v>57</v>
      </c>
      <c r="Z11" s="52" t="s">
        <v>57</v>
      </c>
      <c r="AA11" s="52" t="s">
        <v>57</v>
      </c>
      <c r="AB11" s="52" t="s">
        <v>57</v>
      </c>
      <c r="AC11" s="52" t="s">
        <v>57</v>
      </c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s="48" customFormat="1" ht="9" customHeight="1">
      <c r="A12" s="181"/>
      <c r="B12" s="55"/>
      <c r="C12" s="50" t="s">
        <v>67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/>
      <c r="W12" s="52"/>
      <c r="X12" s="52"/>
      <c r="Y12" s="52"/>
      <c r="Z12" s="52"/>
      <c r="AA12" s="52"/>
      <c r="AB12" s="52"/>
      <c r="AC12" s="52"/>
      <c r="AD12" s="52" t="s">
        <v>57</v>
      </c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81"/>
      <c r="B13" s="55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81"/>
      <c r="B14" s="55"/>
      <c r="C14" s="50" t="s">
        <v>102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s="48" customFormat="1" ht="9" customHeight="1">
      <c r="A15" s="181"/>
      <c r="B15" s="55"/>
      <c r="C15" s="50"/>
      <c r="D15" s="50" t="s">
        <v>98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 t="s">
        <v>57</v>
      </c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81"/>
      <c r="B16" s="55"/>
      <c r="C16" s="50"/>
      <c r="D16" s="50" t="s">
        <v>100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/>
      <c r="W16" s="52" t="s">
        <v>57</v>
      </c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57" s="48" customFormat="1" ht="9" customHeight="1">
      <c r="A17" s="181"/>
      <c r="B17" s="55"/>
      <c r="C17" s="50"/>
      <c r="D17" s="50" t="s">
        <v>101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 t="s">
        <v>57</v>
      </c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57" s="48" customFormat="1" ht="9" customHeight="1">
      <c r="A18" s="181"/>
      <c r="B18" s="55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s="48" customFormat="1" ht="9" customHeight="1">
      <c r="A19" s="181"/>
      <c r="B19" s="55"/>
      <c r="C19" s="50" t="s">
        <v>103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57" s="48" customFormat="1" ht="9" customHeight="1">
      <c r="A20" s="181"/>
      <c r="B20" s="55"/>
      <c r="C20" s="50"/>
      <c r="D20" s="50" t="s">
        <v>315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/>
      <c r="X20" s="52" t="s">
        <v>57</v>
      </c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s="48" customFormat="1" ht="9" customHeight="1">
      <c r="A21" s="181"/>
      <c r="B21" s="55"/>
      <c r="C21" s="50"/>
      <c r="D21" s="50" t="s">
        <v>316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/>
      <c r="W21" s="52"/>
      <c r="X21" s="52"/>
      <c r="Y21" s="52" t="s">
        <v>57</v>
      </c>
      <c r="Z21" s="52" t="s">
        <v>57</v>
      </c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57" s="48" customFormat="1" ht="9" customHeight="1">
      <c r="A22" s="181"/>
      <c r="B22" s="55"/>
      <c r="C22" s="50"/>
      <c r="D22" s="50" t="s">
        <v>320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s="48" customFormat="1" ht="9" customHeight="1">
      <c r="A23" s="181"/>
      <c r="B23" s="55"/>
      <c r="C23" s="50"/>
      <c r="D23" s="50" t="s">
        <v>80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2"/>
      <c r="W23" s="52"/>
      <c r="X23" s="52"/>
      <c r="Y23" s="52"/>
      <c r="Z23" s="52" t="s">
        <v>57</v>
      </c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</row>
    <row r="24" spans="1:57" s="48" customFormat="1" ht="9" customHeight="1">
      <c r="A24" s="181"/>
      <c r="B24" s="55"/>
      <c r="C24" s="50"/>
      <c r="D24" s="50" t="s">
        <v>321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2"/>
      <c r="W24" s="52"/>
      <c r="X24" s="52"/>
      <c r="Y24" s="52"/>
      <c r="Z24" s="52" t="s">
        <v>57</v>
      </c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s="48" customFormat="1" ht="9" customHeight="1">
      <c r="A25" s="181"/>
      <c r="B25" s="55"/>
      <c r="C25" s="50"/>
      <c r="D25" s="50" t="s">
        <v>322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2"/>
      <c r="W25" s="52"/>
      <c r="X25" s="52"/>
      <c r="Y25" s="52"/>
      <c r="Z25" s="52" t="s">
        <v>57</v>
      </c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57" s="48" customFormat="1" ht="9" customHeight="1">
      <c r="A26" s="181"/>
      <c r="B26" s="55"/>
      <c r="C26" s="50"/>
      <c r="D26" s="50" t="s">
        <v>323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2"/>
      <c r="W26" s="52"/>
      <c r="X26" s="52"/>
      <c r="Y26" s="52"/>
      <c r="Z26" s="52"/>
      <c r="AA26" s="52" t="s">
        <v>57</v>
      </c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s="48" customFormat="1" ht="9" customHeight="1">
      <c r="A27" s="181"/>
      <c r="B27" s="55"/>
      <c r="C27" s="50"/>
      <c r="D27" s="50" t="s">
        <v>324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2"/>
      <c r="W27" s="52"/>
      <c r="X27" s="52"/>
      <c r="Y27" s="52"/>
      <c r="Z27" s="52"/>
      <c r="AA27" s="52" t="s">
        <v>57</v>
      </c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s="48" customFormat="1" ht="9" customHeight="1">
      <c r="A28" s="181"/>
      <c r="B28" s="55"/>
      <c r="C28" s="50"/>
      <c r="D28" s="50" t="s">
        <v>325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2"/>
      <c r="W28" s="52"/>
      <c r="X28" s="52"/>
      <c r="Y28" s="52"/>
      <c r="Z28" s="52"/>
      <c r="AA28" s="52"/>
      <c r="AB28" s="52" t="s">
        <v>57</v>
      </c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57" s="48" customFormat="1" ht="9" customHeight="1">
      <c r="A29" s="181"/>
      <c r="B29" s="55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57" s="48" customFormat="1" ht="9" customHeight="1">
      <c r="A30" s="181"/>
      <c r="B30" s="55"/>
      <c r="C30" s="50" t="s">
        <v>104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2"/>
      <c r="W30" s="52"/>
      <c r="X30" s="52"/>
      <c r="Y30" s="52"/>
      <c r="Z30" s="52"/>
      <c r="AA30" s="52"/>
      <c r="AB30" s="52"/>
      <c r="AC30" s="52" t="s">
        <v>57</v>
      </c>
      <c r="AD30" s="52" t="s">
        <v>57</v>
      </c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s="48" customFormat="1" ht="9" customHeight="1">
      <c r="A31" s="181"/>
      <c r="B31" s="55"/>
      <c r="C31" s="50"/>
      <c r="D31" s="50" t="s">
        <v>186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2"/>
      <c r="W31" s="52"/>
      <c r="X31" s="52"/>
      <c r="Y31" s="52"/>
      <c r="Z31" s="52"/>
      <c r="AA31" s="52"/>
      <c r="AB31" s="52"/>
      <c r="AC31" s="52"/>
      <c r="AD31" s="52" t="s">
        <v>57</v>
      </c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57" ht="9" customHeight="1" thickBot="1">
      <c r="A32" s="182"/>
      <c r="B32" s="55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49"/>
      <c r="N32" s="50"/>
      <c r="O32" s="50"/>
      <c r="P32" s="50"/>
      <c r="Q32" s="50"/>
      <c r="R32" s="50"/>
      <c r="S32" s="50"/>
      <c r="T32" s="50"/>
      <c r="U32" s="56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57" ht="9" customHeight="1" thickTop="1">
      <c r="A33" s="177" t="s">
        <v>66</v>
      </c>
      <c r="B33" s="60" t="s">
        <v>45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2"/>
      <c r="V33" s="63"/>
      <c r="W33" s="64"/>
      <c r="X33" s="64"/>
      <c r="Y33" s="63"/>
      <c r="Z33" s="64"/>
      <c r="AA33" s="64"/>
      <c r="AB33" s="64"/>
      <c r="AC33" s="63"/>
      <c r="AD33" s="64"/>
      <c r="AE33" s="64"/>
      <c r="AF33" s="63"/>
      <c r="AG33" s="64"/>
      <c r="AH33" s="64"/>
      <c r="AI33" s="63"/>
      <c r="AJ33" s="64"/>
      <c r="AK33" s="63"/>
      <c r="AL33" s="64"/>
      <c r="AM33" s="64"/>
      <c r="AN33" s="63"/>
      <c r="AO33" s="64"/>
      <c r="AP33" s="63"/>
      <c r="AQ33" s="64"/>
      <c r="AR33" s="63"/>
      <c r="AS33" s="64"/>
      <c r="AT33" s="64"/>
      <c r="AU33" s="63"/>
      <c r="AV33" s="64"/>
      <c r="AW33" s="64"/>
      <c r="AX33" s="64"/>
      <c r="AY33" s="63"/>
      <c r="AZ33" s="64"/>
      <c r="BA33" s="64"/>
      <c r="BB33" s="63"/>
      <c r="BC33" s="64"/>
      <c r="BD33" s="64"/>
      <c r="BE33" s="65"/>
    </row>
    <row r="34" spans="1:57" ht="9" customHeight="1">
      <c r="A34" s="178"/>
      <c r="B34" s="50" t="s">
        <v>105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90"/>
      <c r="V34" s="52" t="s">
        <v>57</v>
      </c>
      <c r="W34" s="52" t="s">
        <v>57</v>
      </c>
      <c r="X34" s="52" t="s">
        <v>57</v>
      </c>
      <c r="Y34" s="52" t="s">
        <v>57</v>
      </c>
      <c r="Z34" s="52" t="s">
        <v>57</v>
      </c>
      <c r="AA34" s="52" t="s">
        <v>57</v>
      </c>
      <c r="AB34" s="52" t="s">
        <v>57</v>
      </c>
      <c r="AC34" s="52" t="s">
        <v>57</v>
      </c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57" ht="9" customHeight="1">
      <c r="A35" s="178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90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57" ht="9" customHeight="1">
      <c r="A36" s="178"/>
      <c r="B36" s="50"/>
      <c r="C36" s="50" t="s">
        <v>97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90"/>
      <c r="V36" s="52" t="s">
        <v>57</v>
      </c>
      <c r="W36" s="52" t="s">
        <v>57</v>
      </c>
      <c r="X36" s="52"/>
      <c r="Y36" s="52"/>
      <c r="Z36" s="52"/>
      <c r="AA36" s="52"/>
      <c r="AB36" s="52"/>
      <c r="AC36" s="52"/>
      <c r="AD36" s="52" t="s">
        <v>57</v>
      </c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57" ht="9" customHeight="1">
      <c r="A37" s="178"/>
      <c r="B37" s="50"/>
      <c r="C37" s="50"/>
      <c r="D37" s="50" t="s">
        <v>98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90"/>
      <c r="V37" s="52" t="s">
        <v>57</v>
      </c>
      <c r="W37" s="52"/>
      <c r="X37" s="52"/>
      <c r="Y37" s="52"/>
      <c r="Z37" s="52"/>
      <c r="AA37" s="52"/>
      <c r="AB37" s="52"/>
      <c r="AC37" s="52"/>
      <c r="AD37" s="52" t="s">
        <v>57</v>
      </c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57" ht="9" customHeight="1">
      <c r="A38" s="178"/>
      <c r="B38" s="50"/>
      <c r="C38" s="50"/>
      <c r="D38" s="50" t="s">
        <v>99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90"/>
      <c r="V38" s="52"/>
      <c r="W38" s="52" t="s">
        <v>57</v>
      </c>
      <c r="X38" s="52"/>
      <c r="Y38" s="52"/>
      <c r="Z38" s="52"/>
      <c r="AA38" s="52"/>
      <c r="AB38" s="52"/>
      <c r="AC38" s="52"/>
      <c r="AD38" s="52" t="s">
        <v>57</v>
      </c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3"/>
    </row>
    <row r="39" spans="1:57" ht="9" customHeight="1">
      <c r="A39" s="178"/>
      <c r="B39" s="50"/>
      <c r="C39" s="50"/>
      <c r="D39" s="50" t="s">
        <v>101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90"/>
      <c r="V39" s="52" t="s">
        <v>57</v>
      </c>
      <c r="W39" s="52"/>
      <c r="X39" s="52"/>
      <c r="Y39" s="52"/>
      <c r="Z39" s="52"/>
      <c r="AA39" s="52"/>
      <c r="AB39" s="52"/>
      <c r="AC39" s="52"/>
      <c r="AD39" s="52" t="s">
        <v>57</v>
      </c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57" ht="9" customHeight="1">
      <c r="A40" s="178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90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3"/>
    </row>
    <row r="41" spans="1:57" ht="9" customHeight="1">
      <c r="A41" s="178"/>
      <c r="B41" s="50"/>
      <c r="C41" s="50"/>
      <c r="D41" s="50" t="s">
        <v>176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90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3"/>
    </row>
    <row r="42" spans="1:57" ht="9" customHeight="1">
      <c r="A42" s="178"/>
      <c r="B42" s="50"/>
      <c r="C42" s="50"/>
      <c r="D42" s="50"/>
      <c r="E42" s="50" t="s">
        <v>61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90"/>
      <c r="V42" s="52" t="s">
        <v>57</v>
      </c>
      <c r="W42" s="52"/>
      <c r="X42" s="52"/>
      <c r="Y42" s="52"/>
      <c r="Z42" s="52"/>
      <c r="AA42" s="52"/>
      <c r="AB42" s="52"/>
      <c r="AC42" s="52"/>
      <c r="AD42" s="52" t="s">
        <v>57</v>
      </c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3"/>
    </row>
    <row r="43" spans="1:57" ht="9" customHeight="1">
      <c r="A43" s="178"/>
      <c r="B43" s="50"/>
      <c r="C43" s="50"/>
      <c r="D43" s="50"/>
      <c r="E43" s="50" t="s">
        <v>79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90"/>
      <c r="V43" s="52"/>
      <c r="W43" s="52" t="s">
        <v>57</v>
      </c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3"/>
    </row>
    <row r="44" spans="1:57" ht="9" customHeight="1">
      <c r="A44" s="178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90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3"/>
    </row>
    <row r="45" spans="1:57" ht="9" customHeight="1">
      <c r="A45" s="178"/>
      <c r="B45" s="50"/>
      <c r="C45" s="50" t="s">
        <v>96</v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90"/>
      <c r="V45" s="52"/>
      <c r="W45" s="52"/>
      <c r="X45" s="52" t="s">
        <v>57</v>
      </c>
      <c r="Y45" s="52" t="s">
        <v>57</v>
      </c>
      <c r="Z45" s="52" t="s">
        <v>57</v>
      </c>
      <c r="AA45" s="52" t="s">
        <v>57</v>
      </c>
      <c r="AB45" s="52" t="s">
        <v>57</v>
      </c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3"/>
    </row>
    <row r="46" spans="1:57" s="48" customFormat="1" ht="9" customHeight="1">
      <c r="A46" s="178"/>
      <c r="B46" s="55"/>
      <c r="C46" s="50"/>
      <c r="D46" s="50" t="s">
        <v>326</v>
      </c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1"/>
      <c r="V46" s="52"/>
      <c r="W46" s="52"/>
      <c r="X46" s="52" t="s">
        <v>57</v>
      </c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3"/>
    </row>
    <row r="47" spans="1:57" s="48" customFormat="1" ht="9" customHeight="1">
      <c r="A47" s="178"/>
      <c r="B47" s="55"/>
      <c r="C47" s="50"/>
      <c r="D47" s="50" t="s">
        <v>327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1"/>
      <c r="V47" s="52"/>
      <c r="W47" s="52"/>
      <c r="X47" s="52" t="s">
        <v>57</v>
      </c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3"/>
    </row>
    <row r="48" spans="1:57" s="48" customFormat="1" ht="9" customHeight="1">
      <c r="A48" s="178"/>
      <c r="B48" s="55"/>
      <c r="C48" s="50"/>
      <c r="D48" s="50" t="s">
        <v>328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1"/>
      <c r="V48" s="52"/>
      <c r="W48" s="52"/>
      <c r="X48" s="52" t="s">
        <v>57</v>
      </c>
      <c r="Y48" s="52"/>
      <c r="Z48" s="52" t="s">
        <v>57</v>
      </c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3"/>
    </row>
    <row r="49" spans="1:57" ht="9" customHeight="1">
      <c r="A49" s="178"/>
      <c r="B49" s="50"/>
      <c r="C49" s="58"/>
      <c r="D49" s="50" t="s">
        <v>329</v>
      </c>
      <c r="E49" s="58"/>
      <c r="F49" s="58"/>
      <c r="G49" s="50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110"/>
      <c r="V49" s="52"/>
      <c r="W49" s="52"/>
      <c r="X49" s="52"/>
      <c r="Y49" s="52" t="s">
        <v>57</v>
      </c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3"/>
    </row>
    <row r="50" spans="1:57" ht="9" customHeight="1">
      <c r="A50" s="178"/>
      <c r="B50" s="50"/>
      <c r="C50" s="58"/>
      <c r="D50" s="50" t="s">
        <v>330</v>
      </c>
      <c r="E50" s="58"/>
      <c r="F50" s="58"/>
      <c r="G50" s="50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110"/>
      <c r="V50" s="52"/>
      <c r="W50" s="52"/>
      <c r="X50" s="52"/>
      <c r="Y50" s="52" t="s">
        <v>57</v>
      </c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3"/>
    </row>
    <row r="51" spans="1:57" ht="9" customHeight="1">
      <c r="A51" s="178"/>
      <c r="B51" s="50"/>
      <c r="C51" s="58"/>
      <c r="D51" s="50" t="s">
        <v>331</v>
      </c>
      <c r="E51" s="58"/>
      <c r="F51" s="58"/>
      <c r="G51" s="50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110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3"/>
    </row>
    <row r="52" spans="1:57" ht="9" customHeight="1">
      <c r="A52" s="178"/>
      <c r="B52" s="50"/>
      <c r="C52" s="58"/>
      <c r="D52" s="50" t="s">
        <v>106</v>
      </c>
      <c r="E52" s="58"/>
      <c r="F52" s="58"/>
      <c r="G52" s="50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110"/>
      <c r="V52" s="52"/>
      <c r="W52" s="52"/>
      <c r="X52" s="52"/>
      <c r="Y52" s="52"/>
      <c r="Z52" s="52" t="s">
        <v>57</v>
      </c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3"/>
    </row>
    <row r="53" spans="1:57" ht="9" customHeight="1">
      <c r="A53" s="178"/>
      <c r="B53" s="50"/>
      <c r="C53" s="58"/>
      <c r="D53" s="50" t="s">
        <v>332</v>
      </c>
      <c r="E53" s="58"/>
      <c r="F53" s="58"/>
      <c r="G53" s="50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110"/>
      <c r="V53" s="52"/>
      <c r="W53" s="52"/>
      <c r="X53" s="52"/>
      <c r="Y53" s="52"/>
      <c r="Z53" s="52" t="s">
        <v>57</v>
      </c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3"/>
    </row>
    <row r="54" spans="1:57" ht="9" customHeight="1">
      <c r="A54" s="178"/>
      <c r="B54" s="50"/>
      <c r="C54" s="58"/>
      <c r="D54" s="50" t="s">
        <v>333</v>
      </c>
      <c r="E54" s="58"/>
      <c r="F54" s="58"/>
      <c r="G54" s="50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110"/>
      <c r="V54" s="52"/>
      <c r="W54" s="52"/>
      <c r="X54" s="52"/>
      <c r="Y54" s="52"/>
      <c r="Z54" s="52" t="s">
        <v>57</v>
      </c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3"/>
    </row>
    <row r="55" spans="1:57" ht="9" customHeight="1">
      <c r="A55" s="178"/>
      <c r="B55" s="50"/>
      <c r="C55" s="58"/>
      <c r="D55" s="50" t="s">
        <v>334</v>
      </c>
      <c r="E55" s="58"/>
      <c r="F55" s="58"/>
      <c r="G55" s="50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110"/>
      <c r="V55" s="52"/>
      <c r="W55" s="52"/>
      <c r="X55" s="52"/>
      <c r="Y55" s="52"/>
      <c r="Z55" s="52"/>
      <c r="AA55" s="52" t="s">
        <v>57</v>
      </c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3"/>
    </row>
    <row r="56" spans="1:57" ht="9" customHeight="1">
      <c r="A56" s="178"/>
      <c r="B56" s="50"/>
      <c r="C56" s="58"/>
      <c r="D56" s="50" t="s">
        <v>335</v>
      </c>
      <c r="E56" s="58"/>
      <c r="F56" s="58"/>
      <c r="G56" s="50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110"/>
      <c r="V56" s="52"/>
      <c r="W56" s="52"/>
      <c r="X56" s="52"/>
      <c r="Y56" s="52"/>
      <c r="Z56" s="52"/>
      <c r="AA56" s="52"/>
      <c r="AB56" s="52" t="s">
        <v>57</v>
      </c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3"/>
    </row>
    <row r="57" spans="1:57" ht="9" customHeight="1">
      <c r="A57" s="178"/>
      <c r="B57" s="50"/>
      <c r="C57" s="58"/>
      <c r="D57" s="50" t="s">
        <v>336</v>
      </c>
      <c r="E57" s="58"/>
      <c r="F57" s="58"/>
      <c r="G57" s="50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110"/>
      <c r="V57" s="52"/>
      <c r="W57" s="52"/>
      <c r="X57" s="52"/>
      <c r="Y57" s="52"/>
      <c r="Z57" s="52"/>
      <c r="AA57" s="52"/>
      <c r="AB57" s="52" t="s">
        <v>57</v>
      </c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3"/>
    </row>
    <row r="58" spans="1:57" ht="9" customHeight="1">
      <c r="A58" s="178"/>
      <c r="B58" s="50"/>
      <c r="C58" s="58"/>
      <c r="D58" s="50"/>
      <c r="E58" s="58"/>
      <c r="F58" s="58"/>
      <c r="G58" s="50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110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3"/>
    </row>
    <row r="59" spans="1:57" ht="9" customHeight="1">
      <c r="A59" s="178"/>
      <c r="B59" s="50"/>
      <c r="C59" s="58"/>
      <c r="D59" s="50" t="s">
        <v>112</v>
      </c>
      <c r="E59" s="58"/>
      <c r="F59" s="58"/>
      <c r="G59" s="50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110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3"/>
    </row>
    <row r="60" spans="1:57" ht="9" customHeight="1">
      <c r="A60" s="178"/>
      <c r="B60" s="50"/>
      <c r="C60" s="58"/>
      <c r="D60" s="50"/>
      <c r="E60" s="58" t="s">
        <v>337</v>
      </c>
      <c r="F60" s="58"/>
      <c r="G60" s="50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110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3"/>
    </row>
    <row r="61" spans="1:57" ht="9" customHeight="1">
      <c r="A61" s="178"/>
      <c r="B61" s="50"/>
      <c r="C61" s="58"/>
      <c r="D61" s="50"/>
      <c r="E61" s="58" t="s">
        <v>113</v>
      </c>
      <c r="F61" s="58"/>
      <c r="G61" s="50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110"/>
      <c r="V61" s="52"/>
      <c r="W61" s="52"/>
      <c r="X61" s="52"/>
      <c r="Y61" s="52"/>
      <c r="Z61" s="52" t="s">
        <v>57</v>
      </c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3"/>
    </row>
    <row r="62" spans="1:57" ht="9" customHeight="1">
      <c r="A62" s="178"/>
      <c r="B62" s="50"/>
      <c r="C62" s="58"/>
      <c r="D62" s="50"/>
      <c r="E62" s="58" t="s">
        <v>466</v>
      </c>
      <c r="F62" s="58"/>
      <c r="G62" s="50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110"/>
      <c r="V62" s="52"/>
      <c r="W62" s="52"/>
      <c r="X62" s="52" t="s">
        <v>57</v>
      </c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3"/>
    </row>
    <row r="63" spans="1:57" ht="9" customHeight="1">
      <c r="A63" s="178"/>
      <c r="B63" s="50"/>
      <c r="C63" s="58"/>
      <c r="D63" s="50"/>
      <c r="E63" s="58"/>
      <c r="F63" s="58"/>
      <c r="G63" s="50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110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3"/>
    </row>
    <row r="64" spans="1:57" ht="9" customHeight="1">
      <c r="A64" s="178"/>
      <c r="B64" s="50"/>
      <c r="C64" s="58"/>
      <c r="D64" s="50" t="s">
        <v>107</v>
      </c>
      <c r="E64" s="58"/>
      <c r="F64" s="58"/>
      <c r="G64" s="50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110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3"/>
    </row>
    <row r="65" spans="1:57" ht="9" customHeight="1">
      <c r="A65" s="178"/>
      <c r="B65" s="50"/>
      <c r="C65" s="58"/>
      <c r="D65" s="50"/>
      <c r="E65" s="58" t="s">
        <v>108</v>
      </c>
      <c r="F65" s="58"/>
      <c r="G65" s="50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110"/>
      <c r="V65" s="52"/>
      <c r="W65" s="52"/>
      <c r="X65" s="52" t="s">
        <v>57</v>
      </c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3"/>
    </row>
    <row r="66" spans="1:57" ht="9" customHeight="1">
      <c r="A66" s="178"/>
      <c r="B66" s="50"/>
      <c r="C66" s="58"/>
      <c r="D66" s="50"/>
      <c r="E66" s="58" t="s">
        <v>109</v>
      </c>
      <c r="F66" s="58"/>
      <c r="G66" s="50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110"/>
      <c r="V66" s="52"/>
      <c r="W66" s="52"/>
      <c r="X66" s="52"/>
      <c r="Y66" s="52"/>
      <c r="Z66" s="52" t="s">
        <v>57</v>
      </c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3"/>
    </row>
    <row r="67" spans="1:57" ht="9" customHeight="1">
      <c r="A67" s="178"/>
      <c r="B67" s="50"/>
      <c r="C67" s="58"/>
      <c r="D67" s="50"/>
      <c r="E67" s="58"/>
      <c r="F67" s="58"/>
      <c r="G67" s="50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110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3"/>
    </row>
    <row r="68" spans="1:57" ht="9" customHeight="1">
      <c r="A68" s="178"/>
      <c r="B68" s="50"/>
      <c r="C68" s="58"/>
      <c r="D68" s="50" t="s">
        <v>111</v>
      </c>
      <c r="E68" s="58"/>
      <c r="F68" s="58"/>
      <c r="G68" s="50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110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3"/>
    </row>
    <row r="69" spans="1:57" ht="9" customHeight="1">
      <c r="A69" s="178"/>
      <c r="B69" s="50"/>
      <c r="C69" s="58"/>
      <c r="D69" s="50"/>
      <c r="E69" s="58" t="s">
        <v>136</v>
      </c>
      <c r="F69" s="58"/>
      <c r="G69" s="50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110"/>
      <c r="V69" s="52"/>
      <c r="W69" s="52"/>
      <c r="X69" s="52"/>
      <c r="Y69" s="52"/>
      <c r="Z69" s="52"/>
      <c r="AA69" s="52" t="s">
        <v>57</v>
      </c>
      <c r="AB69" s="52" t="s">
        <v>57</v>
      </c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3"/>
    </row>
    <row r="70" spans="1:57" ht="9" customHeight="1">
      <c r="A70" s="178"/>
      <c r="B70" s="50"/>
      <c r="C70" s="58"/>
      <c r="D70" s="50"/>
      <c r="E70" s="58" t="s">
        <v>137</v>
      </c>
      <c r="F70" s="58"/>
      <c r="G70" s="50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110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3"/>
    </row>
    <row r="71" spans="1:57" ht="9" customHeight="1">
      <c r="A71" s="178"/>
      <c r="B71" s="50"/>
      <c r="C71" s="58"/>
      <c r="D71" s="50"/>
      <c r="E71" s="58"/>
      <c r="F71" s="58"/>
      <c r="G71" s="50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110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3"/>
    </row>
    <row r="72" spans="1:57" ht="9" customHeight="1">
      <c r="A72" s="178"/>
      <c r="B72" s="50"/>
      <c r="C72" s="50"/>
      <c r="D72" s="50" t="s">
        <v>176</v>
      </c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90"/>
      <c r="V72" s="52"/>
      <c r="W72" s="52"/>
      <c r="X72" s="52" t="s">
        <v>57</v>
      </c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3"/>
    </row>
    <row r="73" spans="1:57" ht="9" customHeight="1">
      <c r="A73" s="178"/>
      <c r="B73" s="50"/>
      <c r="C73" s="50"/>
      <c r="D73" s="50"/>
      <c r="E73" s="50" t="s">
        <v>61</v>
      </c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90"/>
      <c r="V73" s="52"/>
      <c r="W73" s="52"/>
      <c r="X73" s="52"/>
      <c r="Y73" s="52" t="s">
        <v>57</v>
      </c>
      <c r="Z73" s="52"/>
      <c r="AA73" s="52"/>
      <c r="AB73" s="52"/>
      <c r="AC73" s="52"/>
      <c r="AD73" s="52" t="s">
        <v>57</v>
      </c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3"/>
    </row>
    <row r="74" spans="1:57" ht="9" customHeight="1">
      <c r="A74" s="178"/>
      <c r="B74" s="50"/>
      <c r="C74" s="50"/>
      <c r="D74" s="50"/>
      <c r="E74" s="50" t="s">
        <v>79</v>
      </c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90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3"/>
    </row>
    <row r="75" spans="1:57" ht="9" customHeight="1">
      <c r="A75" s="178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90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3"/>
    </row>
    <row r="76" spans="1:57" ht="9" customHeight="1">
      <c r="A76" s="178"/>
      <c r="B76" s="50"/>
      <c r="C76" s="58" t="s">
        <v>114</v>
      </c>
      <c r="D76" s="50"/>
      <c r="E76" s="58"/>
      <c r="F76" s="58"/>
      <c r="G76" s="50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110"/>
      <c r="V76" s="52"/>
      <c r="W76" s="52"/>
      <c r="X76" s="52"/>
      <c r="Y76" s="52"/>
      <c r="Z76" s="52"/>
      <c r="AA76" s="52"/>
      <c r="AB76" s="52"/>
      <c r="AC76" s="52" t="s">
        <v>57</v>
      </c>
      <c r="AD76" s="52" t="s">
        <v>57</v>
      </c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3"/>
    </row>
    <row r="77" spans="1:57" ht="9" customHeight="1">
      <c r="A77" s="178"/>
      <c r="B77" s="50"/>
      <c r="C77" s="58"/>
      <c r="D77" s="58" t="s">
        <v>171</v>
      </c>
      <c r="E77" s="58"/>
      <c r="F77" s="58"/>
      <c r="G77" s="50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110"/>
      <c r="V77" s="52"/>
      <c r="W77" s="52"/>
      <c r="X77" s="52"/>
      <c r="Y77" s="52"/>
      <c r="Z77" s="52"/>
      <c r="AA77" s="52"/>
      <c r="AB77" s="52"/>
      <c r="AC77" s="52" t="s">
        <v>57</v>
      </c>
      <c r="AD77" s="52" t="s">
        <v>57</v>
      </c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3"/>
    </row>
    <row r="78" spans="1:57" ht="9" customHeight="1">
      <c r="A78" s="178"/>
      <c r="B78" s="50"/>
      <c r="C78" s="58"/>
      <c r="D78" s="58"/>
      <c r="E78" s="58" t="s">
        <v>169</v>
      </c>
      <c r="F78" s="58"/>
      <c r="G78" s="50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110"/>
      <c r="V78" s="52"/>
      <c r="W78" s="52"/>
      <c r="X78" s="52"/>
      <c r="Y78" s="52"/>
      <c r="Z78" s="52"/>
      <c r="AA78" s="52"/>
      <c r="AB78" s="52"/>
      <c r="AC78" s="52"/>
      <c r="AD78" s="52" t="s">
        <v>57</v>
      </c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3"/>
    </row>
    <row r="79" spans="1:57" ht="9" customHeight="1">
      <c r="A79" s="178"/>
      <c r="B79" s="50"/>
      <c r="C79" s="58"/>
      <c r="D79" s="58"/>
      <c r="E79" s="58" t="s">
        <v>170</v>
      </c>
      <c r="F79" s="58"/>
      <c r="G79" s="50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110"/>
      <c r="V79" s="52"/>
      <c r="W79" s="52"/>
      <c r="X79" s="52"/>
      <c r="Y79" s="52"/>
      <c r="Z79" s="52"/>
      <c r="AA79" s="52"/>
      <c r="AB79" s="52"/>
      <c r="AC79" s="52" t="s">
        <v>57</v>
      </c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3"/>
    </row>
    <row r="80" spans="1:57" ht="9" customHeight="1">
      <c r="A80" s="178"/>
      <c r="B80" s="49"/>
      <c r="C80" s="58"/>
      <c r="D80" s="58" t="s">
        <v>60</v>
      </c>
      <c r="E80" s="58"/>
      <c r="F80" s="58"/>
      <c r="G80" s="50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9"/>
      <c r="V80" s="52"/>
      <c r="W80" s="52"/>
      <c r="X80" s="52"/>
      <c r="Y80" s="52"/>
      <c r="Z80" s="52"/>
      <c r="AA80" s="52"/>
      <c r="AB80" s="52"/>
      <c r="AC80" s="52" t="s">
        <v>57</v>
      </c>
      <c r="AD80" s="52" t="s">
        <v>57</v>
      </c>
      <c r="AE80" s="52"/>
      <c r="AF80" s="52"/>
      <c r="AG80" s="52"/>
      <c r="AH80" s="52"/>
      <c r="AI80" s="52"/>
      <c r="AJ80" s="52"/>
      <c r="AK80" s="52"/>
      <c r="AL80" s="87"/>
      <c r="AM80" s="57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3"/>
    </row>
    <row r="81" spans="1:57" ht="9" customHeight="1">
      <c r="A81" s="178"/>
      <c r="B81" s="50"/>
      <c r="C81" s="58"/>
      <c r="D81" s="58"/>
      <c r="E81" s="58" t="s">
        <v>170</v>
      </c>
      <c r="F81" s="58"/>
      <c r="G81" s="50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110"/>
      <c r="V81" s="52"/>
      <c r="W81" s="52"/>
      <c r="X81" s="52"/>
      <c r="Y81" s="52"/>
      <c r="Z81" s="52"/>
      <c r="AA81" s="52"/>
      <c r="AB81" s="52"/>
      <c r="AC81" s="52" t="s">
        <v>57</v>
      </c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3"/>
    </row>
    <row r="82" spans="1:57" ht="9" customHeight="1">
      <c r="A82" s="178"/>
      <c r="B82" s="50"/>
      <c r="C82" s="58"/>
      <c r="D82" s="58" t="s">
        <v>188</v>
      </c>
      <c r="E82" s="58"/>
      <c r="F82" s="58"/>
      <c r="G82" s="50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110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3"/>
    </row>
    <row r="83" spans="1:57" ht="9" customHeight="1">
      <c r="A83" s="178"/>
      <c r="B83" s="50"/>
      <c r="C83" s="58"/>
      <c r="D83" s="58"/>
      <c r="E83" s="58" t="s">
        <v>158</v>
      </c>
      <c r="F83" s="58"/>
      <c r="G83" s="50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110"/>
      <c r="V83" s="52"/>
      <c r="W83" s="52"/>
      <c r="X83" s="52"/>
      <c r="Y83" s="52"/>
      <c r="Z83" s="52"/>
      <c r="AA83" s="52"/>
      <c r="AB83" s="52"/>
      <c r="AC83" s="52"/>
      <c r="AD83" s="52" t="s">
        <v>57</v>
      </c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3"/>
    </row>
    <row r="84" spans="1:57" ht="9" customHeight="1">
      <c r="A84" s="178"/>
      <c r="B84" s="50"/>
      <c r="C84" s="58"/>
      <c r="D84" s="58"/>
      <c r="E84" s="58" t="s">
        <v>159</v>
      </c>
      <c r="F84" s="58"/>
      <c r="G84" s="50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110"/>
      <c r="V84" s="52"/>
      <c r="W84" s="52"/>
      <c r="X84" s="52"/>
      <c r="Y84" s="52"/>
      <c r="Z84" s="52"/>
      <c r="AA84" s="52"/>
      <c r="AB84" s="52"/>
      <c r="AC84" s="52"/>
      <c r="AD84" s="52" t="s">
        <v>57</v>
      </c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3"/>
    </row>
    <row r="85" spans="1:57" ht="9" customHeight="1">
      <c r="A85" s="178"/>
      <c r="B85" s="50"/>
      <c r="C85" s="58"/>
      <c r="D85" s="58"/>
      <c r="E85" s="58" t="s">
        <v>338</v>
      </c>
      <c r="F85" s="58"/>
      <c r="G85" s="50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110"/>
      <c r="V85" s="52"/>
      <c r="W85" s="52"/>
      <c r="X85" s="52"/>
      <c r="Y85" s="52"/>
      <c r="Z85" s="52"/>
      <c r="AA85" s="52"/>
      <c r="AB85" s="52"/>
      <c r="AC85" s="52"/>
      <c r="AD85" s="52" t="s">
        <v>57</v>
      </c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3"/>
    </row>
    <row r="86" spans="1:57" ht="9" customHeight="1">
      <c r="A86" s="178"/>
      <c r="B86" s="50"/>
      <c r="C86" s="58"/>
      <c r="D86" s="58"/>
      <c r="E86" s="58" t="s">
        <v>160</v>
      </c>
      <c r="F86" s="58"/>
      <c r="G86" s="50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110"/>
      <c r="V86" s="52"/>
      <c r="W86" s="52"/>
      <c r="X86" s="52"/>
      <c r="Y86" s="52"/>
      <c r="Z86" s="52"/>
      <c r="AA86" s="52"/>
      <c r="AB86" s="52"/>
      <c r="AC86" s="52"/>
      <c r="AD86" s="52" t="s">
        <v>57</v>
      </c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3"/>
    </row>
    <row r="87" spans="1:57" ht="9" customHeight="1">
      <c r="A87" s="178"/>
      <c r="B87" s="50"/>
      <c r="C87" s="58"/>
      <c r="D87" s="58"/>
      <c r="E87" s="58" t="s">
        <v>339</v>
      </c>
      <c r="F87" s="58"/>
      <c r="G87" s="50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110"/>
      <c r="V87" s="52"/>
      <c r="W87" s="52"/>
      <c r="X87" s="52"/>
      <c r="Y87" s="52"/>
      <c r="Z87" s="52"/>
      <c r="AA87" s="52"/>
      <c r="AB87" s="52"/>
      <c r="AC87" s="52"/>
      <c r="AD87" s="52" t="s">
        <v>57</v>
      </c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3"/>
    </row>
    <row r="88" spans="1:57" ht="9" customHeight="1">
      <c r="A88" s="178"/>
      <c r="B88" s="50"/>
      <c r="C88" s="58"/>
      <c r="D88" s="58"/>
      <c r="E88" s="58" t="s">
        <v>340</v>
      </c>
      <c r="F88" s="58"/>
      <c r="G88" s="50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110"/>
      <c r="V88" s="52"/>
      <c r="W88" s="52"/>
      <c r="X88" s="52"/>
      <c r="Y88" s="52"/>
      <c r="Z88" s="52"/>
      <c r="AA88" s="52"/>
      <c r="AB88" s="52"/>
      <c r="AC88" s="52"/>
      <c r="AD88" s="52" t="s">
        <v>57</v>
      </c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3"/>
    </row>
    <row r="89" spans="1:57" ht="9" customHeight="1">
      <c r="A89" s="178"/>
      <c r="B89" s="50"/>
      <c r="C89" s="58"/>
      <c r="D89" s="58"/>
      <c r="E89" s="58" t="s">
        <v>341</v>
      </c>
      <c r="F89" s="58"/>
      <c r="G89" s="50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110"/>
      <c r="V89" s="52"/>
      <c r="W89" s="52"/>
      <c r="X89" s="52"/>
      <c r="Y89" s="52"/>
      <c r="Z89" s="52"/>
      <c r="AA89" s="52"/>
      <c r="AB89" s="52"/>
      <c r="AC89" s="52"/>
      <c r="AD89" s="52" t="s">
        <v>57</v>
      </c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3"/>
    </row>
    <row r="90" spans="1:57" ht="9" customHeight="1">
      <c r="A90" s="178"/>
      <c r="B90" s="50"/>
      <c r="C90" s="58"/>
      <c r="D90" s="58"/>
      <c r="E90" s="58" t="s">
        <v>342</v>
      </c>
      <c r="F90" s="58"/>
      <c r="G90" s="50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110"/>
      <c r="V90" s="52"/>
      <c r="W90" s="52"/>
      <c r="X90" s="52"/>
      <c r="Y90" s="52"/>
      <c r="Z90" s="52"/>
      <c r="AA90" s="52"/>
      <c r="AB90" s="52"/>
      <c r="AC90" s="52"/>
      <c r="AD90" s="52" t="s">
        <v>57</v>
      </c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3"/>
    </row>
    <row r="91" spans="1:57" ht="9" customHeight="1">
      <c r="A91" s="178"/>
      <c r="B91" s="50"/>
      <c r="C91" s="58"/>
      <c r="D91" s="58"/>
      <c r="E91" s="58" t="s">
        <v>343</v>
      </c>
      <c r="F91" s="58"/>
      <c r="G91" s="50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110"/>
      <c r="V91" s="52"/>
      <c r="W91" s="52"/>
      <c r="X91" s="52"/>
      <c r="Y91" s="52"/>
      <c r="Z91" s="52"/>
      <c r="AA91" s="52"/>
      <c r="AB91" s="52"/>
      <c r="AC91" s="52"/>
      <c r="AD91" s="52" t="s">
        <v>57</v>
      </c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3"/>
    </row>
    <row r="92" spans="1:57" ht="9" customHeight="1">
      <c r="A92" s="178"/>
      <c r="B92" s="50"/>
      <c r="C92" s="58"/>
      <c r="D92" s="58"/>
      <c r="E92" s="58" t="s">
        <v>344</v>
      </c>
      <c r="F92" s="58"/>
      <c r="G92" s="50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110"/>
      <c r="V92" s="52"/>
      <c r="W92" s="52"/>
      <c r="X92" s="52"/>
      <c r="Y92" s="52"/>
      <c r="Z92" s="52"/>
      <c r="AA92" s="52"/>
      <c r="AB92" s="52"/>
      <c r="AC92" s="52"/>
      <c r="AD92" s="52" t="s">
        <v>57</v>
      </c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3"/>
    </row>
    <row r="93" spans="1:57" ht="9" customHeight="1">
      <c r="A93" s="178"/>
      <c r="B93" s="50"/>
      <c r="C93" s="58"/>
      <c r="D93" s="58"/>
      <c r="E93" s="58" t="s">
        <v>345</v>
      </c>
      <c r="F93" s="58"/>
      <c r="G93" s="50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110"/>
      <c r="V93" s="52"/>
      <c r="W93" s="52"/>
      <c r="X93" s="52"/>
      <c r="Y93" s="52"/>
      <c r="Z93" s="52"/>
      <c r="AA93" s="52"/>
      <c r="AB93" s="52"/>
      <c r="AC93" s="52"/>
      <c r="AD93" s="52" t="s">
        <v>57</v>
      </c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3"/>
    </row>
    <row r="94" spans="1:57" ht="9" customHeight="1">
      <c r="A94" s="178"/>
      <c r="B94" s="50"/>
      <c r="C94" s="58"/>
      <c r="D94" s="58"/>
      <c r="E94" s="58" t="s">
        <v>346</v>
      </c>
      <c r="F94" s="58"/>
      <c r="G94" s="50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110"/>
      <c r="V94" s="52"/>
      <c r="W94" s="52"/>
      <c r="X94" s="52"/>
      <c r="Y94" s="52"/>
      <c r="Z94" s="52"/>
      <c r="AA94" s="52"/>
      <c r="AB94" s="52"/>
      <c r="AC94" s="52"/>
      <c r="AD94" s="52" t="s">
        <v>57</v>
      </c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3"/>
    </row>
    <row r="95" spans="1:57" ht="9" customHeight="1">
      <c r="A95" s="178"/>
      <c r="B95" s="50"/>
      <c r="C95" s="58"/>
      <c r="D95" s="58"/>
      <c r="E95" s="58" t="s">
        <v>347</v>
      </c>
      <c r="F95" s="58"/>
      <c r="G95" s="50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110"/>
      <c r="V95" s="52"/>
      <c r="W95" s="52"/>
      <c r="X95" s="52"/>
      <c r="Y95" s="52"/>
      <c r="Z95" s="52"/>
      <c r="AA95" s="52"/>
      <c r="AB95" s="52"/>
      <c r="AC95" s="52"/>
      <c r="AD95" s="52" t="s">
        <v>57</v>
      </c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3"/>
    </row>
    <row r="96" spans="1:57" ht="9" customHeight="1">
      <c r="A96" s="178"/>
      <c r="B96" s="50"/>
      <c r="C96" s="58"/>
      <c r="D96" s="58"/>
      <c r="E96" s="58" t="s">
        <v>348</v>
      </c>
      <c r="F96" s="58"/>
      <c r="G96" s="50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110"/>
      <c r="V96" s="52"/>
      <c r="W96" s="52"/>
      <c r="X96" s="52"/>
      <c r="Y96" s="52"/>
      <c r="Z96" s="52"/>
      <c r="AA96" s="52"/>
      <c r="AB96" s="52"/>
      <c r="AC96" s="52"/>
      <c r="AD96" s="52" t="s">
        <v>57</v>
      </c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3"/>
    </row>
    <row r="97" spans="1:62" ht="9" customHeight="1" thickBot="1">
      <c r="A97" s="179"/>
      <c r="B97" s="50"/>
      <c r="C97" s="58"/>
      <c r="D97" s="50"/>
      <c r="E97" s="50"/>
      <c r="F97" s="50"/>
      <c r="G97" s="50"/>
      <c r="H97" s="49"/>
      <c r="I97" s="50"/>
      <c r="J97" s="50"/>
      <c r="K97" s="50"/>
      <c r="L97" s="50"/>
      <c r="M97" s="49"/>
      <c r="N97" s="50"/>
      <c r="O97" s="50"/>
      <c r="P97" s="50"/>
      <c r="Q97" s="50"/>
      <c r="R97" s="50"/>
      <c r="S97" s="50"/>
      <c r="T97" s="50"/>
      <c r="U97" s="56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7"/>
      <c r="AK97" s="57"/>
      <c r="AL97" s="89"/>
      <c r="AM97" s="57"/>
      <c r="AN97" s="52"/>
      <c r="AO97" s="52"/>
      <c r="AP97" s="52"/>
      <c r="AQ97" s="52"/>
      <c r="AR97" s="57"/>
      <c r="AS97" s="57"/>
      <c r="AT97" s="52"/>
      <c r="AU97" s="52"/>
      <c r="AV97" s="52"/>
      <c r="AW97" s="52"/>
      <c r="AX97" s="52"/>
      <c r="AY97" s="57"/>
      <c r="AZ97" s="57"/>
      <c r="BA97" s="52"/>
      <c r="BB97" s="52"/>
      <c r="BC97" s="52"/>
      <c r="BD97" s="52"/>
      <c r="BE97" s="53"/>
    </row>
    <row r="98" spans="1:62" ht="14.25" thickTop="1">
      <c r="A98" s="157" t="s">
        <v>0</v>
      </c>
      <c r="B98" s="158"/>
      <c r="C98" s="158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8"/>
      <c r="U98" s="159"/>
      <c r="V98" s="93"/>
      <c r="W98" s="93"/>
      <c r="X98" s="93"/>
      <c r="Y98" s="93"/>
      <c r="Z98" s="93"/>
      <c r="AA98" s="93"/>
      <c r="AB98" s="93"/>
      <c r="AC98" s="93"/>
      <c r="AD98" s="93"/>
      <c r="AE98" s="66"/>
      <c r="AF98" s="66"/>
      <c r="AG98" s="66"/>
      <c r="AH98" s="66"/>
      <c r="AI98" s="66"/>
      <c r="AJ98" s="66"/>
      <c r="AK98" s="66"/>
      <c r="AL98" s="88"/>
      <c r="AM98" s="66"/>
      <c r="AN98" s="93"/>
      <c r="AO98" s="93"/>
      <c r="AP98" s="93"/>
      <c r="AQ98" s="93"/>
      <c r="AR98" s="66"/>
      <c r="AS98" s="66"/>
      <c r="AT98" s="66"/>
      <c r="AU98" s="93"/>
      <c r="AV98" s="93"/>
      <c r="AW98" s="93"/>
      <c r="AX98" s="93"/>
      <c r="AY98" s="66"/>
      <c r="AZ98" s="66"/>
      <c r="BA98" s="66"/>
      <c r="BB98" s="93"/>
      <c r="BC98" s="93"/>
      <c r="BD98" s="93"/>
      <c r="BE98" s="100"/>
    </row>
    <row r="99" spans="1:62" ht="29.25" customHeight="1">
      <c r="A99" s="183" t="s">
        <v>1</v>
      </c>
      <c r="B99" s="134"/>
      <c r="C99" s="134"/>
      <c r="D99" s="134"/>
      <c r="E99" s="134"/>
      <c r="F99" s="134"/>
      <c r="G99" s="135"/>
      <c r="H99" s="184" t="s">
        <v>12</v>
      </c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1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8"/>
      <c r="AI99" s="108"/>
      <c r="AJ99" s="108"/>
      <c r="AK99" s="108"/>
      <c r="AL99" s="108"/>
      <c r="AM99" s="108"/>
      <c r="AN99" s="108"/>
      <c r="AO99" s="108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9"/>
      <c r="BF99" s="67"/>
    </row>
    <row r="100" spans="1:62" ht="26.25" customHeight="1">
      <c r="A100" s="136"/>
      <c r="B100" s="137"/>
      <c r="C100" s="137"/>
      <c r="D100" s="137"/>
      <c r="E100" s="137"/>
      <c r="F100" s="137"/>
      <c r="G100" s="138"/>
      <c r="H100" s="184" t="s">
        <v>36</v>
      </c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1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94"/>
      <c r="AI100" s="94"/>
      <c r="AJ100" s="94"/>
      <c r="AK100" s="94"/>
      <c r="AL100" s="94"/>
      <c r="AM100" s="94"/>
      <c r="AN100" s="94"/>
      <c r="AO100" s="94"/>
      <c r="AP100" s="94"/>
      <c r="AQ100" s="94"/>
      <c r="AR100" s="94"/>
      <c r="AS100" s="94"/>
      <c r="AT100" s="94"/>
      <c r="AU100" s="94"/>
      <c r="AV100" s="94"/>
      <c r="AW100" s="94"/>
      <c r="AX100" s="94"/>
      <c r="AY100" s="94"/>
      <c r="AZ100" s="94"/>
      <c r="BA100" s="94"/>
      <c r="BB100" s="94"/>
      <c r="BC100" s="94"/>
      <c r="BD100" s="94"/>
      <c r="BE100" s="101"/>
      <c r="BF100" s="67"/>
    </row>
    <row r="101" spans="1:62" s="5" customFormat="1" ht="13.5">
      <c r="A101" s="185" t="s">
        <v>37</v>
      </c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1"/>
      <c r="V101" s="7" t="s">
        <v>56</v>
      </c>
      <c r="W101" s="7" t="s">
        <v>56</v>
      </c>
      <c r="X101" s="7" t="s">
        <v>56</v>
      </c>
      <c r="Y101" s="7" t="s">
        <v>56</v>
      </c>
      <c r="Z101" s="7" t="s">
        <v>56</v>
      </c>
      <c r="AA101" s="7" t="s">
        <v>56</v>
      </c>
      <c r="AB101" s="7" t="s">
        <v>56</v>
      </c>
      <c r="AC101" s="7" t="s">
        <v>56</v>
      </c>
      <c r="AD101" s="7" t="s">
        <v>56</v>
      </c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37"/>
      <c r="BF101" s="36"/>
      <c r="BG101" s="8"/>
      <c r="BH101" s="9"/>
      <c r="BI101" s="9"/>
      <c r="BJ101" s="10"/>
    </row>
    <row r="102" spans="1:62" s="70" customFormat="1" ht="39.75" customHeight="1" thickBot="1">
      <c r="A102" s="168" t="s">
        <v>2</v>
      </c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70"/>
      <c r="V102" s="104"/>
      <c r="W102" s="95"/>
      <c r="X102" s="95"/>
      <c r="Y102" s="95"/>
      <c r="Z102" s="95"/>
      <c r="AA102" s="95"/>
      <c r="AB102" s="95"/>
      <c r="AC102" s="95"/>
      <c r="AD102" s="95"/>
      <c r="AE102" s="95"/>
      <c r="AF102" s="68"/>
      <c r="AG102" s="68"/>
      <c r="AH102" s="68"/>
      <c r="AI102" s="68"/>
      <c r="AJ102" s="68"/>
      <c r="AK102" s="68"/>
      <c r="AL102" s="68"/>
      <c r="AM102" s="68"/>
      <c r="AN102" s="68"/>
      <c r="AO102" s="95"/>
      <c r="AP102" s="95"/>
      <c r="AQ102" s="95"/>
      <c r="AR102" s="95"/>
      <c r="AS102" s="68"/>
      <c r="AT102" s="68"/>
      <c r="AU102" s="68"/>
      <c r="AV102" s="95"/>
      <c r="AW102" s="95"/>
      <c r="AX102" s="95"/>
      <c r="AY102" s="95"/>
      <c r="AZ102" s="95"/>
      <c r="BA102" s="95"/>
      <c r="BB102" s="95"/>
      <c r="BC102" s="95"/>
      <c r="BD102" s="102"/>
      <c r="BE102" s="103"/>
      <c r="BF102" s="69"/>
    </row>
    <row r="103" spans="1:62" ht="9.75" customHeight="1" thickTop="1">
      <c r="A103" s="157" t="s">
        <v>38</v>
      </c>
      <c r="B103" s="158"/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  <c r="T103" s="158"/>
      <c r="U103" s="159"/>
      <c r="V103" s="160" t="s">
        <v>76</v>
      </c>
      <c r="W103" s="166"/>
      <c r="X103" s="166"/>
      <c r="Y103" s="166"/>
      <c r="Z103" s="166"/>
      <c r="AA103" s="166"/>
      <c r="AB103" s="166"/>
      <c r="AC103" s="166"/>
      <c r="AD103" s="166"/>
      <c r="AE103" s="166"/>
      <c r="AF103" s="166"/>
      <c r="AG103" s="166"/>
      <c r="AH103" s="166"/>
      <c r="AI103" s="166"/>
      <c r="AJ103" s="166"/>
      <c r="AK103" s="166"/>
      <c r="AL103" s="167"/>
      <c r="AM103" s="160" t="s">
        <v>39</v>
      </c>
      <c r="AN103" s="158"/>
      <c r="AO103" s="158"/>
      <c r="AP103" s="158"/>
      <c r="AQ103" s="159"/>
      <c r="AR103" s="226"/>
      <c r="AS103" s="227"/>
      <c r="AT103" s="209"/>
      <c r="AU103" s="210"/>
      <c r="AV103" s="211"/>
      <c r="AW103" s="212">
        <v>2</v>
      </c>
      <c r="AX103" s="213"/>
      <c r="AY103" s="213"/>
      <c r="AZ103" s="213"/>
      <c r="BA103" s="213"/>
      <c r="BB103" s="213"/>
      <c r="BC103" s="213"/>
      <c r="BD103" s="213"/>
      <c r="BE103" s="214"/>
      <c r="BF103" s="67"/>
    </row>
    <row r="104" spans="1:62" ht="9" customHeight="1">
      <c r="A104" s="133" t="str">
        <f>I6</f>
        <v>成形実績参照</v>
      </c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5"/>
      <c r="V104" s="144" t="s">
        <v>40</v>
      </c>
      <c r="W104" s="145"/>
      <c r="X104" s="145"/>
      <c r="Y104" s="145"/>
      <c r="Z104" s="145"/>
      <c r="AA104" s="145"/>
      <c r="AB104" s="145"/>
      <c r="AC104" s="145"/>
      <c r="AD104" s="145"/>
      <c r="AE104" s="145"/>
      <c r="AF104" s="145"/>
      <c r="AG104" s="145"/>
      <c r="AH104" s="145"/>
      <c r="AI104" s="145"/>
      <c r="AJ104" s="145"/>
      <c r="AK104" s="145"/>
      <c r="AL104" s="146"/>
      <c r="AM104" s="139" t="s">
        <v>41</v>
      </c>
      <c r="AN104" s="140"/>
      <c r="AO104" s="140"/>
      <c r="AP104" s="140"/>
      <c r="AQ104" s="141"/>
      <c r="AR104" s="221" t="s">
        <v>93</v>
      </c>
      <c r="AS104" s="222"/>
      <c r="AT104" s="209">
        <v>43816</v>
      </c>
      <c r="AU104" s="223"/>
      <c r="AV104" s="224"/>
      <c r="AW104" s="215"/>
      <c r="AX104" s="216"/>
      <c r="AY104" s="216"/>
      <c r="AZ104" s="216"/>
      <c r="BA104" s="216"/>
      <c r="BB104" s="216"/>
      <c r="BC104" s="216"/>
      <c r="BD104" s="216"/>
      <c r="BE104" s="217"/>
      <c r="BF104" s="67"/>
    </row>
    <row r="105" spans="1:62" ht="9" customHeight="1">
      <c r="A105" s="136"/>
      <c r="B105" s="137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8"/>
      <c r="V105" s="147"/>
      <c r="W105" s="148"/>
      <c r="X105" s="148"/>
      <c r="Y105" s="148"/>
      <c r="Z105" s="148"/>
      <c r="AA105" s="148"/>
      <c r="AB105" s="148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9"/>
      <c r="AM105" s="139" t="s">
        <v>42</v>
      </c>
      <c r="AN105" s="140"/>
      <c r="AO105" s="140"/>
      <c r="AP105" s="140"/>
      <c r="AQ105" s="141"/>
      <c r="AR105" s="139" t="s">
        <v>92</v>
      </c>
      <c r="AS105" s="141"/>
      <c r="AT105" s="225">
        <v>43816</v>
      </c>
      <c r="AU105" s="140"/>
      <c r="AV105" s="141"/>
      <c r="AW105" s="218"/>
      <c r="AX105" s="219"/>
      <c r="AY105" s="219"/>
      <c r="AZ105" s="219"/>
      <c r="BA105" s="219"/>
      <c r="BB105" s="219"/>
      <c r="BC105" s="219"/>
      <c r="BD105" s="219"/>
      <c r="BE105" s="220"/>
    </row>
    <row r="106" spans="1:62">
      <c r="A106" s="71"/>
      <c r="B106" s="71"/>
      <c r="W106" s="96"/>
      <c r="X106" s="96"/>
      <c r="Y106" s="96"/>
      <c r="Z106" s="96"/>
      <c r="AA106" s="96"/>
      <c r="AB106" s="96"/>
      <c r="AC106" s="96"/>
      <c r="AD106" s="96"/>
      <c r="AE106" s="96"/>
      <c r="AF106" s="73"/>
      <c r="AG106" s="73"/>
      <c r="AH106" s="73"/>
      <c r="AI106" s="73"/>
      <c r="AJ106" s="73"/>
      <c r="AK106" s="73"/>
      <c r="AL106" s="73"/>
      <c r="AM106" s="73"/>
      <c r="AN106" s="73"/>
      <c r="AO106" s="96"/>
      <c r="AP106" s="96"/>
      <c r="AQ106" s="96"/>
      <c r="AR106" s="96"/>
      <c r="AS106" s="73"/>
      <c r="AT106" s="73"/>
      <c r="AU106" s="73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</row>
    <row r="107" spans="1:62" ht="12">
      <c r="A107" s="74"/>
      <c r="B107" s="71"/>
      <c r="F107" s="54" t="s">
        <v>13</v>
      </c>
      <c r="J107" s="54">
        <f>COUNTIF(V101:BE101,"N")</f>
        <v>9</v>
      </c>
      <c r="W107" s="96"/>
      <c r="X107" s="96"/>
      <c r="Y107" s="96"/>
      <c r="Z107" s="96"/>
      <c r="AA107" s="96"/>
      <c r="AB107" s="96"/>
      <c r="AC107" s="96"/>
      <c r="AD107" s="96"/>
      <c r="AE107" s="96"/>
      <c r="AF107" s="73"/>
      <c r="AG107" s="73"/>
      <c r="AH107" s="73"/>
      <c r="AI107" s="73"/>
      <c r="AJ107" s="73"/>
      <c r="AK107" s="73"/>
      <c r="AL107" s="73"/>
      <c r="AM107" s="73"/>
      <c r="AN107" s="73"/>
      <c r="AO107" s="96"/>
      <c r="AP107" s="96"/>
      <c r="AQ107" s="96"/>
      <c r="AR107" s="96"/>
      <c r="AS107" s="73"/>
      <c r="AT107" s="73"/>
      <c r="AU107" s="73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</row>
    <row r="108" spans="1:62" s="75" customFormat="1">
      <c r="F108" s="75" t="s">
        <v>14</v>
      </c>
      <c r="J108" s="54">
        <f>COUNTIF(V101:BE101,"E")</f>
        <v>0</v>
      </c>
      <c r="W108" s="97"/>
      <c r="X108" s="97"/>
      <c r="Y108" s="97"/>
      <c r="Z108" s="97"/>
      <c r="AA108" s="97"/>
      <c r="AB108" s="97"/>
      <c r="AC108" s="97"/>
      <c r="AD108" s="97"/>
      <c r="AE108" s="97"/>
      <c r="AF108" s="76"/>
      <c r="AG108" s="76"/>
      <c r="AH108" s="76"/>
      <c r="AI108" s="76"/>
      <c r="AJ108" s="76"/>
      <c r="AK108" s="76"/>
      <c r="AL108" s="76"/>
      <c r="AM108" s="76"/>
      <c r="AN108" s="76"/>
      <c r="AO108" s="97"/>
      <c r="AP108" s="97"/>
      <c r="AQ108" s="97"/>
      <c r="AR108" s="97"/>
      <c r="AS108" s="76"/>
      <c r="AT108" s="76"/>
      <c r="AU108" s="76"/>
      <c r="AV108" s="97"/>
      <c r="AW108" s="97"/>
      <c r="AX108" s="97"/>
      <c r="AY108" s="97"/>
      <c r="AZ108" s="97"/>
      <c r="BA108" s="97"/>
      <c r="BB108" s="97"/>
      <c r="BC108" s="97"/>
      <c r="BD108" s="97"/>
      <c r="BE108" s="97"/>
    </row>
    <row r="109" spans="1:62">
      <c r="F109" s="54" t="s">
        <v>15</v>
      </c>
      <c r="J109" s="54">
        <f>COUNTIF(V101:BE101,"L")</f>
        <v>0</v>
      </c>
    </row>
    <row r="110" spans="1:62">
      <c r="F110" s="78" t="s">
        <v>43</v>
      </c>
      <c r="J110" s="54">
        <f>COUNTIF(V101:BE101,"I")</f>
        <v>0</v>
      </c>
    </row>
    <row r="111" spans="1:62">
      <c r="F111" s="54" t="s">
        <v>16</v>
      </c>
      <c r="J111" s="54">
        <f>SUM(J107:J110)</f>
        <v>9</v>
      </c>
    </row>
  </sheetData>
  <mergeCells count="48"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  <mergeCell ref="AQ3:AU4"/>
    <mergeCell ref="AV3:AZ4"/>
    <mergeCell ref="BA3:BE4"/>
    <mergeCell ref="A6:H6"/>
    <mergeCell ref="I6:BE6"/>
    <mergeCell ref="A3:F4"/>
    <mergeCell ref="G3:AA4"/>
    <mergeCell ref="AB3:AF4"/>
    <mergeCell ref="AG3:AK4"/>
    <mergeCell ref="AL3:AP4"/>
    <mergeCell ref="A7:H7"/>
    <mergeCell ref="I7:U7"/>
    <mergeCell ref="V7:AF7"/>
    <mergeCell ref="AG7:BE7"/>
    <mergeCell ref="A9:A32"/>
    <mergeCell ref="A33:A97"/>
    <mergeCell ref="A98:U98"/>
    <mergeCell ref="A99:G100"/>
    <mergeCell ref="H99:U99"/>
    <mergeCell ref="H100:U100"/>
    <mergeCell ref="A101:U101"/>
    <mergeCell ref="A102:U102"/>
    <mergeCell ref="A103:U103"/>
    <mergeCell ref="V103:AL103"/>
    <mergeCell ref="AM103:AQ103"/>
    <mergeCell ref="AT103:AV103"/>
    <mergeCell ref="AW103:BE105"/>
    <mergeCell ref="A104:U105"/>
    <mergeCell ref="V104:AL105"/>
    <mergeCell ref="AM104:AQ104"/>
    <mergeCell ref="AR104:AS104"/>
    <mergeCell ref="AT104:AV104"/>
    <mergeCell ref="AM105:AQ105"/>
    <mergeCell ref="AR105:AS105"/>
    <mergeCell ref="AT105:AV105"/>
    <mergeCell ref="AR103:AS103"/>
  </mergeCells>
  <phoneticPr fontId="7"/>
  <dataValidations count="1">
    <dataValidation type="list" allowBlank="1" showInputMessage="1" showErrorMessage="1" sqref="V101:BE101" xr:uid="{00000000-0002-0000-02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128"/>
  <sheetViews>
    <sheetView zoomScale="150" zoomScaleNormal="150" zoomScaleSheetLayoutView="100" workbookViewId="0">
      <selection sqref="A1:F1"/>
    </sheetView>
  </sheetViews>
  <sheetFormatPr defaultColWidth="10.625" defaultRowHeight="9"/>
  <cols>
    <col min="1" max="1" width="2" style="54" customWidth="1"/>
    <col min="2" max="20" width="1.625" style="54" customWidth="1"/>
    <col min="21" max="22" width="1.625" style="72" customWidth="1"/>
    <col min="23" max="31" width="1.625" style="98" customWidth="1"/>
    <col min="32" max="40" width="1.625" style="77" customWidth="1"/>
    <col min="41" max="44" width="1.625" style="98" customWidth="1"/>
    <col min="45" max="47" width="1.625" style="77" customWidth="1"/>
    <col min="48" max="48" width="2" style="98" customWidth="1"/>
    <col min="49" max="49" width="1.75" style="98" customWidth="1"/>
    <col min="50" max="57" width="1.625" style="98" customWidth="1"/>
    <col min="58" max="58" width="2.75" style="54" customWidth="1"/>
    <col min="59" max="62" width="10.625" style="54" hidden="1" customWidth="1"/>
    <col min="63" max="63" width="10.625" style="54"/>
    <col min="64" max="66" width="3.75" style="54" bestFit="1" customWidth="1"/>
    <col min="67" max="67" width="8.25" style="54" bestFit="1" customWidth="1"/>
    <col min="68" max="68" width="3.75" style="54" bestFit="1" customWidth="1"/>
    <col min="69" max="16384" width="10.625" style="54"/>
  </cols>
  <sheetData>
    <row r="1" spans="1:68" s="24" customFormat="1" ht="9.75">
      <c r="A1" s="234" t="s">
        <v>46</v>
      </c>
      <c r="B1" s="235"/>
      <c r="C1" s="235"/>
      <c r="D1" s="235"/>
      <c r="E1" s="235"/>
      <c r="F1" s="236"/>
      <c r="G1" s="237" t="str">
        <f>共通表示!G1</f>
        <v>プログラミング</v>
      </c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02" t="s">
        <v>6</v>
      </c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4"/>
      <c r="AQ1" s="202" t="s">
        <v>7</v>
      </c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203"/>
      <c r="BC1" s="203"/>
      <c r="BD1" s="203"/>
      <c r="BE1" s="204"/>
      <c r="BF1" s="23"/>
      <c r="BG1" s="23"/>
      <c r="BH1" s="23"/>
      <c r="BI1" s="23"/>
      <c r="BJ1" s="23"/>
      <c r="BL1" s="24" t="s">
        <v>13</v>
      </c>
      <c r="BM1" s="24" t="s">
        <v>14</v>
      </c>
      <c r="BN1" s="24" t="s">
        <v>15</v>
      </c>
      <c r="BO1" s="24" t="s">
        <v>184</v>
      </c>
      <c r="BP1" s="24" t="s">
        <v>16</v>
      </c>
    </row>
    <row r="2" spans="1:68" s="24" customFormat="1" ht="9.75">
      <c r="A2" s="238" t="s">
        <v>47</v>
      </c>
      <c r="B2" s="239"/>
      <c r="C2" s="239"/>
      <c r="D2" s="239"/>
      <c r="E2" s="239"/>
      <c r="F2" s="240"/>
      <c r="G2" s="237" t="str">
        <f>共通表示!G2</f>
        <v>プログラムチェックリストの作成</v>
      </c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02" t="s">
        <v>8</v>
      </c>
      <c r="AC2" s="203"/>
      <c r="AD2" s="203"/>
      <c r="AE2" s="203"/>
      <c r="AF2" s="204"/>
      <c r="AG2" s="202" t="s">
        <v>9</v>
      </c>
      <c r="AH2" s="203"/>
      <c r="AI2" s="203"/>
      <c r="AJ2" s="203"/>
      <c r="AK2" s="204"/>
      <c r="AL2" s="202" t="s">
        <v>10</v>
      </c>
      <c r="AM2" s="203"/>
      <c r="AN2" s="203"/>
      <c r="AO2" s="203"/>
      <c r="AP2" s="204"/>
      <c r="AQ2" s="202" t="s">
        <v>11</v>
      </c>
      <c r="AR2" s="203"/>
      <c r="AS2" s="203"/>
      <c r="AT2" s="203"/>
      <c r="AU2" s="204"/>
      <c r="AV2" s="208" t="s">
        <v>9</v>
      </c>
      <c r="AW2" s="208"/>
      <c r="AX2" s="208"/>
      <c r="AY2" s="208"/>
      <c r="AZ2" s="208"/>
      <c r="BA2" s="208" t="s">
        <v>48</v>
      </c>
      <c r="BB2" s="208"/>
      <c r="BC2" s="208"/>
      <c r="BD2" s="208"/>
      <c r="BE2" s="208"/>
      <c r="BF2" s="23"/>
      <c r="BG2" s="23"/>
      <c r="BH2" s="23"/>
      <c r="BI2" s="23"/>
      <c r="BJ2" s="23"/>
      <c r="BL2" s="24" t="s">
        <v>56</v>
      </c>
      <c r="BM2" s="24" t="s">
        <v>127</v>
      </c>
      <c r="BN2" s="24" t="s">
        <v>182</v>
      </c>
      <c r="BO2" s="24" t="s">
        <v>91</v>
      </c>
    </row>
    <row r="3" spans="1:68" s="24" customFormat="1" ht="9.75" customHeight="1">
      <c r="A3" s="242" t="s">
        <v>51</v>
      </c>
      <c r="B3" s="243"/>
      <c r="C3" s="243"/>
      <c r="D3" s="243"/>
      <c r="E3" s="243"/>
      <c r="F3" s="244"/>
      <c r="G3" s="237" t="str">
        <f>共通表示!G3</f>
        <v>プログラムチェックリスト（マトリクス）</v>
      </c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28" t="str">
        <f>共通表示!AB3</f>
        <v>＜HISYS＞
詹
2019/12/25</v>
      </c>
      <c r="AC3" s="229"/>
      <c r="AD3" s="229"/>
      <c r="AE3" s="229"/>
      <c r="AF3" s="230"/>
      <c r="AG3" s="228" t="str">
        <f>共通表示!AG3</f>
        <v>＜HISYS＞
陳
2019/12/13</v>
      </c>
      <c r="AH3" s="229"/>
      <c r="AI3" s="229"/>
      <c r="AJ3" s="229"/>
      <c r="AK3" s="230"/>
      <c r="AL3" s="228">
        <f>共通表示!AL3</f>
        <v>0</v>
      </c>
      <c r="AM3" s="229"/>
      <c r="AN3" s="229"/>
      <c r="AO3" s="229"/>
      <c r="AP3" s="230"/>
      <c r="AQ3" s="228" t="str">
        <f>共通表示!AQ3</f>
        <v>＜HISYS＞
王
2019/12/13</v>
      </c>
      <c r="AR3" s="229"/>
      <c r="AS3" s="229"/>
      <c r="AT3" s="229"/>
      <c r="AU3" s="230"/>
      <c r="AV3" s="228" t="str">
        <f>共通表示!AV3</f>
        <v>＜HISYS＞
陳
2019/12/13</v>
      </c>
      <c r="AW3" s="229"/>
      <c r="AX3" s="229"/>
      <c r="AY3" s="229"/>
      <c r="AZ3" s="230"/>
      <c r="BA3" s="228">
        <f>共通表示!BA3</f>
        <v>0</v>
      </c>
      <c r="BB3" s="229"/>
      <c r="BC3" s="229"/>
      <c r="BD3" s="229"/>
      <c r="BE3" s="230"/>
      <c r="BF3" s="25"/>
      <c r="BG3" s="25"/>
      <c r="BH3" s="25"/>
      <c r="BI3" s="25"/>
      <c r="BJ3" s="25"/>
      <c r="BL3" s="24">
        <f>COUNTIF($V118:$BE118,BL2)</f>
        <v>35</v>
      </c>
      <c r="BM3" s="24">
        <f>COUNTIF($V118:$BE118,BM2)</f>
        <v>0</v>
      </c>
      <c r="BN3" s="24">
        <f>COUNTIF($V118:$BE118,BN2)</f>
        <v>0</v>
      </c>
      <c r="BO3" s="24">
        <f>COUNTIF($V118:$BE118,BO2)</f>
        <v>0</v>
      </c>
      <c r="BP3" s="24">
        <f>SUM(BL3:BO3)</f>
        <v>35</v>
      </c>
    </row>
    <row r="4" spans="1:68" s="24" customFormat="1" ht="27.75" customHeight="1">
      <c r="A4" s="245"/>
      <c r="B4" s="246"/>
      <c r="C4" s="246"/>
      <c r="D4" s="246"/>
      <c r="E4" s="246"/>
      <c r="F4" s="24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1"/>
      <c r="AC4" s="232"/>
      <c r="AD4" s="232"/>
      <c r="AE4" s="232"/>
      <c r="AF4" s="233"/>
      <c r="AG4" s="231"/>
      <c r="AH4" s="232"/>
      <c r="AI4" s="232"/>
      <c r="AJ4" s="232"/>
      <c r="AK4" s="233"/>
      <c r="AL4" s="231"/>
      <c r="AM4" s="232"/>
      <c r="AN4" s="232"/>
      <c r="AO4" s="232"/>
      <c r="AP4" s="233"/>
      <c r="AQ4" s="231"/>
      <c r="AR4" s="232"/>
      <c r="AS4" s="232"/>
      <c r="AT4" s="232"/>
      <c r="AU4" s="233"/>
      <c r="AV4" s="231"/>
      <c r="AW4" s="232"/>
      <c r="AX4" s="232"/>
      <c r="AY4" s="232"/>
      <c r="AZ4" s="233"/>
      <c r="BA4" s="231"/>
      <c r="BB4" s="232"/>
      <c r="BC4" s="232"/>
      <c r="BD4" s="232"/>
      <c r="BE4" s="233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74" t="s">
        <v>18</v>
      </c>
      <c r="B6" s="174"/>
      <c r="C6" s="174"/>
      <c r="D6" s="174"/>
      <c r="E6" s="174"/>
      <c r="F6" s="174"/>
      <c r="G6" s="174"/>
      <c r="H6" s="174"/>
      <c r="I6" s="172" t="str">
        <f>共通表示!I6</f>
        <v>成形実績参照</v>
      </c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241"/>
      <c r="BF6" s="111"/>
      <c r="BG6" s="27"/>
      <c r="BH6" s="28"/>
      <c r="BI6" s="28"/>
      <c r="BJ6" s="28"/>
    </row>
    <row r="7" spans="1:68" s="38" customFormat="1" ht="11.25" customHeight="1">
      <c r="A7" s="174" t="s">
        <v>19</v>
      </c>
      <c r="B7" s="174"/>
      <c r="C7" s="174"/>
      <c r="D7" s="174"/>
      <c r="E7" s="174"/>
      <c r="F7" s="174"/>
      <c r="G7" s="174"/>
      <c r="H7" s="174"/>
      <c r="I7" s="172" t="s">
        <v>24</v>
      </c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5" t="s">
        <v>20</v>
      </c>
      <c r="W7" s="175"/>
      <c r="X7" s="175"/>
      <c r="Y7" s="175"/>
      <c r="Z7" s="175"/>
      <c r="AA7" s="175"/>
      <c r="AB7" s="175"/>
      <c r="AC7" s="175"/>
      <c r="AD7" s="175"/>
      <c r="AE7" s="175"/>
      <c r="AF7" s="176"/>
      <c r="AG7" s="175" t="s">
        <v>228</v>
      </c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6"/>
      <c r="BF7" s="112"/>
      <c r="BG7" s="30"/>
    </row>
    <row r="8" spans="1:68" s="42" customFormat="1" ht="70.5" customHeight="1" thickBot="1">
      <c r="A8" s="39" t="s">
        <v>49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50</v>
      </c>
      <c r="V8" s="6" t="s">
        <v>249</v>
      </c>
      <c r="W8" s="6" t="s">
        <v>250</v>
      </c>
      <c r="X8" s="6" t="s">
        <v>251</v>
      </c>
      <c r="Y8" s="6" t="s">
        <v>252</v>
      </c>
      <c r="Z8" s="6" t="s">
        <v>253</v>
      </c>
      <c r="AA8" s="6" t="s">
        <v>254</v>
      </c>
      <c r="AB8" s="6" t="s">
        <v>255</v>
      </c>
      <c r="AC8" s="6" t="s">
        <v>256</v>
      </c>
      <c r="AD8" s="6" t="s">
        <v>257</v>
      </c>
      <c r="AE8" s="6" t="s">
        <v>258</v>
      </c>
      <c r="AF8" s="6" t="s">
        <v>259</v>
      </c>
      <c r="AG8" s="6" t="s">
        <v>260</v>
      </c>
      <c r="AH8" s="6" t="s">
        <v>261</v>
      </c>
      <c r="AI8" s="6" t="s">
        <v>262</v>
      </c>
      <c r="AJ8" s="6" t="s">
        <v>263</v>
      </c>
      <c r="AK8" s="6" t="s">
        <v>264</v>
      </c>
      <c r="AL8" s="6" t="s">
        <v>265</v>
      </c>
      <c r="AM8" s="6" t="s">
        <v>266</v>
      </c>
      <c r="AN8" s="6" t="s">
        <v>267</v>
      </c>
      <c r="AO8" s="6" t="s">
        <v>268</v>
      </c>
      <c r="AP8" s="6" t="s">
        <v>269</v>
      </c>
      <c r="AQ8" s="6" t="s">
        <v>270</v>
      </c>
      <c r="AR8" s="6" t="s">
        <v>271</v>
      </c>
      <c r="AS8" s="6" t="s">
        <v>272</v>
      </c>
      <c r="AT8" s="6" t="s">
        <v>273</v>
      </c>
      <c r="AU8" s="6" t="s">
        <v>274</v>
      </c>
      <c r="AV8" s="6" t="s">
        <v>275</v>
      </c>
      <c r="AW8" s="6" t="s">
        <v>276</v>
      </c>
      <c r="AX8" s="6" t="s">
        <v>277</v>
      </c>
      <c r="AY8" s="6" t="s">
        <v>278</v>
      </c>
      <c r="AZ8" s="6" t="s">
        <v>279</v>
      </c>
      <c r="BA8" s="6" t="s">
        <v>280</v>
      </c>
      <c r="BB8" s="6" t="s">
        <v>281</v>
      </c>
      <c r="BC8" s="6" t="s">
        <v>282</v>
      </c>
      <c r="BD8" s="6" t="s">
        <v>299</v>
      </c>
      <c r="BE8" s="99"/>
    </row>
    <row r="9" spans="1:68" s="48" customFormat="1" ht="9" customHeight="1" thickTop="1">
      <c r="A9" s="180" t="s">
        <v>65</v>
      </c>
      <c r="B9" s="43" t="s">
        <v>44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s="48" customFormat="1" ht="9" customHeight="1">
      <c r="A10" s="181"/>
      <c r="B10" s="55" t="s">
        <v>63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81"/>
      <c r="B11" s="55"/>
      <c r="C11" s="50" t="s">
        <v>67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89</v>
      </c>
      <c r="W11" s="52" t="s">
        <v>89</v>
      </c>
      <c r="X11" s="52" t="s">
        <v>89</v>
      </c>
      <c r="Y11" s="52" t="s">
        <v>89</v>
      </c>
      <c r="Z11" s="52" t="s">
        <v>89</v>
      </c>
      <c r="AA11" s="52" t="s">
        <v>89</v>
      </c>
      <c r="AB11" s="52" t="s">
        <v>89</v>
      </c>
      <c r="AC11" s="52" t="s">
        <v>89</v>
      </c>
      <c r="AD11" s="52" t="s">
        <v>89</v>
      </c>
      <c r="AE11" s="52" t="s">
        <v>89</v>
      </c>
      <c r="AF11" s="52" t="s">
        <v>89</v>
      </c>
      <c r="AG11" s="52" t="s">
        <v>89</v>
      </c>
      <c r="AH11" s="52" t="s">
        <v>89</v>
      </c>
      <c r="AI11" s="52" t="s">
        <v>89</v>
      </c>
      <c r="AJ11" s="52" t="s">
        <v>89</v>
      </c>
      <c r="AK11" s="52" t="s">
        <v>89</v>
      </c>
      <c r="AL11" s="52" t="s">
        <v>89</v>
      </c>
      <c r="AM11" s="52" t="s">
        <v>89</v>
      </c>
      <c r="AN11" s="52" t="s">
        <v>89</v>
      </c>
      <c r="AO11" s="52" t="s">
        <v>89</v>
      </c>
      <c r="AP11" s="52" t="s">
        <v>89</v>
      </c>
      <c r="AQ11" s="52" t="s">
        <v>89</v>
      </c>
      <c r="AR11" s="52" t="s">
        <v>89</v>
      </c>
      <c r="AS11" s="52" t="s">
        <v>89</v>
      </c>
      <c r="AT11" s="52" t="s">
        <v>89</v>
      </c>
      <c r="AU11" s="52" t="s">
        <v>89</v>
      </c>
      <c r="AV11" s="52" t="s">
        <v>89</v>
      </c>
      <c r="AW11" s="52" t="s">
        <v>89</v>
      </c>
      <c r="AX11" s="52" t="s">
        <v>89</v>
      </c>
      <c r="AY11" s="52" t="s">
        <v>89</v>
      </c>
      <c r="AZ11" s="52" t="s">
        <v>89</v>
      </c>
      <c r="BA11" s="52" t="s">
        <v>89</v>
      </c>
      <c r="BB11" s="52" t="s">
        <v>89</v>
      </c>
      <c r="BC11" s="52" t="s">
        <v>89</v>
      </c>
      <c r="BD11" s="52" t="s">
        <v>89</v>
      </c>
      <c r="BE11" s="53"/>
    </row>
    <row r="12" spans="1:68" s="48" customFormat="1" ht="9" customHeight="1">
      <c r="A12" s="181"/>
      <c r="B12" s="55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81"/>
      <c r="B13" s="55"/>
      <c r="C13" s="50" t="s">
        <v>229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81"/>
      <c r="B14" s="55"/>
      <c r="C14" s="50" t="s">
        <v>377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 t="s">
        <v>89</v>
      </c>
      <c r="W14" s="52" t="s">
        <v>89</v>
      </c>
      <c r="X14" s="52" t="s">
        <v>89</v>
      </c>
      <c r="Y14" s="52" t="s">
        <v>89</v>
      </c>
      <c r="Z14" s="52" t="s">
        <v>89</v>
      </c>
      <c r="AA14" s="52" t="s">
        <v>89</v>
      </c>
      <c r="AB14" s="52" t="s">
        <v>89</v>
      </c>
      <c r="AC14" s="52" t="s">
        <v>89</v>
      </c>
      <c r="AD14" s="52" t="s">
        <v>89</v>
      </c>
      <c r="AE14" s="52" t="s">
        <v>89</v>
      </c>
      <c r="AF14" s="52" t="s">
        <v>89</v>
      </c>
      <c r="AG14" s="52" t="s">
        <v>89</v>
      </c>
      <c r="AH14" s="52" t="s">
        <v>89</v>
      </c>
      <c r="AI14" s="52" t="s">
        <v>89</v>
      </c>
      <c r="AJ14" s="52" t="s">
        <v>89</v>
      </c>
      <c r="AK14" s="52" t="s">
        <v>89</v>
      </c>
      <c r="AL14" s="52" t="s">
        <v>89</v>
      </c>
      <c r="AM14" s="52" t="s">
        <v>89</v>
      </c>
      <c r="AN14" s="52" t="s">
        <v>89</v>
      </c>
      <c r="AO14" s="52" t="s">
        <v>89</v>
      </c>
      <c r="AP14" s="52" t="s">
        <v>89</v>
      </c>
      <c r="AQ14" s="52" t="s">
        <v>89</v>
      </c>
      <c r="AR14" s="52" t="s">
        <v>89</v>
      </c>
      <c r="AS14" s="52" t="s">
        <v>89</v>
      </c>
      <c r="AT14" s="52" t="s">
        <v>89</v>
      </c>
      <c r="AU14" s="52" t="s">
        <v>89</v>
      </c>
      <c r="AV14" s="52" t="s">
        <v>89</v>
      </c>
      <c r="AW14" s="52" t="s">
        <v>89</v>
      </c>
      <c r="AX14" s="52" t="s">
        <v>89</v>
      </c>
      <c r="AY14" s="52" t="s">
        <v>89</v>
      </c>
      <c r="AZ14" s="52" t="s">
        <v>89</v>
      </c>
      <c r="BA14" s="52" t="s">
        <v>89</v>
      </c>
      <c r="BB14" s="52" t="s">
        <v>89</v>
      </c>
      <c r="BC14" s="52" t="s">
        <v>89</v>
      </c>
      <c r="BD14" s="52" t="s">
        <v>89</v>
      </c>
      <c r="BE14" s="53"/>
    </row>
    <row r="15" spans="1:68" s="48" customFormat="1" ht="9" customHeight="1">
      <c r="A15" s="181"/>
      <c r="B15" s="55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81"/>
      <c r="B16" s="55"/>
      <c r="C16" s="50" t="s">
        <v>378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 t="s">
        <v>89</v>
      </c>
      <c r="W16" s="52" t="s">
        <v>89</v>
      </c>
      <c r="X16" s="52" t="s">
        <v>89</v>
      </c>
      <c r="Y16" s="52" t="s">
        <v>89</v>
      </c>
      <c r="Z16" s="52" t="s">
        <v>89</v>
      </c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 t="s">
        <v>89</v>
      </c>
      <c r="BE16" s="53"/>
    </row>
    <row r="17" spans="1:57" s="48" customFormat="1" ht="9" customHeight="1">
      <c r="A17" s="181"/>
      <c r="B17" s="55"/>
      <c r="C17" s="50"/>
      <c r="D17" s="50" t="s">
        <v>379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 t="s">
        <v>89</v>
      </c>
      <c r="X17" s="52" t="s">
        <v>89</v>
      </c>
      <c r="Y17" s="52" t="s">
        <v>89</v>
      </c>
      <c r="Z17" s="52" t="s">
        <v>89</v>
      </c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 t="s">
        <v>89</v>
      </c>
      <c r="BE17" s="53"/>
    </row>
    <row r="18" spans="1:57" s="48" customFormat="1" ht="9" customHeight="1">
      <c r="A18" s="181"/>
      <c r="B18" s="55"/>
      <c r="C18" s="50"/>
      <c r="D18" s="50" t="s">
        <v>381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 t="s">
        <v>89</v>
      </c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s="48" customFormat="1" ht="9" customHeight="1">
      <c r="A19" s="181"/>
      <c r="B19" s="55"/>
      <c r="C19" s="50"/>
      <c r="D19" s="50" t="s">
        <v>380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 t="s">
        <v>89</v>
      </c>
      <c r="W19" s="52"/>
      <c r="X19" s="52" t="s">
        <v>89</v>
      </c>
      <c r="Y19" s="52" t="s">
        <v>89</v>
      </c>
      <c r="Z19" s="52" t="s">
        <v>89</v>
      </c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 t="s">
        <v>89</v>
      </c>
      <c r="BE19" s="53"/>
    </row>
    <row r="20" spans="1:57" s="48" customFormat="1" ht="9" customHeight="1">
      <c r="A20" s="181"/>
      <c r="B20" s="55"/>
      <c r="C20" s="50"/>
      <c r="D20" s="50" t="s">
        <v>382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 t="s">
        <v>89</v>
      </c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s="48" customFormat="1" ht="9" customHeight="1">
      <c r="A21" s="181"/>
      <c r="B21" s="55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 t="s">
        <v>89</v>
      </c>
      <c r="W21" s="52" t="s">
        <v>89</v>
      </c>
      <c r="X21" s="52"/>
      <c r="Y21" s="52" t="s">
        <v>89</v>
      </c>
      <c r="Z21" s="52" t="s">
        <v>89</v>
      </c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 t="s">
        <v>89</v>
      </c>
      <c r="BE21" s="53"/>
    </row>
    <row r="22" spans="1:57" s="48" customFormat="1" ht="9" customHeight="1">
      <c r="A22" s="181"/>
      <c r="B22" s="55"/>
      <c r="C22" s="50" t="s">
        <v>230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2" t="s">
        <v>89</v>
      </c>
      <c r="W22" s="52" t="s">
        <v>89</v>
      </c>
      <c r="X22" s="52" t="s">
        <v>89</v>
      </c>
      <c r="Y22" s="52" t="s">
        <v>89</v>
      </c>
      <c r="Z22" s="52" t="s">
        <v>89</v>
      </c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 t="s">
        <v>89</v>
      </c>
      <c r="BE22" s="53"/>
    </row>
    <row r="23" spans="1:57" s="48" customFormat="1" ht="9" customHeight="1">
      <c r="A23" s="181"/>
      <c r="B23" s="55"/>
      <c r="C23" s="50"/>
      <c r="D23" s="50" t="s">
        <v>231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2"/>
      <c r="W23" s="52" t="s">
        <v>89</v>
      </c>
      <c r="X23" s="52" t="s">
        <v>89</v>
      </c>
      <c r="Y23" s="52" t="s">
        <v>89</v>
      </c>
      <c r="Z23" s="52" t="s">
        <v>89</v>
      </c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 t="s">
        <v>89</v>
      </c>
      <c r="BE23" s="53"/>
    </row>
    <row r="24" spans="1:57" s="48" customFormat="1" ht="9" customHeight="1">
      <c r="A24" s="181"/>
      <c r="B24" s="55"/>
      <c r="C24" s="50"/>
      <c r="D24" s="50" t="s">
        <v>232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2" t="s">
        <v>89</v>
      </c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s="48" customFormat="1" ht="9" customHeight="1">
      <c r="A25" s="181"/>
      <c r="B25" s="55"/>
      <c r="C25" s="50"/>
      <c r="D25" s="50" t="s">
        <v>233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2" t="s">
        <v>89</v>
      </c>
      <c r="W25" s="52"/>
      <c r="X25" s="52" t="s">
        <v>89</v>
      </c>
      <c r="Y25" s="52" t="s">
        <v>89</v>
      </c>
      <c r="Z25" s="52" t="s">
        <v>89</v>
      </c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 t="s">
        <v>89</v>
      </c>
      <c r="BE25" s="53"/>
    </row>
    <row r="26" spans="1:57" s="48" customFormat="1" ht="9" customHeight="1">
      <c r="A26" s="181"/>
      <c r="B26" s="55"/>
      <c r="C26" s="50"/>
      <c r="D26" s="50" t="s">
        <v>234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2"/>
      <c r="W26" s="52" t="s">
        <v>89</v>
      </c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s="48" customFormat="1" ht="9" customHeight="1">
      <c r="A27" s="181"/>
      <c r="B27" s="55"/>
      <c r="C27" s="50"/>
      <c r="D27" s="50" t="s">
        <v>235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2"/>
      <c r="W27" s="52"/>
      <c r="X27" s="52" t="s">
        <v>89</v>
      </c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s="48" customFormat="1" ht="9" customHeight="1">
      <c r="A28" s="181"/>
      <c r="B28" s="55"/>
      <c r="C28" s="50"/>
      <c r="D28" s="50" t="s">
        <v>236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2"/>
      <c r="W28" s="52"/>
      <c r="X28" s="52" t="s">
        <v>89</v>
      </c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57" s="48" customFormat="1" ht="9" customHeight="1">
      <c r="A29" s="181"/>
      <c r="B29" s="55"/>
      <c r="C29" s="50"/>
      <c r="D29" s="50" t="s">
        <v>237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2" t="s">
        <v>89</v>
      </c>
      <c r="W29" s="52" t="s">
        <v>89</v>
      </c>
      <c r="X29" s="52" t="s">
        <v>89</v>
      </c>
      <c r="Y29" s="52"/>
      <c r="Z29" s="52" t="s">
        <v>89</v>
      </c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 t="s">
        <v>89</v>
      </c>
      <c r="BE29" s="53"/>
    </row>
    <row r="30" spans="1:57" s="48" customFormat="1" ht="9" customHeight="1">
      <c r="A30" s="181"/>
      <c r="B30" s="55"/>
      <c r="C30" s="50"/>
      <c r="D30" s="50" t="s">
        <v>238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2"/>
      <c r="W30" s="52"/>
      <c r="X30" s="52"/>
      <c r="Y30" s="52" t="s">
        <v>89</v>
      </c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s="48" customFormat="1" ht="9" customHeight="1">
      <c r="A31" s="181"/>
      <c r="B31" s="55"/>
      <c r="C31" s="50"/>
      <c r="D31" s="50" t="s">
        <v>239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2" t="s">
        <v>89</v>
      </c>
      <c r="W31" s="52" t="s">
        <v>89</v>
      </c>
      <c r="X31" s="52" t="s">
        <v>89</v>
      </c>
      <c r="Y31" s="52" t="s">
        <v>89</v>
      </c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 t="s">
        <v>89</v>
      </c>
      <c r="BE31" s="53"/>
    </row>
    <row r="32" spans="1:57" s="48" customFormat="1" ht="9" customHeight="1">
      <c r="A32" s="181"/>
      <c r="B32" s="55"/>
      <c r="C32" s="50"/>
      <c r="D32" s="50" t="s">
        <v>240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  <c r="V32" s="52"/>
      <c r="W32" s="52"/>
      <c r="X32" s="52"/>
      <c r="Y32" s="52"/>
      <c r="Z32" s="52" t="s">
        <v>89</v>
      </c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57" s="48" customFormat="1" ht="9" customHeight="1">
      <c r="A33" s="181"/>
      <c r="B33" s="55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1"/>
      <c r="V33" s="52" t="s">
        <v>89</v>
      </c>
      <c r="W33" s="52" t="s">
        <v>89</v>
      </c>
      <c r="X33" s="52"/>
      <c r="Y33" s="52" t="s">
        <v>89</v>
      </c>
      <c r="Z33" s="52" t="s">
        <v>89</v>
      </c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 t="s">
        <v>89</v>
      </c>
      <c r="BE33" s="53"/>
    </row>
    <row r="34" spans="1:57" s="48" customFormat="1" ht="9" customHeight="1">
      <c r="A34" s="181"/>
      <c r="B34" s="55"/>
      <c r="C34" s="50" t="s">
        <v>393</v>
      </c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1"/>
      <c r="V34" s="52" t="s">
        <v>89</v>
      </c>
      <c r="W34" s="52" t="s">
        <v>89</v>
      </c>
      <c r="X34" s="52" t="s">
        <v>89</v>
      </c>
      <c r="Y34" s="52" t="s">
        <v>89</v>
      </c>
      <c r="Z34" s="52" t="s">
        <v>89</v>
      </c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 t="s">
        <v>89</v>
      </c>
      <c r="BE34" s="53"/>
    </row>
    <row r="35" spans="1:57" s="48" customFormat="1" ht="9" customHeight="1">
      <c r="A35" s="181"/>
      <c r="B35" s="55"/>
      <c r="C35" s="50"/>
      <c r="D35" s="50" t="s">
        <v>383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  <c r="V35" s="52"/>
      <c r="W35" s="52" t="s">
        <v>89</v>
      </c>
      <c r="X35" s="52" t="s">
        <v>89</v>
      </c>
      <c r="Y35" s="52" t="s">
        <v>89</v>
      </c>
      <c r="Z35" s="52" t="s">
        <v>89</v>
      </c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 t="s">
        <v>89</v>
      </c>
      <c r="BE35" s="53"/>
    </row>
    <row r="36" spans="1:57" s="48" customFormat="1" ht="9" customHeight="1">
      <c r="A36" s="181"/>
      <c r="B36" s="55"/>
      <c r="C36" s="50"/>
      <c r="D36" s="50" t="s">
        <v>384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  <c r="V36" s="52" t="s">
        <v>89</v>
      </c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57" s="48" customFormat="1" ht="9" customHeight="1">
      <c r="A37" s="181"/>
      <c r="B37" s="55"/>
      <c r="C37" s="50"/>
      <c r="D37" s="50" t="s">
        <v>385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  <c r="V37" s="52" t="s">
        <v>89</v>
      </c>
      <c r="W37" s="52"/>
      <c r="X37" s="52" t="s">
        <v>89</v>
      </c>
      <c r="Y37" s="52" t="s">
        <v>89</v>
      </c>
      <c r="Z37" s="52" t="s">
        <v>89</v>
      </c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 t="s">
        <v>89</v>
      </c>
      <c r="BE37" s="53"/>
    </row>
    <row r="38" spans="1:57" s="48" customFormat="1" ht="9" customHeight="1">
      <c r="A38" s="181"/>
      <c r="B38" s="55"/>
      <c r="C38" s="50"/>
      <c r="D38" s="50" t="s">
        <v>386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  <c r="V38" s="52"/>
      <c r="W38" s="52" t="s">
        <v>89</v>
      </c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3"/>
    </row>
    <row r="39" spans="1:57" s="48" customFormat="1" ht="9" customHeight="1">
      <c r="A39" s="181"/>
      <c r="B39" s="55"/>
      <c r="C39" s="50"/>
      <c r="D39" s="50" t="s">
        <v>387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1"/>
      <c r="V39" s="52"/>
      <c r="W39" s="52"/>
      <c r="X39" s="52" t="s">
        <v>89</v>
      </c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57" s="48" customFormat="1" ht="9" customHeight="1">
      <c r="A40" s="181"/>
      <c r="B40" s="55"/>
      <c r="C40" s="50"/>
      <c r="D40" s="50" t="s">
        <v>388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  <c r="V40" s="52"/>
      <c r="W40" s="52"/>
      <c r="X40" s="52" t="s">
        <v>89</v>
      </c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3"/>
    </row>
    <row r="41" spans="1:57" s="48" customFormat="1" ht="9" customHeight="1">
      <c r="A41" s="181"/>
      <c r="B41" s="55"/>
      <c r="C41" s="50"/>
      <c r="D41" s="50" t="s">
        <v>389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  <c r="V41" s="52" t="s">
        <v>89</v>
      </c>
      <c r="W41" s="52" t="s">
        <v>89</v>
      </c>
      <c r="X41" s="52" t="s">
        <v>89</v>
      </c>
      <c r="Y41" s="52"/>
      <c r="Z41" s="52" t="s">
        <v>89</v>
      </c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 t="s">
        <v>89</v>
      </c>
      <c r="BE41" s="53"/>
    </row>
    <row r="42" spans="1:57" s="48" customFormat="1" ht="9" customHeight="1">
      <c r="A42" s="181"/>
      <c r="B42" s="55"/>
      <c r="C42" s="50"/>
      <c r="D42" s="50" t="s">
        <v>390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  <c r="V42" s="52"/>
      <c r="W42" s="52"/>
      <c r="X42" s="52"/>
      <c r="Y42" s="52" t="s">
        <v>89</v>
      </c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3"/>
    </row>
    <row r="43" spans="1:57" s="48" customFormat="1" ht="9" customHeight="1">
      <c r="A43" s="181"/>
      <c r="B43" s="55"/>
      <c r="C43" s="50"/>
      <c r="D43" s="50" t="s">
        <v>391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1"/>
      <c r="V43" s="52" t="s">
        <v>89</v>
      </c>
      <c r="W43" s="52" t="s">
        <v>89</v>
      </c>
      <c r="X43" s="52" t="s">
        <v>89</v>
      </c>
      <c r="Y43" s="52" t="s">
        <v>89</v>
      </c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 t="s">
        <v>89</v>
      </c>
      <c r="BE43" s="53"/>
    </row>
    <row r="44" spans="1:57" s="48" customFormat="1" ht="9" customHeight="1">
      <c r="A44" s="181"/>
      <c r="B44" s="55"/>
      <c r="C44" s="50"/>
      <c r="D44" s="50" t="s">
        <v>392</v>
      </c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1"/>
      <c r="V44" s="52"/>
      <c r="W44" s="52"/>
      <c r="X44" s="52"/>
      <c r="Y44" s="52"/>
      <c r="Z44" s="52" t="s">
        <v>89</v>
      </c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3"/>
    </row>
    <row r="45" spans="1:57" s="48" customFormat="1" ht="9" customHeight="1">
      <c r="A45" s="181"/>
      <c r="B45" s="55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1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3"/>
    </row>
    <row r="46" spans="1:57" s="48" customFormat="1" ht="9" customHeight="1">
      <c r="A46" s="181"/>
      <c r="B46" s="55"/>
      <c r="C46" s="50" t="s">
        <v>394</v>
      </c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1"/>
      <c r="V46" s="52" t="s">
        <v>89</v>
      </c>
      <c r="W46" s="52" t="s">
        <v>89</v>
      </c>
      <c r="X46" s="52" t="s">
        <v>89</v>
      </c>
      <c r="Y46" s="52" t="s">
        <v>89</v>
      </c>
      <c r="Z46" s="52" t="s">
        <v>89</v>
      </c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 t="s">
        <v>89</v>
      </c>
      <c r="BE46" s="53"/>
    </row>
    <row r="47" spans="1:57" s="48" customFormat="1" ht="9" customHeight="1">
      <c r="A47" s="181"/>
      <c r="B47" s="55"/>
      <c r="C47" s="50"/>
      <c r="D47" s="50" t="s">
        <v>395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1"/>
      <c r="V47" s="52"/>
      <c r="W47" s="52" t="s">
        <v>89</v>
      </c>
      <c r="X47" s="52" t="s">
        <v>89</v>
      </c>
      <c r="Y47" s="52" t="s">
        <v>89</v>
      </c>
      <c r="Z47" s="52" t="s">
        <v>89</v>
      </c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 t="s">
        <v>89</v>
      </c>
      <c r="BE47" s="53"/>
    </row>
    <row r="48" spans="1:57" s="48" customFormat="1" ht="9" customHeight="1">
      <c r="A48" s="181"/>
      <c r="B48" s="55"/>
      <c r="C48" s="50"/>
      <c r="D48" s="50" t="s">
        <v>396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1"/>
      <c r="V48" s="52" t="s">
        <v>89</v>
      </c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3"/>
    </row>
    <row r="49" spans="1:57" s="48" customFormat="1" ht="9" customHeight="1">
      <c r="A49" s="181"/>
      <c r="B49" s="55"/>
      <c r="C49" s="50"/>
      <c r="D49" s="50" t="s">
        <v>397</v>
      </c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1"/>
      <c r="V49" s="52" t="s">
        <v>89</v>
      </c>
      <c r="W49" s="52"/>
      <c r="X49" s="52" t="s">
        <v>89</v>
      </c>
      <c r="Y49" s="52" t="s">
        <v>89</v>
      </c>
      <c r="Z49" s="52" t="s">
        <v>89</v>
      </c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 t="s">
        <v>89</v>
      </c>
      <c r="BE49" s="53"/>
    </row>
    <row r="50" spans="1:57" s="48" customFormat="1" ht="9" customHeight="1">
      <c r="A50" s="181"/>
      <c r="B50" s="55"/>
      <c r="C50" s="50"/>
      <c r="D50" s="50" t="s">
        <v>398</v>
      </c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1"/>
      <c r="V50" s="52"/>
      <c r="W50" s="52" t="s">
        <v>89</v>
      </c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3"/>
    </row>
    <row r="51" spans="1:57" s="48" customFormat="1" ht="9" customHeight="1">
      <c r="A51" s="181"/>
      <c r="B51" s="55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1"/>
      <c r="V51" s="52" t="s">
        <v>89</v>
      </c>
      <c r="W51" s="52" t="s">
        <v>89</v>
      </c>
      <c r="X51" s="52"/>
      <c r="Y51" s="52" t="s">
        <v>89</v>
      </c>
      <c r="Z51" s="52" t="s">
        <v>89</v>
      </c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 t="s">
        <v>89</v>
      </c>
      <c r="BE51" s="53"/>
    </row>
    <row r="52" spans="1:57" s="48" customFormat="1" ht="9" customHeight="1">
      <c r="A52" s="181"/>
      <c r="B52" s="55"/>
      <c r="C52" s="50" t="s">
        <v>413</v>
      </c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1"/>
      <c r="V52" s="52" t="s">
        <v>89</v>
      </c>
      <c r="W52" s="52" t="s">
        <v>89</v>
      </c>
      <c r="X52" s="52" t="s">
        <v>89</v>
      </c>
      <c r="Y52" s="52" t="s">
        <v>89</v>
      </c>
      <c r="Z52" s="52" t="s">
        <v>89</v>
      </c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 t="s">
        <v>89</v>
      </c>
      <c r="BE52" s="53"/>
    </row>
    <row r="53" spans="1:57" s="48" customFormat="1" ht="9" customHeight="1">
      <c r="A53" s="181"/>
      <c r="B53" s="55"/>
      <c r="C53" s="50"/>
      <c r="D53" s="50" t="s">
        <v>409</v>
      </c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1"/>
      <c r="V53" s="52"/>
      <c r="W53" s="52" t="s">
        <v>89</v>
      </c>
      <c r="X53" s="52" t="s">
        <v>89</v>
      </c>
      <c r="Y53" s="52" t="s">
        <v>89</v>
      </c>
      <c r="Z53" s="52" t="s">
        <v>89</v>
      </c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 t="s">
        <v>89</v>
      </c>
      <c r="BE53" s="53"/>
    </row>
    <row r="54" spans="1:57" s="48" customFormat="1" ht="9" customHeight="1">
      <c r="A54" s="181"/>
      <c r="B54" s="55"/>
      <c r="C54" s="50"/>
      <c r="D54" s="50" t="s">
        <v>410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1"/>
      <c r="V54" s="52" t="s">
        <v>89</v>
      </c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3"/>
    </row>
    <row r="55" spans="1:57" s="48" customFormat="1" ht="9" customHeight="1">
      <c r="A55" s="181"/>
      <c r="B55" s="55"/>
      <c r="C55" s="50"/>
      <c r="D55" s="50" t="s">
        <v>411</v>
      </c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1"/>
      <c r="V55" s="52" t="s">
        <v>89</v>
      </c>
      <c r="W55" s="52"/>
      <c r="X55" s="52" t="s">
        <v>89</v>
      </c>
      <c r="Y55" s="52" t="s">
        <v>89</v>
      </c>
      <c r="Z55" s="52" t="s">
        <v>89</v>
      </c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 t="s">
        <v>89</v>
      </c>
      <c r="BE55" s="53"/>
    </row>
    <row r="56" spans="1:57" s="48" customFormat="1" ht="9" customHeight="1">
      <c r="A56" s="181"/>
      <c r="B56" s="55"/>
      <c r="C56" s="50"/>
      <c r="D56" s="50" t="s">
        <v>412</v>
      </c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1"/>
      <c r="V56" s="52"/>
      <c r="W56" s="52" t="s">
        <v>89</v>
      </c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3"/>
    </row>
    <row r="57" spans="1:57" s="48" customFormat="1" ht="9" customHeight="1">
      <c r="A57" s="181"/>
      <c r="B57" s="55"/>
      <c r="C57" s="50"/>
      <c r="D57" s="50" t="s">
        <v>399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1"/>
      <c r="V57" s="52"/>
      <c r="W57" s="52" t="s">
        <v>89</v>
      </c>
      <c r="X57" s="52" t="s">
        <v>89</v>
      </c>
      <c r="Y57" s="52" t="s">
        <v>89</v>
      </c>
      <c r="Z57" s="52" t="s">
        <v>89</v>
      </c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 t="s">
        <v>89</v>
      </c>
      <c r="BE57" s="53"/>
    </row>
    <row r="58" spans="1:57" s="48" customFormat="1" ht="9" customHeight="1">
      <c r="A58" s="181"/>
      <c r="B58" s="55"/>
      <c r="C58" s="50"/>
      <c r="D58" s="50" t="s">
        <v>400</v>
      </c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1"/>
      <c r="V58" s="52" t="s">
        <v>89</v>
      </c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3"/>
    </row>
    <row r="59" spans="1:57" s="48" customFormat="1" ht="9" customHeight="1">
      <c r="A59" s="181"/>
      <c r="B59" s="55"/>
      <c r="C59" s="50"/>
      <c r="D59" s="50" t="s">
        <v>401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1"/>
      <c r="V59" s="52" t="s">
        <v>89</v>
      </c>
      <c r="W59" s="52"/>
      <c r="X59" s="52" t="s">
        <v>89</v>
      </c>
      <c r="Y59" s="52" t="s">
        <v>89</v>
      </c>
      <c r="Z59" s="52" t="s">
        <v>89</v>
      </c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 t="s">
        <v>89</v>
      </c>
      <c r="BE59" s="53"/>
    </row>
    <row r="60" spans="1:57" s="48" customFormat="1" ht="9" customHeight="1">
      <c r="A60" s="181"/>
      <c r="B60" s="55"/>
      <c r="C60" s="50"/>
      <c r="D60" s="50" t="s">
        <v>402</v>
      </c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1"/>
      <c r="V60" s="52"/>
      <c r="W60" s="52" t="s">
        <v>89</v>
      </c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3"/>
    </row>
    <row r="61" spans="1:57" s="48" customFormat="1" ht="9" customHeight="1">
      <c r="A61" s="181"/>
      <c r="B61" s="55"/>
      <c r="C61" s="50"/>
      <c r="D61" s="50" t="s">
        <v>403</v>
      </c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1"/>
      <c r="V61" s="52"/>
      <c r="W61" s="52"/>
      <c r="X61" s="52" t="s">
        <v>89</v>
      </c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3"/>
    </row>
    <row r="62" spans="1:57" s="48" customFormat="1" ht="9" customHeight="1">
      <c r="A62" s="181"/>
      <c r="B62" s="55"/>
      <c r="C62" s="50"/>
      <c r="D62" s="50" t="s">
        <v>404</v>
      </c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1"/>
      <c r="V62" s="52"/>
      <c r="W62" s="52"/>
      <c r="X62" s="52" t="s">
        <v>89</v>
      </c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3"/>
    </row>
    <row r="63" spans="1:57" s="48" customFormat="1" ht="9" customHeight="1">
      <c r="A63" s="181"/>
      <c r="B63" s="55"/>
      <c r="C63" s="50"/>
      <c r="D63" s="50" t="s">
        <v>405</v>
      </c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1"/>
      <c r="V63" s="52" t="s">
        <v>89</v>
      </c>
      <c r="W63" s="52" t="s">
        <v>89</v>
      </c>
      <c r="X63" s="52" t="s">
        <v>89</v>
      </c>
      <c r="Y63" s="52"/>
      <c r="Z63" s="52" t="s">
        <v>89</v>
      </c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 t="s">
        <v>89</v>
      </c>
      <c r="BE63" s="53"/>
    </row>
    <row r="64" spans="1:57" s="48" customFormat="1" ht="9" customHeight="1">
      <c r="A64" s="181"/>
      <c r="B64" s="55"/>
      <c r="C64" s="50"/>
      <c r="D64" s="50" t="s">
        <v>406</v>
      </c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1"/>
      <c r="V64" s="52"/>
      <c r="W64" s="52"/>
      <c r="X64" s="52"/>
      <c r="Y64" s="52" t="s">
        <v>89</v>
      </c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3"/>
    </row>
    <row r="65" spans="1:57" s="48" customFormat="1" ht="9" customHeight="1">
      <c r="A65" s="181"/>
      <c r="B65" s="55"/>
      <c r="C65" s="50"/>
      <c r="D65" s="50" t="s">
        <v>407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1"/>
      <c r="V65" s="52" t="s">
        <v>89</v>
      </c>
      <c r="W65" s="52" t="s">
        <v>89</v>
      </c>
      <c r="X65" s="52" t="s">
        <v>89</v>
      </c>
      <c r="Y65" s="52" t="s">
        <v>89</v>
      </c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 t="s">
        <v>89</v>
      </c>
      <c r="BE65" s="53"/>
    </row>
    <row r="66" spans="1:57" s="48" customFormat="1" ht="9" customHeight="1">
      <c r="A66" s="181"/>
      <c r="B66" s="55"/>
      <c r="C66" s="50"/>
      <c r="D66" s="50" t="s">
        <v>408</v>
      </c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1"/>
      <c r="V66" s="52"/>
      <c r="W66" s="52"/>
      <c r="X66" s="52"/>
      <c r="Y66" s="52"/>
      <c r="Z66" s="52" t="s">
        <v>89</v>
      </c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3"/>
    </row>
    <row r="67" spans="1:57" s="48" customFormat="1" ht="9" customHeight="1">
      <c r="A67" s="181"/>
      <c r="B67" s="55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1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3"/>
    </row>
    <row r="68" spans="1:57" s="48" customFormat="1" ht="9" customHeight="1">
      <c r="A68" s="181"/>
      <c r="B68" s="55"/>
      <c r="C68" s="50" t="s">
        <v>416</v>
      </c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1"/>
      <c r="V68" s="52"/>
      <c r="W68" s="52"/>
      <c r="X68" s="52"/>
      <c r="Y68" s="52"/>
      <c r="Z68" s="52"/>
      <c r="AA68" s="52" t="s">
        <v>89</v>
      </c>
      <c r="AB68" s="52" t="s">
        <v>89</v>
      </c>
      <c r="AC68" s="52" t="s">
        <v>89</v>
      </c>
      <c r="AD68" s="52" t="s">
        <v>89</v>
      </c>
      <c r="AE68" s="52" t="s">
        <v>89</v>
      </c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 t="s">
        <v>89</v>
      </c>
      <c r="BE68" s="53"/>
    </row>
    <row r="69" spans="1:57" s="48" customFormat="1" ht="9" customHeight="1">
      <c r="A69" s="181"/>
      <c r="B69" s="55"/>
      <c r="C69" s="50"/>
      <c r="D69" s="50" t="s">
        <v>414</v>
      </c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1"/>
      <c r="V69" s="52" t="s">
        <v>89</v>
      </c>
      <c r="W69" s="52"/>
      <c r="X69" s="52" t="s">
        <v>89</v>
      </c>
      <c r="Y69" s="52" t="s">
        <v>89</v>
      </c>
      <c r="Z69" s="52" t="s">
        <v>89</v>
      </c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 t="s">
        <v>89</v>
      </c>
      <c r="BE69" s="53"/>
    </row>
    <row r="70" spans="1:57" s="48" customFormat="1" ht="9" customHeight="1">
      <c r="A70" s="181"/>
      <c r="B70" s="55"/>
      <c r="C70" s="50"/>
      <c r="D70" s="50" t="s">
        <v>415</v>
      </c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1"/>
      <c r="V70" s="52"/>
      <c r="W70" s="52" t="s">
        <v>89</v>
      </c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3"/>
    </row>
    <row r="71" spans="1:57" s="48" customFormat="1" ht="9" customHeight="1">
      <c r="A71" s="181"/>
      <c r="B71" s="55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1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3"/>
    </row>
    <row r="72" spans="1:57" s="48" customFormat="1" ht="9" customHeight="1">
      <c r="A72" s="181"/>
      <c r="B72" s="55"/>
      <c r="C72" s="50" t="s">
        <v>71</v>
      </c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1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3"/>
    </row>
    <row r="73" spans="1:57" ht="9" customHeight="1">
      <c r="A73" s="181"/>
      <c r="B73" s="50"/>
      <c r="C73" s="50"/>
      <c r="D73" s="50"/>
      <c r="E73" s="50" t="s">
        <v>70</v>
      </c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1"/>
      <c r="V73" s="52" t="s">
        <v>89</v>
      </c>
      <c r="W73" s="52" t="s">
        <v>89</v>
      </c>
      <c r="X73" s="52" t="s">
        <v>89</v>
      </c>
      <c r="Y73" s="52" t="s">
        <v>89</v>
      </c>
      <c r="Z73" s="52" t="s">
        <v>89</v>
      </c>
      <c r="AA73" s="52" t="s">
        <v>89</v>
      </c>
      <c r="AB73" s="52" t="s">
        <v>89</v>
      </c>
      <c r="AC73" s="52" t="s">
        <v>89</v>
      </c>
      <c r="AD73" s="52" t="s">
        <v>89</v>
      </c>
      <c r="AE73" s="52" t="s">
        <v>89</v>
      </c>
      <c r="AF73" s="52" t="s">
        <v>89</v>
      </c>
      <c r="AG73" s="52" t="s">
        <v>89</v>
      </c>
      <c r="AH73" s="52" t="s">
        <v>89</v>
      </c>
      <c r="AI73" s="52" t="s">
        <v>89</v>
      </c>
      <c r="AJ73" s="52" t="s">
        <v>89</v>
      </c>
      <c r="AK73" s="52" t="s">
        <v>89</v>
      </c>
      <c r="AL73" s="52" t="s">
        <v>89</v>
      </c>
      <c r="AM73" s="52" t="s">
        <v>89</v>
      </c>
      <c r="AN73" s="52" t="s">
        <v>89</v>
      </c>
      <c r="AO73" s="52" t="s">
        <v>89</v>
      </c>
      <c r="AP73" s="52" t="s">
        <v>89</v>
      </c>
      <c r="AQ73" s="52" t="s">
        <v>89</v>
      </c>
      <c r="AR73" s="52" t="s">
        <v>89</v>
      </c>
      <c r="AS73" s="52" t="s">
        <v>89</v>
      </c>
      <c r="AT73" s="52" t="s">
        <v>89</v>
      </c>
      <c r="AU73" s="52" t="s">
        <v>89</v>
      </c>
      <c r="AV73" s="52" t="s">
        <v>89</v>
      </c>
      <c r="AW73" s="52" t="s">
        <v>89</v>
      </c>
      <c r="AX73" s="52" t="s">
        <v>89</v>
      </c>
      <c r="AY73" s="52" t="s">
        <v>89</v>
      </c>
      <c r="AZ73" s="52" t="s">
        <v>89</v>
      </c>
      <c r="BA73" s="52" t="s">
        <v>89</v>
      </c>
      <c r="BB73" s="52" t="s">
        <v>89</v>
      </c>
      <c r="BC73" s="52" t="s">
        <v>89</v>
      </c>
      <c r="BD73" s="52" t="s">
        <v>89</v>
      </c>
      <c r="BE73" s="53"/>
    </row>
    <row r="74" spans="1:57" ht="9" customHeight="1">
      <c r="A74" s="181"/>
      <c r="B74" s="50"/>
      <c r="C74" s="50"/>
      <c r="D74" s="50"/>
      <c r="E74" s="50" t="s">
        <v>64</v>
      </c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1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3"/>
    </row>
    <row r="75" spans="1:57" ht="9" customHeight="1" thickBot="1">
      <c r="A75" s="182"/>
      <c r="B75" s="55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49"/>
      <c r="N75" s="50"/>
      <c r="O75" s="50"/>
      <c r="P75" s="50"/>
      <c r="Q75" s="50"/>
      <c r="R75" s="50"/>
      <c r="S75" s="50"/>
      <c r="T75" s="50"/>
      <c r="U75" s="56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3"/>
    </row>
    <row r="76" spans="1:57" ht="9" customHeight="1" thickTop="1">
      <c r="A76" s="177" t="s">
        <v>66</v>
      </c>
      <c r="B76" s="60" t="s">
        <v>45</v>
      </c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2"/>
      <c r="V76" s="63"/>
      <c r="W76" s="63"/>
      <c r="X76" s="64"/>
      <c r="Y76" s="64"/>
      <c r="Z76" s="63"/>
      <c r="AA76" s="64"/>
      <c r="AB76" s="63"/>
      <c r="AC76" s="64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113"/>
      <c r="AX76" s="114"/>
      <c r="AY76" s="114"/>
      <c r="AZ76" s="113"/>
      <c r="BA76" s="113"/>
      <c r="BB76" s="113"/>
      <c r="BC76" s="113"/>
      <c r="BD76" s="113"/>
      <c r="BE76" s="115"/>
    </row>
    <row r="77" spans="1:57" ht="9" customHeight="1">
      <c r="A77" s="178"/>
      <c r="B77" s="50" t="s">
        <v>104</v>
      </c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6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3"/>
    </row>
    <row r="78" spans="1:57" ht="9" customHeight="1">
      <c r="A78" s="178"/>
      <c r="B78" s="50"/>
      <c r="C78" s="50" t="s">
        <v>417</v>
      </c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6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3"/>
    </row>
    <row r="79" spans="1:57" ht="9" customHeight="1">
      <c r="A79" s="178"/>
      <c r="B79" s="50"/>
      <c r="C79" s="50"/>
      <c r="D79" s="50" t="s">
        <v>418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6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 t="s">
        <v>89</v>
      </c>
      <c r="BE79" s="53"/>
    </row>
    <row r="80" spans="1:57" ht="9" customHeight="1">
      <c r="A80" s="178"/>
      <c r="B80" s="50"/>
      <c r="C80" s="50"/>
      <c r="D80" s="50" t="s">
        <v>241</v>
      </c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6"/>
      <c r="V80" s="52" t="s">
        <v>89</v>
      </c>
      <c r="W80" s="52" t="s">
        <v>89</v>
      </c>
      <c r="X80" s="52" t="s">
        <v>89</v>
      </c>
      <c r="Y80" s="52" t="s">
        <v>89</v>
      </c>
      <c r="Z80" s="52" t="s">
        <v>89</v>
      </c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3"/>
    </row>
    <row r="81" spans="1:57" ht="9" customHeight="1">
      <c r="A81" s="178"/>
      <c r="B81" s="50"/>
      <c r="C81" s="50" t="s">
        <v>160</v>
      </c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6"/>
      <c r="V81" s="52" t="s">
        <v>89</v>
      </c>
      <c r="W81" s="52" t="s">
        <v>89</v>
      </c>
      <c r="X81" s="52" t="s">
        <v>89</v>
      </c>
      <c r="Y81" s="52" t="s">
        <v>89</v>
      </c>
      <c r="Z81" s="52" t="s">
        <v>89</v>
      </c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3"/>
    </row>
    <row r="82" spans="1:57" ht="9" customHeight="1">
      <c r="A82" s="178"/>
      <c r="B82" s="50"/>
      <c r="C82" s="50"/>
      <c r="D82" s="50" t="s">
        <v>242</v>
      </c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6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 t="s">
        <v>89</v>
      </c>
      <c r="BE82" s="53"/>
    </row>
    <row r="83" spans="1:57" ht="9" customHeight="1">
      <c r="A83" s="178"/>
      <c r="B83" s="50"/>
      <c r="C83" s="50"/>
      <c r="D83" s="50" t="s">
        <v>241</v>
      </c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6"/>
      <c r="V83" s="52" t="s">
        <v>89</v>
      </c>
      <c r="W83" s="52" t="s">
        <v>89</v>
      </c>
      <c r="X83" s="52" t="s">
        <v>89</v>
      </c>
      <c r="Y83" s="52" t="s">
        <v>89</v>
      </c>
      <c r="Z83" s="52" t="s">
        <v>89</v>
      </c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3"/>
    </row>
    <row r="84" spans="1:57" ht="9" customHeight="1">
      <c r="A84" s="178"/>
      <c r="B84" s="50"/>
      <c r="C84" s="50" t="s">
        <v>339</v>
      </c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6"/>
      <c r="V84" s="52"/>
      <c r="W84" s="52"/>
      <c r="X84" s="52"/>
      <c r="Y84" s="52"/>
      <c r="Z84" s="52"/>
      <c r="AA84" s="52" t="s">
        <v>89</v>
      </c>
      <c r="AB84" s="52" t="s">
        <v>89</v>
      </c>
      <c r="AC84" s="52" t="s">
        <v>89</v>
      </c>
      <c r="AD84" s="52" t="s">
        <v>89</v>
      </c>
      <c r="AE84" s="52" t="s">
        <v>89</v>
      </c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3"/>
    </row>
    <row r="85" spans="1:57" ht="9" customHeight="1">
      <c r="A85" s="178"/>
      <c r="B85" s="50"/>
      <c r="C85" s="50"/>
      <c r="D85" s="50" t="s">
        <v>243</v>
      </c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6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 t="s">
        <v>89</v>
      </c>
      <c r="BE85" s="53"/>
    </row>
    <row r="86" spans="1:57" ht="9" customHeight="1">
      <c r="A86" s="178"/>
      <c r="B86" s="50"/>
      <c r="C86" s="50"/>
      <c r="D86" s="50" t="s">
        <v>241</v>
      </c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6"/>
      <c r="V86" s="52"/>
      <c r="W86" s="52"/>
      <c r="X86" s="52"/>
      <c r="Y86" s="52"/>
      <c r="Z86" s="52"/>
      <c r="AA86" s="52" t="s">
        <v>89</v>
      </c>
      <c r="AB86" s="52" t="s">
        <v>89</v>
      </c>
      <c r="AC86" s="52" t="s">
        <v>89</v>
      </c>
      <c r="AD86" s="52" t="s">
        <v>89</v>
      </c>
      <c r="AE86" s="52" t="s">
        <v>89</v>
      </c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3"/>
    </row>
    <row r="87" spans="1:57" ht="9" customHeight="1">
      <c r="A87" s="178"/>
      <c r="B87" s="50"/>
      <c r="C87" s="50" t="s">
        <v>340</v>
      </c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6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3"/>
    </row>
    <row r="88" spans="1:57" ht="9" customHeight="1">
      <c r="A88" s="178"/>
      <c r="B88" s="50"/>
      <c r="C88" s="50"/>
      <c r="D88" s="50" t="s">
        <v>419</v>
      </c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6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 t="s">
        <v>89</v>
      </c>
      <c r="BE88" s="53"/>
    </row>
    <row r="89" spans="1:57" ht="9" customHeight="1">
      <c r="A89" s="178"/>
      <c r="B89" s="50"/>
      <c r="C89" s="50"/>
      <c r="D89" s="50" t="s">
        <v>241</v>
      </c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6"/>
      <c r="V89" s="52"/>
      <c r="W89" s="52"/>
      <c r="X89" s="52"/>
      <c r="Y89" s="52"/>
      <c r="Z89" s="52"/>
      <c r="AA89" s="52" t="s">
        <v>89</v>
      </c>
      <c r="AB89" s="52" t="s">
        <v>89</v>
      </c>
      <c r="AC89" s="52" t="s">
        <v>89</v>
      </c>
      <c r="AD89" s="52" t="s">
        <v>89</v>
      </c>
      <c r="AE89" s="52" t="s">
        <v>89</v>
      </c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3"/>
    </row>
    <row r="90" spans="1:57" ht="9" customHeight="1">
      <c r="A90" s="178"/>
      <c r="B90" s="50"/>
      <c r="C90" s="50" t="s">
        <v>341</v>
      </c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6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3"/>
    </row>
    <row r="91" spans="1:57" ht="9" customHeight="1">
      <c r="A91" s="178"/>
      <c r="B91" s="50"/>
      <c r="C91" s="50"/>
      <c r="D91" s="50" t="s">
        <v>420</v>
      </c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6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 t="s">
        <v>89</v>
      </c>
      <c r="BE91" s="53"/>
    </row>
    <row r="92" spans="1:57" ht="9" customHeight="1">
      <c r="A92" s="178"/>
      <c r="B92" s="50"/>
      <c r="C92" s="50"/>
      <c r="D92" s="50" t="s">
        <v>248</v>
      </c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6"/>
      <c r="V92" s="52"/>
      <c r="W92" s="52"/>
      <c r="X92" s="52"/>
      <c r="Y92" s="52"/>
      <c r="Z92" s="52"/>
      <c r="AA92" s="52" t="s">
        <v>89</v>
      </c>
      <c r="AB92" s="52" t="s">
        <v>89</v>
      </c>
      <c r="AC92" s="52" t="s">
        <v>89</v>
      </c>
      <c r="AD92" s="52" t="s">
        <v>89</v>
      </c>
      <c r="AE92" s="52" t="s">
        <v>89</v>
      </c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3"/>
    </row>
    <row r="93" spans="1:57" ht="9" customHeight="1">
      <c r="A93" s="178"/>
      <c r="B93" s="50"/>
      <c r="C93" s="50" t="s">
        <v>421</v>
      </c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6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3"/>
    </row>
    <row r="94" spans="1:57" ht="9" customHeight="1">
      <c r="A94" s="178"/>
      <c r="B94" s="50"/>
      <c r="C94" s="50"/>
      <c r="D94" s="50" t="s">
        <v>422</v>
      </c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6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 t="s">
        <v>89</v>
      </c>
      <c r="BE94" s="53"/>
    </row>
    <row r="95" spans="1:57" ht="9" customHeight="1">
      <c r="A95" s="178"/>
      <c r="B95" s="50"/>
      <c r="C95" s="50"/>
      <c r="D95" s="50" t="s">
        <v>248</v>
      </c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6"/>
      <c r="V95" s="52"/>
      <c r="W95" s="52"/>
      <c r="X95" s="52"/>
      <c r="Y95" s="52"/>
      <c r="Z95" s="52"/>
      <c r="AA95" s="52" t="s">
        <v>89</v>
      </c>
      <c r="AB95" s="52" t="s">
        <v>89</v>
      </c>
      <c r="AC95" s="52" t="s">
        <v>89</v>
      </c>
      <c r="AD95" s="52" t="s">
        <v>89</v>
      </c>
      <c r="AE95" s="52" t="s">
        <v>89</v>
      </c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3"/>
    </row>
    <row r="96" spans="1:57" ht="9" customHeight="1">
      <c r="A96" s="178"/>
      <c r="B96" s="50"/>
      <c r="C96" s="50" t="s">
        <v>343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6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3"/>
    </row>
    <row r="97" spans="1:57" ht="9" customHeight="1">
      <c r="A97" s="178"/>
      <c r="B97" s="50"/>
      <c r="C97" s="50"/>
      <c r="D97" s="50" t="s">
        <v>423</v>
      </c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6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 t="s">
        <v>89</v>
      </c>
      <c r="BE97" s="53"/>
    </row>
    <row r="98" spans="1:57" ht="9" customHeight="1">
      <c r="A98" s="178"/>
      <c r="B98" s="50"/>
      <c r="C98" s="50"/>
      <c r="D98" s="50" t="s">
        <v>248</v>
      </c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6"/>
      <c r="V98" s="52"/>
      <c r="W98" s="52"/>
      <c r="X98" s="52"/>
      <c r="Y98" s="52"/>
      <c r="Z98" s="52"/>
      <c r="AA98" s="52" t="s">
        <v>89</v>
      </c>
      <c r="AB98" s="52" t="s">
        <v>89</v>
      </c>
      <c r="AC98" s="52" t="s">
        <v>89</v>
      </c>
      <c r="AD98" s="52" t="s">
        <v>89</v>
      </c>
      <c r="AE98" s="52" t="s">
        <v>89</v>
      </c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3"/>
    </row>
    <row r="99" spans="1:57" ht="9" customHeight="1">
      <c r="A99" s="178"/>
      <c r="B99" s="50"/>
      <c r="C99" s="50" t="s">
        <v>425</v>
      </c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6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3"/>
    </row>
    <row r="100" spans="1:57" ht="9" customHeight="1">
      <c r="A100" s="178"/>
      <c r="B100" s="50"/>
      <c r="C100" s="50"/>
      <c r="D100" s="50" t="s">
        <v>424</v>
      </c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6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 t="s">
        <v>89</v>
      </c>
      <c r="BE100" s="53"/>
    </row>
    <row r="101" spans="1:57" ht="9" customHeight="1">
      <c r="A101" s="178"/>
      <c r="B101" s="50"/>
      <c r="C101" s="50"/>
      <c r="D101" s="50" t="s">
        <v>248</v>
      </c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6"/>
      <c r="V101" s="52"/>
      <c r="W101" s="52"/>
      <c r="X101" s="52"/>
      <c r="Y101" s="52"/>
      <c r="Z101" s="52"/>
      <c r="AA101" s="52" t="s">
        <v>89</v>
      </c>
      <c r="AB101" s="52" t="s">
        <v>89</v>
      </c>
      <c r="AC101" s="52" t="s">
        <v>89</v>
      </c>
      <c r="AD101" s="52" t="s">
        <v>89</v>
      </c>
      <c r="AE101" s="52" t="s">
        <v>89</v>
      </c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3"/>
    </row>
    <row r="102" spans="1:57" ht="9" customHeight="1">
      <c r="A102" s="178"/>
      <c r="B102" s="50"/>
      <c r="C102" s="50" t="s">
        <v>427</v>
      </c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6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3"/>
    </row>
    <row r="103" spans="1:57" ht="9" customHeight="1">
      <c r="A103" s="178"/>
      <c r="B103" s="50"/>
      <c r="C103" s="50"/>
      <c r="D103" s="50" t="s">
        <v>426</v>
      </c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6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 t="s">
        <v>89</v>
      </c>
      <c r="BE103" s="53"/>
    </row>
    <row r="104" spans="1:57" ht="9" customHeight="1">
      <c r="A104" s="178"/>
      <c r="B104" s="50"/>
      <c r="C104" s="50"/>
      <c r="D104" s="50" t="s">
        <v>248</v>
      </c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6"/>
      <c r="V104" s="52"/>
      <c r="W104" s="52"/>
      <c r="X104" s="52"/>
      <c r="Y104" s="52"/>
      <c r="Z104" s="52"/>
      <c r="AA104" s="52" t="s">
        <v>89</v>
      </c>
      <c r="AB104" s="52" t="s">
        <v>89</v>
      </c>
      <c r="AC104" s="52" t="s">
        <v>89</v>
      </c>
      <c r="AD104" s="52" t="s">
        <v>89</v>
      </c>
      <c r="AE104" s="52" t="s">
        <v>89</v>
      </c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3"/>
    </row>
    <row r="105" spans="1:57" ht="9" customHeight="1">
      <c r="A105" s="178"/>
      <c r="B105" s="50"/>
      <c r="C105" s="50" t="s">
        <v>346</v>
      </c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6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3"/>
    </row>
    <row r="106" spans="1:57" ht="9" customHeight="1">
      <c r="A106" s="178"/>
      <c r="B106" s="50"/>
      <c r="C106" s="50"/>
      <c r="D106" s="50" t="s">
        <v>428</v>
      </c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6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 t="s">
        <v>89</v>
      </c>
      <c r="BE106" s="53"/>
    </row>
    <row r="107" spans="1:57" ht="9" customHeight="1">
      <c r="A107" s="178"/>
      <c r="B107" s="50"/>
      <c r="C107" s="50"/>
      <c r="D107" s="50" t="s">
        <v>248</v>
      </c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6"/>
      <c r="V107" s="52"/>
      <c r="W107" s="52"/>
      <c r="X107" s="52"/>
      <c r="Y107" s="52"/>
      <c r="Z107" s="52"/>
      <c r="AA107" s="52" t="s">
        <v>89</v>
      </c>
      <c r="AB107" s="52" t="s">
        <v>89</v>
      </c>
      <c r="AC107" s="52" t="s">
        <v>89</v>
      </c>
      <c r="AD107" s="52" t="s">
        <v>89</v>
      </c>
      <c r="AE107" s="52" t="s">
        <v>89</v>
      </c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3"/>
    </row>
    <row r="108" spans="1:57" ht="9" customHeight="1">
      <c r="A108" s="178"/>
      <c r="B108" s="50"/>
      <c r="C108" s="50" t="s">
        <v>347</v>
      </c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6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3"/>
    </row>
    <row r="109" spans="1:57" ht="9" customHeight="1">
      <c r="A109" s="178"/>
      <c r="B109" s="50"/>
      <c r="C109" s="50"/>
      <c r="D109" s="50" t="s">
        <v>429</v>
      </c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6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 t="s">
        <v>89</v>
      </c>
      <c r="BE109" s="53"/>
    </row>
    <row r="110" spans="1:57" ht="9" customHeight="1">
      <c r="A110" s="178"/>
      <c r="B110" s="50"/>
      <c r="C110" s="50"/>
      <c r="D110" s="50" t="s">
        <v>248</v>
      </c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6"/>
      <c r="V110" s="52"/>
      <c r="W110" s="52"/>
      <c r="X110" s="52"/>
      <c r="Y110" s="52"/>
      <c r="Z110" s="52"/>
      <c r="AA110" s="52" t="s">
        <v>89</v>
      </c>
      <c r="AB110" s="52" t="s">
        <v>89</v>
      </c>
      <c r="AC110" s="52" t="s">
        <v>89</v>
      </c>
      <c r="AD110" s="52" t="s">
        <v>89</v>
      </c>
      <c r="AE110" s="52" t="s">
        <v>89</v>
      </c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3"/>
    </row>
    <row r="111" spans="1:57" ht="9" customHeight="1">
      <c r="A111" s="178"/>
      <c r="B111" s="50"/>
      <c r="C111" s="50" t="s">
        <v>348</v>
      </c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6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3"/>
    </row>
    <row r="112" spans="1:57" ht="9" customHeight="1">
      <c r="A112" s="178"/>
      <c r="B112" s="50"/>
      <c r="C112" s="50"/>
      <c r="D112" s="50" t="s">
        <v>430</v>
      </c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6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 t="s">
        <v>89</v>
      </c>
      <c r="BE112" s="53"/>
    </row>
    <row r="113" spans="1:62" ht="9" customHeight="1">
      <c r="A113" s="178"/>
      <c r="B113" s="50"/>
      <c r="C113" s="50"/>
      <c r="D113" s="50" t="s">
        <v>248</v>
      </c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6"/>
      <c r="V113" s="52"/>
      <c r="W113" s="52"/>
      <c r="X113" s="52"/>
      <c r="Y113" s="52"/>
      <c r="Z113" s="52"/>
      <c r="AA113" s="52" t="s">
        <v>89</v>
      </c>
      <c r="AB113" s="52" t="s">
        <v>89</v>
      </c>
      <c r="AC113" s="52" t="s">
        <v>89</v>
      </c>
      <c r="AD113" s="52" t="s">
        <v>89</v>
      </c>
      <c r="AE113" s="52" t="s">
        <v>89</v>
      </c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3"/>
    </row>
    <row r="114" spans="1:62" ht="9" customHeight="1" thickBot="1">
      <c r="A114" s="179"/>
      <c r="B114" s="50"/>
      <c r="C114" s="58"/>
      <c r="D114" s="50"/>
      <c r="E114" s="50"/>
      <c r="F114" s="50"/>
      <c r="G114" s="50"/>
      <c r="H114" s="49"/>
      <c r="I114" s="50"/>
      <c r="J114" s="50"/>
      <c r="K114" s="50"/>
      <c r="L114" s="50"/>
      <c r="M114" s="49"/>
      <c r="N114" s="50"/>
      <c r="O114" s="50"/>
      <c r="P114" s="50"/>
      <c r="Q114" s="50"/>
      <c r="R114" s="50"/>
      <c r="S114" s="50"/>
      <c r="T114" s="50"/>
      <c r="U114" s="56"/>
      <c r="V114" s="57"/>
      <c r="W114" s="52"/>
      <c r="X114" s="52"/>
      <c r="Y114" s="52"/>
      <c r="Z114" s="52"/>
      <c r="AA114" s="52"/>
      <c r="AB114" s="52"/>
      <c r="AC114" s="57"/>
      <c r="AD114" s="57"/>
      <c r="AE114" s="57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3"/>
    </row>
    <row r="115" spans="1:62" ht="14.25" thickTop="1">
      <c r="A115" s="157" t="s">
        <v>0</v>
      </c>
      <c r="B115" s="158"/>
      <c r="C115" s="158"/>
      <c r="D115" s="158"/>
      <c r="E115" s="158"/>
      <c r="F115" s="158"/>
      <c r="G115" s="158"/>
      <c r="H115" s="158"/>
      <c r="I115" s="158"/>
      <c r="J115" s="158"/>
      <c r="K115" s="158"/>
      <c r="L115" s="158"/>
      <c r="M115" s="158"/>
      <c r="N115" s="158"/>
      <c r="O115" s="158"/>
      <c r="P115" s="158"/>
      <c r="Q115" s="158"/>
      <c r="R115" s="158"/>
      <c r="S115" s="158"/>
      <c r="T115" s="158"/>
      <c r="U115" s="159"/>
      <c r="V115" s="66"/>
      <c r="W115" s="93"/>
      <c r="X115" s="93"/>
      <c r="Y115" s="66"/>
      <c r="Z115" s="66"/>
      <c r="AA115" s="66"/>
      <c r="AB115" s="66"/>
      <c r="AC115" s="66"/>
      <c r="AD115" s="66"/>
      <c r="AE115" s="66"/>
      <c r="AF115" s="93"/>
      <c r="AG115" s="93"/>
      <c r="AH115" s="93"/>
      <c r="AI115" s="93"/>
      <c r="AJ115" s="93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A115" s="93"/>
      <c r="BB115" s="93"/>
      <c r="BC115" s="93"/>
      <c r="BD115" s="93"/>
      <c r="BE115" s="100"/>
    </row>
    <row r="116" spans="1:62" ht="29.25" customHeight="1">
      <c r="A116" s="183" t="s">
        <v>1</v>
      </c>
      <c r="B116" s="134"/>
      <c r="C116" s="134"/>
      <c r="D116" s="134"/>
      <c r="E116" s="134"/>
      <c r="F116" s="134"/>
      <c r="G116" s="135"/>
      <c r="H116" s="184" t="s">
        <v>12</v>
      </c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1"/>
      <c r="V116" s="108"/>
      <c r="W116" s="107"/>
      <c r="X116" s="107"/>
      <c r="Y116" s="107"/>
      <c r="Z116" s="107"/>
      <c r="AA116" s="107"/>
      <c r="AB116" s="108"/>
      <c r="AC116" s="108"/>
      <c r="AD116" s="108"/>
      <c r="AE116" s="108"/>
      <c r="AF116" s="107"/>
      <c r="AG116" s="108"/>
      <c r="AH116" s="108"/>
      <c r="AI116" s="108"/>
      <c r="AJ116" s="108"/>
      <c r="AK116" s="108"/>
      <c r="AL116" s="108"/>
      <c r="AM116" s="108"/>
      <c r="AN116" s="108"/>
      <c r="AO116" s="108"/>
      <c r="AP116" s="108"/>
      <c r="AQ116" s="108"/>
      <c r="AR116" s="108"/>
      <c r="AS116" s="108"/>
      <c r="AT116" s="108"/>
      <c r="AU116" s="108"/>
      <c r="AV116" s="108"/>
      <c r="AW116" s="108"/>
      <c r="AX116" s="108"/>
      <c r="AY116" s="108"/>
      <c r="AZ116" s="108"/>
      <c r="BA116" s="108"/>
      <c r="BB116" s="108"/>
      <c r="BC116" s="108"/>
      <c r="BD116" s="108"/>
      <c r="BE116" s="109"/>
      <c r="BF116" s="67"/>
    </row>
    <row r="117" spans="1:62" ht="26.25" customHeight="1">
      <c r="A117" s="136"/>
      <c r="B117" s="137"/>
      <c r="C117" s="137"/>
      <c r="D117" s="137"/>
      <c r="E117" s="137"/>
      <c r="F117" s="137"/>
      <c r="G117" s="138"/>
      <c r="H117" s="184" t="s">
        <v>36</v>
      </c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1"/>
      <c r="V117" s="94"/>
      <c r="W117" s="105"/>
      <c r="X117" s="105"/>
      <c r="Y117" s="105"/>
      <c r="Z117" s="105"/>
      <c r="AA117" s="105"/>
      <c r="AB117" s="94"/>
      <c r="AC117" s="94"/>
      <c r="AD117" s="94"/>
      <c r="AE117" s="94"/>
      <c r="AF117" s="105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4"/>
      <c r="AV117" s="94"/>
      <c r="AW117" s="94"/>
      <c r="AX117" s="94"/>
      <c r="AY117" s="94"/>
      <c r="AZ117" s="94"/>
      <c r="BA117" s="94"/>
      <c r="BB117" s="94"/>
      <c r="BC117" s="94"/>
      <c r="BD117" s="94"/>
      <c r="BE117" s="101"/>
      <c r="BF117" s="67"/>
    </row>
    <row r="118" spans="1:62" s="5" customFormat="1" ht="13.5">
      <c r="A118" s="185" t="s">
        <v>37</v>
      </c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1"/>
      <c r="V118" s="7" t="s">
        <v>180</v>
      </c>
      <c r="W118" s="7" t="s">
        <v>180</v>
      </c>
      <c r="X118" s="7" t="s">
        <v>180</v>
      </c>
      <c r="Y118" s="7" t="s">
        <v>180</v>
      </c>
      <c r="Z118" s="7" t="s">
        <v>180</v>
      </c>
      <c r="AA118" s="7" t="s">
        <v>180</v>
      </c>
      <c r="AB118" s="7" t="s">
        <v>180</v>
      </c>
      <c r="AC118" s="7" t="s">
        <v>180</v>
      </c>
      <c r="AD118" s="7" t="s">
        <v>180</v>
      </c>
      <c r="AE118" s="7" t="s">
        <v>180</v>
      </c>
      <c r="AF118" s="7" t="s">
        <v>180</v>
      </c>
      <c r="AG118" s="7" t="s">
        <v>180</v>
      </c>
      <c r="AH118" s="7" t="s">
        <v>180</v>
      </c>
      <c r="AI118" s="7" t="s">
        <v>180</v>
      </c>
      <c r="AJ118" s="7" t="s">
        <v>180</v>
      </c>
      <c r="AK118" s="7" t="s">
        <v>180</v>
      </c>
      <c r="AL118" s="7" t="s">
        <v>180</v>
      </c>
      <c r="AM118" s="7" t="s">
        <v>180</v>
      </c>
      <c r="AN118" s="7" t="s">
        <v>180</v>
      </c>
      <c r="AO118" s="7" t="s">
        <v>180</v>
      </c>
      <c r="AP118" s="7" t="s">
        <v>180</v>
      </c>
      <c r="AQ118" s="7" t="s">
        <v>180</v>
      </c>
      <c r="AR118" s="7" t="s">
        <v>180</v>
      </c>
      <c r="AS118" s="7" t="s">
        <v>180</v>
      </c>
      <c r="AT118" s="7" t="s">
        <v>180</v>
      </c>
      <c r="AU118" s="7" t="s">
        <v>180</v>
      </c>
      <c r="AV118" s="7" t="s">
        <v>180</v>
      </c>
      <c r="AW118" s="7" t="s">
        <v>180</v>
      </c>
      <c r="AX118" s="7" t="s">
        <v>180</v>
      </c>
      <c r="AY118" s="7" t="s">
        <v>180</v>
      </c>
      <c r="AZ118" s="7" t="s">
        <v>180</v>
      </c>
      <c r="BA118" s="7" t="s">
        <v>180</v>
      </c>
      <c r="BB118" s="7" t="s">
        <v>180</v>
      </c>
      <c r="BC118" s="7" t="s">
        <v>180</v>
      </c>
      <c r="BD118" s="7" t="s">
        <v>180</v>
      </c>
      <c r="BE118" s="37"/>
      <c r="BF118" s="36"/>
      <c r="BG118" s="8"/>
      <c r="BH118" s="9"/>
      <c r="BI118" s="9"/>
      <c r="BJ118" s="10"/>
    </row>
    <row r="119" spans="1:62" s="70" customFormat="1" ht="39.75" customHeight="1" thickBot="1">
      <c r="A119" s="168" t="s">
        <v>2</v>
      </c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70"/>
      <c r="V119" s="95"/>
      <c r="W119" s="95"/>
      <c r="X119" s="95"/>
      <c r="Y119" s="95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95"/>
      <c r="AO119" s="95"/>
      <c r="AP119" s="95"/>
      <c r="AQ119" s="95"/>
      <c r="AR119" s="68"/>
      <c r="AS119" s="68"/>
      <c r="AT119" s="68"/>
      <c r="AU119" s="95"/>
      <c r="AV119" s="95"/>
      <c r="AW119" s="95"/>
      <c r="AX119" s="95"/>
      <c r="AY119" s="95"/>
      <c r="AZ119" s="95"/>
      <c r="BA119" s="95"/>
      <c r="BB119" s="95"/>
      <c r="BC119" s="95"/>
      <c r="BD119" s="102"/>
      <c r="BE119" s="103"/>
      <c r="BF119" s="69"/>
    </row>
    <row r="120" spans="1:62" ht="9.75" customHeight="1" thickTop="1">
      <c r="A120" s="157" t="s">
        <v>38</v>
      </c>
      <c r="B120" s="158"/>
      <c r="C120" s="158"/>
      <c r="D120" s="158"/>
      <c r="E120" s="158"/>
      <c r="F120" s="158"/>
      <c r="G120" s="158"/>
      <c r="H120" s="158"/>
      <c r="I120" s="158"/>
      <c r="J120" s="158"/>
      <c r="K120" s="158"/>
      <c r="L120" s="158"/>
      <c r="M120" s="158"/>
      <c r="N120" s="158"/>
      <c r="O120" s="158"/>
      <c r="P120" s="158"/>
      <c r="Q120" s="158"/>
      <c r="R120" s="158"/>
      <c r="S120" s="158"/>
      <c r="T120" s="158"/>
      <c r="U120" s="159"/>
      <c r="V120" s="160" t="s">
        <v>76</v>
      </c>
      <c r="W120" s="166"/>
      <c r="X120" s="166"/>
      <c r="Y120" s="166"/>
      <c r="Z120" s="166"/>
      <c r="AA120" s="166"/>
      <c r="AB120" s="166"/>
      <c r="AC120" s="166"/>
      <c r="AD120" s="166"/>
      <c r="AE120" s="166"/>
      <c r="AF120" s="166"/>
      <c r="AG120" s="166"/>
      <c r="AH120" s="166"/>
      <c r="AI120" s="166"/>
      <c r="AJ120" s="166"/>
      <c r="AK120" s="166"/>
      <c r="AL120" s="167"/>
      <c r="AM120" s="160" t="s">
        <v>39</v>
      </c>
      <c r="AN120" s="158"/>
      <c r="AO120" s="158"/>
      <c r="AP120" s="158"/>
      <c r="AQ120" s="159"/>
      <c r="AR120" s="226"/>
      <c r="AS120" s="227"/>
      <c r="AT120" s="209"/>
      <c r="AU120" s="210"/>
      <c r="AV120" s="211"/>
      <c r="AW120" s="212">
        <v>3</v>
      </c>
      <c r="AX120" s="213"/>
      <c r="AY120" s="213"/>
      <c r="AZ120" s="213"/>
      <c r="BA120" s="213"/>
      <c r="BB120" s="213"/>
      <c r="BC120" s="213"/>
      <c r="BD120" s="213"/>
      <c r="BE120" s="214"/>
      <c r="BF120" s="67"/>
    </row>
    <row r="121" spans="1:62" ht="9" customHeight="1">
      <c r="A121" s="133" t="str">
        <f>I6</f>
        <v>成形実績参照</v>
      </c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5"/>
      <c r="V121" s="144" t="s">
        <v>40</v>
      </c>
      <c r="W121" s="145"/>
      <c r="X121" s="145"/>
      <c r="Y121" s="145"/>
      <c r="Z121" s="145"/>
      <c r="AA121" s="145"/>
      <c r="AB121" s="145"/>
      <c r="AC121" s="145"/>
      <c r="AD121" s="145"/>
      <c r="AE121" s="145"/>
      <c r="AF121" s="145"/>
      <c r="AG121" s="145"/>
      <c r="AH121" s="145"/>
      <c r="AI121" s="145"/>
      <c r="AJ121" s="145"/>
      <c r="AK121" s="145"/>
      <c r="AL121" s="146"/>
      <c r="AM121" s="139" t="s">
        <v>41</v>
      </c>
      <c r="AN121" s="140"/>
      <c r="AO121" s="140"/>
      <c r="AP121" s="140"/>
      <c r="AQ121" s="141"/>
      <c r="AR121" s="221" t="s">
        <v>93</v>
      </c>
      <c r="AS121" s="222"/>
      <c r="AT121" s="209">
        <v>43816</v>
      </c>
      <c r="AU121" s="223"/>
      <c r="AV121" s="224"/>
      <c r="AW121" s="215"/>
      <c r="AX121" s="248"/>
      <c r="AY121" s="248"/>
      <c r="AZ121" s="248"/>
      <c r="BA121" s="248"/>
      <c r="BB121" s="248"/>
      <c r="BC121" s="248"/>
      <c r="BD121" s="248"/>
      <c r="BE121" s="217"/>
      <c r="BF121" s="67"/>
    </row>
    <row r="122" spans="1:62" ht="9" customHeight="1">
      <c r="A122" s="136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8"/>
      <c r="V122" s="147"/>
      <c r="W122" s="148"/>
      <c r="X122" s="148"/>
      <c r="Y122" s="148"/>
      <c r="Z122" s="148"/>
      <c r="AA122" s="148"/>
      <c r="AB122" s="148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9"/>
      <c r="AM122" s="139" t="s">
        <v>42</v>
      </c>
      <c r="AN122" s="140"/>
      <c r="AO122" s="140"/>
      <c r="AP122" s="140"/>
      <c r="AQ122" s="141"/>
      <c r="AR122" s="139" t="s">
        <v>92</v>
      </c>
      <c r="AS122" s="141"/>
      <c r="AT122" s="225">
        <v>43816</v>
      </c>
      <c r="AU122" s="140"/>
      <c r="AV122" s="141"/>
      <c r="AW122" s="218"/>
      <c r="AX122" s="219"/>
      <c r="AY122" s="219"/>
      <c r="AZ122" s="219"/>
      <c r="BA122" s="219"/>
      <c r="BB122" s="219"/>
      <c r="BC122" s="219"/>
      <c r="BD122" s="219"/>
      <c r="BE122" s="220"/>
    </row>
    <row r="123" spans="1:62">
      <c r="A123" s="71"/>
      <c r="B123" s="71"/>
      <c r="W123" s="96"/>
      <c r="X123" s="96"/>
      <c r="Y123" s="96"/>
      <c r="Z123" s="96"/>
      <c r="AA123" s="96"/>
      <c r="AB123" s="96"/>
      <c r="AC123" s="96"/>
      <c r="AD123" s="96"/>
      <c r="AE123" s="96"/>
      <c r="AF123" s="73"/>
      <c r="AG123" s="73"/>
      <c r="AH123" s="73"/>
      <c r="AI123" s="73"/>
      <c r="AJ123" s="73"/>
      <c r="AK123" s="73"/>
      <c r="AL123" s="73"/>
      <c r="AM123" s="73"/>
      <c r="AN123" s="73"/>
      <c r="AO123" s="96"/>
      <c r="AP123" s="96"/>
      <c r="AQ123" s="96"/>
      <c r="AR123" s="96"/>
      <c r="AS123" s="73"/>
      <c r="AT123" s="73"/>
      <c r="AU123" s="73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</row>
    <row r="124" spans="1:62" ht="12">
      <c r="A124" s="74"/>
      <c r="B124" s="71"/>
      <c r="F124" s="54" t="s">
        <v>13</v>
      </c>
      <c r="J124" s="54">
        <f>COUNTIF(V118:BE118,"N")</f>
        <v>35</v>
      </c>
      <c r="W124" s="96"/>
      <c r="X124" s="96"/>
      <c r="Y124" s="96"/>
      <c r="Z124" s="96"/>
      <c r="AA124" s="96"/>
      <c r="AB124" s="96"/>
      <c r="AC124" s="96"/>
      <c r="AD124" s="96"/>
      <c r="AE124" s="96"/>
      <c r="AF124" s="73"/>
      <c r="AG124" s="73"/>
      <c r="AH124" s="73"/>
      <c r="AI124" s="73"/>
      <c r="AJ124" s="73"/>
      <c r="AK124" s="73"/>
      <c r="AL124" s="73"/>
      <c r="AM124" s="73"/>
      <c r="AN124" s="73"/>
      <c r="AO124" s="96"/>
      <c r="AP124" s="96"/>
      <c r="AQ124" s="96"/>
      <c r="AR124" s="96"/>
      <c r="AS124" s="73"/>
      <c r="AT124" s="73"/>
      <c r="AU124" s="73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</row>
    <row r="125" spans="1:62" s="75" customFormat="1">
      <c r="F125" s="75" t="s">
        <v>14</v>
      </c>
      <c r="J125" s="54">
        <f>COUNTIF(V118:BE118,"E")</f>
        <v>0</v>
      </c>
      <c r="W125" s="97"/>
      <c r="X125" s="97"/>
      <c r="Y125" s="97"/>
      <c r="Z125" s="97"/>
      <c r="AA125" s="97"/>
      <c r="AB125" s="97"/>
      <c r="AC125" s="97"/>
      <c r="AD125" s="97"/>
      <c r="AE125" s="97"/>
      <c r="AF125" s="76"/>
      <c r="AG125" s="76"/>
      <c r="AH125" s="76"/>
      <c r="AI125" s="76"/>
      <c r="AJ125" s="76"/>
      <c r="AK125" s="76"/>
      <c r="AL125" s="76"/>
      <c r="AM125" s="76"/>
      <c r="AN125" s="76"/>
      <c r="AO125" s="97"/>
      <c r="AP125" s="97"/>
      <c r="AQ125" s="97"/>
      <c r="AR125" s="97"/>
      <c r="AS125" s="76"/>
      <c r="AT125" s="76"/>
      <c r="AU125" s="76"/>
      <c r="AV125" s="97"/>
      <c r="AW125" s="97"/>
      <c r="AX125" s="97"/>
      <c r="AY125" s="97"/>
      <c r="AZ125" s="97"/>
      <c r="BA125" s="97"/>
      <c r="BB125" s="97"/>
      <c r="BC125" s="97"/>
      <c r="BD125" s="97"/>
      <c r="BE125" s="97"/>
    </row>
    <row r="126" spans="1:62">
      <c r="F126" s="54" t="s">
        <v>15</v>
      </c>
      <c r="J126" s="54">
        <f>COUNTIF(V118:BE118,"L")</f>
        <v>0</v>
      </c>
    </row>
    <row r="127" spans="1:62">
      <c r="F127" s="78" t="s">
        <v>43</v>
      </c>
      <c r="J127" s="54">
        <f>COUNTIF(V118:BE118,"I")</f>
        <v>0</v>
      </c>
    </row>
    <row r="128" spans="1:62">
      <c r="F128" s="54" t="s">
        <v>16</v>
      </c>
      <c r="J128" s="54">
        <f>SUM(J124:J127)</f>
        <v>35</v>
      </c>
    </row>
  </sheetData>
  <mergeCells count="48">
    <mergeCell ref="AW120:BE122"/>
    <mergeCell ref="A121:U122"/>
    <mergeCell ref="AR121:AS121"/>
    <mergeCell ref="AT121:AV121"/>
    <mergeCell ref="AR122:AS122"/>
    <mergeCell ref="AT122:AV122"/>
    <mergeCell ref="V121:AL122"/>
    <mergeCell ref="AM121:AQ121"/>
    <mergeCell ref="AM122:AQ122"/>
    <mergeCell ref="A118:U118"/>
    <mergeCell ref="A119:U119"/>
    <mergeCell ref="A120:U120"/>
    <mergeCell ref="AR120:AS120"/>
    <mergeCell ref="AT120:AV120"/>
    <mergeCell ref="V120:AL120"/>
    <mergeCell ref="AM120:AQ120"/>
    <mergeCell ref="A76:A114"/>
    <mergeCell ref="A115:U115"/>
    <mergeCell ref="A116:G117"/>
    <mergeCell ref="H116:U116"/>
    <mergeCell ref="H117:U117"/>
    <mergeCell ref="A7:H7"/>
    <mergeCell ref="I7:U7"/>
    <mergeCell ref="V7:AF7"/>
    <mergeCell ref="AG7:BE7"/>
    <mergeCell ref="A9:A75"/>
    <mergeCell ref="AQ3:AU4"/>
    <mergeCell ref="AV3:AZ4"/>
    <mergeCell ref="BA3:BE4"/>
    <mergeCell ref="A6:H6"/>
    <mergeCell ref="I6:BE6"/>
    <mergeCell ref="A3:F4"/>
    <mergeCell ref="G3:AA4"/>
    <mergeCell ref="AB3:AF4"/>
    <mergeCell ref="AG3:AK4"/>
    <mergeCell ref="AL3:AP4"/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</mergeCells>
  <phoneticPr fontId="7"/>
  <dataValidations count="1">
    <dataValidation type="list" allowBlank="1" showInputMessage="1" showErrorMessage="1" sqref="V118:BE118" xr:uid="{00000000-0002-0000-03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D424-1E88-4E6B-B94B-7F25F8BBC6E3}">
  <dimension ref="A1:BP114"/>
  <sheetViews>
    <sheetView zoomScale="130" zoomScaleNormal="130" zoomScaleSheetLayoutView="100" workbookViewId="0">
      <selection sqref="A1:F1"/>
    </sheetView>
  </sheetViews>
  <sheetFormatPr defaultColWidth="10.625" defaultRowHeight="9"/>
  <cols>
    <col min="1" max="1" width="2" style="54" customWidth="1"/>
    <col min="2" max="20" width="1.625" style="54" customWidth="1"/>
    <col min="21" max="22" width="1.625" style="72" customWidth="1"/>
    <col min="23" max="31" width="1.625" style="98" customWidth="1"/>
    <col min="32" max="40" width="1.625" style="77" customWidth="1"/>
    <col min="41" max="44" width="1.625" style="98" customWidth="1"/>
    <col min="45" max="47" width="1.625" style="77" customWidth="1"/>
    <col min="48" max="48" width="2" style="98" customWidth="1"/>
    <col min="49" max="49" width="1.75" style="98" customWidth="1"/>
    <col min="50" max="57" width="1.625" style="98" customWidth="1"/>
    <col min="58" max="58" width="2.75" style="54" customWidth="1"/>
    <col min="59" max="62" width="10.625" style="54" hidden="1" customWidth="1"/>
    <col min="63" max="63" width="10.625" style="54"/>
    <col min="64" max="66" width="3.75" style="54" bestFit="1" customWidth="1"/>
    <col min="67" max="67" width="8.25" style="54" bestFit="1" customWidth="1"/>
    <col min="68" max="68" width="3.75" style="54" bestFit="1" customWidth="1"/>
    <col min="69" max="16384" width="10.625" style="54"/>
  </cols>
  <sheetData>
    <row r="1" spans="1:68" s="24" customFormat="1" ht="9.75">
      <c r="A1" s="234" t="s">
        <v>46</v>
      </c>
      <c r="B1" s="235"/>
      <c r="C1" s="235"/>
      <c r="D1" s="235"/>
      <c r="E1" s="235"/>
      <c r="F1" s="236"/>
      <c r="G1" s="237" t="str">
        <f>共通表示!G1</f>
        <v>プログラミング</v>
      </c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02" t="s">
        <v>6</v>
      </c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4"/>
      <c r="AQ1" s="202" t="s">
        <v>7</v>
      </c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203"/>
      <c r="BC1" s="203"/>
      <c r="BD1" s="203"/>
      <c r="BE1" s="204"/>
      <c r="BF1" s="23"/>
      <c r="BG1" s="23"/>
      <c r="BH1" s="23"/>
      <c r="BI1" s="23"/>
      <c r="BJ1" s="23"/>
      <c r="BL1" s="24" t="s">
        <v>13</v>
      </c>
      <c r="BM1" s="24" t="s">
        <v>14</v>
      </c>
      <c r="BN1" s="24" t="s">
        <v>15</v>
      </c>
      <c r="BO1" s="24" t="s">
        <v>184</v>
      </c>
      <c r="BP1" s="24" t="s">
        <v>16</v>
      </c>
    </row>
    <row r="2" spans="1:68" s="24" customFormat="1" ht="9.75">
      <c r="A2" s="238" t="s">
        <v>47</v>
      </c>
      <c r="B2" s="239"/>
      <c r="C2" s="239"/>
      <c r="D2" s="239"/>
      <c r="E2" s="239"/>
      <c r="F2" s="240"/>
      <c r="G2" s="237" t="str">
        <f>共通表示!G2</f>
        <v>プログラムチェックリストの作成</v>
      </c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02" t="s">
        <v>8</v>
      </c>
      <c r="AC2" s="203"/>
      <c r="AD2" s="203"/>
      <c r="AE2" s="203"/>
      <c r="AF2" s="204"/>
      <c r="AG2" s="202" t="s">
        <v>9</v>
      </c>
      <c r="AH2" s="203"/>
      <c r="AI2" s="203"/>
      <c r="AJ2" s="203"/>
      <c r="AK2" s="204"/>
      <c r="AL2" s="202" t="s">
        <v>10</v>
      </c>
      <c r="AM2" s="203"/>
      <c r="AN2" s="203"/>
      <c r="AO2" s="203"/>
      <c r="AP2" s="204"/>
      <c r="AQ2" s="202" t="s">
        <v>11</v>
      </c>
      <c r="AR2" s="203"/>
      <c r="AS2" s="203"/>
      <c r="AT2" s="203"/>
      <c r="AU2" s="204"/>
      <c r="AV2" s="208" t="s">
        <v>9</v>
      </c>
      <c r="AW2" s="208"/>
      <c r="AX2" s="208"/>
      <c r="AY2" s="208"/>
      <c r="AZ2" s="208"/>
      <c r="BA2" s="208" t="s">
        <v>48</v>
      </c>
      <c r="BB2" s="208"/>
      <c r="BC2" s="208"/>
      <c r="BD2" s="208"/>
      <c r="BE2" s="208"/>
      <c r="BF2" s="23"/>
      <c r="BG2" s="23"/>
      <c r="BH2" s="23"/>
      <c r="BI2" s="23"/>
      <c r="BJ2" s="23"/>
      <c r="BL2" s="24" t="s">
        <v>56</v>
      </c>
      <c r="BM2" s="24" t="s">
        <v>127</v>
      </c>
      <c r="BN2" s="24" t="s">
        <v>182</v>
      </c>
      <c r="BO2" s="24" t="s">
        <v>91</v>
      </c>
    </row>
    <row r="3" spans="1:68" s="24" customFormat="1" ht="9.75" customHeight="1">
      <c r="A3" s="242" t="s">
        <v>51</v>
      </c>
      <c r="B3" s="243"/>
      <c r="C3" s="243"/>
      <c r="D3" s="243"/>
      <c r="E3" s="243"/>
      <c r="F3" s="244"/>
      <c r="G3" s="237" t="str">
        <f>共通表示!G3</f>
        <v>プログラムチェックリスト（マトリクス）</v>
      </c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28" t="str">
        <f>共通表示!AB3</f>
        <v>＜HISYS＞
詹
2019/12/25</v>
      </c>
      <c r="AC3" s="229"/>
      <c r="AD3" s="229"/>
      <c r="AE3" s="229"/>
      <c r="AF3" s="230"/>
      <c r="AG3" s="228" t="str">
        <f>共通表示!AG3</f>
        <v>＜HISYS＞
陳
2019/12/13</v>
      </c>
      <c r="AH3" s="229"/>
      <c r="AI3" s="229"/>
      <c r="AJ3" s="229"/>
      <c r="AK3" s="230"/>
      <c r="AL3" s="228">
        <f>共通表示!AL3</f>
        <v>0</v>
      </c>
      <c r="AM3" s="229"/>
      <c r="AN3" s="229"/>
      <c r="AO3" s="229"/>
      <c r="AP3" s="230"/>
      <c r="AQ3" s="228" t="str">
        <f>共通表示!AQ3</f>
        <v>＜HISYS＞
王
2019/12/13</v>
      </c>
      <c r="AR3" s="229"/>
      <c r="AS3" s="229"/>
      <c r="AT3" s="229"/>
      <c r="AU3" s="230"/>
      <c r="AV3" s="228" t="str">
        <f>共通表示!AV3</f>
        <v>＜HISYS＞
陳
2019/12/13</v>
      </c>
      <c r="AW3" s="229"/>
      <c r="AX3" s="229"/>
      <c r="AY3" s="229"/>
      <c r="AZ3" s="230"/>
      <c r="BA3" s="228">
        <f>共通表示!BA3</f>
        <v>0</v>
      </c>
      <c r="BB3" s="229"/>
      <c r="BC3" s="229"/>
      <c r="BD3" s="229"/>
      <c r="BE3" s="230"/>
      <c r="BF3" s="25"/>
      <c r="BG3" s="25"/>
      <c r="BH3" s="25"/>
      <c r="BI3" s="25"/>
      <c r="BJ3" s="25"/>
      <c r="BL3" s="24">
        <f>COUNTIF($V104:$BE104,BL2)</f>
        <v>1</v>
      </c>
      <c r="BM3" s="24">
        <f>COUNTIF($V104:$BE104,BM2)</f>
        <v>10</v>
      </c>
      <c r="BN3" s="24">
        <f>COUNTIF($V104:$BE104,BN2)</f>
        <v>3</v>
      </c>
      <c r="BO3" s="24">
        <f>COUNTIF($V104:$BE104,BO2)</f>
        <v>0</v>
      </c>
      <c r="BP3" s="24">
        <f>SUM(BL3:BO3)</f>
        <v>14</v>
      </c>
    </row>
    <row r="4" spans="1:68" s="24" customFormat="1" ht="27.75" customHeight="1">
      <c r="A4" s="245"/>
      <c r="B4" s="246"/>
      <c r="C4" s="246"/>
      <c r="D4" s="246"/>
      <c r="E4" s="246"/>
      <c r="F4" s="24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1"/>
      <c r="AC4" s="232"/>
      <c r="AD4" s="232"/>
      <c r="AE4" s="232"/>
      <c r="AF4" s="233"/>
      <c r="AG4" s="231"/>
      <c r="AH4" s="232"/>
      <c r="AI4" s="232"/>
      <c r="AJ4" s="232"/>
      <c r="AK4" s="233"/>
      <c r="AL4" s="231"/>
      <c r="AM4" s="232"/>
      <c r="AN4" s="232"/>
      <c r="AO4" s="232"/>
      <c r="AP4" s="233"/>
      <c r="AQ4" s="231"/>
      <c r="AR4" s="232"/>
      <c r="AS4" s="232"/>
      <c r="AT4" s="232"/>
      <c r="AU4" s="233"/>
      <c r="AV4" s="231"/>
      <c r="AW4" s="232"/>
      <c r="AX4" s="232"/>
      <c r="AY4" s="232"/>
      <c r="AZ4" s="233"/>
      <c r="BA4" s="231"/>
      <c r="BB4" s="232"/>
      <c r="BC4" s="232"/>
      <c r="BD4" s="232"/>
      <c r="BE4" s="233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74" t="s">
        <v>18</v>
      </c>
      <c r="B6" s="174"/>
      <c r="C6" s="174"/>
      <c r="D6" s="174"/>
      <c r="E6" s="174"/>
      <c r="F6" s="174"/>
      <c r="G6" s="174"/>
      <c r="H6" s="174"/>
      <c r="I6" s="172" t="str">
        <f>共通表示!I6</f>
        <v>成形実績参照</v>
      </c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241"/>
      <c r="BF6" s="111"/>
      <c r="BG6" s="27"/>
      <c r="BH6" s="28"/>
      <c r="BI6" s="28"/>
      <c r="BJ6" s="28"/>
    </row>
    <row r="7" spans="1:68" s="38" customFormat="1" ht="11.25" customHeight="1">
      <c r="A7" s="174" t="s">
        <v>19</v>
      </c>
      <c r="B7" s="174"/>
      <c r="C7" s="174"/>
      <c r="D7" s="174"/>
      <c r="E7" s="174"/>
      <c r="F7" s="174"/>
      <c r="G7" s="174"/>
      <c r="H7" s="174"/>
      <c r="I7" s="172" t="s">
        <v>24</v>
      </c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5" t="s">
        <v>20</v>
      </c>
      <c r="W7" s="175"/>
      <c r="X7" s="175"/>
      <c r="Y7" s="175"/>
      <c r="Z7" s="175"/>
      <c r="AA7" s="175"/>
      <c r="AB7" s="175"/>
      <c r="AC7" s="175"/>
      <c r="AD7" s="175"/>
      <c r="AE7" s="175"/>
      <c r="AF7" s="176"/>
      <c r="AG7" s="175" t="s">
        <v>228</v>
      </c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6"/>
      <c r="BF7" s="112"/>
      <c r="BG7" s="30"/>
    </row>
    <row r="8" spans="1:68" s="42" customFormat="1" ht="70.5" customHeight="1" thickBot="1">
      <c r="A8" s="39" t="s">
        <v>49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50</v>
      </c>
      <c r="V8" s="6" t="s">
        <v>283</v>
      </c>
      <c r="W8" s="6" t="s">
        <v>284</v>
      </c>
      <c r="X8" s="6" t="s">
        <v>285</v>
      </c>
      <c r="Y8" s="6" t="s">
        <v>286</v>
      </c>
      <c r="Z8" s="6" t="s">
        <v>287</v>
      </c>
      <c r="AA8" s="6" t="s">
        <v>288</v>
      </c>
      <c r="AB8" s="6" t="s">
        <v>289</v>
      </c>
      <c r="AC8" s="6" t="s">
        <v>290</v>
      </c>
      <c r="AD8" s="6" t="s">
        <v>291</v>
      </c>
      <c r="AE8" s="6" t="s">
        <v>292</v>
      </c>
      <c r="AF8" s="6" t="s">
        <v>293</v>
      </c>
      <c r="AG8" s="6" t="s">
        <v>294</v>
      </c>
      <c r="AH8" s="6" t="s">
        <v>295</v>
      </c>
      <c r="AI8" s="6" t="s">
        <v>296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99"/>
    </row>
    <row r="9" spans="1:68" s="48" customFormat="1" ht="9" customHeight="1" thickTop="1">
      <c r="A9" s="180" t="s">
        <v>65</v>
      </c>
      <c r="B9" s="43" t="s">
        <v>44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ht="9" customHeight="1">
      <c r="A10" s="250"/>
      <c r="B10" s="58" t="s">
        <v>302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90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ht="9" customHeight="1">
      <c r="A11" s="250"/>
      <c r="B11" s="58"/>
      <c r="C11" s="50" t="s">
        <v>431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90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ht="9" customHeight="1">
      <c r="A12" s="250"/>
      <c r="B12" s="58"/>
      <c r="C12" s="50"/>
      <c r="D12" s="50" t="s">
        <v>303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90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ht="9" customHeight="1">
      <c r="A13" s="250"/>
      <c r="B13" s="58"/>
      <c r="C13" s="50"/>
      <c r="D13" s="50"/>
      <c r="E13" s="50" t="s">
        <v>304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90"/>
      <c r="V13" s="52"/>
      <c r="W13" s="52" t="s">
        <v>89</v>
      </c>
      <c r="X13" s="52" t="s">
        <v>89</v>
      </c>
      <c r="Y13" s="52" t="s">
        <v>89</v>
      </c>
      <c r="Z13" s="52" t="s">
        <v>89</v>
      </c>
      <c r="AA13" s="52" t="s">
        <v>89</v>
      </c>
      <c r="AB13" s="52" t="s">
        <v>89</v>
      </c>
      <c r="AC13" s="52" t="s">
        <v>89</v>
      </c>
      <c r="AD13" s="52" t="s">
        <v>89</v>
      </c>
      <c r="AE13" s="52" t="s">
        <v>89</v>
      </c>
      <c r="AF13" s="52" t="s">
        <v>89</v>
      </c>
      <c r="AG13" s="52" t="s">
        <v>89</v>
      </c>
      <c r="AH13" s="52" t="s">
        <v>89</v>
      </c>
      <c r="AI13" s="52" t="s">
        <v>89</v>
      </c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ht="9" customHeight="1">
      <c r="A14" s="250"/>
      <c r="B14" s="58"/>
      <c r="C14" s="50"/>
      <c r="D14" s="50"/>
      <c r="E14" s="50" t="s">
        <v>305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90"/>
      <c r="V14" s="52" t="s">
        <v>89</v>
      </c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ht="9" customHeight="1">
      <c r="A15" s="250"/>
      <c r="B15" s="58"/>
      <c r="C15" s="50"/>
      <c r="D15" s="50" t="s">
        <v>306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90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ht="9" customHeight="1">
      <c r="A16" s="250"/>
      <c r="B16" s="58"/>
      <c r="C16" s="50"/>
      <c r="D16" s="50"/>
      <c r="E16" s="50" t="s">
        <v>307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90"/>
      <c r="V16" s="52" t="s">
        <v>90</v>
      </c>
      <c r="W16" s="52" t="s">
        <v>89</v>
      </c>
      <c r="X16" s="52" t="s">
        <v>89</v>
      </c>
      <c r="Y16" s="52" t="s">
        <v>89</v>
      </c>
      <c r="Z16" s="52" t="s">
        <v>89</v>
      </c>
      <c r="AA16" s="52"/>
      <c r="AB16" s="52" t="s">
        <v>89</v>
      </c>
      <c r="AC16" s="52" t="s">
        <v>89</v>
      </c>
      <c r="AD16" s="52" t="s">
        <v>89</v>
      </c>
      <c r="AE16" s="52" t="s">
        <v>89</v>
      </c>
      <c r="AF16" s="52"/>
      <c r="AG16" s="52" t="s">
        <v>89</v>
      </c>
      <c r="AH16" s="52" t="s">
        <v>89</v>
      </c>
      <c r="AI16" s="52" t="s">
        <v>89</v>
      </c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57" ht="9" customHeight="1">
      <c r="A17" s="250"/>
      <c r="B17" s="58"/>
      <c r="C17" s="50"/>
      <c r="D17" s="50"/>
      <c r="E17" s="50" t="s">
        <v>308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90"/>
      <c r="V17" s="52"/>
      <c r="W17" s="52"/>
      <c r="X17" s="52"/>
      <c r="Y17" s="52"/>
      <c r="Z17" s="52"/>
      <c r="AA17" s="52" t="s">
        <v>89</v>
      </c>
      <c r="AB17" s="52"/>
      <c r="AC17" s="52"/>
      <c r="AD17" s="52"/>
      <c r="AE17" s="52"/>
      <c r="AF17" s="52" t="s">
        <v>89</v>
      </c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57" ht="9" customHeight="1">
      <c r="A18" s="250"/>
      <c r="B18" s="58"/>
      <c r="C18" s="50"/>
      <c r="D18" s="50" t="s">
        <v>432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90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ht="9" customHeight="1">
      <c r="A19" s="250"/>
      <c r="B19" s="58"/>
      <c r="C19" s="50"/>
      <c r="D19" s="50"/>
      <c r="E19" s="50" t="s">
        <v>437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90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57" ht="9" customHeight="1">
      <c r="A20" s="250"/>
      <c r="B20" s="58"/>
      <c r="C20" s="50"/>
      <c r="D20" s="50"/>
      <c r="E20" s="50" t="s">
        <v>436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90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ht="9" customHeight="1">
      <c r="A21" s="250"/>
      <c r="B21" s="58"/>
      <c r="C21" s="50"/>
      <c r="D21" s="50"/>
      <c r="E21" s="50" t="s">
        <v>438</v>
      </c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90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57" ht="9" customHeight="1">
      <c r="A22" s="250"/>
      <c r="B22" s="58"/>
      <c r="C22" s="50"/>
      <c r="D22" s="50" t="s">
        <v>446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90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ht="9" customHeight="1">
      <c r="A23" s="250"/>
      <c r="B23" s="58"/>
      <c r="C23" s="50"/>
      <c r="D23" s="50"/>
      <c r="E23" s="50" t="s">
        <v>443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90"/>
      <c r="V23" s="52" t="s">
        <v>90</v>
      </c>
      <c r="W23" s="52" t="s">
        <v>89</v>
      </c>
      <c r="X23" s="52" t="s">
        <v>89</v>
      </c>
      <c r="Y23" s="52" t="s">
        <v>89</v>
      </c>
      <c r="Z23" s="52"/>
      <c r="AA23" s="52" t="s">
        <v>89</v>
      </c>
      <c r="AB23" s="52" t="s">
        <v>89</v>
      </c>
      <c r="AC23" s="52" t="s">
        <v>89</v>
      </c>
      <c r="AD23" s="52" t="s">
        <v>89</v>
      </c>
      <c r="AE23" s="52" t="s">
        <v>89</v>
      </c>
      <c r="AF23" s="52" t="s">
        <v>89</v>
      </c>
      <c r="AG23" s="52" t="s">
        <v>89</v>
      </c>
      <c r="AH23" s="52" t="s">
        <v>89</v>
      </c>
      <c r="AI23" s="52" t="s">
        <v>89</v>
      </c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</row>
    <row r="24" spans="1:57" ht="9" customHeight="1">
      <c r="A24" s="250"/>
      <c r="B24" s="58"/>
      <c r="C24" s="50"/>
      <c r="D24" s="50"/>
      <c r="E24" s="50" t="s">
        <v>447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90"/>
      <c r="V24" s="52"/>
      <c r="W24" s="52"/>
      <c r="X24" s="52"/>
      <c r="Y24" s="52"/>
      <c r="Z24" s="52" t="s">
        <v>89</v>
      </c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ht="9" customHeight="1">
      <c r="A25" s="250"/>
      <c r="B25" s="58"/>
      <c r="C25" s="50"/>
      <c r="D25" s="50" t="s">
        <v>448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90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57" ht="9" customHeight="1">
      <c r="A26" s="250"/>
      <c r="B26" s="58"/>
      <c r="C26" s="50"/>
      <c r="D26" s="50"/>
      <c r="E26" s="50" t="s">
        <v>450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90"/>
      <c r="V26" s="52" t="s">
        <v>89</v>
      </c>
      <c r="W26" s="52" t="s">
        <v>89</v>
      </c>
      <c r="X26" s="52" t="s">
        <v>89</v>
      </c>
      <c r="Y26" s="52" t="s">
        <v>89</v>
      </c>
      <c r="Z26" s="52" t="s">
        <v>89</v>
      </c>
      <c r="AA26" s="52" t="s">
        <v>89</v>
      </c>
      <c r="AB26" s="52" t="s">
        <v>89</v>
      </c>
      <c r="AC26" s="52" t="s">
        <v>89</v>
      </c>
      <c r="AD26" s="52"/>
      <c r="AE26" s="52" t="s">
        <v>89</v>
      </c>
      <c r="AF26" s="52"/>
      <c r="AG26" s="52" t="s">
        <v>89</v>
      </c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ht="9" customHeight="1">
      <c r="A27" s="250"/>
      <c r="B27" s="58"/>
      <c r="C27" s="50"/>
      <c r="D27" s="50"/>
      <c r="E27" s="50" t="s">
        <v>451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90"/>
      <c r="V27" s="52"/>
      <c r="W27" s="52"/>
      <c r="X27" s="52"/>
      <c r="Y27" s="52"/>
      <c r="Z27" s="52"/>
      <c r="AA27" s="52"/>
      <c r="AB27" s="52"/>
      <c r="AC27" s="52"/>
      <c r="AD27" s="52" t="s">
        <v>89</v>
      </c>
      <c r="AE27" s="52"/>
      <c r="AF27" s="52"/>
      <c r="AG27" s="52"/>
      <c r="AH27" s="52" t="s">
        <v>89</v>
      </c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ht="9" customHeight="1">
      <c r="A28" s="250"/>
      <c r="B28" s="58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90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57" ht="9" customHeight="1">
      <c r="A29" s="250"/>
      <c r="B29" s="58"/>
      <c r="C29" s="50" t="s">
        <v>309</v>
      </c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90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57" ht="9" customHeight="1">
      <c r="A30" s="250"/>
      <c r="B30" s="58"/>
      <c r="C30" s="50"/>
      <c r="D30" s="50" t="s">
        <v>123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90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ht="9" customHeight="1">
      <c r="A31" s="250"/>
      <c r="B31" s="58"/>
      <c r="C31" s="50"/>
      <c r="D31" s="50"/>
      <c r="E31" s="50" t="s">
        <v>444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90"/>
      <c r="V31" s="52" t="s">
        <v>90</v>
      </c>
      <c r="W31" s="52" t="s">
        <v>89</v>
      </c>
      <c r="X31" s="52" t="s">
        <v>89</v>
      </c>
      <c r="Y31" s="52" t="s">
        <v>89</v>
      </c>
      <c r="Z31" s="52" t="s">
        <v>89</v>
      </c>
      <c r="AA31" s="52" t="s">
        <v>89</v>
      </c>
      <c r="AB31" s="52"/>
      <c r="AC31" s="52" t="s">
        <v>89</v>
      </c>
      <c r="AD31" s="52" t="s">
        <v>89</v>
      </c>
      <c r="AE31" s="52" t="s">
        <v>89</v>
      </c>
      <c r="AF31" s="52"/>
      <c r="AG31" s="52" t="s">
        <v>89</v>
      </c>
      <c r="AH31" s="52" t="s">
        <v>89</v>
      </c>
      <c r="AI31" s="52" t="s">
        <v>89</v>
      </c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57" ht="9" customHeight="1">
      <c r="A32" s="250"/>
      <c r="B32" s="58"/>
      <c r="C32" s="50"/>
      <c r="D32" s="50"/>
      <c r="E32" s="50" t="s">
        <v>456</v>
      </c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90"/>
      <c r="V32" s="52"/>
      <c r="W32" s="52"/>
      <c r="X32" s="52"/>
      <c r="Y32" s="52"/>
      <c r="Z32" s="52"/>
      <c r="AA32" s="52"/>
      <c r="AB32" s="52" t="s">
        <v>89</v>
      </c>
      <c r="AC32" s="52"/>
      <c r="AD32" s="52"/>
      <c r="AE32" s="52"/>
      <c r="AF32" s="52" t="s">
        <v>89</v>
      </c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57" ht="9" customHeight="1">
      <c r="A33" s="250"/>
      <c r="B33" s="58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90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3"/>
    </row>
    <row r="34" spans="1:57" ht="9" customHeight="1">
      <c r="A34" s="250"/>
      <c r="B34" s="58"/>
      <c r="C34" s="50" t="s">
        <v>457</v>
      </c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90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57" ht="9" customHeight="1">
      <c r="A35" s="250"/>
      <c r="B35" s="58"/>
      <c r="C35" s="50"/>
      <c r="D35" s="50" t="s">
        <v>458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90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57" ht="9" customHeight="1">
      <c r="A36" s="250"/>
      <c r="B36" s="58"/>
      <c r="C36" s="50"/>
      <c r="D36" s="50"/>
      <c r="E36" s="50" t="s">
        <v>459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90"/>
      <c r="V36" s="52" t="s">
        <v>90</v>
      </c>
      <c r="W36" s="52" t="s">
        <v>89</v>
      </c>
      <c r="X36" s="52" t="s">
        <v>89</v>
      </c>
      <c r="Y36" s="52" t="s">
        <v>89</v>
      </c>
      <c r="Z36" s="52" t="s">
        <v>89</v>
      </c>
      <c r="AA36" s="52" t="s">
        <v>89</v>
      </c>
      <c r="AB36" s="52"/>
      <c r="AC36" s="52" t="s">
        <v>89</v>
      </c>
      <c r="AD36" s="52" t="s">
        <v>89</v>
      </c>
      <c r="AE36" s="52" t="s">
        <v>89</v>
      </c>
      <c r="AF36" s="52"/>
      <c r="AG36" s="52" t="s">
        <v>89</v>
      </c>
      <c r="AH36" s="52" t="s">
        <v>89</v>
      </c>
      <c r="AI36" s="52" t="s">
        <v>89</v>
      </c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57" ht="9" customHeight="1">
      <c r="A37" s="250"/>
      <c r="B37" s="58"/>
      <c r="C37" s="50"/>
      <c r="D37" s="50"/>
      <c r="E37" s="50" t="s">
        <v>460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90"/>
      <c r="V37" s="52"/>
      <c r="W37" s="52"/>
      <c r="X37" s="52"/>
      <c r="Y37" s="52"/>
      <c r="Z37" s="52"/>
      <c r="AA37" s="52"/>
      <c r="AB37" s="52" t="s">
        <v>89</v>
      </c>
      <c r="AC37" s="52"/>
      <c r="AD37" s="52"/>
      <c r="AE37" s="52"/>
      <c r="AF37" s="52" t="s">
        <v>89</v>
      </c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57" ht="9" customHeight="1">
      <c r="A38" s="250"/>
      <c r="B38" s="58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90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3"/>
    </row>
    <row r="39" spans="1:57" ht="9" customHeight="1">
      <c r="A39" s="250"/>
      <c r="B39" s="58"/>
      <c r="C39" s="50" t="s">
        <v>461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90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57" ht="9" customHeight="1">
      <c r="A40" s="250"/>
      <c r="B40" s="58"/>
      <c r="C40" s="50"/>
      <c r="D40" s="50" t="s">
        <v>462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90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3"/>
    </row>
    <row r="41" spans="1:57" ht="9" customHeight="1">
      <c r="A41" s="250"/>
      <c r="B41" s="58"/>
      <c r="C41" s="50"/>
      <c r="D41" s="50"/>
      <c r="E41" s="50" t="s">
        <v>455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90"/>
      <c r="V41" s="52" t="s">
        <v>90</v>
      </c>
      <c r="W41" s="52" t="s">
        <v>89</v>
      </c>
      <c r="X41" s="52" t="s">
        <v>89</v>
      </c>
      <c r="Y41" s="52" t="s">
        <v>89</v>
      </c>
      <c r="Z41" s="52" t="s">
        <v>89</v>
      </c>
      <c r="AA41" s="52" t="s">
        <v>89</v>
      </c>
      <c r="AB41" s="52"/>
      <c r="AC41" s="52" t="s">
        <v>89</v>
      </c>
      <c r="AD41" s="52" t="s">
        <v>89</v>
      </c>
      <c r="AE41" s="52" t="s">
        <v>89</v>
      </c>
      <c r="AF41" s="52"/>
      <c r="AG41" s="52" t="s">
        <v>89</v>
      </c>
      <c r="AH41" s="52" t="s">
        <v>89</v>
      </c>
      <c r="AI41" s="52" t="s">
        <v>89</v>
      </c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3"/>
    </row>
    <row r="42" spans="1:57" ht="9" customHeight="1">
      <c r="A42" s="250"/>
      <c r="B42" s="58"/>
      <c r="C42" s="50"/>
      <c r="D42" s="50"/>
      <c r="E42" s="50" t="s">
        <v>463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90"/>
      <c r="V42" s="52"/>
      <c r="W42" s="52"/>
      <c r="X42" s="52"/>
      <c r="Y42" s="52"/>
      <c r="Z42" s="52"/>
      <c r="AA42" s="52"/>
      <c r="AB42" s="52" t="s">
        <v>89</v>
      </c>
      <c r="AC42" s="52"/>
      <c r="AD42" s="52"/>
      <c r="AE42" s="52"/>
      <c r="AF42" s="52" t="s">
        <v>89</v>
      </c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3"/>
    </row>
    <row r="43" spans="1:57" ht="9" customHeight="1">
      <c r="A43" s="250"/>
      <c r="B43" s="58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90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3"/>
    </row>
    <row r="44" spans="1:57" s="48" customFormat="1" ht="9" customHeight="1">
      <c r="A44" s="181"/>
      <c r="B44" s="55" t="s">
        <v>63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1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3"/>
    </row>
    <row r="45" spans="1:57" s="48" customFormat="1" ht="9" customHeight="1">
      <c r="A45" s="181"/>
      <c r="B45" s="55"/>
      <c r="C45" s="50" t="s">
        <v>67</v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1"/>
      <c r="V45" s="52" t="s">
        <v>90</v>
      </c>
      <c r="W45" s="52" t="s">
        <v>90</v>
      </c>
      <c r="X45" s="52" t="s">
        <v>90</v>
      </c>
      <c r="Y45" s="52" t="s">
        <v>90</v>
      </c>
      <c r="Z45" s="52" t="s">
        <v>90</v>
      </c>
      <c r="AA45" s="52" t="s">
        <v>90</v>
      </c>
      <c r="AB45" s="52" t="s">
        <v>90</v>
      </c>
      <c r="AC45" s="52" t="s">
        <v>90</v>
      </c>
      <c r="AD45" s="52" t="s">
        <v>90</v>
      </c>
      <c r="AE45" s="52" t="s">
        <v>90</v>
      </c>
      <c r="AF45" s="52" t="s">
        <v>90</v>
      </c>
      <c r="AG45" s="52" t="s">
        <v>90</v>
      </c>
      <c r="AH45" s="52" t="s">
        <v>90</v>
      </c>
      <c r="AI45" s="52" t="s">
        <v>90</v>
      </c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3"/>
    </row>
    <row r="46" spans="1:57" s="48" customFormat="1" ht="9" customHeight="1">
      <c r="A46" s="181"/>
      <c r="B46" s="55"/>
      <c r="C46" s="50" t="s">
        <v>69</v>
      </c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1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3"/>
    </row>
    <row r="47" spans="1:57" ht="9" customHeight="1">
      <c r="A47" s="181"/>
      <c r="B47" s="58"/>
      <c r="C47" s="50"/>
      <c r="D47" s="50" t="s">
        <v>317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90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3"/>
    </row>
    <row r="48" spans="1:57" s="48" customFormat="1" ht="9" customHeight="1">
      <c r="A48" s="181"/>
      <c r="B48" s="55"/>
      <c r="C48" s="50"/>
      <c r="D48" s="50"/>
      <c r="E48" s="50" t="s">
        <v>135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1"/>
      <c r="V48" s="52"/>
      <c r="W48" s="52"/>
      <c r="X48" s="52"/>
      <c r="Y48" s="52" t="s">
        <v>89</v>
      </c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3"/>
    </row>
    <row r="49" spans="1:57" ht="9" customHeight="1">
      <c r="A49" s="181"/>
      <c r="B49" s="58"/>
      <c r="C49" s="50"/>
      <c r="D49" s="50"/>
      <c r="E49" s="50" t="s">
        <v>434</v>
      </c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90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3"/>
    </row>
    <row r="50" spans="1:57" ht="9" customHeight="1">
      <c r="A50" s="181"/>
      <c r="B50" s="58"/>
      <c r="C50" s="50"/>
      <c r="D50" s="50"/>
      <c r="E50" s="50" t="s">
        <v>433</v>
      </c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90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3"/>
    </row>
    <row r="51" spans="1:57" ht="9" customHeight="1">
      <c r="A51" s="181"/>
      <c r="B51" s="58"/>
      <c r="C51" s="50"/>
      <c r="D51" s="50"/>
      <c r="E51" s="50" t="s">
        <v>435</v>
      </c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90"/>
      <c r="V51" s="52"/>
      <c r="W51" s="52"/>
      <c r="X51" s="52" t="s">
        <v>89</v>
      </c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3"/>
    </row>
    <row r="52" spans="1:57" ht="9" customHeight="1">
      <c r="A52" s="181"/>
      <c r="B52" s="58"/>
      <c r="C52" s="50"/>
      <c r="D52" s="50" t="s">
        <v>318</v>
      </c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90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3"/>
    </row>
    <row r="53" spans="1:57" s="48" customFormat="1" ht="9" customHeight="1">
      <c r="A53" s="181"/>
      <c r="B53" s="55"/>
      <c r="C53" s="50"/>
      <c r="D53" s="50"/>
      <c r="E53" s="50" t="s">
        <v>135</v>
      </c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1"/>
      <c r="V53" s="52"/>
      <c r="W53" s="52"/>
      <c r="X53" s="52"/>
      <c r="Y53" s="52" t="s">
        <v>89</v>
      </c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3"/>
    </row>
    <row r="54" spans="1:57" ht="9" customHeight="1">
      <c r="A54" s="181"/>
      <c r="B54" s="58"/>
      <c r="C54" s="50"/>
      <c r="D54" s="50"/>
      <c r="E54" s="50" t="s">
        <v>434</v>
      </c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90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3"/>
    </row>
    <row r="55" spans="1:57" ht="9" customHeight="1">
      <c r="A55" s="181"/>
      <c r="B55" s="58"/>
      <c r="C55" s="50"/>
      <c r="D55" s="50"/>
      <c r="E55" s="50" t="s">
        <v>433</v>
      </c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90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3"/>
    </row>
    <row r="56" spans="1:57" ht="9" customHeight="1">
      <c r="A56" s="181"/>
      <c r="B56" s="58"/>
      <c r="C56" s="50"/>
      <c r="D56" s="50"/>
      <c r="E56" s="50" t="s">
        <v>440</v>
      </c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90"/>
      <c r="V56" s="52"/>
      <c r="W56" s="52"/>
      <c r="X56" s="52" t="s">
        <v>89</v>
      </c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3"/>
    </row>
    <row r="57" spans="1:57" ht="9" customHeight="1">
      <c r="A57" s="181"/>
      <c r="B57" s="58"/>
      <c r="C57" s="50"/>
      <c r="D57" s="50"/>
      <c r="E57" s="50" t="s">
        <v>439</v>
      </c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90"/>
      <c r="V57" s="52" t="s">
        <v>89</v>
      </c>
      <c r="W57" s="52" t="s">
        <v>89</v>
      </c>
      <c r="X57" s="52"/>
      <c r="Y57" s="52" t="s">
        <v>89</v>
      </c>
      <c r="Z57" s="52" t="s">
        <v>89</v>
      </c>
      <c r="AA57" s="52" t="s">
        <v>89</v>
      </c>
      <c r="AB57" s="52" t="s">
        <v>89</v>
      </c>
      <c r="AC57" s="52" t="s">
        <v>89</v>
      </c>
      <c r="AD57" s="52" t="s">
        <v>89</v>
      </c>
      <c r="AE57" s="52" t="s">
        <v>89</v>
      </c>
      <c r="AF57" s="52" t="s">
        <v>89</v>
      </c>
      <c r="AG57" s="52" t="s">
        <v>89</v>
      </c>
      <c r="AH57" s="52" t="s">
        <v>89</v>
      </c>
      <c r="AI57" s="52" t="s">
        <v>89</v>
      </c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3"/>
    </row>
    <row r="58" spans="1:57" ht="9" customHeight="1">
      <c r="A58" s="181"/>
      <c r="B58" s="58"/>
      <c r="C58" s="50"/>
      <c r="D58" s="50"/>
      <c r="E58" s="50" t="s">
        <v>441</v>
      </c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90"/>
      <c r="V58" s="52"/>
      <c r="W58" s="52"/>
      <c r="X58" s="52" t="s">
        <v>89</v>
      </c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3"/>
    </row>
    <row r="59" spans="1:57" s="48" customFormat="1" ht="9" customHeight="1">
      <c r="A59" s="181"/>
      <c r="B59" s="55"/>
      <c r="C59" s="50"/>
      <c r="D59" s="50" t="s">
        <v>319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1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3"/>
    </row>
    <row r="60" spans="1:57" s="48" customFormat="1" ht="9" customHeight="1">
      <c r="A60" s="181"/>
      <c r="B60" s="55"/>
      <c r="C60" s="50"/>
      <c r="D60" s="50"/>
      <c r="E60" s="50" t="s">
        <v>135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1"/>
      <c r="V60" s="52"/>
      <c r="W60" s="52"/>
      <c r="X60" s="52"/>
      <c r="Y60" s="52" t="s">
        <v>89</v>
      </c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3"/>
    </row>
    <row r="61" spans="1:57" s="48" customFormat="1" ht="9" customHeight="1">
      <c r="A61" s="181"/>
      <c r="B61" s="55"/>
      <c r="C61" s="50"/>
      <c r="D61" s="50"/>
      <c r="E61" s="50" t="s">
        <v>442</v>
      </c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1"/>
      <c r="V61" s="52" t="s">
        <v>90</v>
      </c>
      <c r="W61" s="52" t="s">
        <v>90</v>
      </c>
      <c r="X61" s="52" t="s">
        <v>89</v>
      </c>
      <c r="Y61" s="52"/>
      <c r="Z61" s="52" t="s">
        <v>89</v>
      </c>
      <c r="AA61" s="52" t="s">
        <v>89</v>
      </c>
      <c r="AB61" s="52" t="s">
        <v>89</v>
      </c>
      <c r="AC61" s="52" t="s">
        <v>89</v>
      </c>
      <c r="AD61" s="52" t="s">
        <v>89</v>
      </c>
      <c r="AE61" s="52" t="s">
        <v>89</v>
      </c>
      <c r="AF61" s="52" t="s">
        <v>89</v>
      </c>
      <c r="AG61" s="52" t="s">
        <v>89</v>
      </c>
      <c r="AH61" s="52" t="s">
        <v>89</v>
      </c>
      <c r="AI61" s="52" t="s">
        <v>89</v>
      </c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3"/>
    </row>
    <row r="62" spans="1:57" s="48" customFormat="1" ht="9" customHeight="1">
      <c r="A62" s="181"/>
      <c r="B62" s="55"/>
      <c r="C62" s="50"/>
      <c r="D62" s="50" t="s">
        <v>320</v>
      </c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1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3"/>
    </row>
    <row r="63" spans="1:57" s="48" customFormat="1" ht="9" customHeight="1">
      <c r="A63" s="181"/>
      <c r="B63" s="55"/>
      <c r="C63" s="50"/>
      <c r="D63" s="50"/>
      <c r="E63" s="50" t="s">
        <v>135</v>
      </c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1"/>
      <c r="V63" s="52" t="s">
        <v>90</v>
      </c>
      <c r="W63" s="52" t="s">
        <v>90</v>
      </c>
      <c r="X63" s="52" t="s">
        <v>89</v>
      </c>
      <c r="Y63" s="52" t="s">
        <v>89</v>
      </c>
      <c r="Z63" s="52" t="s">
        <v>89</v>
      </c>
      <c r="AA63" s="52"/>
      <c r="AB63" s="52" t="s">
        <v>89</v>
      </c>
      <c r="AC63" s="52" t="s">
        <v>89</v>
      </c>
      <c r="AD63" s="52" t="s">
        <v>89</v>
      </c>
      <c r="AE63" s="52" t="s">
        <v>89</v>
      </c>
      <c r="AF63" s="52" t="s">
        <v>89</v>
      </c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3"/>
    </row>
    <row r="64" spans="1:57" s="48" customFormat="1" ht="9" customHeight="1">
      <c r="A64" s="181"/>
      <c r="B64" s="55"/>
      <c r="C64" s="50"/>
      <c r="D64" s="50"/>
      <c r="E64" s="50" t="s">
        <v>453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1"/>
      <c r="V64" s="52"/>
      <c r="W64" s="52"/>
      <c r="X64" s="52"/>
      <c r="Y64" s="52"/>
      <c r="Z64" s="52"/>
      <c r="AA64" s="52" t="s">
        <v>89</v>
      </c>
      <c r="AB64" s="52"/>
      <c r="AC64" s="52"/>
      <c r="AD64" s="52"/>
      <c r="AE64" s="52"/>
      <c r="AF64" s="52"/>
      <c r="AG64" s="52" t="s">
        <v>89</v>
      </c>
      <c r="AH64" s="52" t="s">
        <v>89</v>
      </c>
      <c r="AI64" s="52" t="s">
        <v>89</v>
      </c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3"/>
    </row>
    <row r="65" spans="1:57" s="48" customFormat="1" ht="9" customHeight="1">
      <c r="A65" s="181"/>
      <c r="B65" s="55"/>
      <c r="C65" s="50"/>
      <c r="D65" s="50" t="s">
        <v>80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1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3"/>
    </row>
    <row r="66" spans="1:57" s="48" customFormat="1" ht="9" customHeight="1">
      <c r="A66" s="181"/>
      <c r="B66" s="55"/>
      <c r="C66" s="50"/>
      <c r="D66" s="50"/>
      <c r="E66" s="50" t="s">
        <v>135</v>
      </c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1"/>
      <c r="V66" s="52" t="s">
        <v>90</v>
      </c>
      <c r="W66" s="52" t="s">
        <v>90</v>
      </c>
      <c r="X66" s="52" t="s">
        <v>89</v>
      </c>
      <c r="Y66" s="52" t="s">
        <v>89</v>
      </c>
      <c r="Z66" s="52" t="s">
        <v>89</v>
      </c>
      <c r="AA66" s="52" t="s">
        <v>89</v>
      </c>
      <c r="AB66" s="52"/>
      <c r="AC66" s="52" t="s">
        <v>89</v>
      </c>
      <c r="AD66" s="52" t="s">
        <v>89</v>
      </c>
      <c r="AE66" s="52" t="s">
        <v>89</v>
      </c>
      <c r="AF66" s="52" t="s">
        <v>89</v>
      </c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3"/>
    </row>
    <row r="67" spans="1:57" s="48" customFormat="1" ht="9" customHeight="1">
      <c r="A67" s="181"/>
      <c r="B67" s="55"/>
      <c r="C67" s="50"/>
      <c r="D67" s="50"/>
      <c r="E67" s="50" t="s">
        <v>454</v>
      </c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1"/>
      <c r="V67" s="52"/>
      <c r="W67" s="52"/>
      <c r="X67" s="52"/>
      <c r="Y67" s="52"/>
      <c r="Z67" s="52"/>
      <c r="AA67" s="52"/>
      <c r="AB67" s="52" t="s">
        <v>89</v>
      </c>
      <c r="AC67" s="52"/>
      <c r="AD67" s="52"/>
      <c r="AE67" s="52"/>
      <c r="AF67" s="52"/>
      <c r="AG67" s="52" t="s">
        <v>89</v>
      </c>
      <c r="AH67" s="52" t="s">
        <v>89</v>
      </c>
      <c r="AI67" s="52" t="s">
        <v>89</v>
      </c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3"/>
    </row>
    <row r="68" spans="1:57" s="48" customFormat="1" ht="9" customHeight="1">
      <c r="A68" s="181"/>
      <c r="B68" s="55"/>
      <c r="C68" s="50"/>
      <c r="D68" s="50" t="s">
        <v>321</v>
      </c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1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3"/>
    </row>
    <row r="69" spans="1:57" s="48" customFormat="1" ht="9" customHeight="1">
      <c r="A69" s="181"/>
      <c r="B69" s="55"/>
      <c r="C69" s="50"/>
      <c r="D69" s="50"/>
      <c r="E69" s="50" t="s">
        <v>135</v>
      </c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1"/>
      <c r="V69" s="52" t="s">
        <v>90</v>
      </c>
      <c r="W69" s="52" t="s">
        <v>90</v>
      </c>
      <c r="X69" s="52" t="s">
        <v>89</v>
      </c>
      <c r="Y69" s="52" t="s">
        <v>89</v>
      </c>
      <c r="Z69" s="52" t="s">
        <v>89</v>
      </c>
      <c r="AA69" s="52" t="s">
        <v>89</v>
      </c>
      <c r="AB69" s="52" t="s">
        <v>89</v>
      </c>
      <c r="AC69" s="52"/>
      <c r="AD69" s="52" t="s">
        <v>89</v>
      </c>
      <c r="AE69" s="52" t="s">
        <v>89</v>
      </c>
      <c r="AF69" s="52" t="s">
        <v>89</v>
      </c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3"/>
    </row>
    <row r="70" spans="1:57" s="48" customFormat="1" ht="9" customHeight="1">
      <c r="A70" s="181"/>
      <c r="B70" s="55"/>
      <c r="C70" s="50"/>
      <c r="D70" s="50"/>
      <c r="E70" s="50" t="s">
        <v>455</v>
      </c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1"/>
      <c r="V70" s="52"/>
      <c r="W70" s="52"/>
      <c r="X70" s="52"/>
      <c r="Y70" s="52"/>
      <c r="Z70" s="52"/>
      <c r="AA70" s="52"/>
      <c r="AB70" s="52"/>
      <c r="AC70" s="52" t="s">
        <v>89</v>
      </c>
      <c r="AD70" s="52"/>
      <c r="AE70" s="52"/>
      <c r="AF70" s="52"/>
      <c r="AG70" s="52" t="s">
        <v>89</v>
      </c>
      <c r="AH70" s="52" t="s">
        <v>89</v>
      </c>
      <c r="AI70" s="52" t="s">
        <v>89</v>
      </c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3"/>
    </row>
    <row r="71" spans="1:57" s="48" customFormat="1" ht="9" customHeight="1">
      <c r="A71" s="181"/>
      <c r="B71" s="55"/>
      <c r="C71" s="50"/>
      <c r="D71" s="50" t="s">
        <v>322</v>
      </c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1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3"/>
    </row>
    <row r="72" spans="1:57" s="48" customFormat="1" ht="9" customHeight="1">
      <c r="A72" s="181"/>
      <c r="B72" s="55"/>
      <c r="C72" s="50"/>
      <c r="D72" s="50"/>
      <c r="E72" s="50" t="s">
        <v>445</v>
      </c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1"/>
      <c r="V72" s="52"/>
      <c r="W72" s="52"/>
      <c r="X72" s="52"/>
      <c r="Y72" s="52"/>
      <c r="Z72" s="52"/>
      <c r="AA72" s="52"/>
      <c r="AB72" s="52"/>
      <c r="AC72" s="52"/>
      <c r="AD72" s="52"/>
      <c r="AE72" s="52" t="s">
        <v>89</v>
      </c>
      <c r="AF72" s="52" t="s">
        <v>89</v>
      </c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3"/>
    </row>
    <row r="73" spans="1:57" s="48" customFormat="1" ht="9" customHeight="1">
      <c r="A73" s="181"/>
      <c r="B73" s="55"/>
      <c r="C73" s="50"/>
      <c r="D73" s="50"/>
      <c r="E73" s="50" t="s">
        <v>452</v>
      </c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1"/>
      <c r="V73" s="52" t="s">
        <v>90</v>
      </c>
      <c r="W73" s="52" t="s">
        <v>90</v>
      </c>
      <c r="X73" s="52" t="s">
        <v>89</v>
      </c>
      <c r="Y73" s="52" t="s">
        <v>89</v>
      </c>
      <c r="Z73" s="52" t="s">
        <v>89</v>
      </c>
      <c r="AA73" s="52" t="s">
        <v>89</v>
      </c>
      <c r="AB73" s="52" t="s">
        <v>89</v>
      </c>
      <c r="AC73" s="52" t="s">
        <v>89</v>
      </c>
      <c r="AD73" s="52" t="s">
        <v>89</v>
      </c>
      <c r="AE73" s="52"/>
      <c r="AF73" s="52"/>
      <c r="AG73" s="52" t="s">
        <v>89</v>
      </c>
      <c r="AH73" s="52" t="s">
        <v>89</v>
      </c>
      <c r="AI73" s="52" t="s">
        <v>89</v>
      </c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3"/>
    </row>
    <row r="74" spans="1:57" s="48" customFormat="1" ht="9" customHeight="1">
      <c r="A74" s="181"/>
      <c r="B74" s="55"/>
      <c r="C74" s="50"/>
      <c r="D74" s="50"/>
      <c r="E74" s="50" t="s">
        <v>449</v>
      </c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1"/>
      <c r="V74" s="52" t="s">
        <v>90</v>
      </c>
      <c r="W74" s="52" t="s">
        <v>90</v>
      </c>
      <c r="X74" s="52" t="s">
        <v>89</v>
      </c>
      <c r="Y74" s="52" t="s">
        <v>89</v>
      </c>
      <c r="Z74" s="52" t="s">
        <v>89</v>
      </c>
      <c r="AA74" s="52" t="s">
        <v>89</v>
      </c>
      <c r="AB74" s="52" t="s">
        <v>89</v>
      </c>
      <c r="AC74" s="52" t="s">
        <v>89</v>
      </c>
      <c r="AD74" s="52" t="s">
        <v>89</v>
      </c>
      <c r="AE74" s="52"/>
      <c r="AF74" s="52"/>
      <c r="AG74" s="52" t="s">
        <v>89</v>
      </c>
      <c r="AH74" s="52" t="s">
        <v>89</v>
      </c>
      <c r="AI74" s="52" t="s">
        <v>89</v>
      </c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3"/>
    </row>
    <row r="75" spans="1:57" s="48" customFormat="1" ht="9" customHeight="1">
      <c r="A75" s="181"/>
      <c r="B75" s="55"/>
      <c r="C75" s="50"/>
      <c r="D75" s="50" t="s">
        <v>323</v>
      </c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1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3"/>
    </row>
    <row r="76" spans="1:57" s="48" customFormat="1" ht="9" customHeight="1">
      <c r="A76" s="181"/>
      <c r="B76" s="55"/>
      <c r="C76" s="50"/>
      <c r="D76" s="50"/>
      <c r="E76" s="50" t="s">
        <v>136</v>
      </c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1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 t="s">
        <v>89</v>
      </c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3"/>
    </row>
    <row r="77" spans="1:57" s="48" customFormat="1" ht="9" customHeight="1">
      <c r="A77" s="181"/>
      <c r="B77" s="55"/>
      <c r="C77" s="50"/>
      <c r="D77" s="50"/>
      <c r="E77" s="50" t="s">
        <v>137</v>
      </c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1"/>
      <c r="V77" s="52" t="s">
        <v>90</v>
      </c>
      <c r="W77" s="52" t="s">
        <v>90</v>
      </c>
      <c r="X77" s="52" t="s">
        <v>89</v>
      </c>
      <c r="Y77" s="52" t="s">
        <v>89</v>
      </c>
      <c r="Z77" s="52" t="s">
        <v>89</v>
      </c>
      <c r="AA77" s="52" t="s">
        <v>89</v>
      </c>
      <c r="AB77" s="52" t="s">
        <v>89</v>
      </c>
      <c r="AC77" s="52" t="s">
        <v>89</v>
      </c>
      <c r="AD77" s="52"/>
      <c r="AE77" s="52" t="s">
        <v>89</v>
      </c>
      <c r="AF77" s="52"/>
      <c r="AG77" s="52" t="s">
        <v>89</v>
      </c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3"/>
    </row>
    <row r="78" spans="1:57" ht="9" customHeight="1" thickBot="1">
      <c r="A78" s="182"/>
      <c r="B78" s="55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49"/>
      <c r="N78" s="50"/>
      <c r="O78" s="50"/>
      <c r="P78" s="50"/>
      <c r="Q78" s="50"/>
      <c r="R78" s="50"/>
      <c r="S78" s="50"/>
      <c r="T78" s="50"/>
      <c r="U78" s="56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3"/>
    </row>
    <row r="79" spans="1:57" ht="9" customHeight="1" thickTop="1">
      <c r="A79" s="177" t="s">
        <v>66</v>
      </c>
      <c r="B79" s="60" t="s">
        <v>45</v>
      </c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2"/>
      <c r="V79" s="63"/>
      <c r="W79" s="63"/>
      <c r="X79" s="63"/>
      <c r="Y79" s="64"/>
      <c r="Z79" s="64"/>
      <c r="AA79" s="63"/>
      <c r="AB79" s="64"/>
      <c r="AC79" s="63"/>
      <c r="AD79" s="64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113"/>
      <c r="AX79" s="114"/>
      <c r="AY79" s="114"/>
      <c r="AZ79" s="113"/>
      <c r="BA79" s="113"/>
      <c r="BB79" s="113"/>
      <c r="BC79" s="113"/>
      <c r="BD79" s="113"/>
      <c r="BE79" s="115"/>
    </row>
    <row r="80" spans="1:57" ht="9" customHeight="1">
      <c r="A80" s="249"/>
      <c r="B80" s="50" t="s">
        <v>148</v>
      </c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6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3"/>
    </row>
    <row r="81" spans="1:57" ht="9" customHeight="1">
      <c r="A81" s="249"/>
      <c r="B81" s="50"/>
      <c r="C81" s="50" t="s">
        <v>371</v>
      </c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6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3"/>
    </row>
    <row r="82" spans="1:57" ht="9" customHeight="1">
      <c r="A82" s="249"/>
      <c r="B82" s="50"/>
      <c r="C82" s="50" t="s">
        <v>372</v>
      </c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6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3"/>
    </row>
    <row r="83" spans="1:57" ht="9" customHeight="1">
      <c r="A83" s="249"/>
      <c r="B83" s="50"/>
      <c r="C83" s="50" t="s">
        <v>373</v>
      </c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6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3"/>
    </row>
    <row r="84" spans="1:57" ht="9" customHeight="1">
      <c r="A84" s="249"/>
      <c r="B84" s="50"/>
      <c r="C84" s="50" t="s">
        <v>374</v>
      </c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6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3"/>
    </row>
    <row r="85" spans="1:57" ht="9" customHeight="1">
      <c r="A85" s="249"/>
      <c r="B85" s="50"/>
      <c r="C85" s="50" t="s">
        <v>375</v>
      </c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6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3"/>
    </row>
    <row r="86" spans="1:57" ht="9" customHeight="1">
      <c r="A86" s="249"/>
      <c r="B86" s="50"/>
      <c r="C86" s="50" t="s">
        <v>370</v>
      </c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6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3"/>
    </row>
    <row r="87" spans="1:57" ht="9" customHeight="1">
      <c r="A87" s="249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6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3"/>
    </row>
    <row r="88" spans="1:57" ht="9" customHeight="1">
      <c r="A88" s="249"/>
      <c r="B88" s="50" t="s">
        <v>464</v>
      </c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90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3"/>
    </row>
    <row r="89" spans="1:57" ht="9" customHeight="1">
      <c r="A89" s="249"/>
      <c r="B89" s="50"/>
      <c r="C89" s="58" t="s">
        <v>465</v>
      </c>
      <c r="D89" s="58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90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 t="s">
        <v>89</v>
      </c>
      <c r="AG89" s="52" t="s">
        <v>89</v>
      </c>
      <c r="AH89" s="52" t="s">
        <v>89</v>
      </c>
      <c r="AI89" s="52" t="s">
        <v>89</v>
      </c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3"/>
    </row>
    <row r="90" spans="1:57" ht="9" customHeight="1">
      <c r="A90" s="249"/>
      <c r="B90" s="50"/>
      <c r="C90" s="58"/>
      <c r="D90" s="50" t="s">
        <v>317</v>
      </c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90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3"/>
    </row>
    <row r="91" spans="1:57" ht="9" customHeight="1">
      <c r="A91" s="249"/>
      <c r="B91" s="50"/>
      <c r="C91" s="58"/>
      <c r="D91" s="50" t="s">
        <v>318</v>
      </c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90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 t="s">
        <v>89</v>
      </c>
      <c r="AG91" s="52" t="s">
        <v>89</v>
      </c>
      <c r="AH91" s="52" t="s">
        <v>89</v>
      </c>
      <c r="AI91" s="52" t="s">
        <v>89</v>
      </c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3"/>
    </row>
    <row r="92" spans="1:57" ht="9" customHeight="1">
      <c r="A92" s="249"/>
      <c r="B92" s="50"/>
      <c r="C92" s="58"/>
      <c r="D92" s="50" t="s">
        <v>319</v>
      </c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90"/>
      <c r="V92" s="52" t="s">
        <v>90</v>
      </c>
      <c r="W92" s="52" t="s">
        <v>90</v>
      </c>
      <c r="X92" s="52" t="s">
        <v>90</v>
      </c>
      <c r="Y92" s="52" t="s">
        <v>90</v>
      </c>
      <c r="Z92" s="52" t="s">
        <v>90</v>
      </c>
      <c r="AA92" s="52" t="s">
        <v>90</v>
      </c>
      <c r="AB92" s="52" t="s">
        <v>90</v>
      </c>
      <c r="AC92" s="52" t="s">
        <v>90</v>
      </c>
      <c r="AD92" s="52" t="s">
        <v>90</v>
      </c>
      <c r="AE92" s="52" t="s">
        <v>90</v>
      </c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3"/>
    </row>
    <row r="93" spans="1:57" ht="9" customHeight="1">
      <c r="A93" s="2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6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3"/>
    </row>
    <row r="94" spans="1:57" ht="9" customHeight="1">
      <c r="A94" s="178"/>
      <c r="B94" s="50" t="s">
        <v>190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90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3"/>
    </row>
    <row r="95" spans="1:57" ht="9" customHeight="1">
      <c r="A95" s="178"/>
      <c r="B95" s="50"/>
      <c r="C95" s="58" t="s">
        <v>202</v>
      </c>
      <c r="D95" s="58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90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 t="s">
        <v>89</v>
      </c>
      <c r="AG95" s="52" t="s">
        <v>89</v>
      </c>
      <c r="AH95" s="52" t="s">
        <v>89</v>
      </c>
      <c r="AI95" s="52" t="s">
        <v>89</v>
      </c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3"/>
    </row>
    <row r="96" spans="1:57" ht="9" customHeight="1">
      <c r="A96" s="178"/>
      <c r="B96" s="50"/>
      <c r="C96" s="58" t="s">
        <v>310</v>
      </c>
      <c r="D96" s="58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90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3"/>
    </row>
    <row r="97" spans="1:62" ht="9" customHeight="1">
      <c r="A97" s="178"/>
      <c r="B97" s="50"/>
      <c r="C97" s="58"/>
      <c r="D97" s="58" t="s">
        <v>246</v>
      </c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90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 t="s">
        <v>89</v>
      </c>
      <c r="AG97" s="52" t="s">
        <v>89</v>
      </c>
      <c r="AH97" s="52" t="s">
        <v>89</v>
      </c>
      <c r="AI97" s="52" t="s">
        <v>89</v>
      </c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3"/>
    </row>
    <row r="98" spans="1:62" ht="9" customHeight="1">
      <c r="A98" s="178"/>
      <c r="B98" s="50"/>
      <c r="C98" s="58"/>
      <c r="D98" s="58" t="s">
        <v>126</v>
      </c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90"/>
      <c r="V98" s="52" t="s">
        <v>90</v>
      </c>
      <c r="W98" s="52" t="s">
        <v>90</v>
      </c>
      <c r="X98" s="52" t="s">
        <v>90</v>
      </c>
      <c r="Y98" s="52" t="s">
        <v>90</v>
      </c>
      <c r="Z98" s="52" t="s">
        <v>90</v>
      </c>
      <c r="AA98" s="52" t="s">
        <v>90</v>
      </c>
      <c r="AB98" s="52" t="s">
        <v>90</v>
      </c>
      <c r="AC98" s="52" t="s">
        <v>90</v>
      </c>
      <c r="AD98" s="52" t="s">
        <v>90</v>
      </c>
      <c r="AE98" s="52" t="s">
        <v>90</v>
      </c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3"/>
    </row>
    <row r="99" spans="1:62" ht="9" customHeight="1">
      <c r="A99" s="178"/>
      <c r="B99" s="50"/>
      <c r="C99" s="58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90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3"/>
    </row>
    <row r="100" spans="1:62" ht="9" customHeight="1" thickBot="1">
      <c r="A100" s="179"/>
      <c r="B100" s="50"/>
      <c r="C100" s="58"/>
      <c r="D100" s="50"/>
      <c r="E100" s="50"/>
      <c r="F100" s="50"/>
      <c r="G100" s="50"/>
      <c r="H100" s="49"/>
      <c r="I100" s="50"/>
      <c r="J100" s="50"/>
      <c r="K100" s="50"/>
      <c r="L100" s="50"/>
      <c r="M100" s="49"/>
      <c r="N100" s="50"/>
      <c r="O100" s="50"/>
      <c r="P100" s="50"/>
      <c r="Q100" s="50"/>
      <c r="R100" s="50"/>
      <c r="S100" s="50"/>
      <c r="T100" s="50"/>
      <c r="U100" s="56"/>
      <c r="V100" s="57"/>
      <c r="W100" s="52"/>
      <c r="X100" s="52"/>
      <c r="Y100" s="52"/>
      <c r="Z100" s="52"/>
      <c r="AA100" s="52"/>
      <c r="AB100" s="52"/>
      <c r="AC100" s="52"/>
      <c r="AD100" s="57"/>
      <c r="AE100" s="57"/>
      <c r="AF100" s="57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3"/>
    </row>
    <row r="101" spans="1:62" ht="14.25" thickTop="1">
      <c r="A101" s="157" t="s">
        <v>0</v>
      </c>
      <c r="B101" s="158"/>
      <c r="C101" s="158"/>
      <c r="D101" s="158"/>
      <c r="E101" s="158"/>
      <c r="F101" s="158"/>
      <c r="G101" s="158"/>
      <c r="H101" s="158"/>
      <c r="I101" s="158"/>
      <c r="J101" s="158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9"/>
      <c r="V101" s="66"/>
      <c r="W101" s="93"/>
      <c r="X101" s="93"/>
      <c r="Y101" s="93"/>
      <c r="Z101" s="66"/>
      <c r="AA101" s="66"/>
      <c r="AB101" s="66"/>
      <c r="AC101" s="66"/>
      <c r="AD101" s="66"/>
      <c r="AE101" s="66"/>
      <c r="AF101" s="66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100"/>
    </row>
    <row r="102" spans="1:62" ht="29.25" customHeight="1">
      <c r="A102" s="183" t="s">
        <v>1</v>
      </c>
      <c r="B102" s="134"/>
      <c r="C102" s="134"/>
      <c r="D102" s="134"/>
      <c r="E102" s="134"/>
      <c r="F102" s="134"/>
      <c r="G102" s="135"/>
      <c r="H102" s="184" t="s">
        <v>12</v>
      </c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1"/>
      <c r="V102" s="108"/>
      <c r="W102" s="107"/>
      <c r="X102" s="107"/>
      <c r="Y102" s="107"/>
      <c r="Z102" s="107"/>
      <c r="AA102" s="107"/>
      <c r="AB102" s="107"/>
      <c r="AC102" s="108"/>
      <c r="AD102" s="108"/>
      <c r="AE102" s="108"/>
      <c r="AF102" s="108"/>
      <c r="AG102" s="107"/>
      <c r="AH102" s="108"/>
      <c r="AI102" s="108"/>
      <c r="AJ102" s="108"/>
      <c r="AK102" s="108"/>
      <c r="AL102" s="108"/>
      <c r="AM102" s="108"/>
      <c r="AN102" s="108"/>
      <c r="AO102" s="108"/>
      <c r="AP102" s="108"/>
      <c r="AQ102" s="108"/>
      <c r="AR102" s="108"/>
      <c r="AS102" s="108"/>
      <c r="AT102" s="108"/>
      <c r="AU102" s="108"/>
      <c r="AV102" s="108"/>
      <c r="AW102" s="108"/>
      <c r="AX102" s="108"/>
      <c r="AY102" s="108"/>
      <c r="AZ102" s="108"/>
      <c r="BA102" s="108"/>
      <c r="BB102" s="108"/>
      <c r="BC102" s="108"/>
      <c r="BD102" s="108"/>
      <c r="BE102" s="109"/>
      <c r="BF102" s="67"/>
    </row>
    <row r="103" spans="1:62" ht="26.25" customHeight="1">
      <c r="A103" s="136"/>
      <c r="B103" s="137"/>
      <c r="C103" s="137"/>
      <c r="D103" s="137"/>
      <c r="E103" s="137"/>
      <c r="F103" s="137"/>
      <c r="G103" s="138"/>
      <c r="H103" s="184" t="s">
        <v>36</v>
      </c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1"/>
      <c r="V103" s="94"/>
      <c r="W103" s="105"/>
      <c r="X103" s="105"/>
      <c r="Y103" s="105"/>
      <c r="Z103" s="105"/>
      <c r="AA103" s="105"/>
      <c r="AB103" s="105"/>
      <c r="AC103" s="94"/>
      <c r="AD103" s="94"/>
      <c r="AE103" s="94"/>
      <c r="AF103" s="94"/>
      <c r="AG103" s="105"/>
      <c r="AH103" s="94"/>
      <c r="AI103" s="94"/>
      <c r="AJ103" s="94"/>
      <c r="AK103" s="94"/>
      <c r="AL103" s="94"/>
      <c r="AM103" s="94"/>
      <c r="AN103" s="94"/>
      <c r="AO103" s="94"/>
      <c r="AP103" s="94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  <c r="BA103" s="94"/>
      <c r="BB103" s="94"/>
      <c r="BC103" s="94"/>
      <c r="BD103" s="94"/>
      <c r="BE103" s="101"/>
      <c r="BF103" s="67"/>
    </row>
    <row r="104" spans="1:62" s="5" customFormat="1" ht="13.5">
      <c r="A104" s="185" t="s">
        <v>37</v>
      </c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1"/>
      <c r="V104" s="7" t="s">
        <v>245</v>
      </c>
      <c r="W104" s="7" t="s">
        <v>245</v>
      </c>
      <c r="X104" s="7" t="s">
        <v>245</v>
      </c>
      <c r="Y104" s="7" t="s">
        <v>245</v>
      </c>
      <c r="Z104" s="7" t="s">
        <v>245</v>
      </c>
      <c r="AA104" s="7" t="s">
        <v>245</v>
      </c>
      <c r="AB104" s="7" t="s">
        <v>245</v>
      </c>
      <c r="AC104" s="7" t="s">
        <v>245</v>
      </c>
      <c r="AD104" s="7" t="s">
        <v>245</v>
      </c>
      <c r="AE104" s="7" t="s">
        <v>245</v>
      </c>
      <c r="AF104" s="7" t="s">
        <v>180</v>
      </c>
      <c r="AG104" s="7" t="s">
        <v>181</v>
      </c>
      <c r="AH104" s="7" t="s">
        <v>181</v>
      </c>
      <c r="AI104" s="7" t="s">
        <v>181</v>
      </c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37"/>
      <c r="BF104" s="36"/>
      <c r="BG104" s="8"/>
      <c r="BH104" s="9"/>
      <c r="BI104" s="9"/>
      <c r="BJ104" s="10"/>
    </row>
    <row r="105" spans="1:62" s="70" customFormat="1" ht="39.75" customHeight="1" thickBot="1">
      <c r="A105" s="168" t="s">
        <v>2</v>
      </c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169"/>
      <c r="Q105" s="169"/>
      <c r="R105" s="169"/>
      <c r="S105" s="169"/>
      <c r="T105" s="169"/>
      <c r="U105" s="170"/>
      <c r="V105" s="95"/>
      <c r="W105" s="95"/>
      <c r="X105" s="95"/>
      <c r="Y105" s="95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95"/>
      <c r="AO105" s="95"/>
      <c r="AP105" s="95"/>
      <c r="AQ105" s="95"/>
      <c r="AR105" s="68"/>
      <c r="AS105" s="68"/>
      <c r="AT105" s="68"/>
      <c r="AU105" s="95"/>
      <c r="AV105" s="95"/>
      <c r="AW105" s="95"/>
      <c r="AX105" s="95"/>
      <c r="AY105" s="95"/>
      <c r="AZ105" s="95"/>
      <c r="BA105" s="95"/>
      <c r="BB105" s="95"/>
      <c r="BC105" s="95"/>
      <c r="BD105" s="102"/>
      <c r="BE105" s="103"/>
      <c r="BF105" s="69"/>
    </row>
    <row r="106" spans="1:62" ht="9.75" customHeight="1" thickTop="1">
      <c r="A106" s="157" t="s">
        <v>38</v>
      </c>
      <c r="B106" s="158"/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9"/>
      <c r="V106" s="160" t="s">
        <v>76</v>
      </c>
      <c r="W106" s="166"/>
      <c r="X106" s="166"/>
      <c r="Y106" s="166"/>
      <c r="Z106" s="166"/>
      <c r="AA106" s="166"/>
      <c r="AB106" s="166"/>
      <c r="AC106" s="166"/>
      <c r="AD106" s="166"/>
      <c r="AE106" s="166"/>
      <c r="AF106" s="166"/>
      <c r="AG106" s="166"/>
      <c r="AH106" s="166"/>
      <c r="AI106" s="166"/>
      <c r="AJ106" s="166"/>
      <c r="AK106" s="166"/>
      <c r="AL106" s="167"/>
      <c r="AM106" s="160" t="s">
        <v>39</v>
      </c>
      <c r="AN106" s="158"/>
      <c r="AO106" s="158"/>
      <c r="AP106" s="158"/>
      <c r="AQ106" s="159"/>
      <c r="AR106" s="226"/>
      <c r="AS106" s="227"/>
      <c r="AT106" s="209"/>
      <c r="AU106" s="210"/>
      <c r="AV106" s="211"/>
      <c r="AW106" s="212">
        <v>4</v>
      </c>
      <c r="AX106" s="213"/>
      <c r="AY106" s="213"/>
      <c r="AZ106" s="213"/>
      <c r="BA106" s="213"/>
      <c r="BB106" s="213"/>
      <c r="BC106" s="213"/>
      <c r="BD106" s="213"/>
      <c r="BE106" s="214"/>
      <c r="BF106" s="67"/>
    </row>
    <row r="107" spans="1:62" ht="9" customHeight="1">
      <c r="A107" s="133" t="str">
        <f>I6</f>
        <v>成形実績参照</v>
      </c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5"/>
      <c r="V107" s="144" t="s">
        <v>40</v>
      </c>
      <c r="W107" s="145"/>
      <c r="X107" s="145"/>
      <c r="Y107" s="145"/>
      <c r="Z107" s="145"/>
      <c r="AA107" s="145"/>
      <c r="AB107" s="145"/>
      <c r="AC107" s="145"/>
      <c r="AD107" s="145"/>
      <c r="AE107" s="145"/>
      <c r="AF107" s="145"/>
      <c r="AG107" s="145"/>
      <c r="AH107" s="145"/>
      <c r="AI107" s="145"/>
      <c r="AJ107" s="145"/>
      <c r="AK107" s="145"/>
      <c r="AL107" s="146"/>
      <c r="AM107" s="139" t="s">
        <v>41</v>
      </c>
      <c r="AN107" s="140"/>
      <c r="AO107" s="140"/>
      <c r="AP107" s="140"/>
      <c r="AQ107" s="141"/>
      <c r="AR107" s="221" t="s">
        <v>93</v>
      </c>
      <c r="AS107" s="222"/>
      <c r="AT107" s="209">
        <v>43816</v>
      </c>
      <c r="AU107" s="223"/>
      <c r="AV107" s="224"/>
      <c r="AW107" s="215"/>
      <c r="AX107" s="248"/>
      <c r="AY107" s="248"/>
      <c r="AZ107" s="248"/>
      <c r="BA107" s="248"/>
      <c r="BB107" s="248"/>
      <c r="BC107" s="248"/>
      <c r="BD107" s="248"/>
      <c r="BE107" s="217"/>
      <c r="BF107" s="67"/>
    </row>
    <row r="108" spans="1:62" ht="9" customHeight="1">
      <c r="A108" s="136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8"/>
      <c r="V108" s="147"/>
      <c r="W108" s="148"/>
      <c r="X108" s="148"/>
      <c r="Y108" s="148"/>
      <c r="Z108" s="148"/>
      <c r="AA108" s="148"/>
      <c r="AB108" s="148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9"/>
      <c r="AM108" s="139" t="s">
        <v>42</v>
      </c>
      <c r="AN108" s="140"/>
      <c r="AO108" s="140"/>
      <c r="AP108" s="140"/>
      <c r="AQ108" s="141"/>
      <c r="AR108" s="139" t="s">
        <v>92</v>
      </c>
      <c r="AS108" s="141"/>
      <c r="AT108" s="225">
        <v>43816</v>
      </c>
      <c r="AU108" s="140"/>
      <c r="AV108" s="141"/>
      <c r="AW108" s="218"/>
      <c r="AX108" s="219"/>
      <c r="AY108" s="219"/>
      <c r="AZ108" s="219"/>
      <c r="BA108" s="219"/>
      <c r="BB108" s="219"/>
      <c r="BC108" s="219"/>
      <c r="BD108" s="219"/>
      <c r="BE108" s="220"/>
    </row>
    <row r="109" spans="1:62">
      <c r="A109" s="71"/>
      <c r="B109" s="71"/>
      <c r="W109" s="96"/>
      <c r="X109" s="96"/>
      <c r="Y109" s="96"/>
      <c r="Z109" s="96"/>
      <c r="AA109" s="96"/>
      <c r="AB109" s="96"/>
      <c r="AC109" s="96"/>
      <c r="AD109" s="96"/>
      <c r="AE109" s="96"/>
      <c r="AF109" s="73"/>
      <c r="AG109" s="73"/>
      <c r="AH109" s="73"/>
      <c r="AI109" s="73"/>
      <c r="AJ109" s="73"/>
      <c r="AK109" s="73"/>
      <c r="AL109" s="73"/>
      <c r="AM109" s="73"/>
      <c r="AN109" s="73"/>
      <c r="AO109" s="96"/>
      <c r="AP109" s="96"/>
      <c r="AQ109" s="96"/>
      <c r="AR109" s="96"/>
      <c r="AS109" s="73"/>
      <c r="AT109" s="73"/>
      <c r="AU109" s="73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</row>
    <row r="110" spans="1:62" ht="12">
      <c r="A110" s="74"/>
      <c r="B110" s="71"/>
      <c r="F110" s="54" t="s">
        <v>13</v>
      </c>
      <c r="J110" s="54">
        <f>COUNTIF(V104:BE104,"N")</f>
        <v>1</v>
      </c>
      <c r="W110" s="96"/>
      <c r="X110" s="96"/>
      <c r="Y110" s="96"/>
      <c r="Z110" s="96"/>
      <c r="AA110" s="96"/>
      <c r="AB110" s="96"/>
      <c r="AC110" s="96"/>
      <c r="AD110" s="96"/>
      <c r="AE110" s="96"/>
      <c r="AF110" s="73"/>
      <c r="AG110" s="73"/>
      <c r="AH110" s="73"/>
      <c r="AI110" s="73"/>
      <c r="AJ110" s="73"/>
      <c r="AK110" s="73"/>
      <c r="AL110" s="73"/>
      <c r="AM110" s="73"/>
      <c r="AN110" s="73"/>
      <c r="AO110" s="96"/>
      <c r="AP110" s="96"/>
      <c r="AQ110" s="96"/>
      <c r="AR110" s="96"/>
      <c r="AS110" s="73"/>
      <c r="AT110" s="73"/>
      <c r="AU110" s="73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</row>
    <row r="111" spans="1:62" s="75" customFormat="1">
      <c r="F111" s="75" t="s">
        <v>14</v>
      </c>
      <c r="J111" s="54">
        <f>COUNTIF(V104:BE104,"E")</f>
        <v>10</v>
      </c>
      <c r="W111" s="97"/>
      <c r="X111" s="97"/>
      <c r="Y111" s="97"/>
      <c r="Z111" s="97"/>
      <c r="AA111" s="97"/>
      <c r="AB111" s="97"/>
      <c r="AC111" s="97"/>
      <c r="AD111" s="97"/>
      <c r="AE111" s="97"/>
      <c r="AF111" s="76"/>
      <c r="AG111" s="76"/>
      <c r="AH111" s="76"/>
      <c r="AI111" s="76"/>
      <c r="AJ111" s="76"/>
      <c r="AK111" s="76"/>
      <c r="AL111" s="76"/>
      <c r="AM111" s="76"/>
      <c r="AN111" s="76"/>
      <c r="AO111" s="97"/>
      <c r="AP111" s="97"/>
      <c r="AQ111" s="97"/>
      <c r="AR111" s="97"/>
      <c r="AS111" s="76"/>
      <c r="AT111" s="76"/>
      <c r="AU111" s="76"/>
      <c r="AV111" s="97"/>
      <c r="AW111" s="97"/>
      <c r="AX111" s="97"/>
      <c r="AY111" s="97"/>
      <c r="AZ111" s="97"/>
      <c r="BA111" s="97"/>
      <c r="BB111" s="97"/>
      <c r="BC111" s="97"/>
      <c r="BD111" s="97"/>
      <c r="BE111" s="97"/>
    </row>
    <row r="112" spans="1:62">
      <c r="F112" s="54" t="s">
        <v>15</v>
      </c>
      <c r="J112" s="54">
        <f>COUNTIF(V104:BE104,"L")</f>
        <v>3</v>
      </c>
    </row>
    <row r="113" spans="6:10">
      <c r="F113" s="78" t="s">
        <v>43</v>
      </c>
      <c r="J113" s="54">
        <f>COUNTIF(V104:BE104,"I")</f>
        <v>0</v>
      </c>
    </row>
    <row r="114" spans="6:10">
      <c r="F114" s="54" t="s">
        <v>16</v>
      </c>
      <c r="J114" s="54">
        <f>SUM(J110:J113)</f>
        <v>14</v>
      </c>
    </row>
  </sheetData>
  <mergeCells count="48"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  <mergeCell ref="AQ3:AU4"/>
    <mergeCell ref="AV3:AZ4"/>
    <mergeCell ref="BA3:BE4"/>
    <mergeCell ref="A6:H6"/>
    <mergeCell ref="I6:BE6"/>
    <mergeCell ref="A3:F4"/>
    <mergeCell ref="G3:AA4"/>
    <mergeCell ref="AB3:AF4"/>
    <mergeCell ref="AG3:AK4"/>
    <mergeCell ref="AL3:AP4"/>
    <mergeCell ref="A7:H7"/>
    <mergeCell ref="I7:U7"/>
    <mergeCell ref="V7:AF7"/>
    <mergeCell ref="AG7:BE7"/>
    <mergeCell ref="A9:A78"/>
    <mergeCell ref="A79:A100"/>
    <mergeCell ref="A101:U101"/>
    <mergeCell ref="A102:G103"/>
    <mergeCell ref="H102:U102"/>
    <mergeCell ref="H103:U103"/>
    <mergeCell ref="AW106:BE108"/>
    <mergeCell ref="A107:U108"/>
    <mergeCell ref="AR107:AS107"/>
    <mergeCell ref="AT107:AV107"/>
    <mergeCell ref="AR108:AS108"/>
    <mergeCell ref="AT108:AV108"/>
    <mergeCell ref="V107:AL108"/>
    <mergeCell ref="AM107:AQ107"/>
    <mergeCell ref="AM108:AQ108"/>
    <mergeCell ref="A104:U104"/>
    <mergeCell ref="A105:U105"/>
    <mergeCell ref="A106:U106"/>
    <mergeCell ref="AR106:AS106"/>
    <mergeCell ref="AT106:AV106"/>
    <mergeCell ref="V106:AL106"/>
    <mergeCell ref="AM106:AQ106"/>
  </mergeCells>
  <phoneticPr fontId="7"/>
  <dataValidations count="1">
    <dataValidation type="list" allowBlank="1" showInputMessage="1" showErrorMessage="1" sqref="V104:BE104" xr:uid="{5B7ACF52-31C7-4B7C-897B-FE6478DC182F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105"/>
  <sheetViews>
    <sheetView zoomScale="150" zoomScaleNormal="150" zoomScaleSheetLayoutView="100" workbookViewId="0">
      <selection sqref="A1:F1"/>
    </sheetView>
  </sheetViews>
  <sheetFormatPr defaultColWidth="10.625" defaultRowHeight="9"/>
  <cols>
    <col min="1" max="1" width="2" style="54" customWidth="1"/>
    <col min="2" max="20" width="1.625" style="54" customWidth="1"/>
    <col min="21" max="22" width="1.625" style="72" customWidth="1"/>
    <col min="23" max="31" width="1.625" style="98" customWidth="1"/>
    <col min="32" max="40" width="1.625" style="77" customWidth="1"/>
    <col min="41" max="44" width="1.625" style="98" customWidth="1"/>
    <col min="45" max="47" width="1.625" style="77" customWidth="1"/>
    <col min="48" max="48" width="2" style="98" customWidth="1"/>
    <col min="49" max="49" width="1.75" style="98" customWidth="1"/>
    <col min="50" max="57" width="1.625" style="98" customWidth="1"/>
    <col min="58" max="58" width="2.75" style="54" customWidth="1"/>
    <col min="59" max="62" width="10.625" style="54" hidden="1" customWidth="1"/>
    <col min="63" max="63" width="10.625" style="54"/>
    <col min="64" max="66" width="3.75" style="54" bestFit="1" customWidth="1"/>
    <col min="67" max="67" width="8.25" style="54" bestFit="1" customWidth="1"/>
    <col min="68" max="68" width="3.75" style="54" bestFit="1" customWidth="1"/>
    <col min="69" max="16384" width="10.625" style="54"/>
  </cols>
  <sheetData>
    <row r="1" spans="1:68" s="24" customFormat="1" ht="9.75">
      <c r="A1" s="234" t="s">
        <v>46</v>
      </c>
      <c r="B1" s="235"/>
      <c r="C1" s="235"/>
      <c r="D1" s="235"/>
      <c r="E1" s="235"/>
      <c r="F1" s="236"/>
      <c r="G1" s="237" t="str">
        <f>共通表示!G1</f>
        <v>プログラミング</v>
      </c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02" t="s">
        <v>6</v>
      </c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4"/>
      <c r="AQ1" s="202" t="s">
        <v>7</v>
      </c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203"/>
      <c r="BC1" s="203"/>
      <c r="BD1" s="203"/>
      <c r="BE1" s="204"/>
      <c r="BF1" s="23"/>
      <c r="BG1" s="23"/>
      <c r="BH1" s="23"/>
      <c r="BI1" s="23"/>
      <c r="BJ1" s="23"/>
      <c r="BL1" s="24" t="s">
        <v>13</v>
      </c>
      <c r="BM1" s="24" t="s">
        <v>14</v>
      </c>
      <c r="BN1" s="24" t="s">
        <v>15</v>
      </c>
      <c r="BO1" s="24" t="s">
        <v>184</v>
      </c>
      <c r="BP1" s="24" t="s">
        <v>16</v>
      </c>
    </row>
    <row r="2" spans="1:68" s="24" customFormat="1" ht="9.75">
      <c r="A2" s="238" t="s">
        <v>47</v>
      </c>
      <c r="B2" s="239"/>
      <c r="C2" s="239"/>
      <c r="D2" s="239"/>
      <c r="E2" s="239"/>
      <c r="F2" s="240"/>
      <c r="G2" s="237" t="str">
        <f>共通表示!G2</f>
        <v>プログラムチェックリストの作成</v>
      </c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02" t="s">
        <v>8</v>
      </c>
      <c r="AC2" s="203"/>
      <c r="AD2" s="203"/>
      <c r="AE2" s="203"/>
      <c r="AF2" s="204"/>
      <c r="AG2" s="202" t="s">
        <v>9</v>
      </c>
      <c r="AH2" s="203"/>
      <c r="AI2" s="203"/>
      <c r="AJ2" s="203"/>
      <c r="AK2" s="204"/>
      <c r="AL2" s="202" t="s">
        <v>10</v>
      </c>
      <c r="AM2" s="203"/>
      <c r="AN2" s="203"/>
      <c r="AO2" s="203"/>
      <c r="AP2" s="204"/>
      <c r="AQ2" s="202" t="s">
        <v>11</v>
      </c>
      <c r="AR2" s="203"/>
      <c r="AS2" s="203"/>
      <c r="AT2" s="203"/>
      <c r="AU2" s="204"/>
      <c r="AV2" s="208" t="s">
        <v>9</v>
      </c>
      <c r="AW2" s="208"/>
      <c r="AX2" s="208"/>
      <c r="AY2" s="208"/>
      <c r="AZ2" s="208"/>
      <c r="BA2" s="208" t="s">
        <v>48</v>
      </c>
      <c r="BB2" s="208"/>
      <c r="BC2" s="208"/>
      <c r="BD2" s="208"/>
      <c r="BE2" s="208"/>
      <c r="BF2" s="23"/>
      <c r="BG2" s="23"/>
      <c r="BH2" s="23"/>
      <c r="BI2" s="23"/>
      <c r="BJ2" s="23"/>
      <c r="BL2" s="24" t="s">
        <v>56</v>
      </c>
      <c r="BM2" s="24" t="s">
        <v>127</v>
      </c>
      <c r="BN2" s="24" t="s">
        <v>182</v>
      </c>
      <c r="BO2" s="24" t="s">
        <v>91</v>
      </c>
    </row>
    <row r="3" spans="1:68" s="24" customFormat="1" ht="9.75" customHeight="1">
      <c r="A3" s="242" t="s">
        <v>51</v>
      </c>
      <c r="B3" s="243"/>
      <c r="C3" s="243"/>
      <c r="D3" s="243"/>
      <c r="E3" s="243"/>
      <c r="F3" s="244"/>
      <c r="G3" s="237" t="str">
        <f>共通表示!G3</f>
        <v>プログラムチェックリスト（マトリクス）</v>
      </c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28" t="str">
        <f>共通表示!AB3</f>
        <v>＜HISYS＞
詹
2019/12/25</v>
      </c>
      <c r="AC3" s="229"/>
      <c r="AD3" s="229"/>
      <c r="AE3" s="229"/>
      <c r="AF3" s="230"/>
      <c r="AG3" s="228" t="str">
        <f>共通表示!AG3</f>
        <v>＜HISYS＞
陳
2019/12/13</v>
      </c>
      <c r="AH3" s="229"/>
      <c r="AI3" s="229"/>
      <c r="AJ3" s="229"/>
      <c r="AK3" s="230"/>
      <c r="AL3" s="228">
        <f>共通表示!AL3</f>
        <v>0</v>
      </c>
      <c r="AM3" s="229"/>
      <c r="AN3" s="229"/>
      <c r="AO3" s="229"/>
      <c r="AP3" s="230"/>
      <c r="AQ3" s="228" t="str">
        <f>共通表示!AQ3</f>
        <v>＜HISYS＞
王
2019/12/13</v>
      </c>
      <c r="AR3" s="229"/>
      <c r="AS3" s="229"/>
      <c r="AT3" s="229"/>
      <c r="AU3" s="230"/>
      <c r="AV3" s="228" t="str">
        <f>共通表示!AV3</f>
        <v>＜HISYS＞
陳
2019/12/13</v>
      </c>
      <c r="AW3" s="229"/>
      <c r="AX3" s="229"/>
      <c r="AY3" s="229"/>
      <c r="AZ3" s="230"/>
      <c r="BA3" s="228">
        <f>共通表示!BA3</f>
        <v>0</v>
      </c>
      <c r="BB3" s="229"/>
      <c r="BC3" s="229"/>
      <c r="BD3" s="229"/>
      <c r="BE3" s="230"/>
      <c r="BF3" s="25"/>
      <c r="BG3" s="25"/>
      <c r="BH3" s="25"/>
      <c r="BI3" s="25"/>
      <c r="BJ3" s="25"/>
      <c r="BL3" s="24">
        <f>COUNTIF($V95:$BE95,BL2)</f>
        <v>13</v>
      </c>
      <c r="BM3" s="24">
        <f>COUNTIF($V95:$BE95,BM2)</f>
        <v>2</v>
      </c>
      <c r="BN3" s="24">
        <f>COUNTIF($V95:$BE95,BN2)</f>
        <v>1</v>
      </c>
      <c r="BO3" s="24">
        <f>COUNTIF($V95:$BE95,BO2)</f>
        <v>0</v>
      </c>
      <c r="BP3" s="24">
        <f>SUM(BL3:BO3)</f>
        <v>16</v>
      </c>
    </row>
    <row r="4" spans="1:68" s="24" customFormat="1" ht="27.75" customHeight="1">
      <c r="A4" s="245"/>
      <c r="B4" s="246"/>
      <c r="C4" s="246"/>
      <c r="D4" s="246"/>
      <c r="E4" s="246"/>
      <c r="F4" s="24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1"/>
      <c r="AC4" s="232"/>
      <c r="AD4" s="232"/>
      <c r="AE4" s="232"/>
      <c r="AF4" s="233"/>
      <c r="AG4" s="231"/>
      <c r="AH4" s="232"/>
      <c r="AI4" s="232"/>
      <c r="AJ4" s="232"/>
      <c r="AK4" s="233"/>
      <c r="AL4" s="231"/>
      <c r="AM4" s="232"/>
      <c r="AN4" s="232"/>
      <c r="AO4" s="232"/>
      <c r="AP4" s="233"/>
      <c r="AQ4" s="231"/>
      <c r="AR4" s="232"/>
      <c r="AS4" s="232"/>
      <c r="AT4" s="232"/>
      <c r="AU4" s="233"/>
      <c r="AV4" s="231"/>
      <c r="AW4" s="232"/>
      <c r="AX4" s="232"/>
      <c r="AY4" s="232"/>
      <c r="AZ4" s="233"/>
      <c r="BA4" s="231"/>
      <c r="BB4" s="232"/>
      <c r="BC4" s="232"/>
      <c r="BD4" s="232"/>
      <c r="BE4" s="233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71" t="s">
        <v>18</v>
      </c>
      <c r="B6" s="171"/>
      <c r="C6" s="171"/>
      <c r="D6" s="171"/>
      <c r="E6" s="171"/>
      <c r="F6" s="171"/>
      <c r="G6" s="171"/>
      <c r="H6" s="171"/>
      <c r="I6" s="172" t="str">
        <f>共通表示!I6</f>
        <v>成形実績参照</v>
      </c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26"/>
      <c r="BG6" s="27"/>
      <c r="BH6" s="28"/>
      <c r="BI6" s="28"/>
      <c r="BJ6" s="28"/>
    </row>
    <row r="7" spans="1:68" s="38" customFormat="1" ht="11.25" customHeight="1">
      <c r="A7" s="174" t="s">
        <v>19</v>
      </c>
      <c r="B7" s="174"/>
      <c r="C7" s="174"/>
      <c r="D7" s="174"/>
      <c r="E7" s="174"/>
      <c r="F7" s="174"/>
      <c r="G7" s="174"/>
      <c r="H7" s="174"/>
      <c r="I7" s="172" t="s">
        <v>24</v>
      </c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5" t="s">
        <v>20</v>
      </c>
      <c r="W7" s="175"/>
      <c r="X7" s="175"/>
      <c r="Y7" s="175"/>
      <c r="Z7" s="175"/>
      <c r="AA7" s="175"/>
      <c r="AB7" s="175"/>
      <c r="AC7" s="175"/>
      <c r="AD7" s="175"/>
      <c r="AE7" s="175"/>
      <c r="AF7" s="176"/>
      <c r="AG7" s="175" t="s">
        <v>129</v>
      </c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29"/>
      <c r="BG7" s="30"/>
    </row>
    <row r="8" spans="1:68" s="42" customFormat="1" ht="70.5" customHeight="1" thickBot="1">
      <c r="A8" s="39" t="s">
        <v>49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50</v>
      </c>
      <c r="V8" s="6" t="s">
        <v>130</v>
      </c>
      <c r="W8" s="6" t="s">
        <v>131</v>
      </c>
      <c r="X8" s="6" t="s">
        <v>132</v>
      </c>
      <c r="Y8" s="6" t="s">
        <v>133</v>
      </c>
      <c r="Z8" s="6" t="s">
        <v>149</v>
      </c>
      <c r="AA8" s="6" t="s">
        <v>150</v>
      </c>
      <c r="AB8" s="6" t="s">
        <v>151</v>
      </c>
      <c r="AC8" s="6" t="s">
        <v>152</v>
      </c>
      <c r="AD8" s="6" t="s">
        <v>153</v>
      </c>
      <c r="AE8" s="6" t="s">
        <v>154</v>
      </c>
      <c r="AF8" s="6" t="s">
        <v>155</v>
      </c>
      <c r="AG8" s="6" t="s">
        <v>156</v>
      </c>
      <c r="AH8" s="6" t="s">
        <v>157</v>
      </c>
      <c r="AI8" s="6" t="s">
        <v>191</v>
      </c>
      <c r="AJ8" s="6" t="s">
        <v>192</v>
      </c>
      <c r="AK8" s="6" t="s">
        <v>193</v>
      </c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99"/>
    </row>
    <row r="9" spans="1:68" s="48" customFormat="1" ht="9" customHeight="1" thickTop="1">
      <c r="A9" s="180" t="s">
        <v>65</v>
      </c>
      <c r="B9" s="43" t="s">
        <v>44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s="48" customFormat="1" ht="9" customHeight="1">
      <c r="A10" s="181"/>
      <c r="B10" s="55" t="s">
        <v>63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81"/>
      <c r="B11" s="55"/>
      <c r="C11" s="50" t="s">
        <v>62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58</v>
      </c>
      <c r="W11" s="52" t="s">
        <v>58</v>
      </c>
      <c r="X11" s="52" t="s">
        <v>58</v>
      </c>
      <c r="Y11" s="52" t="s">
        <v>58</v>
      </c>
      <c r="Z11" s="52" t="s">
        <v>58</v>
      </c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s="48" customFormat="1" ht="9" customHeight="1">
      <c r="A12" s="181"/>
      <c r="B12" s="55"/>
      <c r="C12" s="50" t="s">
        <v>67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/>
      <c r="W12" s="52"/>
      <c r="X12" s="52"/>
      <c r="Y12" s="52"/>
      <c r="Z12" s="52"/>
      <c r="AA12" s="52" t="s">
        <v>89</v>
      </c>
      <c r="AB12" s="52" t="s">
        <v>89</v>
      </c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81"/>
      <c r="B13" s="55"/>
      <c r="C13" s="50" t="s">
        <v>353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 t="s">
        <v>90</v>
      </c>
      <c r="AJ13" s="52" t="s">
        <v>90</v>
      </c>
      <c r="AK13" s="52" t="s">
        <v>90</v>
      </c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81"/>
      <c r="B14" s="55"/>
      <c r="C14" s="50" t="s">
        <v>354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 t="s">
        <v>90</v>
      </c>
      <c r="AJ14" s="52" t="s">
        <v>90</v>
      </c>
      <c r="AK14" s="52" t="s">
        <v>90</v>
      </c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s="48" customFormat="1" ht="9" customHeight="1">
      <c r="A15" s="181"/>
      <c r="B15" s="55"/>
      <c r="C15" s="50" t="s">
        <v>355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 t="s">
        <v>90</v>
      </c>
      <c r="AJ15" s="52" t="s">
        <v>90</v>
      </c>
      <c r="AK15" s="52" t="s">
        <v>90</v>
      </c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81"/>
      <c r="B16" s="55"/>
      <c r="C16" s="50" t="s">
        <v>361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 t="s">
        <v>90</v>
      </c>
      <c r="AJ16" s="52" t="s">
        <v>90</v>
      </c>
      <c r="AK16" s="52" t="s">
        <v>90</v>
      </c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57" s="48" customFormat="1" ht="9" customHeight="1">
      <c r="A17" s="181"/>
      <c r="B17" s="55"/>
      <c r="C17" s="50" t="s">
        <v>376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 t="s">
        <v>58</v>
      </c>
      <c r="W17" s="52" t="s">
        <v>58</v>
      </c>
      <c r="X17" s="52" t="s">
        <v>58</v>
      </c>
      <c r="Y17" s="52" t="s">
        <v>58</v>
      </c>
      <c r="Z17" s="52" t="s">
        <v>58</v>
      </c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57" s="48" customFormat="1" ht="9" customHeight="1">
      <c r="A18" s="181"/>
      <c r="B18" s="55"/>
      <c r="C18" s="50" t="s">
        <v>67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/>
      <c r="W18" s="52"/>
      <c r="X18" s="52"/>
      <c r="Y18" s="52"/>
      <c r="Z18" s="52"/>
      <c r="AA18" s="52" t="s">
        <v>89</v>
      </c>
      <c r="AB18" s="52" t="s">
        <v>89</v>
      </c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s="48" customFormat="1" ht="9" customHeight="1">
      <c r="A19" s="181"/>
      <c r="B19" s="55"/>
      <c r="C19" s="50" t="s">
        <v>353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 t="s">
        <v>90</v>
      </c>
      <c r="AJ19" s="52" t="s">
        <v>90</v>
      </c>
      <c r="AK19" s="52" t="s">
        <v>90</v>
      </c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57" s="48" customFormat="1" ht="9" customHeight="1">
      <c r="A20" s="181"/>
      <c r="B20" s="55"/>
      <c r="C20" s="50" t="s">
        <v>354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 t="s">
        <v>90</v>
      </c>
      <c r="AJ20" s="52" t="s">
        <v>90</v>
      </c>
      <c r="AK20" s="52" t="s">
        <v>90</v>
      </c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s="48" customFormat="1" ht="9" customHeight="1">
      <c r="A21" s="181"/>
      <c r="B21" s="55"/>
      <c r="C21" s="50" t="s">
        <v>355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 t="s">
        <v>90</v>
      </c>
      <c r="AJ21" s="52" t="s">
        <v>90</v>
      </c>
      <c r="AK21" s="52" t="s">
        <v>90</v>
      </c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57" s="48" customFormat="1" ht="9" customHeight="1">
      <c r="A22" s="181"/>
      <c r="B22" s="55"/>
      <c r="C22" s="50" t="s">
        <v>361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 t="s">
        <v>90</v>
      </c>
      <c r="AJ22" s="52" t="s">
        <v>90</v>
      </c>
      <c r="AK22" s="52" t="s">
        <v>90</v>
      </c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s="48" customFormat="1" ht="9" customHeight="1">
      <c r="A23" s="181"/>
      <c r="B23" s="55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</row>
    <row r="24" spans="1:57" s="48" customFormat="1" ht="9" customHeight="1">
      <c r="A24" s="181"/>
      <c r="B24" s="55" t="s">
        <v>68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s="48" customFormat="1" ht="9" customHeight="1">
      <c r="A25" s="181"/>
      <c r="B25" s="55"/>
      <c r="C25" s="50" t="s">
        <v>120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2" t="s">
        <v>58</v>
      </c>
      <c r="W25" s="52" t="s">
        <v>58</v>
      </c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57" s="48" customFormat="1" ht="9" customHeight="1">
      <c r="A26" s="181"/>
      <c r="B26" s="55"/>
      <c r="C26" s="50"/>
      <c r="D26" s="50" t="s">
        <v>356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2" t="s">
        <v>58</v>
      </c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s="48" customFormat="1" ht="9" customHeight="1">
      <c r="A27" s="181"/>
      <c r="B27" s="55"/>
      <c r="C27" s="50"/>
      <c r="D27" s="50" t="s">
        <v>357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2"/>
      <c r="W27" s="52" t="s">
        <v>58</v>
      </c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s="48" customFormat="1" ht="9" customHeight="1">
      <c r="A28" s="181"/>
      <c r="B28" s="55"/>
      <c r="C28" s="50" t="s">
        <v>358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2"/>
      <c r="W28" s="52"/>
      <c r="X28" s="52" t="s">
        <v>58</v>
      </c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57" s="48" customFormat="1" ht="9" customHeight="1">
      <c r="A29" s="181"/>
      <c r="B29" s="55"/>
      <c r="C29" s="50" t="s">
        <v>121</v>
      </c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2"/>
      <c r="W29" s="52"/>
      <c r="X29" s="52"/>
      <c r="Y29" s="52" t="s">
        <v>58</v>
      </c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57" s="48" customFormat="1" ht="9" customHeight="1">
      <c r="A30" s="181"/>
      <c r="B30" s="55"/>
      <c r="C30" s="50" t="s">
        <v>359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2"/>
      <c r="W30" s="52"/>
      <c r="X30" s="52"/>
      <c r="Y30" s="52"/>
      <c r="Z30" s="52" t="s">
        <v>58</v>
      </c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s="48" customFormat="1" ht="9" customHeight="1">
      <c r="A31" s="181"/>
      <c r="B31" s="55"/>
      <c r="C31" s="50"/>
      <c r="D31" s="50" t="s">
        <v>360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2"/>
      <c r="W31" s="52"/>
      <c r="X31" s="52" t="s">
        <v>58</v>
      </c>
      <c r="Y31" s="52" t="s">
        <v>58</v>
      </c>
      <c r="Z31" s="52" t="s">
        <v>58</v>
      </c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57" s="48" customFormat="1" ht="9" customHeight="1">
      <c r="A32" s="181"/>
      <c r="B32" s="55"/>
      <c r="C32" s="50"/>
      <c r="D32" s="50" t="s">
        <v>362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  <c r="V32" s="52"/>
      <c r="W32" s="52"/>
      <c r="X32" s="52" t="s">
        <v>58</v>
      </c>
      <c r="Y32" s="52" t="s">
        <v>58</v>
      </c>
      <c r="Z32" s="52" t="s">
        <v>58</v>
      </c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57" s="48" customFormat="1" ht="9" customHeight="1">
      <c r="A33" s="181"/>
      <c r="B33" s="55"/>
      <c r="C33" s="50"/>
      <c r="D33" s="50" t="s">
        <v>363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1"/>
      <c r="V33" s="52"/>
      <c r="W33" s="52"/>
      <c r="X33" s="52" t="s">
        <v>58</v>
      </c>
      <c r="Y33" s="52" t="s">
        <v>58</v>
      </c>
      <c r="Z33" s="52" t="s">
        <v>58</v>
      </c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3"/>
    </row>
    <row r="34" spans="1:57" s="48" customFormat="1" ht="9" customHeight="1">
      <c r="A34" s="181"/>
      <c r="B34" s="55"/>
      <c r="C34" s="50"/>
      <c r="D34" s="50" t="s">
        <v>364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1"/>
      <c r="V34" s="52"/>
      <c r="W34" s="52"/>
      <c r="X34" s="52" t="s">
        <v>58</v>
      </c>
      <c r="Y34" s="52" t="s">
        <v>58</v>
      </c>
      <c r="Z34" s="52" t="s">
        <v>58</v>
      </c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57" s="48" customFormat="1" ht="9" customHeight="1">
      <c r="A35" s="181"/>
      <c r="B35" s="55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57" s="48" customFormat="1" ht="9" customHeight="1">
      <c r="A36" s="181"/>
      <c r="B36" s="55"/>
      <c r="C36" s="50" t="s">
        <v>311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57" ht="9" customHeight="1">
      <c r="A37" s="181"/>
      <c r="B37" s="50"/>
      <c r="C37" s="50"/>
      <c r="D37" s="50" t="s">
        <v>247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  <c r="V37" s="52"/>
      <c r="W37" s="52"/>
      <c r="X37" s="52"/>
      <c r="Y37" s="52"/>
      <c r="Z37" s="52"/>
      <c r="AA37" s="52" t="s">
        <v>90</v>
      </c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57" ht="9" customHeight="1">
      <c r="A38" s="181"/>
      <c r="B38" s="50"/>
      <c r="C38" s="50"/>
      <c r="D38" s="50" t="s">
        <v>244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  <c r="V38" s="52"/>
      <c r="W38" s="52"/>
      <c r="X38" s="52"/>
      <c r="Y38" s="52"/>
      <c r="Z38" s="52"/>
      <c r="AA38" s="52"/>
      <c r="AB38" s="52" t="s">
        <v>90</v>
      </c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3"/>
    </row>
    <row r="39" spans="1:57" ht="9" customHeight="1">
      <c r="A39" s="181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1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57" ht="9" customHeight="1">
      <c r="A40" s="181"/>
      <c r="B40" s="50" t="s">
        <v>312</v>
      </c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  <c r="V40" s="52"/>
      <c r="W40" s="52"/>
      <c r="X40" s="52"/>
      <c r="Y40" s="52"/>
      <c r="Z40" s="52"/>
      <c r="AA40" s="52"/>
      <c r="AB40" s="52"/>
      <c r="AC40" s="52" t="s">
        <v>90</v>
      </c>
      <c r="AD40" s="52" t="s">
        <v>90</v>
      </c>
      <c r="AE40" s="52" t="s">
        <v>90</v>
      </c>
      <c r="AF40" s="52" t="s">
        <v>90</v>
      </c>
      <c r="AG40" s="52" t="s">
        <v>90</v>
      </c>
      <c r="AH40" s="52" t="s">
        <v>90</v>
      </c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3"/>
    </row>
    <row r="41" spans="1:57" ht="9" customHeight="1">
      <c r="A41" s="181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3"/>
    </row>
    <row r="42" spans="1:57" ht="9" customHeight="1">
      <c r="A42" s="181"/>
      <c r="B42" s="50"/>
      <c r="C42" s="50" t="s">
        <v>194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  <c r="V42" s="52"/>
      <c r="W42" s="52"/>
      <c r="X42" s="52"/>
      <c r="Y42" s="52"/>
      <c r="Z42" s="52"/>
      <c r="AA42" s="52" t="s">
        <v>90</v>
      </c>
      <c r="AB42" s="52"/>
      <c r="AC42" s="52"/>
      <c r="AD42" s="52"/>
      <c r="AE42" s="52"/>
      <c r="AF42" s="52"/>
      <c r="AG42" s="52"/>
      <c r="AH42" s="52"/>
      <c r="AI42" s="52" t="s">
        <v>90</v>
      </c>
      <c r="AJ42" s="52" t="s">
        <v>90</v>
      </c>
      <c r="AK42" s="52" t="s">
        <v>90</v>
      </c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3"/>
    </row>
    <row r="43" spans="1:57" ht="9" customHeight="1">
      <c r="A43" s="181"/>
      <c r="B43" s="50"/>
      <c r="C43" s="50"/>
      <c r="D43" s="50" t="s">
        <v>195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1"/>
      <c r="V43" s="52"/>
      <c r="W43" s="52"/>
      <c r="X43" s="52"/>
      <c r="Y43" s="52"/>
      <c r="Z43" s="52"/>
      <c r="AA43" s="52" t="s">
        <v>90</v>
      </c>
      <c r="AB43" s="52"/>
      <c r="AC43" s="52"/>
      <c r="AD43" s="52"/>
      <c r="AE43" s="52"/>
      <c r="AF43" s="52"/>
      <c r="AG43" s="52"/>
      <c r="AH43" s="52"/>
      <c r="AI43" s="52" t="s">
        <v>90</v>
      </c>
      <c r="AJ43" s="52" t="s">
        <v>90</v>
      </c>
      <c r="AK43" s="52" t="s">
        <v>90</v>
      </c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3"/>
    </row>
    <row r="44" spans="1:57" ht="9" customHeight="1">
      <c r="A44" s="181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1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3"/>
    </row>
    <row r="45" spans="1:57" ht="9" customHeight="1">
      <c r="A45" s="181"/>
      <c r="B45" s="50"/>
      <c r="C45" s="50" t="s">
        <v>196</v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1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3"/>
    </row>
    <row r="46" spans="1:57" ht="9" customHeight="1">
      <c r="A46" s="181"/>
      <c r="B46" s="50"/>
      <c r="C46" s="50"/>
      <c r="D46" s="50" t="s">
        <v>141</v>
      </c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1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 t="s">
        <v>90</v>
      </c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3"/>
    </row>
    <row r="47" spans="1:57" ht="9" customHeight="1">
      <c r="A47" s="181"/>
      <c r="B47" s="50"/>
      <c r="C47" s="50"/>
      <c r="D47" s="50" t="s">
        <v>198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1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 t="s">
        <v>90</v>
      </c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3"/>
    </row>
    <row r="48" spans="1:57" ht="9" customHeight="1" thickBot="1">
      <c r="A48" s="182"/>
      <c r="B48" s="55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49"/>
      <c r="N48" s="50"/>
      <c r="O48" s="50"/>
      <c r="P48" s="50"/>
      <c r="Q48" s="50"/>
      <c r="R48" s="50"/>
      <c r="S48" s="50"/>
      <c r="T48" s="50"/>
      <c r="U48" s="56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3"/>
    </row>
    <row r="49" spans="1:57" ht="9" customHeight="1" thickTop="1">
      <c r="A49" s="177" t="s">
        <v>66</v>
      </c>
      <c r="B49" s="60" t="s">
        <v>45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2"/>
      <c r="V49" s="63"/>
      <c r="W49" s="64"/>
      <c r="X49" s="63"/>
      <c r="Y49" s="64"/>
      <c r="Z49" s="64"/>
      <c r="AA49" s="63"/>
      <c r="AB49" s="63"/>
      <c r="AC49" s="64"/>
      <c r="AD49" s="64"/>
      <c r="AE49" s="63"/>
      <c r="AF49" s="64"/>
      <c r="AG49" s="63"/>
      <c r="AH49" s="64"/>
      <c r="AI49" s="63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3"/>
      <c r="AY49" s="64"/>
      <c r="AZ49" s="63"/>
      <c r="BA49" s="64"/>
      <c r="BB49" s="63"/>
      <c r="BC49" s="64"/>
      <c r="BD49" s="64"/>
      <c r="BE49" s="65"/>
    </row>
    <row r="50" spans="1:57" ht="9" customHeight="1">
      <c r="A50" s="178"/>
      <c r="B50" s="50" t="s">
        <v>103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6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3"/>
    </row>
    <row r="51" spans="1:57" ht="9" customHeight="1">
      <c r="A51" s="178"/>
      <c r="B51" s="50"/>
      <c r="C51" s="50" t="s">
        <v>175</v>
      </c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90"/>
      <c r="V51" s="52" t="s">
        <v>58</v>
      </c>
      <c r="W51" s="52" t="s">
        <v>58</v>
      </c>
      <c r="X51" s="52" t="s">
        <v>58</v>
      </c>
      <c r="Y51" s="52" t="s">
        <v>58</v>
      </c>
      <c r="Z51" s="52" t="s">
        <v>58</v>
      </c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3"/>
    </row>
    <row r="52" spans="1:57" ht="9" customHeight="1">
      <c r="A52" s="178"/>
      <c r="B52" s="50"/>
      <c r="C52" s="50"/>
      <c r="D52" s="50" t="s">
        <v>169</v>
      </c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90"/>
      <c r="V52" s="52" t="s">
        <v>58</v>
      </c>
      <c r="W52" s="52"/>
      <c r="X52" s="52" t="s">
        <v>58</v>
      </c>
      <c r="Y52" s="52" t="s">
        <v>58</v>
      </c>
      <c r="Z52" s="52" t="s">
        <v>58</v>
      </c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3"/>
    </row>
    <row r="53" spans="1:57" ht="9" customHeight="1">
      <c r="A53" s="178"/>
      <c r="B53" s="50"/>
      <c r="C53" s="50"/>
      <c r="D53" s="50" t="s">
        <v>170</v>
      </c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90"/>
      <c r="V53" s="52"/>
      <c r="W53" s="52" t="s">
        <v>58</v>
      </c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3"/>
    </row>
    <row r="54" spans="1:57" ht="9" customHeight="1">
      <c r="A54" s="178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90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3"/>
    </row>
    <row r="55" spans="1:57" ht="9" customHeight="1">
      <c r="A55" s="178"/>
      <c r="B55" s="49"/>
      <c r="C55" s="50" t="s">
        <v>124</v>
      </c>
      <c r="D55" s="50"/>
      <c r="E55" s="58"/>
      <c r="F55" s="58"/>
      <c r="G55" s="50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9"/>
      <c r="V55" s="52"/>
      <c r="W55" s="52"/>
      <c r="X55" s="52"/>
      <c r="Y55" s="52"/>
      <c r="Z55" s="52"/>
      <c r="AA55" s="52"/>
      <c r="AB55" s="52"/>
      <c r="AC55" s="57"/>
      <c r="AD55" s="57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7"/>
      <c r="AW55" s="57"/>
      <c r="AX55" s="52"/>
      <c r="AY55" s="52"/>
      <c r="AZ55" s="52"/>
      <c r="BA55" s="52"/>
      <c r="BB55" s="52"/>
      <c r="BC55" s="52"/>
      <c r="BD55" s="52"/>
      <c r="BE55" s="53"/>
    </row>
    <row r="56" spans="1:57" s="48" customFormat="1" ht="9" customHeight="1">
      <c r="A56" s="178"/>
      <c r="B56" s="55"/>
      <c r="C56" s="50" t="s">
        <v>367</v>
      </c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1"/>
      <c r="V56" s="52"/>
      <c r="W56" s="52"/>
      <c r="X56" s="52"/>
      <c r="Y56" s="52"/>
      <c r="Z56" s="52" t="s">
        <v>58</v>
      </c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3"/>
    </row>
    <row r="57" spans="1:57" s="48" customFormat="1" ht="9" customHeight="1">
      <c r="A57" s="178"/>
      <c r="B57" s="55"/>
      <c r="C57" s="50"/>
      <c r="D57" s="50" t="s">
        <v>368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1"/>
      <c r="V57" s="52"/>
      <c r="W57" s="52"/>
      <c r="X57" s="52"/>
      <c r="Y57" s="52"/>
      <c r="Z57" s="52" t="s">
        <v>58</v>
      </c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3"/>
    </row>
    <row r="58" spans="1:57" s="48" customFormat="1" ht="9" customHeight="1">
      <c r="A58" s="178"/>
      <c r="B58" s="55"/>
      <c r="C58" s="50" t="s">
        <v>358</v>
      </c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1"/>
      <c r="V58" s="52"/>
      <c r="W58" s="52"/>
      <c r="X58" s="52"/>
      <c r="Y58" s="52"/>
      <c r="Z58" s="52" t="s">
        <v>58</v>
      </c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3"/>
    </row>
    <row r="59" spans="1:57" s="117" customFormat="1" ht="9" customHeight="1">
      <c r="A59" s="178"/>
      <c r="B59" s="55"/>
      <c r="C59" s="50"/>
      <c r="D59" s="50" t="s">
        <v>122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6"/>
      <c r="V59" s="57"/>
      <c r="W59" s="57"/>
      <c r="X59" s="57"/>
      <c r="Y59" s="57" t="s">
        <v>58</v>
      </c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116"/>
    </row>
    <row r="60" spans="1:57" s="48" customFormat="1" ht="9" customHeight="1">
      <c r="A60" s="178"/>
      <c r="B60" s="55"/>
      <c r="C60" s="50"/>
      <c r="D60" s="50" t="s">
        <v>366</v>
      </c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1"/>
      <c r="V60" s="52"/>
      <c r="W60" s="52"/>
      <c r="X60" s="52"/>
      <c r="Y60" s="52"/>
      <c r="Z60" s="52" t="s">
        <v>58</v>
      </c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3"/>
    </row>
    <row r="61" spans="1:57" s="48" customFormat="1" ht="9" customHeight="1">
      <c r="A61" s="178"/>
      <c r="B61" s="55"/>
      <c r="C61" s="50" t="s">
        <v>121</v>
      </c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1"/>
      <c r="V61" s="52"/>
      <c r="W61" s="52"/>
      <c r="X61" s="52"/>
      <c r="Y61" s="52" t="s">
        <v>58</v>
      </c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3"/>
    </row>
    <row r="62" spans="1:57" s="48" customFormat="1" ht="9" customHeight="1">
      <c r="A62" s="178"/>
      <c r="B62" s="55"/>
      <c r="C62" s="50"/>
      <c r="D62" s="50" t="s">
        <v>122</v>
      </c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1"/>
      <c r="V62" s="52"/>
      <c r="W62" s="52"/>
      <c r="X62" s="52"/>
      <c r="Y62" s="52" t="s">
        <v>58</v>
      </c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3"/>
    </row>
    <row r="63" spans="1:57" s="48" customFormat="1" ht="9" customHeight="1">
      <c r="A63" s="178"/>
      <c r="B63" s="55"/>
      <c r="C63" s="50"/>
      <c r="D63" s="50" t="s">
        <v>123</v>
      </c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1"/>
      <c r="V63" s="52"/>
      <c r="W63" s="52"/>
      <c r="X63" s="52"/>
      <c r="Y63" s="52" t="s">
        <v>58</v>
      </c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3"/>
    </row>
    <row r="64" spans="1:57" ht="9" customHeight="1">
      <c r="A64" s="178"/>
      <c r="B64" s="49"/>
      <c r="C64" s="50" t="s">
        <v>120</v>
      </c>
      <c r="D64" s="50"/>
      <c r="E64" s="58"/>
      <c r="F64" s="58"/>
      <c r="G64" s="50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9"/>
      <c r="V64" s="52" t="s">
        <v>58</v>
      </c>
      <c r="W64" s="52"/>
      <c r="X64" s="52"/>
      <c r="Y64" s="52"/>
      <c r="Z64" s="52"/>
      <c r="AA64" s="52"/>
      <c r="AB64" s="52"/>
      <c r="AC64" s="57"/>
      <c r="AD64" s="57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7"/>
      <c r="AW64" s="57"/>
      <c r="AX64" s="52"/>
      <c r="AY64" s="52"/>
      <c r="AZ64" s="52"/>
      <c r="BA64" s="52"/>
      <c r="BB64" s="52"/>
      <c r="BC64" s="52"/>
      <c r="BD64" s="52"/>
      <c r="BE64" s="53"/>
    </row>
    <row r="65" spans="1:57" s="48" customFormat="1" ht="9" customHeight="1">
      <c r="A65" s="178"/>
      <c r="B65" s="55"/>
      <c r="C65" s="50"/>
      <c r="D65" s="50" t="s">
        <v>122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1"/>
      <c r="V65" s="52"/>
      <c r="W65" s="52"/>
      <c r="X65" s="52"/>
      <c r="Y65" s="52" t="s">
        <v>58</v>
      </c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3"/>
    </row>
    <row r="66" spans="1:57" ht="9" customHeight="1">
      <c r="A66" s="178"/>
      <c r="B66" s="49"/>
      <c r="C66" s="50"/>
      <c r="D66" s="50" t="s">
        <v>128</v>
      </c>
      <c r="E66" s="58"/>
      <c r="F66" s="58"/>
      <c r="G66" s="50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9"/>
      <c r="V66" s="52" t="s">
        <v>58</v>
      </c>
      <c r="W66" s="52"/>
      <c r="X66" s="52"/>
      <c r="Y66" s="52"/>
      <c r="Z66" s="52"/>
      <c r="AA66" s="52"/>
      <c r="AB66" s="52"/>
      <c r="AC66" s="57"/>
      <c r="AD66" s="57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7"/>
      <c r="AW66" s="57"/>
      <c r="AX66" s="52"/>
      <c r="AY66" s="52"/>
      <c r="AZ66" s="52"/>
      <c r="BA66" s="52"/>
      <c r="BB66" s="52"/>
      <c r="BC66" s="52"/>
      <c r="BD66" s="52"/>
      <c r="BE66" s="53"/>
    </row>
    <row r="67" spans="1:57" s="48" customFormat="1" ht="9" customHeight="1">
      <c r="A67" s="178"/>
      <c r="B67" s="55"/>
      <c r="C67" s="50" t="s">
        <v>369</v>
      </c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1"/>
      <c r="V67" s="52"/>
      <c r="W67" s="52"/>
      <c r="X67" s="52" t="s">
        <v>58</v>
      </c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3"/>
    </row>
    <row r="68" spans="1:57" s="48" customFormat="1" ht="9" customHeight="1">
      <c r="A68" s="178"/>
      <c r="B68" s="55"/>
      <c r="C68" s="50"/>
      <c r="D68" s="50" t="s">
        <v>365</v>
      </c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1"/>
      <c r="V68" s="52"/>
      <c r="W68" s="52"/>
      <c r="X68" s="52" t="s">
        <v>58</v>
      </c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3"/>
    </row>
    <row r="69" spans="1:57" s="48" customFormat="1" ht="9" customHeight="1">
      <c r="A69" s="178"/>
      <c r="B69" s="55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1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3"/>
    </row>
    <row r="70" spans="1:57" ht="9" customHeight="1">
      <c r="A70" s="178"/>
      <c r="B70" s="50"/>
      <c r="C70" s="50" t="s">
        <v>148</v>
      </c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6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3"/>
    </row>
    <row r="71" spans="1:57" ht="9" customHeight="1">
      <c r="A71" s="178"/>
      <c r="B71" s="50"/>
      <c r="C71" s="50"/>
      <c r="D71" s="50" t="s">
        <v>371</v>
      </c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6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3"/>
    </row>
    <row r="72" spans="1:57" ht="9" customHeight="1">
      <c r="A72" s="178"/>
      <c r="B72" s="50"/>
      <c r="C72" s="50"/>
      <c r="D72" s="50" t="s">
        <v>372</v>
      </c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6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3"/>
    </row>
    <row r="73" spans="1:57" ht="9" customHeight="1">
      <c r="A73" s="178"/>
      <c r="B73" s="50"/>
      <c r="C73" s="50"/>
      <c r="D73" s="50" t="s">
        <v>373</v>
      </c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6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3"/>
    </row>
    <row r="74" spans="1:57" ht="9" customHeight="1">
      <c r="A74" s="178"/>
      <c r="B74" s="50"/>
      <c r="C74" s="50"/>
      <c r="D74" s="50" t="s">
        <v>374</v>
      </c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6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3"/>
    </row>
    <row r="75" spans="1:57" ht="9" customHeight="1">
      <c r="A75" s="178"/>
      <c r="B75" s="50"/>
      <c r="C75" s="50"/>
      <c r="D75" s="50" t="s">
        <v>375</v>
      </c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6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3"/>
    </row>
    <row r="76" spans="1:57" ht="9" customHeight="1">
      <c r="A76" s="178"/>
      <c r="B76" s="50"/>
      <c r="C76" s="50"/>
      <c r="D76" s="50" t="s">
        <v>370</v>
      </c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6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3"/>
    </row>
    <row r="77" spans="1:57" ht="9" customHeight="1">
      <c r="A77" s="178"/>
      <c r="B77" s="50"/>
      <c r="C77" s="50"/>
      <c r="D77" s="50" t="s">
        <v>297</v>
      </c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6"/>
      <c r="V77" s="52"/>
      <c r="W77" s="52"/>
      <c r="X77" s="52"/>
      <c r="Y77" s="52"/>
      <c r="Z77" s="52"/>
      <c r="AA77" s="52"/>
      <c r="AB77" s="52" t="s">
        <v>90</v>
      </c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3"/>
    </row>
    <row r="78" spans="1:57" ht="9" customHeight="1">
      <c r="A78" s="178"/>
      <c r="B78" s="50"/>
      <c r="C78" s="50"/>
      <c r="D78" s="50"/>
      <c r="E78" s="50" t="s">
        <v>298</v>
      </c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6"/>
      <c r="V78" s="52"/>
      <c r="W78" s="52"/>
      <c r="X78" s="52"/>
      <c r="Y78" s="52"/>
      <c r="Z78" s="52"/>
      <c r="AA78" s="52"/>
      <c r="AB78" s="52" t="s">
        <v>90</v>
      </c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3"/>
    </row>
    <row r="79" spans="1:57" ht="9" customHeight="1">
      <c r="A79" s="178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6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3"/>
    </row>
    <row r="80" spans="1:57" ht="9" customHeight="1">
      <c r="A80" s="178"/>
      <c r="B80" s="50" t="s">
        <v>190</v>
      </c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90"/>
      <c r="V80" s="52"/>
      <c r="W80" s="52"/>
      <c r="X80" s="52"/>
      <c r="Y80" s="52"/>
      <c r="Z80" s="52"/>
      <c r="AA80" s="52" t="s">
        <v>90</v>
      </c>
      <c r="AB80" s="52"/>
      <c r="AC80" s="52" t="s">
        <v>90</v>
      </c>
      <c r="AD80" s="52" t="s">
        <v>90</v>
      </c>
      <c r="AE80" s="52" t="s">
        <v>90</v>
      </c>
      <c r="AF80" s="52" t="s">
        <v>90</v>
      </c>
      <c r="AG80" s="52" t="s">
        <v>90</v>
      </c>
      <c r="AH80" s="52" t="s">
        <v>90</v>
      </c>
      <c r="AI80" s="52"/>
      <c r="AJ80" s="52" t="s">
        <v>90</v>
      </c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3"/>
    </row>
    <row r="81" spans="1:62" ht="9" customHeight="1">
      <c r="A81" s="178"/>
      <c r="B81" s="50"/>
      <c r="C81" s="58" t="s">
        <v>144</v>
      </c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90"/>
      <c r="V81" s="52"/>
      <c r="W81" s="52"/>
      <c r="X81" s="52"/>
      <c r="Y81" s="52"/>
      <c r="Z81" s="52"/>
      <c r="AA81" s="52"/>
      <c r="AB81" s="52"/>
      <c r="AC81" s="52" t="s">
        <v>90</v>
      </c>
      <c r="AD81" s="52"/>
      <c r="AE81" s="52"/>
      <c r="AF81" s="52" t="s">
        <v>90</v>
      </c>
      <c r="AG81" s="52"/>
      <c r="AH81" s="52"/>
      <c r="AI81" s="52"/>
      <c r="AJ81" s="52" t="s">
        <v>90</v>
      </c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3"/>
    </row>
    <row r="82" spans="1:62" ht="9" customHeight="1">
      <c r="A82" s="178"/>
      <c r="B82" s="50"/>
      <c r="C82" s="58" t="s">
        <v>202</v>
      </c>
      <c r="D82" s="58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90"/>
      <c r="V82" s="52"/>
      <c r="W82" s="52"/>
      <c r="X82" s="52"/>
      <c r="Y82" s="52"/>
      <c r="Z82" s="52"/>
      <c r="AA82" s="52" t="s">
        <v>90</v>
      </c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3"/>
    </row>
    <row r="83" spans="1:62" ht="9" customHeight="1">
      <c r="A83" s="178"/>
      <c r="B83" s="50"/>
      <c r="C83" s="58" t="s">
        <v>201</v>
      </c>
      <c r="D83" s="58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90"/>
      <c r="V83" s="52"/>
      <c r="W83" s="52"/>
      <c r="X83" s="52"/>
      <c r="Y83" s="52"/>
      <c r="Z83" s="52"/>
      <c r="AA83" s="52" t="s">
        <v>90</v>
      </c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3"/>
    </row>
    <row r="84" spans="1:62" ht="9" customHeight="1">
      <c r="A84" s="178"/>
      <c r="B84" s="50"/>
      <c r="C84" s="58"/>
      <c r="D84" s="58" t="s">
        <v>246</v>
      </c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90"/>
      <c r="V84" s="52"/>
      <c r="W84" s="52"/>
      <c r="X84" s="52"/>
      <c r="Y84" s="52"/>
      <c r="Z84" s="52"/>
      <c r="AA84" s="52" t="s">
        <v>90</v>
      </c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3"/>
    </row>
    <row r="85" spans="1:62" ht="9" customHeight="1">
      <c r="A85" s="178"/>
      <c r="B85" s="50"/>
      <c r="C85" s="58"/>
      <c r="D85" s="58" t="s">
        <v>126</v>
      </c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90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3"/>
    </row>
    <row r="86" spans="1:62" ht="9" customHeight="1">
      <c r="A86" s="178"/>
      <c r="B86" s="50"/>
      <c r="C86" s="58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90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3"/>
    </row>
    <row r="87" spans="1:62" ht="9" customHeight="1">
      <c r="A87" s="178"/>
      <c r="B87" s="50"/>
      <c r="C87" s="50" t="s">
        <v>197</v>
      </c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90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 t="s">
        <v>90</v>
      </c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3"/>
    </row>
    <row r="88" spans="1:62" ht="9" customHeight="1">
      <c r="A88" s="178"/>
      <c r="B88" s="50"/>
      <c r="C88" s="58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90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3"/>
    </row>
    <row r="89" spans="1:62" ht="9" customHeight="1">
      <c r="A89" s="178"/>
      <c r="B89" s="50"/>
      <c r="C89" s="50" t="s">
        <v>199</v>
      </c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90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 t="s">
        <v>90</v>
      </c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3"/>
    </row>
    <row r="90" spans="1:62" ht="9" customHeight="1">
      <c r="A90" s="178"/>
      <c r="B90" s="50"/>
      <c r="C90" s="50"/>
      <c r="D90" s="50" t="s">
        <v>200</v>
      </c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90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 t="s">
        <v>90</v>
      </c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3"/>
    </row>
    <row r="91" spans="1:62" ht="9" customHeight="1" thickBot="1">
      <c r="A91" s="179"/>
      <c r="B91" s="50"/>
      <c r="C91" s="58"/>
      <c r="D91" s="50"/>
      <c r="E91" s="50"/>
      <c r="F91" s="50"/>
      <c r="G91" s="50"/>
      <c r="H91" s="49"/>
      <c r="I91" s="50"/>
      <c r="J91" s="50"/>
      <c r="K91" s="50"/>
      <c r="L91" s="50"/>
      <c r="M91" s="49"/>
      <c r="N91" s="50"/>
      <c r="O91" s="50"/>
      <c r="P91" s="50"/>
      <c r="Q91" s="50"/>
      <c r="R91" s="50"/>
      <c r="S91" s="50"/>
      <c r="T91" s="50"/>
      <c r="U91" s="56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7"/>
      <c r="AI91" s="57"/>
      <c r="AJ91" s="57"/>
      <c r="AK91" s="57"/>
      <c r="AL91" s="57"/>
      <c r="AM91" s="52"/>
      <c r="AN91" s="57"/>
      <c r="AO91" s="52"/>
      <c r="AP91" s="52"/>
      <c r="AQ91" s="52"/>
      <c r="AR91" s="52"/>
      <c r="AS91" s="57"/>
      <c r="AT91" s="57"/>
      <c r="AU91" s="57"/>
      <c r="AV91" s="52"/>
      <c r="AW91" s="52"/>
      <c r="AX91" s="52"/>
      <c r="AY91" s="52"/>
      <c r="AZ91" s="52"/>
      <c r="BA91" s="57"/>
      <c r="BB91" s="57"/>
      <c r="BC91" s="57"/>
      <c r="BD91" s="57"/>
      <c r="BE91" s="53"/>
    </row>
    <row r="92" spans="1:62" ht="14.25" thickTop="1">
      <c r="A92" s="157" t="s">
        <v>0</v>
      </c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9"/>
      <c r="V92" s="93"/>
      <c r="W92" s="93"/>
      <c r="X92" s="93"/>
      <c r="Y92" s="93"/>
      <c r="Z92" s="93"/>
      <c r="AA92" s="93"/>
      <c r="AB92" s="93"/>
      <c r="AC92" s="93"/>
      <c r="AD92" s="66"/>
      <c r="AE92" s="66"/>
      <c r="AF92" s="66"/>
      <c r="AG92" s="66"/>
      <c r="AH92" s="66"/>
      <c r="AI92" s="66"/>
      <c r="AJ92" s="66"/>
      <c r="AK92" s="66"/>
      <c r="AL92" s="66"/>
      <c r="AM92" s="93"/>
      <c r="AN92" s="66"/>
      <c r="AO92" s="93"/>
      <c r="AP92" s="93"/>
      <c r="AQ92" s="93"/>
      <c r="AR92" s="93"/>
      <c r="AS92" s="66"/>
      <c r="AT92" s="66"/>
      <c r="AU92" s="66"/>
      <c r="AV92" s="93"/>
      <c r="AW92" s="66"/>
      <c r="AX92" s="66"/>
      <c r="AY92" s="66"/>
      <c r="AZ92" s="66"/>
      <c r="BA92" s="66"/>
      <c r="BB92" s="66"/>
      <c r="BC92" s="66"/>
      <c r="BD92" s="66"/>
      <c r="BE92" s="100"/>
    </row>
    <row r="93" spans="1:62" ht="29.25" customHeight="1">
      <c r="A93" s="183" t="s">
        <v>1</v>
      </c>
      <c r="B93" s="134"/>
      <c r="C93" s="134"/>
      <c r="D93" s="134"/>
      <c r="E93" s="134"/>
      <c r="F93" s="134"/>
      <c r="G93" s="135"/>
      <c r="H93" s="184" t="s">
        <v>12</v>
      </c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1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7"/>
      <c r="AW93" s="107"/>
      <c r="AX93" s="107"/>
      <c r="AY93" s="107"/>
      <c r="AZ93" s="108"/>
      <c r="BA93" s="108"/>
      <c r="BB93" s="108"/>
      <c r="BC93" s="108"/>
      <c r="BD93" s="108"/>
      <c r="BE93" s="109"/>
      <c r="BF93" s="67"/>
    </row>
    <row r="94" spans="1:62" ht="26.25" customHeight="1">
      <c r="A94" s="136"/>
      <c r="B94" s="137"/>
      <c r="C94" s="137"/>
      <c r="D94" s="137"/>
      <c r="E94" s="137"/>
      <c r="F94" s="137"/>
      <c r="G94" s="138"/>
      <c r="H94" s="184" t="s">
        <v>36</v>
      </c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1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105"/>
      <c r="AW94" s="105"/>
      <c r="AX94" s="105"/>
      <c r="AY94" s="105"/>
      <c r="AZ94" s="94"/>
      <c r="BA94" s="94"/>
      <c r="BB94" s="94"/>
      <c r="BC94" s="94"/>
      <c r="BD94" s="94"/>
      <c r="BE94" s="101"/>
      <c r="BF94" s="67"/>
    </row>
    <row r="95" spans="1:62" s="5" customFormat="1" ht="13.5">
      <c r="A95" s="185" t="s">
        <v>37</v>
      </c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1"/>
      <c r="V95" s="7" t="s">
        <v>56</v>
      </c>
      <c r="W95" s="7" t="s">
        <v>127</v>
      </c>
      <c r="X95" s="7" t="s">
        <v>56</v>
      </c>
      <c r="Y95" s="7" t="s">
        <v>56</v>
      </c>
      <c r="Z95" s="7" t="s">
        <v>56</v>
      </c>
      <c r="AA95" s="7" t="s">
        <v>181</v>
      </c>
      <c r="AB95" s="7" t="s">
        <v>245</v>
      </c>
      <c r="AC95" s="7" t="s">
        <v>56</v>
      </c>
      <c r="AD95" s="7" t="s">
        <v>56</v>
      </c>
      <c r="AE95" s="7" t="s">
        <v>56</v>
      </c>
      <c r="AF95" s="7" t="s">
        <v>56</v>
      </c>
      <c r="AG95" s="7" t="s">
        <v>56</v>
      </c>
      <c r="AH95" s="7" t="s">
        <v>56</v>
      </c>
      <c r="AI95" s="7" t="s">
        <v>56</v>
      </c>
      <c r="AJ95" s="7" t="s">
        <v>56</v>
      </c>
      <c r="AK95" s="7" t="s">
        <v>56</v>
      </c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37"/>
      <c r="BF95" s="36"/>
      <c r="BG95" s="8"/>
      <c r="BH95" s="9"/>
      <c r="BI95" s="9"/>
      <c r="BJ95" s="10"/>
    </row>
    <row r="96" spans="1:62" s="70" customFormat="1" ht="39.75" customHeight="1" thickBot="1">
      <c r="A96" s="168" t="s">
        <v>2</v>
      </c>
      <c r="B96" s="169"/>
      <c r="C96" s="169"/>
      <c r="D96" s="169"/>
      <c r="E96" s="169"/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169"/>
      <c r="Q96" s="169"/>
      <c r="R96" s="169"/>
      <c r="S96" s="169"/>
      <c r="T96" s="169"/>
      <c r="U96" s="170"/>
      <c r="V96" s="104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68"/>
      <c r="AH96" s="68"/>
      <c r="AI96" s="68"/>
      <c r="AJ96" s="68"/>
      <c r="AK96" s="68"/>
      <c r="AL96" s="68"/>
      <c r="AM96" s="68"/>
      <c r="AN96" s="68"/>
      <c r="AO96" s="68"/>
      <c r="AP96" s="95"/>
      <c r="AQ96" s="95"/>
      <c r="AR96" s="95"/>
      <c r="AS96" s="95"/>
      <c r="AT96" s="68"/>
      <c r="AU96" s="68"/>
      <c r="AV96" s="68"/>
      <c r="AW96" s="95"/>
      <c r="AX96" s="95"/>
      <c r="AY96" s="95"/>
      <c r="AZ96" s="95"/>
      <c r="BA96" s="95"/>
      <c r="BB96" s="95"/>
      <c r="BC96" s="95"/>
      <c r="BD96" s="102"/>
      <c r="BE96" s="103"/>
      <c r="BF96" s="69"/>
    </row>
    <row r="97" spans="1:58" ht="9.75" customHeight="1" thickTop="1">
      <c r="A97" s="157" t="s">
        <v>38</v>
      </c>
      <c r="B97" s="158"/>
      <c r="C97" s="158"/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9"/>
      <c r="V97" s="160" t="s">
        <v>76</v>
      </c>
      <c r="W97" s="166"/>
      <c r="X97" s="166"/>
      <c r="Y97" s="166"/>
      <c r="Z97" s="166"/>
      <c r="AA97" s="166"/>
      <c r="AB97" s="166"/>
      <c r="AC97" s="166"/>
      <c r="AD97" s="166"/>
      <c r="AE97" s="166"/>
      <c r="AF97" s="166"/>
      <c r="AG97" s="166"/>
      <c r="AH97" s="166"/>
      <c r="AI97" s="166"/>
      <c r="AJ97" s="166"/>
      <c r="AK97" s="166"/>
      <c r="AL97" s="167"/>
      <c r="AM97" s="160" t="s">
        <v>39</v>
      </c>
      <c r="AN97" s="158"/>
      <c r="AO97" s="158"/>
      <c r="AP97" s="158"/>
      <c r="AQ97" s="159"/>
      <c r="AR97" s="226"/>
      <c r="AS97" s="227"/>
      <c r="AT97" s="209"/>
      <c r="AU97" s="210"/>
      <c r="AV97" s="211"/>
      <c r="AW97" s="212">
        <v>5</v>
      </c>
      <c r="AX97" s="213"/>
      <c r="AY97" s="213"/>
      <c r="AZ97" s="213"/>
      <c r="BA97" s="213"/>
      <c r="BB97" s="213"/>
      <c r="BC97" s="213"/>
      <c r="BD97" s="213"/>
      <c r="BE97" s="214"/>
      <c r="BF97" s="67"/>
    </row>
    <row r="98" spans="1:58" ht="9" customHeight="1">
      <c r="A98" s="133" t="str">
        <f>I6</f>
        <v>成形実績参照</v>
      </c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5"/>
      <c r="V98" s="144" t="s">
        <v>40</v>
      </c>
      <c r="W98" s="145"/>
      <c r="X98" s="145"/>
      <c r="Y98" s="145"/>
      <c r="Z98" s="145"/>
      <c r="AA98" s="145"/>
      <c r="AB98" s="145"/>
      <c r="AC98" s="145"/>
      <c r="AD98" s="145"/>
      <c r="AE98" s="145"/>
      <c r="AF98" s="145"/>
      <c r="AG98" s="145"/>
      <c r="AH98" s="145"/>
      <c r="AI98" s="145"/>
      <c r="AJ98" s="145"/>
      <c r="AK98" s="145"/>
      <c r="AL98" s="146"/>
      <c r="AM98" s="139" t="s">
        <v>41</v>
      </c>
      <c r="AN98" s="140"/>
      <c r="AO98" s="140"/>
      <c r="AP98" s="140"/>
      <c r="AQ98" s="141"/>
      <c r="AR98" s="221" t="s">
        <v>93</v>
      </c>
      <c r="AS98" s="222"/>
      <c r="AT98" s="209">
        <v>43816</v>
      </c>
      <c r="AU98" s="223"/>
      <c r="AV98" s="224"/>
      <c r="AW98" s="215"/>
      <c r="AX98" s="216"/>
      <c r="AY98" s="216"/>
      <c r="AZ98" s="216"/>
      <c r="BA98" s="216"/>
      <c r="BB98" s="216"/>
      <c r="BC98" s="216"/>
      <c r="BD98" s="216"/>
      <c r="BE98" s="217"/>
      <c r="BF98" s="67"/>
    </row>
    <row r="99" spans="1:58" ht="9" customHeight="1">
      <c r="A99" s="136"/>
      <c r="B99" s="137"/>
      <c r="C99" s="137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8"/>
      <c r="V99" s="147"/>
      <c r="W99" s="148"/>
      <c r="X99" s="148"/>
      <c r="Y99" s="148"/>
      <c r="Z99" s="148"/>
      <c r="AA99" s="148"/>
      <c r="AB99" s="148"/>
      <c r="AC99" s="148"/>
      <c r="AD99" s="148"/>
      <c r="AE99" s="148"/>
      <c r="AF99" s="148"/>
      <c r="AG99" s="148"/>
      <c r="AH99" s="148"/>
      <c r="AI99" s="148"/>
      <c r="AJ99" s="148"/>
      <c r="AK99" s="148"/>
      <c r="AL99" s="149"/>
      <c r="AM99" s="139" t="s">
        <v>42</v>
      </c>
      <c r="AN99" s="140"/>
      <c r="AO99" s="140"/>
      <c r="AP99" s="140"/>
      <c r="AQ99" s="141"/>
      <c r="AR99" s="139" t="s">
        <v>92</v>
      </c>
      <c r="AS99" s="141"/>
      <c r="AT99" s="225">
        <v>43816</v>
      </c>
      <c r="AU99" s="140"/>
      <c r="AV99" s="141"/>
      <c r="AW99" s="218"/>
      <c r="AX99" s="219"/>
      <c r="AY99" s="219"/>
      <c r="AZ99" s="219"/>
      <c r="BA99" s="219"/>
      <c r="BB99" s="219"/>
      <c r="BC99" s="219"/>
      <c r="BD99" s="219"/>
      <c r="BE99" s="220"/>
    </row>
    <row r="100" spans="1:58">
      <c r="A100" s="71"/>
      <c r="B100" s="71"/>
      <c r="W100" s="96"/>
      <c r="X100" s="96"/>
      <c r="Y100" s="96"/>
      <c r="Z100" s="96"/>
      <c r="AA100" s="96"/>
      <c r="AB100" s="96"/>
      <c r="AC100" s="96"/>
      <c r="AD100" s="96"/>
      <c r="AE100" s="96"/>
      <c r="AF100" s="73"/>
      <c r="AG100" s="73"/>
      <c r="AH100" s="73"/>
      <c r="AI100" s="73"/>
      <c r="AJ100" s="73"/>
      <c r="AK100" s="73"/>
      <c r="AL100" s="73"/>
      <c r="AM100" s="73"/>
      <c r="AN100" s="73"/>
      <c r="AO100" s="96"/>
      <c r="AP100" s="96"/>
      <c r="AQ100" s="96"/>
      <c r="AR100" s="96"/>
      <c r="AS100" s="73"/>
      <c r="AT100" s="73"/>
      <c r="AU100" s="73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</row>
    <row r="101" spans="1:58" ht="12">
      <c r="A101" s="74"/>
      <c r="B101" s="71"/>
      <c r="F101" s="54" t="s">
        <v>13</v>
      </c>
      <c r="J101" s="54">
        <f>COUNTIF(V95:BE95,"N")</f>
        <v>13</v>
      </c>
      <c r="W101" s="96"/>
      <c r="X101" s="96"/>
      <c r="Y101" s="96"/>
      <c r="Z101" s="96"/>
      <c r="AA101" s="96"/>
      <c r="AB101" s="96"/>
      <c r="AC101" s="96"/>
      <c r="AD101" s="96"/>
      <c r="AE101" s="96"/>
      <c r="AF101" s="73"/>
      <c r="AG101" s="73"/>
      <c r="AH101" s="73"/>
      <c r="AI101" s="73"/>
      <c r="AJ101" s="73"/>
      <c r="AK101" s="73"/>
      <c r="AL101" s="73"/>
      <c r="AM101" s="73"/>
      <c r="AN101" s="73"/>
      <c r="AO101" s="96"/>
      <c r="AP101" s="96"/>
      <c r="AQ101" s="96"/>
      <c r="AR101" s="96"/>
      <c r="AS101" s="73"/>
      <c r="AT101" s="73"/>
      <c r="AU101" s="73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</row>
    <row r="102" spans="1:58" s="75" customFormat="1">
      <c r="F102" s="75" t="s">
        <v>14</v>
      </c>
      <c r="J102" s="54">
        <f>COUNTIF(V95:BE95,"E")</f>
        <v>2</v>
      </c>
      <c r="W102" s="97"/>
      <c r="X102" s="97"/>
      <c r="Y102" s="97"/>
      <c r="Z102" s="97"/>
      <c r="AA102" s="97"/>
      <c r="AB102" s="97"/>
      <c r="AC102" s="97"/>
      <c r="AD102" s="97"/>
      <c r="AE102" s="97"/>
      <c r="AF102" s="76"/>
      <c r="AG102" s="76"/>
      <c r="AH102" s="76"/>
      <c r="AI102" s="76"/>
      <c r="AJ102" s="76"/>
      <c r="AK102" s="76"/>
      <c r="AL102" s="76"/>
      <c r="AM102" s="76"/>
      <c r="AN102" s="76"/>
      <c r="AO102" s="97"/>
      <c r="AP102" s="97"/>
      <c r="AQ102" s="97"/>
      <c r="AR102" s="97"/>
      <c r="AS102" s="76"/>
      <c r="AT102" s="76"/>
      <c r="AU102" s="76"/>
      <c r="AV102" s="97"/>
      <c r="AW102" s="97"/>
      <c r="AX102" s="97"/>
      <c r="AY102" s="97"/>
      <c r="AZ102" s="97"/>
      <c r="BA102" s="97"/>
      <c r="BB102" s="97"/>
      <c r="BC102" s="97"/>
      <c r="BD102" s="97"/>
      <c r="BE102" s="97"/>
    </row>
    <row r="103" spans="1:58">
      <c r="F103" s="54" t="s">
        <v>15</v>
      </c>
      <c r="J103" s="54">
        <f>COUNTIF(V95:BE95,"L")</f>
        <v>1</v>
      </c>
    </row>
    <row r="104" spans="1:58">
      <c r="F104" s="78" t="s">
        <v>43</v>
      </c>
      <c r="J104" s="54">
        <f>COUNTIF(V95:BE95,"I")</f>
        <v>0</v>
      </c>
    </row>
    <row r="105" spans="1:58">
      <c r="F105" s="54" t="s">
        <v>16</v>
      </c>
      <c r="J105" s="54">
        <f>SUM(J101:J104)</f>
        <v>16</v>
      </c>
    </row>
  </sheetData>
  <mergeCells count="48"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  <mergeCell ref="AQ3:AU4"/>
    <mergeCell ref="AV3:AZ4"/>
    <mergeCell ref="BA3:BE4"/>
    <mergeCell ref="A6:H6"/>
    <mergeCell ref="I6:BE6"/>
    <mergeCell ref="A3:F4"/>
    <mergeCell ref="G3:AA4"/>
    <mergeCell ref="AB3:AF4"/>
    <mergeCell ref="AG3:AK4"/>
    <mergeCell ref="AL3:AP4"/>
    <mergeCell ref="A7:H7"/>
    <mergeCell ref="I7:U7"/>
    <mergeCell ref="V7:AF7"/>
    <mergeCell ref="AG7:BE7"/>
    <mergeCell ref="A9:A48"/>
    <mergeCell ref="A49:A91"/>
    <mergeCell ref="A92:U92"/>
    <mergeCell ref="A93:G94"/>
    <mergeCell ref="H93:U93"/>
    <mergeCell ref="H94:U94"/>
    <mergeCell ref="A95:U95"/>
    <mergeCell ref="A96:U96"/>
    <mergeCell ref="A97:U97"/>
    <mergeCell ref="V97:AL97"/>
    <mergeCell ref="AM97:AQ97"/>
    <mergeCell ref="AT97:AV97"/>
    <mergeCell ref="AW97:BE99"/>
    <mergeCell ref="A98:U99"/>
    <mergeCell ref="V98:AL99"/>
    <mergeCell ref="AM98:AQ98"/>
    <mergeCell ref="AR98:AS98"/>
    <mergeCell ref="AT98:AV98"/>
    <mergeCell ref="AM99:AQ99"/>
    <mergeCell ref="AR99:AS99"/>
    <mergeCell ref="AT99:AV99"/>
    <mergeCell ref="AR97:AS97"/>
  </mergeCells>
  <phoneticPr fontId="7"/>
  <dataValidations count="1">
    <dataValidation type="list" allowBlank="1" showInputMessage="1" showErrorMessage="1" sqref="V95:BE95" xr:uid="{00000000-0002-0000-04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P63"/>
  <sheetViews>
    <sheetView tabSelected="1" zoomScale="140" zoomScaleNormal="140" zoomScaleSheetLayoutView="100" workbookViewId="0">
      <selection sqref="A1:F1"/>
    </sheetView>
  </sheetViews>
  <sheetFormatPr defaultColWidth="10.625" defaultRowHeight="9"/>
  <cols>
    <col min="1" max="1" width="2" style="54" customWidth="1"/>
    <col min="2" max="20" width="1.625" style="54" customWidth="1"/>
    <col min="21" max="22" width="1.625" style="72" customWidth="1"/>
    <col min="23" max="31" width="1.625" style="98" customWidth="1"/>
    <col min="32" max="40" width="1.625" style="77" customWidth="1"/>
    <col min="41" max="44" width="1.625" style="98" customWidth="1"/>
    <col min="45" max="47" width="1.625" style="77" customWidth="1"/>
    <col min="48" max="48" width="2" style="98" customWidth="1"/>
    <col min="49" max="49" width="1.75" style="98" customWidth="1"/>
    <col min="50" max="57" width="1.625" style="98" customWidth="1"/>
    <col min="58" max="58" width="2.75" style="54" customWidth="1"/>
    <col min="59" max="62" width="10.625" style="54" hidden="1" customWidth="1"/>
    <col min="63" max="63" width="10.625" style="54"/>
    <col min="64" max="66" width="3.75" style="54" bestFit="1" customWidth="1"/>
    <col min="67" max="67" width="8.25" style="54" bestFit="1" customWidth="1"/>
    <col min="68" max="68" width="3.75" style="54" bestFit="1" customWidth="1"/>
    <col min="69" max="16384" width="10.625" style="54"/>
  </cols>
  <sheetData>
    <row r="1" spans="1:68" s="24" customFormat="1" ht="9.75">
      <c r="A1" s="234" t="s">
        <v>46</v>
      </c>
      <c r="B1" s="235"/>
      <c r="C1" s="235"/>
      <c r="D1" s="235"/>
      <c r="E1" s="235"/>
      <c r="F1" s="236"/>
      <c r="G1" s="237" t="str">
        <f>共通表示!G1</f>
        <v>プログラミング</v>
      </c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02" t="s">
        <v>6</v>
      </c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4"/>
      <c r="AQ1" s="202" t="s">
        <v>7</v>
      </c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203"/>
      <c r="BC1" s="203"/>
      <c r="BD1" s="203"/>
      <c r="BE1" s="204"/>
      <c r="BF1" s="23"/>
      <c r="BG1" s="23"/>
      <c r="BH1" s="23"/>
      <c r="BI1" s="23"/>
      <c r="BJ1" s="23"/>
      <c r="BL1" s="24" t="s">
        <v>13</v>
      </c>
      <c r="BM1" s="24" t="s">
        <v>14</v>
      </c>
      <c r="BN1" s="24" t="s">
        <v>15</v>
      </c>
      <c r="BO1" s="24" t="s">
        <v>184</v>
      </c>
      <c r="BP1" s="24" t="s">
        <v>16</v>
      </c>
    </row>
    <row r="2" spans="1:68" s="24" customFormat="1" ht="9.75">
      <c r="A2" s="238" t="s">
        <v>47</v>
      </c>
      <c r="B2" s="239"/>
      <c r="C2" s="239"/>
      <c r="D2" s="239"/>
      <c r="E2" s="239"/>
      <c r="F2" s="240"/>
      <c r="G2" s="237" t="str">
        <f>共通表示!G2</f>
        <v>プログラムチェックリストの作成</v>
      </c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02" t="s">
        <v>8</v>
      </c>
      <c r="AC2" s="203"/>
      <c r="AD2" s="203"/>
      <c r="AE2" s="203"/>
      <c r="AF2" s="204"/>
      <c r="AG2" s="202" t="s">
        <v>9</v>
      </c>
      <c r="AH2" s="203"/>
      <c r="AI2" s="203"/>
      <c r="AJ2" s="203"/>
      <c r="AK2" s="204"/>
      <c r="AL2" s="202" t="s">
        <v>10</v>
      </c>
      <c r="AM2" s="203"/>
      <c r="AN2" s="203"/>
      <c r="AO2" s="203"/>
      <c r="AP2" s="204"/>
      <c r="AQ2" s="202" t="s">
        <v>11</v>
      </c>
      <c r="AR2" s="203"/>
      <c r="AS2" s="203"/>
      <c r="AT2" s="203"/>
      <c r="AU2" s="204"/>
      <c r="AV2" s="208" t="s">
        <v>9</v>
      </c>
      <c r="AW2" s="208"/>
      <c r="AX2" s="208"/>
      <c r="AY2" s="208"/>
      <c r="AZ2" s="208"/>
      <c r="BA2" s="208" t="s">
        <v>48</v>
      </c>
      <c r="BB2" s="208"/>
      <c r="BC2" s="208"/>
      <c r="BD2" s="208"/>
      <c r="BE2" s="208"/>
      <c r="BF2" s="23"/>
      <c r="BG2" s="23"/>
      <c r="BH2" s="23"/>
      <c r="BI2" s="23"/>
      <c r="BJ2" s="23"/>
      <c r="BL2" s="24" t="s">
        <v>56</v>
      </c>
      <c r="BM2" s="24" t="s">
        <v>127</v>
      </c>
      <c r="BN2" s="24" t="s">
        <v>182</v>
      </c>
      <c r="BO2" s="24" t="s">
        <v>91</v>
      </c>
    </row>
    <row r="3" spans="1:68" s="24" customFormat="1" ht="9.75" customHeight="1">
      <c r="A3" s="242" t="s">
        <v>51</v>
      </c>
      <c r="B3" s="243"/>
      <c r="C3" s="243"/>
      <c r="D3" s="243"/>
      <c r="E3" s="243"/>
      <c r="F3" s="244"/>
      <c r="G3" s="237" t="str">
        <f>共通表示!G3</f>
        <v>プログラムチェックリスト（マトリクス）</v>
      </c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28" t="str">
        <f>共通表示!AB3</f>
        <v>＜HISYS＞
詹
2019/12/25</v>
      </c>
      <c r="AC3" s="229"/>
      <c r="AD3" s="229"/>
      <c r="AE3" s="229"/>
      <c r="AF3" s="230"/>
      <c r="AG3" s="228" t="str">
        <f>共通表示!AG3</f>
        <v>＜HISYS＞
陳
2019/12/13</v>
      </c>
      <c r="AH3" s="229"/>
      <c r="AI3" s="229"/>
      <c r="AJ3" s="229"/>
      <c r="AK3" s="230"/>
      <c r="AL3" s="228">
        <f>共通表示!AL3</f>
        <v>0</v>
      </c>
      <c r="AM3" s="229"/>
      <c r="AN3" s="229"/>
      <c r="AO3" s="229"/>
      <c r="AP3" s="230"/>
      <c r="AQ3" s="228" t="str">
        <f>共通表示!AQ3</f>
        <v>＜HISYS＞
王
2019/12/13</v>
      </c>
      <c r="AR3" s="229"/>
      <c r="AS3" s="229"/>
      <c r="AT3" s="229"/>
      <c r="AU3" s="230"/>
      <c r="AV3" s="228" t="str">
        <f>共通表示!AV3</f>
        <v>＜HISYS＞
陳
2019/12/13</v>
      </c>
      <c r="AW3" s="229"/>
      <c r="AX3" s="229"/>
      <c r="AY3" s="229"/>
      <c r="AZ3" s="230"/>
      <c r="BA3" s="228">
        <f>共通表示!BA3</f>
        <v>0</v>
      </c>
      <c r="BB3" s="229"/>
      <c r="BC3" s="229"/>
      <c r="BD3" s="229"/>
      <c r="BE3" s="230"/>
      <c r="BF3" s="25"/>
      <c r="BG3" s="25"/>
      <c r="BH3" s="25"/>
      <c r="BI3" s="25"/>
      <c r="BJ3" s="25"/>
      <c r="BL3" s="24">
        <f>COUNTIF($V53:$BE53,BL2)</f>
        <v>18</v>
      </c>
      <c r="BM3" s="24">
        <f>COUNTIF($V53:$BE53,BM2)</f>
        <v>0</v>
      </c>
      <c r="BN3" s="24">
        <f>COUNTIF($V53:$BE53,BN2)</f>
        <v>0</v>
      </c>
      <c r="BO3" s="24">
        <f>COUNTIF($V53:$BE53,BO2)</f>
        <v>0</v>
      </c>
      <c r="BP3" s="24">
        <f>SUM(BL3:BO3)</f>
        <v>18</v>
      </c>
    </row>
    <row r="4" spans="1:68" s="24" customFormat="1" ht="27.75" customHeight="1">
      <c r="A4" s="245"/>
      <c r="B4" s="246"/>
      <c r="C4" s="246"/>
      <c r="D4" s="246"/>
      <c r="E4" s="246"/>
      <c r="F4" s="24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1"/>
      <c r="AC4" s="232"/>
      <c r="AD4" s="232"/>
      <c r="AE4" s="232"/>
      <c r="AF4" s="233"/>
      <c r="AG4" s="231"/>
      <c r="AH4" s="232"/>
      <c r="AI4" s="232"/>
      <c r="AJ4" s="232"/>
      <c r="AK4" s="233"/>
      <c r="AL4" s="231"/>
      <c r="AM4" s="232"/>
      <c r="AN4" s="232"/>
      <c r="AO4" s="232"/>
      <c r="AP4" s="233"/>
      <c r="AQ4" s="231"/>
      <c r="AR4" s="232"/>
      <c r="AS4" s="232"/>
      <c r="AT4" s="232"/>
      <c r="AU4" s="233"/>
      <c r="AV4" s="231"/>
      <c r="AW4" s="232"/>
      <c r="AX4" s="232"/>
      <c r="AY4" s="232"/>
      <c r="AZ4" s="233"/>
      <c r="BA4" s="231"/>
      <c r="BB4" s="232"/>
      <c r="BC4" s="232"/>
      <c r="BD4" s="232"/>
      <c r="BE4" s="233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71" t="s">
        <v>18</v>
      </c>
      <c r="B6" s="171"/>
      <c r="C6" s="171"/>
      <c r="D6" s="171"/>
      <c r="E6" s="171"/>
      <c r="F6" s="171"/>
      <c r="G6" s="171"/>
      <c r="H6" s="171"/>
      <c r="I6" s="172" t="str">
        <f>共通表示!I6</f>
        <v>成形実績参照</v>
      </c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26"/>
      <c r="BG6" s="27"/>
      <c r="BH6" s="28"/>
      <c r="BI6" s="28"/>
      <c r="BJ6" s="28"/>
    </row>
    <row r="7" spans="1:68" s="38" customFormat="1" ht="11.25" customHeight="1">
      <c r="A7" s="174" t="s">
        <v>19</v>
      </c>
      <c r="B7" s="174"/>
      <c r="C7" s="174"/>
      <c r="D7" s="174"/>
      <c r="E7" s="174"/>
      <c r="F7" s="174"/>
      <c r="G7" s="174"/>
      <c r="H7" s="174"/>
      <c r="I7" s="172" t="s">
        <v>24</v>
      </c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5" t="s">
        <v>20</v>
      </c>
      <c r="W7" s="175"/>
      <c r="X7" s="175"/>
      <c r="Y7" s="175"/>
      <c r="Z7" s="175"/>
      <c r="AA7" s="175"/>
      <c r="AB7" s="175"/>
      <c r="AC7" s="175"/>
      <c r="AD7" s="175"/>
      <c r="AE7" s="175"/>
      <c r="AF7" s="176"/>
      <c r="AG7" s="175" t="s">
        <v>173</v>
      </c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29"/>
      <c r="BG7" s="30"/>
    </row>
    <row r="8" spans="1:68" s="42" customFormat="1" ht="70.5" customHeight="1" thickBot="1">
      <c r="A8" s="39" t="s">
        <v>49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50</v>
      </c>
      <c r="V8" s="6" t="s">
        <v>209</v>
      </c>
      <c r="W8" s="6" t="s">
        <v>210</v>
      </c>
      <c r="X8" s="6" t="s">
        <v>211</v>
      </c>
      <c r="Y8" s="6" t="s">
        <v>212</v>
      </c>
      <c r="Z8" s="6" t="s">
        <v>213</v>
      </c>
      <c r="AA8" s="6" t="s">
        <v>214</v>
      </c>
      <c r="AB8" s="6" t="s">
        <v>215</v>
      </c>
      <c r="AC8" s="6" t="s">
        <v>216</v>
      </c>
      <c r="AD8" s="6" t="s">
        <v>217</v>
      </c>
      <c r="AE8" s="6" t="s">
        <v>218</v>
      </c>
      <c r="AF8" s="6" t="s">
        <v>219</v>
      </c>
      <c r="AG8" s="6" t="s">
        <v>220</v>
      </c>
      <c r="AH8" s="6" t="s">
        <v>221</v>
      </c>
      <c r="AI8" s="6" t="s">
        <v>222</v>
      </c>
      <c r="AJ8" s="6" t="s">
        <v>223</v>
      </c>
      <c r="AK8" s="6" t="s">
        <v>224</v>
      </c>
      <c r="AL8" s="6" t="s">
        <v>225</v>
      </c>
      <c r="AM8" s="6" t="s">
        <v>227</v>
      </c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99"/>
    </row>
    <row r="9" spans="1:68" s="48" customFormat="1" ht="9" customHeight="1" thickTop="1">
      <c r="A9" s="180" t="s">
        <v>65</v>
      </c>
      <c r="B9" s="43" t="s">
        <v>44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s="48" customFormat="1" ht="9" customHeight="1">
      <c r="A10" s="181"/>
      <c r="B10" s="55"/>
      <c r="C10" s="50" t="s">
        <v>69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81"/>
      <c r="B11" s="55"/>
      <c r="C11" s="50"/>
      <c r="D11" s="50" t="s">
        <v>317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90</v>
      </c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s="48" customFormat="1" ht="9" customHeight="1">
      <c r="A12" s="181"/>
      <c r="B12" s="55"/>
      <c r="C12" s="50"/>
      <c r="D12" s="50" t="s">
        <v>318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/>
      <c r="W12" s="52" t="s">
        <v>90</v>
      </c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81"/>
      <c r="B13" s="55"/>
      <c r="C13" s="50"/>
      <c r="D13" s="50" t="s">
        <v>319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/>
      <c r="X13" s="52" t="s">
        <v>90</v>
      </c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81"/>
      <c r="B14" s="55"/>
      <c r="C14" s="50"/>
      <c r="D14" s="50" t="s">
        <v>320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/>
      <c r="W14" s="52"/>
      <c r="X14" s="52" t="s">
        <v>90</v>
      </c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s="48" customFormat="1" ht="9" customHeight="1">
      <c r="A15" s="181"/>
      <c r="B15" s="55"/>
      <c r="C15" s="50"/>
      <c r="D15" s="50" t="s">
        <v>80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/>
      <c r="W15" s="52"/>
      <c r="X15" s="52"/>
      <c r="Y15" s="52" t="s">
        <v>90</v>
      </c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81"/>
      <c r="B16" s="55"/>
      <c r="C16" s="50"/>
      <c r="D16" s="50" t="s">
        <v>321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/>
      <c r="W16" s="52"/>
      <c r="X16" s="52" t="s">
        <v>90</v>
      </c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57" s="48" customFormat="1" ht="9" customHeight="1">
      <c r="A17" s="181"/>
      <c r="B17" s="55"/>
      <c r="C17" s="50"/>
      <c r="D17" s="50" t="s">
        <v>322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/>
      <c r="X17" s="52"/>
      <c r="Y17" s="52" t="s">
        <v>90</v>
      </c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57" s="48" customFormat="1" ht="9" customHeight="1">
      <c r="A18" s="181"/>
      <c r="B18" s="55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s="48" customFormat="1" ht="9" customHeight="1">
      <c r="A19" s="181"/>
      <c r="B19" s="55"/>
      <c r="C19" s="50" t="s">
        <v>203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/>
      <c r="W19" s="52"/>
      <c r="X19" s="52"/>
      <c r="Y19" s="52"/>
      <c r="Z19" s="52" t="s">
        <v>90</v>
      </c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57" s="48" customFormat="1" ht="9" customHeight="1">
      <c r="A20" s="181"/>
      <c r="B20" s="55"/>
      <c r="C20" s="50" t="s">
        <v>189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s="48" customFormat="1" ht="9" customHeight="1">
      <c r="A21" s="181"/>
      <c r="B21" s="50"/>
      <c r="C21" s="50"/>
      <c r="D21" s="50" t="s">
        <v>158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/>
      <c r="W21" s="52"/>
      <c r="X21" s="52"/>
      <c r="Y21" s="52"/>
      <c r="Z21" s="52"/>
      <c r="AA21" s="52" t="s">
        <v>90</v>
      </c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57" s="48" customFormat="1" ht="9" customHeight="1">
      <c r="A22" s="181"/>
      <c r="B22" s="50"/>
      <c r="C22" s="50"/>
      <c r="D22" s="50" t="s">
        <v>159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2"/>
      <c r="W22" s="52"/>
      <c r="X22" s="52"/>
      <c r="Y22" s="52"/>
      <c r="Z22" s="52"/>
      <c r="AA22" s="52"/>
      <c r="AB22" s="52" t="s">
        <v>90</v>
      </c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s="48" customFormat="1" ht="9" customHeight="1">
      <c r="A23" s="181"/>
      <c r="B23" s="50"/>
      <c r="C23" s="50"/>
      <c r="D23" s="50" t="s">
        <v>338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2"/>
      <c r="W23" s="52"/>
      <c r="X23" s="52"/>
      <c r="Y23" s="52"/>
      <c r="Z23" s="52"/>
      <c r="AA23" s="52"/>
      <c r="AB23" s="52"/>
      <c r="AC23" s="52" t="s">
        <v>90</v>
      </c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</row>
    <row r="24" spans="1:57" s="48" customFormat="1" ht="9" customHeight="1">
      <c r="A24" s="181"/>
      <c r="B24" s="50"/>
      <c r="C24" s="50"/>
      <c r="D24" s="50" t="s">
        <v>160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2"/>
      <c r="W24" s="52"/>
      <c r="X24" s="52"/>
      <c r="Y24" s="52"/>
      <c r="Z24" s="52"/>
      <c r="AA24" s="52"/>
      <c r="AB24" s="52"/>
      <c r="AC24" s="52"/>
      <c r="AD24" s="52" t="s">
        <v>90</v>
      </c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s="48" customFormat="1" ht="9" customHeight="1">
      <c r="A25" s="181"/>
      <c r="B25" s="50"/>
      <c r="C25" s="50"/>
      <c r="D25" s="50" t="s">
        <v>339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2"/>
      <c r="W25" s="52"/>
      <c r="X25" s="52"/>
      <c r="Y25" s="52"/>
      <c r="Z25" s="52"/>
      <c r="AA25" s="52"/>
      <c r="AB25" s="52"/>
      <c r="AC25" s="52"/>
      <c r="AD25" s="52"/>
      <c r="AE25" s="52" t="s">
        <v>90</v>
      </c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57" s="48" customFormat="1" ht="9" customHeight="1">
      <c r="A26" s="181"/>
      <c r="B26" s="50"/>
      <c r="C26" s="50"/>
      <c r="D26" s="50" t="s">
        <v>340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 t="s">
        <v>90</v>
      </c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s="48" customFormat="1" ht="9" customHeight="1">
      <c r="A27" s="181"/>
      <c r="B27" s="50"/>
      <c r="C27" s="50"/>
      <c r="D27" s="50" t="s">
        <v>341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 t="s">
        <v>90</v>
      </c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s="48" customFormat="1" ht="9" customHeight="1">
      <c r="A28" s="181"/>
      <c r="B28" s="50"/>
      <c r="C28" s="50"/>
      <c r="D28" s="50" t="s">
        <v>342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 t="s">
        <v>90</v>
      </c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57" s="48" customFormat="1" ht="9" customHeight="1">
      <c r="A29" s="181"/>
      <c r="B29" s="50"/>
      <c r="C29" s="50"/>
      <c r="D29" s="50" t="s">
        <v>343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 t="s">
        <v>90</v>
      </c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57" s="48" customFormat="1" ht="9" customHeight="1">
      <c r="A30" s="181"/>
      <c r="B30" s="50"/>
      <c r="C30" s="50"/>
      <c r="D30" s="50" t="s">
        <v>344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 t="s">
        <v>90</v>
      </c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s="48" customFormat="1" ht="9" customHeight="1">
      <c r="A31" s="181"/>
      <c r="B31" s="50"/>
      <c r="C31" s="50"/>
      <c r="D31" s="50" t="s">
        <v>345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2"/>
      <c r="W31" s="52"/>
      <c r="X31" s="52"/>
      <c r="Y31" s="52"/>
      <c r="Z31" s="52"/>
      <c r="AA31" s="52"/>
      <c r="AB31" s="52"/>
      <c r="AC31" s="52"/>
      <c r="AD31" s="52"/>
      <c r="AE31" s="52" t="s">
        <v>90</v>
      </c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57" s="48" customFormat="1" ht="9" customHeight="1">
      <c r="A32" s="181"/>
      <c r="B32" s="50"/>
      <c r="C32" s="50"/>
      <c r="D32" s="50" t="s">
        <v>346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 t="s">
        <v>90</v>
      </c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57" s="48" customFormat="1" ht="9" customHeight="1">
      <c r="A33" s="181"/>
      <c r="B33" s="50"/>
      <c r="C33" s="50"/>
      <c r="D33" s="50" t="s">
        <v>347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1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 t="s">
        <v>90</v>
      </c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3"/>
    </row>
    <row r="34" spans="1:57" s="48" customFormat="1" ht="9" customHeight="1">
      <c r="A34" s="181"/>
      <c r="B34" s="50"/>
      <c r="C34" s="50"/>
      <c r="D34" s="50" t="s">
        <v>348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1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 t="s">
        <v>90</v>
      </c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57" ht="9" customHeight="1" thickBot="1">
      <c r="A35" s="182"/>
      <c r="B35" s="55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49"/>
      <c r="N35" s="50"/>
      <c r="O35" s="50"/>
      <c r="P35" s="50"/>
      <c r="Q35" s="50"/>
      <c r="R35" s="50"/>
      <c r="S35" s="50"/>
      <c r="T35" s="50"/>
      <c r="U35" s="56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57" ht="9" customHeight="1" thickTop="1">
      <c r="A36" s="177" t="s">
        <v>66</v>
      </c>
      <c r="B36" s="60" t="s">
        <v>45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2"/>
      <c r="V36" s="63"/>
      <c r="W36" s="64"/>
      <c r="X36" s="63"/>
      <c r="Y36" s="64"/>
      <c r="Z36" s="64"/>
      <c r="AA36" s="64"/>
      <c r="AB36" s="63"/>
      <c r="AC36" s="64"/>
      <c r="AD36" s="64"/>
      <c r="AE36" s="64"/>
      <c r="AF36" s="63"/>
      <c r="AG36" s="64"/>
      <c r="AH36" s="64"/>
      <c r="AI36" s="63"/>
      <c r="AJ36" s="64"/>
      <c r="AK36" s="63"/>
      <c r="AL36" s="64"/>
      <c r="AM36" s="64"/>
      <c r="AN36" s="63"/>
      <c r="AO36" s="64"/>
      <c r="AP36" s="63"/>
      <c r="AQ36" s="64"/>
      <c r="AR36" s="63"/>
      <c r="AS36" s="64"/>
      <c r="AT36" s="64"/>
      <c r="AU36" s="63"/>
      <c r="AV36" s="64"/>
      <c r="AW36" s="64"/>
      <c r="AX36" s="64"/>
      <c r="AY36" s="63"/>
      <c r="AZ36" s="64"/>
      <c r="BA36" s="64"/>
      <c r="BB36" s="63"/>
      <c r="BC36" s="64"/>
      <c r="BD36" s="64"/>
      <c r="BE36" s="65"/>
    </row>
    <row r="37" spans="1:57" ht="9" customHeight="1">
      <c r="A37" s="178"/>
      <c r="B37" s="50" t="s">
        <v>204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6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57" ht="9" customHeight="1">
      <c r="A38" s="178"/>
      <c r="B38" s="50"/>
      <c r="C38" s="50" t="s">
        <v>125</v>
      </c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6"/>
      <c r="V38" s="52" t="s">
        <v>90</v>
      </c>
      <c r="W38" s="52" t="s">
        <v>90</v>
      </c>
      <c r="X38" s="52" t="s">
        <v>90</v>
      </c>
      <c r="Y38" s="52" t="s">
        <v>90</v>
      </c>
      <c r="Z38" s="52"/>
      <c r="AA38" s="52"/>
      <c r="AB38" s="52"/>
      <c r="AC38" s="52" t="s">
        <v>90</v>
      </c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3"/>
    </row>
    <row r="39" spans="1:57" ht="9" customHeight="1">
      <c r="A39" s="178"/>
      <c r="B39" s="50"/>
      <c r="C39" s="50" t="s">
        <v>349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6"/>
      <c r="V39" s="52" t="s">
        <v>90</v>
      </c>
      <c r="W39" s="52" t="s">
        <v>90</v>
      </c>
      <c r="X39" s="52" t="s">
        <v>90</v>
      </c>
      <c r="Y39" s="52" t="s">
        <v>90</v>
      </c>
      <c r="Z39" s="52"/>
      <c r="AA39" s="52"/>
      <c r="AB39" s="52"/>
      <c r="AC39" s="52" t="s">
        <v>90</v>
      </c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57" ht="9" customHeight="1">
      <c r="A40" s="178"/>
      <c r="B40" s="50"/>
      <c r="C40" s="50" t="s">
        <v>350</v>
      </c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6"/>
      <c r="V40" s="52"/>
      <c r="W40" s="52"/>
      <c r="X40" s="52"/>
      <c r="Y40" s="52"/>
      <c r="Z40" s="52" t="s">
        <v>90</v>
      </c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3"/>
    </row>
    <row r="41" spans="1:57" ht="9" customHeight="1">
      <c r="A41" s="178"/>
      <c r="B41" s="50"/>
      <c r="C41" s="50" t="s">
        <v>351</v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6"/>
      <c r="V41" s="52"/>
      <c r="W41" s="52"/>
      <c r="X41" s="52"/>
      <c r="Y41" s="52"/>
      <c r="Z41" s="52" t="s">
        <v>90</v>
      </c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3"/>
    </row>
    <row r="42" spans="1:57" ht="9" customHeight="1">
      <c r="A42" s="178"/>
      <c r="B42" s="50"/>
      <c r="C42" s="50" t="s">
        <v>226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6"/>
      <c r="V42" s="52"/>
      <c r="W42" s="52"/>
      <c r="X42" s="52"/>
      <c r="Y42" s="52"/>
      <c r="Z42" s="52" t="s">
        <v>90</v>
      </c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3"/>
    </row>
    <row r="43" spans="1:57" ht="9" customHeight="1">
      <c r="A43" s="178"/>
      <c r="B43" s="50"/>
      <c r="C43" s="50" t="s">
        <v>352</v>
      </c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6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 t="s">
        <v>90</v>
      </c>
      <c r="AG43" s="52" t="s">
        <v>90</v>
      </c>
      <c r="AH43" s="52" t="s">
        <v>90</v>
      </c>
      <c r="AI43" s="52" t="s">
        <v>90</v>
      </c>
      <c r="AJ43" s="52" t="s">
        <v>90</v>
      </c>
      <c r="AK43" s="52" t="s">
        <v>90</v>
      </c>
      <c r="AL43" s="52" t="s">
        <v>90</v>
      </c>
      <c r="AM43" s="52" t="s">
        <v>90</v>
      </c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3"/>
    </row>
    <row r="44" spans="1:57" s="48" customFormat="1" ht="9" customHeight="1">
      <c r="A44" s="178"/>
      <c r="B44" s="55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1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3"/>
    </row>
    <row r="45" spans="1:57" s="48" customFormat="1" ht="9" customHeight="1">
      <c r="A45" s="178"/>
      <c r="B45" s="55" t="s">
        <v>205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1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3"/>
    </row>
    <row r="46" spans="1:57" s="48" customFormat="1" ht="9" customHeight="1">
      <c r="A46" s="178"/>
      <c r="B46" s="55"/>
      <c r="C46" s="50" t="s">
        <v>206</v>
      </c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1"/>
      <c r="V46" s="52"/>
      <c r="W46" s="52"/>
      <c r="X46" s="52"/>
      <c r="Y46" s="52"/>
      <c r="Z46" s="52"/>
      <c r="AA46" s="52"/>
      <c r="AB46" s="52"/>
      <c r="AC46" s="52" t="s">
        <v>90</v>
      </c>
      <c r="AD46" s="52" t="s">
        <v>90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3"/>
    </row>
    <row r="47" spans="1:57" s="48" customFormat="1" ht="9" customHeight="1">
      <c r="A47" s="178"/>
      <c r="B47" s="55"/>
      <c r="C47" s="50" t="s">
        <v>208</v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1"/>
      <c r="V47" s="52"/>
      <c r="W47" s="52"/>
      <c r="X47" s="52"/>
      <c r="Y47" s="52"/>
      <c r="Z47" s="52"/>
      <c r="AA47" s="52"/>
      <c r="AB47" s="52" t="s">
        <v>90</v>
      </c>
      <c r="AC47" s="52"/>
      <c r="AD47" s="52"/>
      <c r="AE47" s="52" t="s">
        <v>90</v>
      </c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3"/>
    </row>
    <row r="48" spans="1:57" s="48" customFormat="1" ht="9" customHeight="1">
      <c r="A48" s="178"/>
      <c r="B48" s="55"/>
      <c r="C48" s="50" t="s">
        <v>207</v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1"/>
      <c r="V48" s="52"/>
      <c r="W48" s="52"/>
      <c r="X48" s="52"/>
      <c r="Y48" s="52"/>
      <c r="Z48" s="52"/>
      <c r="AA48" s="52" t="s">
        <v>90</v>
      </c>
      <c r="AB48" s="52"/>
      <c r="AC48" s="52"/>
      <c r="AD48" s="52"/>
      <c r="AE48" s="52"/>
      <c r="AF48" s="52" t="s">
        <v>90</v>
      </c>
      <c r="AG48" s="52" t="s">
        <v>90</v>
      </c>
      <c r="AH48" s="52" t="s">
        <v>90</v>
      </c>
      <c r="AI48" s="52" t="s">
        <v>90</v>
      </c>
      <c r="AJ48" s="52" t="s">
        <v>90</v>
      </c>
      <c r="AK48" s="52" t="s">
        <v>90</v>
      </c>
      <c r="AL48" s="52" t="s">
        <v>90</v>
      </c>
      <c r="AM48" s="52" t="s">
        <v>90</v>
      </c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3"/>
    </row>
    <row r="49" spans="1:62" ht="9" customHeight="1" thickBot="1">
      <c r="A49" s="179"/>
      <c r="B49" s="50"/>
      <c r="C49" s="58"/>
      <c r="D49" s="50"/>
      <c r="E49" s="50"/>
      <c r="F49" s="50"/>
      <c r="G49" s="50"/>
      <c r="H49" s="49"/>
      <c r="I49" s="50"/>
      <c r="J49" s="50"/>
      <c r="K49" s="50"/>
      <c r="L49" s="50"/>
      <c r="M49" s="49"/>
      <c r="N49" s="50"/>
      <c r="O49" s="50"/>
      <c r="P49" s="50"/>
      <c r="Q49" s="50"/>
      <c r="R49" s="50"/>
      <c r="S49" s="50"/>
      <c r="T49" s="50"/>
      <c r="U49" s="56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7"/>
      <c r="AK49" s="57"/>
      <c r="AL49" s="89"/>
      <c r="AM49" s="57"/>
      <c r="AN49" s="52"/>
      <c r="AO49" s="52"/>
      <c r="AP49" s="52"/>
      <c r="AQ49" s="52"/>
      <c r="AR49" s="57"/>
      <c r="AS49" s="57"/>
      <c r="AT49" s="52"/>
      <c r="AU49" s="52"/>
      <c r="AV49" s="52"/>
      <c r="AW49" s="52"/>
      <c r="AX49" s="52"/>
      <c r="AY49" s="57"/>
      <c r="AZ49" s="57"/>
      <c r="BA49" s="52"/>
      <c r="BB49" s="52"/>
      <c r="BC49" s="52"/>
      <c r="BD49" s="52"/>
      <c r="BE49" s="53"/>
    </row>
    <row r="50" spans="1:62" ht="14.25" thickTop="1">
      <c r="A50" s="157" t="s">
        <v>0</v>
      </c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9"/>
      <c r="V50" s="93"/>
      <c r="W50" s="93"/>
      <c r="X50" s="93"/>
      <c r="Y50" s="93"/>
      <c r="Z50" s="93"/>
      <c r="AA50" s="93"/>
      <c r="AB50" s="93"/>
      <c r="AC50" s="93"/>
      <c r="AD50" s="93"/>
      <c r="AE50" s="66"/>
      <c r="AF50" s="66"/>
      <c r="AG50" s="66"/>
      <c r="AH50" s="66"/>
      <c r="AI50" s="66"/>
      <c r="AJ50" s="66"/>
      <c r="AK50" s="66"/>
      <c r="AL50" s="88"/>
      <c r="AM50" s="66"/>
      <c r="AN50" s="93"/>
      <c r="AO50" s="93"/>
      <c r="AP50" s="93"/>
      <c r="AQ50" s="93"/>
      <c r="AR50" s="66"/>
      <c r="AS50" s="66"/>
      <c r="AT50" s="66"/>
      <c r="AU50" s="93"/>
      <c r="AV50" s="93"/>
      <c r="AW50" s="93"/>
      <c r="AX50" s="93"/>
      <c r="AY50" s="66"/>
      <c r="AZ50" s="66"/>
      <c r="BA50" s="66"/>
      <c r="BB50" s="93"/>
      <c r="BC50" s="93"/>
      <c r="BD50" s="93"/>
      <c r="BE50" s="100"/>
    </row>
    <row r="51" spans="1:62" ht="29.25" customHeight="1">
      <c r="A51" s="183" t="s">
        <v>1</v>
      </c>
      <c r="B51" s="134"/>
      <c r="C51" s="134"/>
      <c r="D51" s="134"/>
      <c r="E51" s="134"/>
      <c r="F51" s="134"/>
      <c r="G51" s="135"/>
      <c r="H51" s="184" t="s">
        <v>12</v>
      </c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1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9"/>
      <c r="BF51" s="67"/>
    </row>
    <row r="52" spans="1:62" ht="26.25" customHeight="1">
      <c r="A52" s="136"/>
      <c r="B52" s="137"/>
      <c r="C52" s="137"/>
      <c r="D52" s="137"/>
      <c r="E52" s="137"/>
      <c r="F52" s="137"/>
      <c r="G52" s="138"/>
      <c r="H52" s="184" t="s">
        <v>36</v>
      </c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1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101"/>
      <c r="BF52" s="67"/>
    </row>
    <row r="53" spans="1:62" s="5" customFormat="1" ht="13.5">
      <c r="A53" s="185" t="s">
        <v>37</v>
      </c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1"/>
      <c r="V53" s="7" t="s">
        <v>56</v>
      </c>
      <c r="W53" s="7" t="s">
        <v>56</v>
      </c>
      <c r="X53" s="7" t="s">
        <v>56</v>
      </c>
      <c r="Y53" s="7" t="s">
        <v>56</v>
      </c>
      <c r="Z53" s="7" t="s">
        <v>56</v>
      </c>
      <c r="AA53" s="7" t="s">
        <v>56</v>
      </c>
      <c r="AB53" s="7" t="s">
        <v>56</v>
      </c>
      <c r="AC53" s="7" t="s">
        <v>56</v>
      </c>
      <c r="AD53" s="7" t="s">
        <v>56</v>
      </c>
      <c r="AE53" s="7" t="s">
        <v>56</v>
      </c>
      <c r="AF53" s="7" t="s">
        <v>56</v>
      </c>
      <c r="AG53" s="7" t="s">
        <v>56</v>
      </c>
      <c r="AH53" s="7" t="s">
        <v>56</v>
      </c>
      <c r="AI53" s="7" t="s">
        <v>56</v>
      </c>
      <c r="AJ53" s="7" t="s">
        <v>56</v>
      </c>
      <c r="AK53" s="7" t="s">
        <v>56</v>
      </c>
      <c r="AL53" s="7" t="s">
        <v>56</v>
      </c>
      <c r="AM53" s="7" t="s">
        <v>56</v>
      </c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37"/>
      <c r="BF53" s="36"/>
      <c r="BG53" s="8"/>
      <c r="BH53" s="9"/>
      <c r="BI53" s="9"/>
      <c r="BJ53" s="10"/>
    </row>
    <row r="54" spans="1:62" s="70" customFormat="1" ht="39.75" customHeight="1" thickBot="1">
      <c r="A54" s="168" t="s">
        <v>2</v>
      </c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70"/>
      <c r="V54" s="104"/>
      <c r="W54" s="95"/>
      <c r="X54" s="95"/>
      <c r="Y54" s="95"/>
      <c r="Z54" s="95"/>
      <c r="AA54" s="95"/>
      <c r="AB54" s="95"/>
      <c r="AC54" s="95"/>
      <c r="AD54" s="95"/>
      <c r="AE54" s="95"/>
      <c r="AF54" s="68"/>
      <c r="AG54" s="68"/>
      <c r="AH54" s="68"/>
      <c r="AI54" s="68"/>
      <c r="AJ54" s="68"/>
      <c r="AK54" s="68"/>
      <c r="AL54" s="68"/>
      <c r="AM54" s="68"/>
      <c r="AN54" s="68"/>
      <c r="AO54" s="95"/>
      <c r="AP54" s="95"/>
      <c r="AQ54" s="95"/>
      <c r="AR54" s="95"/>
      <c r="AS54" s="68"/>
      <c r="AT54" s="68"/>
      <c r="AU54" s="68"/>
      <c r="AV54" s="95"/>
      <c r="AW54" s="95"/>
      <c r="AX54" s="95"/>
      <c r="AY54" s="95"/>
      <c r="AZ54" s="95"/>
      <c r="BA54" s="95"/>
      <c r="BB54" s="95"/>
      <c r="BC54" s="95"/>
      <c r="BD54" s="102"/>
      <c r="BE54" s="103"/>
      <c r="BF54" s="69"/>
    </row>
    <row r="55" spans="1:62" ht="9.75" customHeight="1" thickTop="1">
      <c r="A55" s="157" t="s">
        <v>38</v>
      </c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9"/>
      <c r="V55" s="160" t="s">
        <v>76</v>
      </c>
      <c r="W55" s="166"/>
      <c r="X55" s="166"/>
      <c r="Y55" s="166"/>
      <c r="Z55" s="166"/>
      <c r="AA55" s="166"/>
      <c r="AB55" s="166"/>
      <c r="AC55" s="166"/>
      <c r="AD55" s="166"/>
      <c r="AE55" s="166"/>
      <c r="AF55" s="166"/>
      <c r="AG55" s="166"/>
      <c r="AH55" s="166"/>
      <c r="AI55" s="166"/>
      <c r="AJ55" s="166"/>
      <c r="AK55" s="166"/>
      <c r="AL55" s="167"/>
      <c r="AM55" s="160" t="s">
        <v>39</v>
      </c>
      <c r="AN55" s="158"/>
      <c r="AO55" s="158"/>
      <c r="AP55" s="158"/>
      <c r="AQ55" s="159"/>
      <c r="AR55" s="226"/>
      <c r="AS55" s="227"/>
      <c r="AT55" s="209"/>
      <c r="AU55" s="210"/>
      <c r="AV55" s="211"/>
      <c r="AW55" s="212">
        <v>6</v>
      </c>
      <c r="AX55" s="213"/>
      <c r="AY55" s="213"/>
      <c r="AZ55" s="213"/>
      <c r="BA55" s="213"/>
      <c r="BB55" s="213"/>
      <c r="BC55" s="213"/>
      <c r="BD55" s="213"/>
      <c r="BE55" s="214"/>
      <c r="BF55" s="67"/>
    </row>
    <row r="56" spans="1:62" ht="9" customHeight="1">
      <c r="A56" s="133" t="str">
        <f>I6</f>
        <v>成形実績参照</v>
      </c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5"/>
      <c r="V56" s="144" t="s">
        <v>40</v>
      </c>
      <c r="W56" s="145"/>
      <c r="X56" s="145"/>
      <c r="Y56" s="145"/>
      <c r="Z56" s="145"/>
      <c r="AA56" s="145"/>
      <c r="AB56" s="145"/>
      <c r="AC56" s="145"/>
      <c r="AD56" s="145"/>
      <c r="AE56" s="145"/>
      <c r="AF56" s="145"/>
      <c r="AG56" s="145"/>
      <c r="AH56" s="145"/>
      <c r="AI56" s="145"/>
      <c r="AJ56" s="145"/>
      <c r="AK56" s="145"/>
      <c r="AL56" s="146"/>
      <c r="AM56" s="139" t="s">
        <v>41</v>
      </c>
      <c r="AN56" s="140"/>
      <c r="AO56" s="140"/>
      <c r="AP56" s="140"/>
      <c r="AQ56" s="141"/>
      <c r="AR56" s="221" t="s">
        <v>93</v>
      </c>
      <c r="AS56" s="222"/>
      <c r="AT56" s="209">
        <v>43816</v>
      </c>
      <c r="AU56" s="223"/>
      <c r="AV56" s="224"/>
      <c r="AW56" s="215"/>
      <c r="AX56" s="216"/>
      <c r="AY56" s="216"/>
      <c r="AZ56" s="216"/>
      <c r="BA56" s="216"/>
      <c r="BB56" s="216"/>
      <c r="BC56" s="216"/>
      <c r="BD56" s="216"/>
      <c r="BE56" s="217"/>
      <c r="BF56" s="67"/>
    </row>
    <row r="57" spans="1:62" ht="9" customHeight="1">
      <c r="A57" s="136"/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8"/>
      <c r="V57" s="147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9"/>
      <c r="AM57" s="139" t="s">
        <v>42</v>
      </c>
      <c r="AN57" s="140"/>
      <c r="AO57" s="140"/>
      <c r="AP57" s="140"/>
      <c r="AQ57" s="141"/>
      <c r="AR57" s="139" t="s">
        <v>92</v>
      </c>
      <c r="AS57" s="141"/>
      <c r="AT57" s="225">
        <v>43816</v>
      </c>
      <c r="AU57" s="140"/>
      <c r="AV57" s="141"/>
      <c r="AW57" s="218"/>
      <c r="AX57" s="219"/>
      <c r="AY57" s="219"/>
      <c r="AZ57" s="219"/>
      <c r="BA57" s="219"/>
      <c r="BB57" s="219"/>
      <c r="BC57" s="219"/>
      <c r="BD57" s="219"/>
      <c r="BE57" s="220"/>
    </row>
    <row r="58" spans="1:62">
      <c r="A58" s="71"/>
      <c r="B58" s="71"/>
      <c r="W58" s="96"/>
      <c r="X58" s="96"/>
      <c r="Y58" s="96"/>
      <c r="Z58" s="96"/>
      <c r="AA58" s="96"/>
      <c r="AB58" s="96"/>
      <c r="AC58" s="96"/>
      <c r="AD58" s="96"/>
      <c r="AE58" s="96"/>
      <c r="AF58" s="73"/>
      <c r="AG58" s="73"/>
      <c r="AH58" s="73"/>
      <c r="AI58" s="73"/>
      <c r="AJ58" s="73"/>
      <c r="AK58" s="73"/>
      <c r="AL58" s="73"/>
      <c r="AM58" s="73"/>
      <c r="AN58" s="73"/>
      <c r="AO58" s="96"/>
      <c r="AP58" s="96"/>
      <c r="AQ58" s="96"/>
      <c r="AR58" s="96"/>
      <c r="AS58" s="73"/>
      <c r="AT58" s="73"/>
      <c r="AU58" s="73"/>
      <c r="AV58" s="96"/>
      <c r="AW58" s="96"/>
      <c r="AX58" s="96"/>
      <c r="AY58" s="96"/>
      <c r="AZ58" s="96"/>
      <c r="BA58" s="96"/>
      <c r="BB58" s="96"/>
      <c r="BC58" s="96"/>
      <c r="BD58" s="96"/>
      <c r="BE58" s="96"/>
    </row>
    <row r="59" spans="1:62" ht="12">
      <c r="A59" s="74"/>
      <c r="B59" s="71"/>
      <c r="F59" s="54" t="s">
        <v>13</v>
      </c>
      <c r="J59" s="54">
        <f>COUNTIF(V53:BE53,"N")</f>
        <v>18</v>
      </c>
      <c r="W59" s="96"/>
      <c r="X59" s="96"/>
      <c r="Y59" s="96"/>
      <c r="Z59" s="96"/>
      <c r="AA59" s="96"/>
      <c r="AB59" s="96"/>
      <c r="AC59" s="96"/>
      <c r="AD59" s="96"/>
      <c r="AE59" s="96"/>
      <c r="AF59" s="73"/>
      <c r="AG59" s="73"/>
      <c r="AH59" s="73"/>
      <c r="AI59" s="73"/>
      <c r="AJ59" s="73"/>
      <c r="AK59" s="73"/>
      <c r="AL59" s="73"/>
      <c r="AM59" s="73"/>
      <c r="AN59" s="73"/>
      <c r="AO59" s="96"/>
      <c r="AP59" s="96"/>
      <c r="AQ59" s="96"/>
      <c r="AR59" s="96"/>
      <c r="AS59" s="73"/>
      <c r="AT59" s="73"/>
      <c r="AU59" s="73"/>
      <c r="AV59" s="96"/>
      <c r="AW59" s="96"/>
      <c r="AX59" s="96"/>
      <c r="AY59" s="96"/>
      <c r="AZ59" s="96"/>
      <c r="BA59" s="96"/>
      <c r="BB59" s="96"/>
      <c r="BC59" s="96"/>
      <c r="BD59" s="96"/>
      <c r="BE59" s="96"/>
    </row>
    <row r="60" spans="1:62" s="75" customFormat="1">
      <c r="F60" s="75" t="s">
        <v>14</v>
      </c>
      <c r="J60" s="54">
        <f>COUNTIF(V53:BE53,"E")</f>
        <v>0</v>
      </c>
      <c r="W60" s="97"/>
      <c r="X60" s="97"/>
      <c r="Y60" s="97"/>
      <c r="Z60" s="97"/>
      <c r="AA60" s="97"/>
      <c r="AB60" s="97"/>
      <c r="AC60" s="97"/>
      <c r="AD60" s="97"/>
      <c r="AE60" s="97"/>
      <c r="AF60" s="76"/>
      <c r="AG60" s="76"/>
      <c r="AH60" s="76"/>
      <c r="AI60" s="76"/>
      <c r="AJ60" s="76"/>
      <c r="AK60" s="76"/>
      <c r="AL60" s="76"/>
      <c r="AM60" s="76"/>
      <c r="AN60" s="76"/>
      <c r="AO60" s="97"/>
      <c r="AP60" s="97"/>
      <c r="AQ60" s="97"/>
      <c r="AR60" s="97"/>
      <c r="AS60" s="76"/>
      <c r="AT60" s="76"/>
      <c r="AU60" s="76"/>
      <c r="AV60" s="97"/>
      <c r="AW60" s="97"/>
      <c r="AX60" s="97"/>
      <c r="AY60" s="97"/>
      <c r="AZ60" s="97"/>
      <c r="BA60" s="97"/>
      <c r="BB60" s="97"/>
      <c r="BC60" s="97"/>
      <c r="BD60" s="97"/>
      <c r="BE60" s="97"/>
    </row>
    <row r="61" spans="1:62">
      <c r="F61" s="54" t="s">
        <v>15</v>
      </c>
      <c r="J61" s="54">
        <f>COUNTIF(V53:BE53,"L")</f>
        <v>0</v>
      </c>
    </row>
    <row r="62" spans="1:62">
      <c r="F62" s="78" t="s">
        <v>43</v>
      </c>
      <c r="J62" s="54">
        <f>COUNTIF(V53:BE53,"I")</f>
        <v>0</v>
      </c>
    </row>
    <row r="63" spans="1:62">
      <c r="F63" s="54" t="s">
        <v>16</v>
      </c>
      <c r="J63" s="54">
        <f>SUM(J59:J62)</f>
        <v>18</v>
      </c>
    </row>
  </sheetData>
  <mergeCells count="48">
    <mergeCell ref="AR55:AS55"/>
    <mergeCell ref="AT55:AV55"/>
    <mergeCell ref="AW55:BE57"/>
    <mergeCell ref="A56:U57"/>
    <mergeCell ref="V56:AL57"/>
    <mergeCell ref="AM56:AQ56"/>
    <mergeCell ref="AR56:AS56"/>
    <mergeCell ref="AT56:AV56"/>
    <mergeCell ref="AM57:AQ57"/>
    <mergeCell ref="AR57:AS57"/>
    <mergeCell ref="AT57:AV57"/>
    <mergeCell ref="A53:U53"/>
    <mergeCell ref="A54:U54"/>
    <mergeCell ref="A55:U55"/>
    <mergeCell ref="V55:AL55"/>
    <mergeCell ref="AM55:AQ55"/>
    <mergeCell ref="A36:A49"/>
    <mergeCell ref="A50:U50"/>
    <mergeCell ref="A51:G52"/>
    <mergeCell ref="H51:U51"/>
    <mergeCell ref="H52:U52"/>
    <mergeCell ref="A7:H7"/>
    <mergeCell ref="I7:U7"/>
    <mergeCell ref="V7:AF7"/>
    <mergeCell ref="AG7:BE7"/>
    <mergeCell ref="A9:A35"/>
    <mergeCell ref="AQ3:AU4"/>
    <mergeCell ref="AV3:AZ4"/>
    <mergeCell ref="BA3:BE4"/>
    <mergeCell ref="A6:H6"/>
    <mergeCell ref="I6:BE6"/>
    <mergeCell ref="A3:F4"/>
    <mergeCell ref="G3:AA4"/>
    <mergeCell ref="AB3:AF4"/>
    <mergeCell ref="AG3:AK4"/>
    <mergeCell ref="AL3:AP4"/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</mergeCells>
  <phoneticPr fontId="7"/>
  <dataValidations count="1">
    <dataValidation type="list" allowBlank="1" showInputMessage="1" showErrorMessage="1" sqref="V53:BE53" xr:uid="{00000000-0002-0000-05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A1CEC6-203D-4C9F-AD17-AB644C7549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F3446C-7828-4FDD-BA83-8846A963DF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概要</vt:lpstr>
      <vt:lpstr>共通表示</vt:lpstr>
      <vt:lpstr>画面レイアウト</vt:lpstr>
      <vt:lpstr>検索処理_結合</vt:lpstr>
      <vt:lpstr>検索処理_条件</vt:lpstr>
      <vt:lpstr>イベント処理</vt:lpstr>
      <vt:lpstr>書式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2019-12-19T02:02:04Z</cp:lastPrinted>
  <dcterms:created xsi:type="dcterms:W3CDTF">2006-09-05T05:23:29Z</dcterms:created>
  <dcterms:modified xsi:type="dcterms:W3CDTF">2019-12-26T08:33:11Z</dcterms:modified>
</cp:coreProperties>
</file>