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"/>
    </mc:Choice>
  </mc:AlternateContent>
  <xr:revisionPtr revIDLastSave="0" documentId="13_ncr:1_{A197123D-1F02-45EE-8FEB-ED398DA096B7}" xr6:coauthVersionLast="45" xr6:coauthVersionMax="45" xr10:uidLastSave="{00000000-0000-0000-0000-000000000000}"/>
  <bookViews>
    <workbookView xWindow="120" yWindow="645" windowWidth="19380" windowHeight="8865" tabRatio="674" xr2:uid="{00000000-000D-0000-FFFF-FFFF00000000}"/>
  </bookViews>
  <sheets>
    <sheet name="概要" sheetId="4" r:id="rId1"/>
    <sheet name="共通表示" sheetId="54" r:id="rId2"/>
    <sheet name="画面レイアウト" sheetId="59" r:id="rId3"/>
    <sheet name="検索処理" sheetId="62" r:id="rId4"/>
    <sheet name="検索処理_2" sheetId="63" r:id="rId5"/>
    <sheet name="イベント処理" sheetId="60" r:id="rId6"/>
    <sheet name="書式" sheetId="61" r:id="rId7"/>
  </sheet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4" l="1"/>
  <c r="G7" i="4"/>
  <c r="J95" i="63" l="1"/>
  <c r="J94" i="63"/>
  <c r="J93" i="63"/>
  <c r="J92" i="63"/>
  <c r="I6" i="63"/>
  <c r="A89" i="63" s="1"/>
  <c r="BO3" i="63"/>
  <c r="BN3" i="63"/>
  <c r="BM3" i="63"/>
  <c r="BL3" i="63"/>
  <c r="BA3" i="63"/>
  <c r="AV3" i="63"/>
  <c r="AQ3" i="63"/>
  <c r="AL3" i="63"/>
  <c r="AG3" i="63"/>
  <c r="AB3" i="63"/>
  <c r="G3" i="63"/>
  <c r="G2" i="63"/>
  <c r="G1" i="63"/>
  <c r="F8" i="4"/>
  <c r="D8" i="4"/>
  <c r="C8" i="4"/>
  <c r="E8" i="4"/>
  <c r="I8" i="4" l="1"/>
  <c r="BP3" i="63"/>
  <c r="J96" i="63"/>
  <c r="G3" i="62" l="1"/>
  <c r="J141" i="62"/>
  <c r="J140" i="62"/>
  <c r="J139" i="62"/>
  <c r="J138" i="62"/>
  <c r="I6" i="62"/>
  <c r="A135" i="62" s="1"/>
  <c r="BO3" i="62"/>
  <c r="BN3" i="62"/>
  <c r="BM3" i="62"/>
  <c r="BL3" i="62"/>
  <c r="BA3" i="62"/>
  <c r="AV3" i="62"/>
  <c r="AQ3" i="62"/>
  <c r="AL3" i="62"/>
  <c r="AG3" i="62"/>
  <c r="AB3" i="62"/>
  <c r="G2" i="62"/>
  <c r="G1" i="62"/>
  <c r="G6" i="4"/>
  <c r="G9" i="4"/>
  <c r="G10" i="4"/>
  <c r="G5" i="4"/>
  <c r="BM3" i="61"/>
  <c r="BN3" i="61"/>
  <c r="BO3" i="61"/>
  <c r="BL3" i="61"/>
  <c r="BM3" i="60"/>
  <c r="BN3" i="60"/>
  <c r="BO3" i="60"/>
  <c r="BL3" i="60"/>
  <c r="BO3" i="59"/>
  <c r="BM3" i="59"/>
  <c r="BN3" i="59"/>
  <c r="BL3" i="59"/>
  <c r="BM3" i="54"/>
  <c r="BN3" i="54"/>
  <c r="BO3" i="54"/>
  <c r="BL3" i="54"/>
  <c r="BP3" i="61"/>
  <c r="BP3" i="59"/>
  <c r="BP3" i="54"/>
  <c r="J51" i="54"/>
  <c r="J50" i="54"/>
  <c r="J49" i="54"/>
  <c r="J48" i="54"/>
  <c r="J55" i="61"/>
  <c r="J54" i="61"/>
  <c r="J53" i="61"/>
  <c r="J52" i="61"/>
  <c r="I6" i="61"/>
  <c r="A49" i="61" s="1"/>
  <c r="BA3" i="61"/>
  <c r="AV3" i="61"/>
  <c r="AQ3" i="61"/>
  <c r="AL3" i="61"/>
  <c r="AG3" i="61"/>
  <c r="AB3" i="61"/>
  <c r="G3" i="61"/>
  <c r="G2" i="61"/>
  <c r="G1" i="61"/>
  <c r="J56" i="61"/>
  <c r="AB3" i="59"/>
  <c r="BA3" i="59"/>
  <c r="AV3" i="59"/>
  <c r="AQ3" i="59"/>
  <c r="AL3" i="59"/>
  <c r="AG3" i="59"/>
  <c r="J122" i="60"/>
  <c r="J121" i="60"/>
  <c r="J120" i="60"/>
  <c r="J119" i="60"/>
  <c r="I6" i="60"/>
  <c r="A116" i="60" s="1"/>
  <c r="BA3" i="60"/>
  <c r="AV3" i="60"/>
  <c r="AQ3" i="60"/>
  <c r="AL3" i="60"/>
  <c r="AG3" i="60"/>
  <c r="AB3" i="60"/>
  <c r="G3" i="60"/>
  <c r="G2" i="60"/>
  <c r="G1" i="60"/>
  <c r="J104" i="59"/>
  <c r="J103" i="59"/>
  <c r="J102" i="59"/>
  <c r="J101" i="59"/>
  <c r="A98" i="59"/>
  <c r="A45" i="54"/>
  <c r="J12" i="4"/>
  <c r="J105" i="59"/>
  <c r="J52" i="54"/>
  <c r="F7" i="4"/>
  <c r="D7" i="4"/>
  <c r="E7" i="4"/>
  <c r="C7" i="4"/>
  <c r="C9" i="4"/>
  <c r="F6" i="4"/>
  <c r="D10" i="4"/>
  <c r="C10" i="4"/>
  <c r="E6" i="4"/>
  <c r="F5" i="4"/>
  <c r="F9" i="4"/>
  <c r="E5" i="4"/>
  <c r="E9" i="4"/>
  <c r="C6" i="4"/>
  <c r="D5" i="4"/>
  <c r="D9" i="4"/>
  <c r="C5" i="4"/>
  <c r="E10" i="4"/>
  <c r="F10" i="4"/>
  <c r="D6" i="4"/>
  <c r="I7" i="4" l="1"/>
  <c r="J123" i="60"/>
  <c r="BP3" i="60"/>
  <c r="BP3" i="62"/>
  <c r="J142" i="62"/>
  <c r="E12" i="4"/>
  <c r="C20" i="4" s="1"/>
  <c r="F12" i="4"/>
  <c r="C21" i="4" s="1"/>
  <c r="C12" i="4"/>
  <c r="C18" i="4" s="1"/>
  <c r="I5" i="4"/>
  <c r="D12" i="4"/>
  <c r="C19" i="4" s="1"/>
  <c r="I10" i="4"/>
  <c r="I6" i="4"/>
  <c r="I9" i="4"/>
  <c r="I12" i="4" l="1"/>
  <c r="K12" i="4" s="1"/>
  <c r="C22" i="4"/>
  <c r="E19" i="4" s="1"/>
  <c r="E21" i="4" l="1"/>
  <c r="E20" i="4"/>
  <c r="E18" i="4"/>
  <c r="E22" i="4" l="1"/>
</calcChain>
</file>

<file path=xl/sharedStrings.xml><?xml version="1.0" encoding="utf-8"?>
<sst xmlns="http://schemas.openxmlformats.org/spreadsheetml/2006/main" count="2182" uniqueCount="433">
  <si>
    <t>テスト番号</t>
  </si>
  <si>
    <t>確認日</t>
  </si>
  <si>
    <t>備　　考</t>
  </si>
  <si>
    <t>工程区分</t>
  </si>
  <si>
    <t>テスト一覧</t>
    <rPh sb="3" eb="5">
      <t>イチラン</t>
    </rPh>
    <phoneticPr fontId="4"/>
  </si>
  <si>
    <t>テスト概要</t>
    <rPh sb="3" eb="5">
      <t>ガイヨウ</t>
    </rPh>
    <phoneticPr fontId="4"/>
  </si>
  <si>
    <t>テスト実施日</t>
    <rPh sb="3" eb="5">
      <t>ジッシ</t>
    </rPh>
    <rPh sb="5" eb="6">
      <t>ビ</t>
    </rPh>
    <phoneticPr fontId="4"/>
  </si>
  <si>
    <t>＜作成時＞</t>
    <rPh sb="1" eb="3">
      <t>サクセイ</t>
    </rPh>
    <rPh sb="3" eb="4">
      <t>ジ</t>
    </rPh>
    <phoneticPr fontId="7"/>
  </si>
  <si>
    <t>＜実施時＞</t>
    <rPh sb="1" eb="3">
      <t>ジッシ</t>
    </rPh>
    <rPh sb="3" eb="4">
      <t>ジ</t>
    </rPh>
    <phoneticPr fontId="7"/>
  </si>
  <si>
    <t>作成</t>
    <rPh sb="0" eb="2">
      <t>サクセイ</t>
    </rPh>
    <phoneticPr fontId="7"/>
  </si>
  <si>
    <t>審査</t>
    <rPh sb="0" eb="2">
      <t>シンサ</t>
    </rPh>
    <phoneticPr fontId="7"/>
  </si>
  <si>
    <t>承認</t>
    <rPh sb="0" eb="2">
      <t>ショウニン</t>
    </rPh>
    <phoneticPr fontId="7"/>
  </si>
  <si>
    <t>実施</t>
    <rPh sb="0" eb="2">
      <t>ジッシ</t>
    </rPh>
    <phoneticPr fontId="7"/>
  </si>
  <si>
    <t>机上</t>
    <rPh sb="0" eb="2">
      <t>キジョウ</t>
    </rPh>
    <phoneticPr fontId="7"/>
  </si>
  <si>
    <t>正常</t>
    <rPh sb="0" eb="2">
      <t>セイジョウ</t>
    </rPh>
    <phoneticPr fontId="7"/>
  </si>
  <si>
    <t>異常</t>
    <rPh sb="0" eb="2">
      <t>イジョウ</t>
    </rPh>
    <phoneticPr fontId="7"/>
  </si>
  <si>
    <t>境界</t>
    <rPh sb="0" eb="2">
      <t>キョウカイ</t>
    </rPh>
    <phoneticPr fontId="7"/>
  </si>
  <si>
    <t>合計</t>
    <rPh sb="0" eb="2">
      <t>ゴウケイ</t>
    </rPh>
    <phoneticPr fontId="7"/>
  </si>
  <si>
    <t>合計</t>
    <rPh sb="0" eb="2">
      <t>ゴウケイ</t>
    </rPh>
    <phoneticPr fontId="4"/>
  </si>
  <si>
    <t>業務名称</t>
    <rPh sb="0" eb="2">
      <t>ギョウム</t>
    </rPh>
    <rPh sb="2" eb="4">
      <t>メイショウ</t>
    </rPh>
    <phoneticPr fontId="7"/>
  </si>
  <si>
    <t>区分</t>
    <rPh sb="0" eb="2">
      <t>クブン</t>
    </rPh>
    <phoneticPr fontId="7"/>
  </si>
  <si>
    <t>テスト対象</t>
    <rPh sb="3" eb="5">
      <t>タイショウ</t>
    </rPh>
    <phoneticPr fontId="7"/>
  </si>
  <si>
    <t>チェック項目数</t>
    <rPh sb="4" eb="6">
      <t>コウモク</t>
    </rPh>
    <rPh sb="6" eb="7">
      <t>スウ</t>
    </rPh>
    <phoneticPr fontId="4"/>
  </si>
  <si>
    <t>比率(%)</t>
    <rPh sb="0" eb="2">
      <t>ヒリツ</t>
    </rPh>
    <phoneticPr fontId="4"/>
  </si>
  <si>
    <t>目標チェック件数</t>
    <rPh sb="0" eb="2">
      <t>モクヒョウ</t>
    </rPh>
    <rPh sb="6" eb="8">
      <t>ケンスウ</t>
    </rPh>
    <phoneticPr fontId="4"/>
  </si>
  <si>
    <t>単体テスト</t>
    <rPh sb="0" eb="2">
      <t>タンタイ</t>
    </rPh>
    <phoneticPr fontId="7"/>
  </si>
  <si>
    <t>チェック項目質的比率</t>
    <rPh sb="4" eb="6">
      <t>コウモク</t>
    </rPh>
    <rPh sb="6" eb="8">
      <t>シツテキ</t>
    </rPh>
    <rPh sb="8" eb="10">
      <t>ヒリツ</t>
    </rPh>
    <phoneticPr fontId="4"/>
  </si>
  <si>
    <t>項目</t>
    <rPh sb="0" eb="2">
      <t>コウモク</t>
    </rPh>
    <phoneticPr fontId="4"/>
  </si>
  <si>
    <t>チェック項目数</t>
    <rPh sb="4" eb="7">
      <t>コウモクスウ</t>
    </rPh>
    <phoneticPr fontId="4"/>
  </si>
  <si>
    <t>比率（%）</t>
    <rPh sb="0" eb="2">
      <t>ヒリツ</t>
    </rPh>
    <phoneticPr fontId="4"/>
  </si>
  <si>
    <t>正常</t>
    <rPh sb="0" eb="2">
      <t>セイジョウ</t>
    </rPh>
    <phoneticPr fontId="4"/>
  </si>
  <si>
    <t>異常</t>
    <rPh sb="0" eb="2">
      <t>イジョウ</t>
    </rPh>
    <phoneticPr fontId="4"/>
  </si>
  <si>
    <t>限界・境界</t>
    <rPh sb="0" eb="2">
      <t>ゲンカイ</t>
    </rPh>
    <rPh sb="3" eb="5">
      <t>キョウカイ</t>
    </rPh>
    <phoneticPr fontId="4"/>
  </si>
  <si>
    <t>インタフェース</t>
    <phoneticPr fontId="4"/>
  </si>
  <si>
    <t>NO</t>
    <phoneticPr fontId="4"/>
  </si>
  <si>
    <t>NO</t>
    <phoneticPr fontId="4"/>
  </si>
  <si>
    <t>※質的比率の目標値は正常60%以下，異常10%以上，限界・境界10%以上，インタフェース20%以上</t>
    <rPh sb="1" eb="3">
      <t>シツテキ</t>
    </rPh>
    <rPh sb="3" eb="5">
      <t>ヒリツ</t>
    </rPh>
    <rPh sb="6" eb="8">
      <t>モクヒョウ</t>
    </rPh>
    <rPh sb="8" eb="9">
      <t>チ</t>
    </rPh>
    <rPh sb="10" eb="12">
      <t>セイジョウ</t>
    </rPh>
    <rPh sb="15" eb="17">
      <t>イカ</t>
    </rPh>
    <rPh sb="18" eb="20">
      <t>イジョウ</t>
    </rPh>
    <rPh sb="23" eb="25">
      <t>イジョウ</t>
    </rPh>
    <rPh sb="26" eb="28">
      <t>ゲンカイ</t>
    </rPh>
    <rPh sb="29" eb="31">
      <t>キョウカイ</t>
    </rPh>
    <rPh sb="34" eb="36">
      <t>イジョウ</t>
    </rPh>
    <rPh sb="47" eb="49">
      <t>イジョウ</t>
    </rPh>
    <phoneticPr fontId="4"/>
  </si>
  <si>
    <t>マシン</t>
    <phoneticPr fontId="7"/>
  </si>
  <si>
    <t>PCL区分（Ｎ，Ｅ，Ｌ，Ｉ）</t>
    <phoneticPr fontId="7"/>
  </si>
  <si>
    <t>システムまたはプログラム名称</t>
    <phoneticPr fontId="7"/>
  </si>
  <si>
    <t>承 認</t>
    <phoneticPr fontId="7"/>
  </si>
  <si>
    <t>UT</t>
    <phoneticPr fontId="7"/>
  </si>
  <si>
    <t>審 査</t>
    <phoneticPr fontId="7"/>
  </si>
  <si>
    <t>作 成</t>
    <phoneticPr fontId="7"/>
  </si>
  <si>
    <t>インタフェース</t>
    <phoneticPr fontId="7"/>
  </si>
  <si>
    <t>前提と操作</t>
    <rPh sb="0" eb="2">
      <t>ゼンテイ</t>
    </rPh>
    <rPh sb="3" eb="5">
      <t>ソウサ</t>
    </rPh>
    <phoneticPr fontId="7"/>
  </si>
  <si>
    <t>結果</t>
    <rPh sb="0" eb="2">
      <t>ケッカ</t>
    </rPh>
    <phoneticPr fontId="7"/>
  </si>
  <si>
    <t>G3-3</t>
    <phoneticPr fontId="7"/>
  </si>
  <si>
    <t>G3-3.1</t>
    <phoneticPr fontId="7"/>
  </si>
  <si>
    <t>承認</t>
    <phoneticPr fontId="7"/>
  </si>
  <si>
    <t>チェック条件／項目</t>
    <phoneticPr fontId="7"/>
  </si>
  <si>
    <t>チェックＩＤ</t>
    <phoneticPr fontId="7"/>
  </si>
  <si>
    <t>G3-3.1#1</t>
    <phoneticPr fontId="7"/>
  </si>
  <si>
    <t>プログラムチェックリスト（マトリクス）</t>
    <phoneticPr fontId="7"/>
  </si>
  <si>
    <t>プログラムチェックリストの作成</t>
    <phoneticPr fontId="7"/>
  </si>
  <si>
    <t>プログラミング</t>
    <phoneticPr fontId="7"/>
  </si>
  <si>
    <t>PCLタイトル</t>
    <phoneticPr fontId="4"/>
  </si>
  <si>
    <t>N</t>
    <phoneticPr fontId="7"/>
  </si>
  <si>
    <t>○</t>
  </si>
  <si>
    <t>○</t>
    <phoneticPr fontId="7"/>
  </si>
  <si>
    <t>○</t>
    <phoneticPr fontId="7"/>
  </si>
  <si>
    <t>工程コード</t>
    <rPh sb="0" eb="2">
      <t>コウテイ</t>
    </rPh>
    <phoneticPr fontId="7"/>
  </si>
  <si>
    <t>検索結果</t>
    <rPh sb="0" eb="2">
      <t>ケンサク</t>
    </rPh>
    <rPh sb="2" eb="4">
      <t>ケッカ</t>
    </rPh>
    <phoneticPr fontId="7"/>
  </si>
  <si>
    <t>活性</t>
    <rPh sb="0" eb="2">
      <t>カッセイ</t>
    </rPh>
    <phoneticPr fontId="7"/>
  </si>
  <si>
    <t>・画面初期表示</t>
    <rPh sb="1" eb="3">
      <t>ガメン</t>
    </rPh>
    <rPh sb="3" eb="5">
      <t>ショキ</t>
    </rPh>
    <rPh sb="5" eb="7">
      <t>ヒョウジ</t>
    </rPh>
    <phoneticPr fontId="7"/>
  </si>
  <si>
    <t>・操作(イベント)</t>
    <rPh sb="1" eb="3">
      <t>ソウサ</t>
    </rPh>
    <phoneticPr fontId="7"/>
  </si>
  <si>
    <t>なし</t>
    <phoneticPr fontId="7"/>
  </si>
  <si>
    <t>条
件</t>
    <rPh sb="0" eb="1">
      <t>ジョウ</t>
    </rPh>
    <rPh sb="2" eb="3">
      <t>ケン</t>
    </rPh>
    <phoneticPr fontId="7"/>
  </si>
  <si>
    <t>項
目</t>
    <rPh sb="0" eb="1">
      <t>コウ</t>
    </rPh>
    <rPh sb="2" eb="3">
      <t>メ</t>
    </rPh>
    <phoneticPr fontId="7"/>
  </si>
  <si>
    <t>・検索ボタン押下</t>
    <rPh sb="1" eb="3">
      <t>ケンサク</t>
    </rPh>
    <rPh sb="6" eb="8">
      <t>オウカ</t>
    </rPh>
    <phoneticPr fontId="7"/>
  </si>
  <si>
    <t>・条件</t>
    <rPh sb="1" eb="3">
      <t>ジョウケン</t>
    </rPh>
    <phoneticPr fontId="7"/>
  </si>
  <si>
    <t>・検索条件</t>
    <rPh sb="1" eb="3">
      <t>ケンサク</t>
    </rPh>
    <rPh sb="3" eb="5">
      <t>ジョウケン</t>
    </rPh>
    <phoneticPr fontId="7"/>
  </si>
  <si>
    <t>あり</t>
    <phoneticPr fontId="7"/>
  </si>
  <si>
    <t>・検索条件の合致データ有無</t>
    <rPh sb="1" eb="3">
      <t>ケンサク</t>
    </rPh>
    <rPh sb="3" eb="5">
      <t>ジョウケン</t>
    </rPh>
    <rPh sb="6" eb="8">
      <t>ガッチ</t>
    </rPh>
    <rPh sb="11" eb="13">
      <t>ウム</t>
    </rPh>
    <phoneticPr fontId="7"/>
  </si>
  <si>
    <t>N</t>
    <phoneticPr fontId="4"/>
  </si>
  <si>
    <t>E</t>
    <phoneticPr fontId="4"/>
  </si>
  <si>
    <t>L</t>
    <phoneticPr fontId="4"/>
  </si>
  <si>
    <t>I</t>
    <phoneticPr fontId="4"/>
  </si>
  <si>
    <t>＜HISYS＞
王
2019/12/13</t>
    <rPh sb="8" eb="9">
      <t>オウ</t>
    </rPh>
    <phoneticPr fontId="7"/>
  </si>
  <si>
    <t>在庫照会</t>
    <rPh sb="0" eb="2">
      <t>ザイコ</t>
    </rPh>
    <rPh sb="2" eb="4">
      <t>ショウカイ</t>
    </rPh>
    <phoneticPr fontId="7"/>
  </si>
  <si>
    <t>バックドア</t>
    <phoneticPr fontId="7"/>
  </si>
  <si>
    <t>＜HISYS＞
王
2019/12/13</t>
    <phoneticPr fontId="7"/>
  </si>
  <si>
    <r>
      <t xml:space="preserve">＜HISYS＞
</t>
    </r>
    <r>
      <rPr>
        <sz val="7"/>
        <rFont val="ＭＳ Ｐゴシック"/>
        <family val="3"/>
        <charset val="128"/>
      </rPr>
      <t>陳
2019/12/13</t>
    </r>
    <rPh sb="8" eb="9">
      <t>チン</t>
    </rPh>
    <phoneticPr fontId="7"/>
  </si>
  <si>
    <t>非活性</t>
    <rPh sb="0" eb="1">
      <t>ヒ</t>
    </rPh>
    <rPh sb="1" eb="3">
      <t>カッセイ</t>
    </rPh>
    <phoneticPr fontId="7"/>
  </si>
  <si>
    <t>置場</t>
    <rPh sb="0" eb="2">
      <t>オキバ</t>
    </rPh>
    <phoneticPr fontId="7"/>
  </si>
  <si>
    <t>工程</t>
    <rPh sb="0" eb="2">
      <t>コウテイ</t>
    </rPh>
    <phoneticPr fontId="7"/>
  </si>
  <si>
    <t>品種</t>
    <rPh sb="0" eb="2">
      <t>ヒンシュ</t>
    </rPh>
    <phoneticPr fontId="7"/>
  </si>
  <si>
    <t>車種</t>
    <rPh sb="0" eb="2">
      <t>シャシュ</t>
    </rPh>
    <phoneticPr fontId="7"/>
  </si>
  <si>
    <t>ゼロデータを除く</t>
    <rPh sb="6" eb="7">
      <t>ノゾ</t>
    </rPh>
    <phoneticPr fontId="7"/>
  </si>
  <si>
    <t>共通表示</t>
    <rPh sb="0" eb="2">
      <t>キョウツウ</t>
    </rPh>
    <rPh sb="2" eb="4">
      <t>ヒョウジ</t>
    </rPh>
    <phoneticPr fontId="7"/>
  </si>
  <si>
    <t>フォーム名称</t>
    <rPh sb="4" eb="6">
      <t>メイショウ</t>
    </rPh>
    <phoneticPr fontId="7"/>
  </si>
  <si>
    <t>ヘッダー名称</t>
    <rPh sb="4" eb="6">
      <t>メイショウ</t>
    </rPh>
    <phoneticPr fontId="7"/>
  </si>
  <si>
    <t>ログインユーザ名</t>
    <rPh sb="7" eb="8">
      <t>メイ</t>
    </rPh>
    <phoneticPr fontId="7"/>
  </si>
  <si>
    <t>実行環境</t>
    <rPh sb="0" eb="2">
      <t>ジッコウ</t>
    </rPh>
    <rPh sb="2" eb="4">
      <t>カンキョウ</t>
    </rPh>
    <phoneticPr fontId="7"/>
  </si>
  <si>
    <t>システム時間</t>
    <rPh sb="4" eb="6">
      <t>ジカン</t>
    </rPh>
    <phoneticPr fontId="7"/>
  </si>
  <si>
    <t>[Z-01]Stock inquiry(在庫照会) Ver.1.0.0</t>
    <rPh sb="20" eb="22">
      <t>ザイコ</t>
    </rPh>
    <rPh sb="22" eb="24">
      <t>ショウカイ</t>
    </rPh>
    <phoneticPr fontId="7"/>
  </si>
  <si>
    <t>Stock inquiry(在庫照会)</t>
    <rPh sb="14" eb="16">
      <t>ザイコ</t>
    </rPh>
    <rPh sb="16" eb="18">
      <t>ショウカイ</t>
    </rPh>
    <phoneticPr fontId="7"/>
  </si>
  <si>
    <t>仮登録したユーザー名</t>
    <rPh sb="0" eb="1">
      <t>カリ</t>
    </rPh>
    <rPh sb="1" eb="3">
      <t>トウロク</t>
    </rPh>
    <rPh sb="9" eb="10">
      <t>メイ</t>
    </rPh>
    <phoneticPr fontId="7"/>
  </si>
  <si>
    <t>仮登録した実行環境</t>
    <rPh sb="0" eb="1">
      <t>カリ</t>
    </rPh>
    <rPh sb="1" eb="3">
      <t>トウロク</t>
    </rPh>
    <rPh sb="5" eb="7">
      <t>ジッコウ</t>
    </rPh>
    <rPh sb="7" eb="9">
      <t>カンキョウ</t>
    </rPh>
    <phoneticPr fontId="7"/>
  </si>
  <si>
    <t>〇</t>
  </si>
  <si>
    <t>〇</t>
    <phoneticPr fontId="7"/>
  </si>
  <si>
    <t>I</t>
    <phoneticPr fontId="7"/>
  </si>
  <si>
    <t>王</t>
    <rPh sb="0" eb="1">
      <t>オウ</t>
    </rPh>
    <phoneticPr fontId="7"/>
  </si>
  <si>
    <t>陳</t>
    <rPh sb="0" eb="1">
      <t>チン</t>
    </rPh>
    <phoneticPr fontId="7"/>
  </si>
  <si>
    <t>ヘッダエリアに、下記の内容が表示される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</si>
  <si>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フッタエリアに、下記の内容が表示される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</si>
  <si>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検索条件エリアに下記の内容が表示される</t>
    <rPh sb="0" eb="2">
      <t>ケンサク</t>
    </rPh>
    <rPh sb="2" eb="4">
      <t>ジョウケン</t>
    </rPh>
    <rPh sb="8" eb="10">
      <t>カキ</t>
    </rPh>
    <rPh sb="11" eb="13">
      <t>ナイヨウ</t>
    </rPh>
    <rPh sb="14" eb="16">
      <t>ヒョウジ</t>
    </rPh>
    <phoneticPr fontId="7"/>
  </si>
  <si>
    <t>操作ボタンエリアに下記の内容が表示される</t>
    <rPh sb="0" eb="2">
      <t>ソウサ</t>
    </rPh>
    <rPh sb="9" eb="11">
      <t>カキ</t>
    </rPh>
    <rPh sb="12" eb="14">
      <t>ナイヨウ</t>
    </rPh>
    <rPh sb="15" eb="17">
      <t>ヒョウジ</t>
    </rPh>
    <phoneticPr fontId="7"/>
  </si>
  <si>
    <t>検索ボタン</t>
    <rPh sb="0" eb="2">
      <t>ケンサク</t>
    </rPh>
    <phoneticPr fontId="7"/>
  </si>
  <si>
    <t>昇順ボタン</t>
    <rPh sb="0" eb="2">
      <t>ショウジュン</t>
    </rPh>
    <phoneticPr fontId="7"/>
  </si>
  <si>
    <t>降順ボタン</t>
    <rPh sb="0" eb="2">
      <t>コウジュン</t>
    </rPh>
    <phoneticPr fontId="7"/>
  </si>
  <si>
    <t>エクセルボタン</t>
  </si>
  <si>
    <t>エクセルボタン</t>
    <phoneticPr fontId="7"/>
  </si>
  <si>
    <t>終了ボタン</t>
    <rPh sb="0" eb="2">
      <t>シュウリョウ</t>
    </rPh>
    <phoneticPr fontId="7"/>
  </si>
  <si>
    <t>操作ボタンエリア</t>
    <rPh sb="0" eb="2">
      <t>ソウサ</t>
    </rPh>
    <phoneticPr fontId="7"/>
  </si>
  <si>
    <t>検索条件エリア</t>
    <rPh sb="0" eb="2">
      <t>ケンサク</t>
    </rPh>
    <rPh sb="2" eb="4">
      <t>ジョウケン</t>
    </rPh>
    <phoneticPr fontId="7"/>
  </si>
  <si>
    <t>納入区分</t>
    <rPh sb="0" eb="2">
      <t>ノウニュウ</t>
    </rPh>
    <rPh sb="2" eb="4">
      <t>クブン</t>
    </rPh>
    <phoneticPr fontId="7"/>
  </si>
  <si>
    <t>検索結果エリア</t>
    <rPh sb="0" eb="2">
      <t>ケンサク</t>
    </rPh>
    <rPh sb="2" eb="4">
      <t>ケッカ</t>
    </rPh>
    <phoneticPr fontId="7"/>
  </si>
  <si>
    <t>※英語と日本語で表示されている</t>
    <rPh sb="1" eb="3">
      <t>エイゴ</t>
    </rPh>
    <rPh sb="4" eb="6">
      <t>ニホン</t>
    </rPh>
    <rPh sb="6" eb="7">
      <t>ゴ</t>
    </rPh>
    <rPh sb="8" eb="10">
      <t>ヒョウジ</t>
    </rPh>
    <phoneticPr fontId="7"/>
  </si>
  <si>
    <t>「製品」オプションボタン</t>
    <rPh sb="1" eb="3">
      <t>セイヒン</t>
    </rPh>
    <phoneticPr fontId="7"/>
  </si>
  <si>
    <t>「半製品」オプションボタン</t>
    <rPh sb="1" eb="4">
      <t>ハンセイヒン</t>
    </rPh>
    <phoneticPr fontId="7"/>
  </si>
  <si>
    <t>「置場」コンボボックス</t>
    <rPh sb="1" eb="3">
      <t>オキバ</t>
    </rPh>
    <phoneticPr fontId="7"/>
  </si>
  <si>
    <t>「工程」コンボボックス</t>
    <rPh sb="1" eb="3">
      <t>コウテイ</t>
    </rPh>
    <phoneticPr fontId="7"/>
  </si>
  <si>
    <t>「品種」コンボボックス</t>
    <rPh sb="1" eb="3">
      <t>ヒンシュ</t>
    </rPh>
    <phoneticPr fontId="7"/>
  </si>
  <si>
    <t>「車種」コンボボックス</t>
    <rPh sb="1" eb="3">
      <t>シャシュ</t>
    </rPh>
    <phoneticPr fontId="7"/>
  </si>
  <si>
    <t>「ゼロデータを除く」チェックボックス</t>
    <rPh sb="7" eb="8">
      <t>ノゾ</t>
    </rPh>
    <phoneticPr fontId="7"/>
  </si>
  <si>
    <t>「ライン」チェックボックス</t>
    <phoneticPr fontId="7"/>
  </si>
  <si>
    <t>「KD」チェックボックス</t>
    <phoneticPr fontId="7"/>
  </si>
  <si>
    <t>「SP」チェックボックス</t>
    <phoneticPr fontId="7"/>
  </si>
  <si>
    <t>背景色</t>
    <rPh sb="0" eb="2">
      <t>ハイケイ</t>
    </rPh>
    <rPh sb="2" eb="3">
      <t>イロ</t>
    </rPh>
    <phoneticPr fontId="7"/>
  </si>
  <si>
    <t>黄色</t>
    <rPh sb="0" eb="2">
      <t>キイロ</t>
    </rPh>
    <phoneticPr fontId="7"/>
  </si>
  <si>
    <t>白</t>
    <rPh sb="0" eb="1">
      <t>シロ</t>
    </rPh>
    <phoneticPr fontId="7"/>
  </si>
  <si>
    <t>共通表示</t>
    <rPh sb="0" eb="2">
      <t>キョウツウ</t>
    </rPh>
    <rPh sb="2" eb="4">
      <t>ヒョウジ</t>
    </rPh>
    <phoneticPr fontId="4"/>
  </si>
  <si>
    <t>チェック状態</t>
    <rPh sb="4" eb="6">
      <t>ジョウタイ</t>
    </rPh>
    <phoneticPr fontId="7"/>
  </si>
  <si>
    <t>初期値</t>
    <rPh sb="0" eb="3">
      <t>ショキチ</t>
    </rPh>
    <phoneticPr fontId="7"/>
  </si>
  <si>
    <t>一行目のデータが選択される</t>
    <rPh sb="0" eb="3">
      <t>イチギョウメ</t>
    </rPh>
    <rPh sb="8" eb="10">
      <t>センタク</t>
    </rPh>
    <phoneticPr fontId="7"/>
  </si>
  <si>
    <t>空白が選択される</t>
    <rPh sb="0" eb="2">
      <t>クウハク</t>
    </rPh>
    <rPh sb="3" eb="5">
      <t>センタク</t>
    </rPh>
    <phoneticPr fontId="7"/>
  </si>
  <si>
    <t>検索結果エリアに下記の内容が表示される</t>
    <rPh sb="0" eb="2">
      <t>ケンサク</t>
    </rPh>
    <rPh sb="2" eb="4">
      <t>ケッカ</t>
    </rPh>
    <rPh sb="8" eb="10">
      <t>カキ</t>
    </rPh>
    <rPh sb="11" eb="13">
      <t>ナイヨウ</t>
    </rPh>
    <rPh sb="14" eb="16">
      <t>ヒョウジ</t>
    </rPh>
    <phoneticPr fontId="7"/>
  </si>
  <si>
    <t>共通表示_001</t>
    <rPh sb="0" eb="2">
      <t>キョウツウ</t>
    </rPh>
    <rPh sb="2" eb="4">
      <t>ヒョウジ</t>
    </rPh>
    <phoneticPr fontId="7"/>
  </si>
  <si>
    <t>共通表示_002</t>
    <rPh sb="0" eb="2">
      <t>キョウツウ</t>
    </rPh>
    <rPh sb="2" eb="4">
      <t>ヒョウジ</t>
    </rPh>
    <phoneticPr fontId="7"/>
  </si>
  <si>
    <t>共通表示_003</t>
    <rPh sb="0" eb="2">
      <t>キョウツウ</t>
    </rPh>
    <rPh sb="2" eb="4">
      <t>ヒョウジ</t>
    </rPh>
    <phoneticPr fontId="7"/>
  </si>
  <si>
    <t>共通表示_004</t>
    <rPh sb="0" eb="2">
      <t>キョウツウ</t>
    </rPh>
    <rPh sb="2" eb="4">
      <t>ヒョウジ</t>
    </rPh>
    <phoneticPr fontId="7"/>
  </si>
  <si>
    <t>共通表示_005</t>
    <rPh sb="0" eb="2">
      <t>キョウツウ</t>
    </rPh>
    <rPh sb="2" eb="4">
      <t>ヒョウジ</t>
    </rPh>
    <phoneticPr fontId="7"/>
  </si>
  <si>
    <t>コードマスタ</t>
    <phoneticPr fontId="7"/>
  </si>
  <si>
    <t>コード区分 = 'YARD'</t>
    <rPh sb="3" eb="5">
      <t>クブン</t>
    </rPh>
    <phoneticPr fontId="7"/>
  </si>
  <si>
    <t>コード区分 = 'YARD'以外</t>
    <rPh sb="3" eb="5">
      <t>クブン</t>
    </rPh>
    <rPh sb="14" eb="16">
      <t>イガイ</t>
    </rPh>
    <phoneticPr fontId="7"/>
  </si>
  <si>
    <t>工程マスタ</t>
    <rPh sb="0" eb="2">
      <t>コウテイ</t>
    </rPh>
    <phoneticPr fontId="7"/>
  </si>
  <si>
    <t>品種マスタ</t>
    <rPh sb="0" eb="2">
      <t>ヒンシュ</t>
    </rPh>
    <phoneticPr fontId="7"/>
  </si>
  <si>
    <t>車種マスタ</t>
    <rPh sb="0" eb="2">
      <t>シャシュ</t>
    </rPh>
    <phoneticPr fontId="7"/>
  </si>
  <si>
    <t>表示順序</t>
    <rPh sb="0" eb="2">
      <t>ヒョウジ</t>
    </rPh>
    <rPh sb="2" eb="4">
      <t>ジュンジョ</t>
    </rPh>
    <phoneticPr fontId="7"/>
  </si>
  <si>
    <t>品種コード</t>
    <rPh sb="0" eb="2">
      <t>ヒンシュ</t>
    </rPh>
    <phoneticPr fontId="7"/>
  </si>
  <si>
    <t>車種コード</t>
    <rPh sb="0" eb="2">
      <t>シャシュ</t>
    </rPh>
    <phoneticPr fontId="7"/>
  </si>
  <si>
    <t>・ソート順</t>
    <rPh sb="4" eb="5">
      <t>ジュン</t>
    </rPh>
    <phoneticPr fontId="7"/>
  </si>
  <si>
    <t>コード＋「：」＋名称</t>
    <rPh sb="8" eb="10">
      <t>メイショウ</t>
    </rPh>
    <phoneticPr fontId="7"/>
  </si>
  <si>
    <t>全件</t>
    <rPh sb="0" eb="2">
      <t>ゼンケン</t>
    </rPh>
    <phoneticPr fontId="7"/>
  </si>
  <si>
    <t>データが表示されない</t>
    <rPh sb="4" eb="6">
      <t>ヒョウジ</t>
    </rPh>
    <phoneticPr fontId="7"/>
  </si>
  <si>
    <t>E</t>
    <phoneticPr fontId="7"/>
  </si>
  <si>
    <t>コード</t>
    <phoneticPr fontId="7"/>
  </si>
  <si>
    <t>イベント処理</t>
    <rPh sb="4" eb="6">
      <t>ショリ</t>
    </rPh>
    <phoneticPr fontId="7"/>
  </si>
  <si>
    <t>イベント処理_001</t>
    <rPh sb="4" eb="6">
      <t>ショリ</t>
    </rPh>
    <phoneticPr fontId="7"/>
  </si>
  <si>
    <t>イベント処理_002</t>
    <rPh sb="4" eb="6">
      <t>ショリ</t>
    </rPh>
    <phoneticPr fontId="7"/>
  </si>
  <si>
    <t>イベント処理_003</t>
    <rPh sb="4" eb="6">
      <t>ショリ</t>
    </rPh>
    <phoneticPr fontId="7"/>
  </si>
  <si>
    <t>イベント処理_004</t>
    <rPh sb="4" eb="6">
      <t>ショリ</t>
    </rPh>
    <phoneticPr fontId="7"/>
  </si>
  <si>
    <t>イベント処理</t>
    <rPh sb="4" eb="6">
      <t>ショリ</t>
    </rPh>
    <phoneticPr fontId="4"/>
  </si>
  <si>
    <t>・昇順ボタン押下</t>
    <rPh sb="1" eb="3">
      <t>ショウジュン</t>
    </rPh>
    <rPh sb="6" eb="8">
      <t>オウカ</t>
    </rPh>
    <phoneticPr fontId="7"/>
  </si>
  <si>
    <t>・降順ボタン押下</t>
    <rPh sb="1" eb="3">
      <t>コウジュン</t>
    </rPh>
    <rPh sb="6" eb="8">
      <t>オウカ</t>
    </rPh>
    <phoneticPr fontId="7"/>
  </si>
  <si>
    <t>・エクセルボタン押下</t>
    <rPh sb="8" eb="10">
      <t>オウカ</t>
    </rPh>
    <phoneticPr fontId="7"/>
  </si>
  <si>
    <t>製品</t>
    <rPh sb="0" eb="2">
      <t>セイヒン</t>
    </rPh>
    <phoneticPr fontId="7"/>
  </si>
  <si>
    <t>半製品</t>
    <rPh sb="0" eb="1">
      <t>ハン</t>
    </rPh>
    <rPh sb="1" eb="3">
      <t>セイヒン</t>
    </rPh>
    <phoneticPr fontId="7"/>
  </si>
  <si>
    <t>選択なし</t>
    <rPh sb="0" eb="2">
      <t>センタク</t>
    </rPh>
    <phoneticPr fontId="7"/>
  </si>
  <si>
    <t>選択あり</t>
    <rPh sb="0" eb="2">
      <t>センタク</t>
    </rPh>
    <phoneticPr fontId="7"/>
  </si>
  <si>
    <t>ライン</t>
    <phoneticPr fontId="7"/>
  </si>
  <si>
    <t>KD</t>
    <phoneticPr fontId="7"/>
  </si>
  <si>
    <t>SP</t>
    <phoneticPr fontId="7"/>
  </si>
  <si>
    <t>オン</t>
    <phoneticPr fontId="7"/>
  </si>
  <si>
    <t>オフ</t>
    <phoneticPr fontId="7"/>
  </si>
  <si>
    <t>・終了ボタン</t>
    <rPh sb="1" eb="3">
      <t>シュウリョウ</t>
    </rPh>
    <phoneticPr fontId="7"/>
  </si>
  <si>
    <t>・確認ダイヤログ</t>
    <rPh sb="1" eb="3">
      <t>カクニン</t>
    </rPh>
    <phoneticPr fontId="7"/>
  </si>
  <si>
    <t>OK</t>
    <phoneticPr fontId="7"/>
  </si>
  <si>
    <t>キャンセル</t>
    <phoneticPr fontId="7"/>
  </si>
  <si>
    <t>確認ダイヤログが表示される</t>
    <rPh sb="0" eb="2">
      <t>カクニン</t>
    </rPh>
    <rPh sb="8" eb="10">
      <t>ヒョウジ</t>
    </rPh>
    <phoneticPr fontId="7"/>
  </si>
  <si>
    <t>画面を閉じてよろしいですか？</t>
    <rPh sb="0" eb="2">
      <t>ガメン</t>
    </rPh>
    <rPh sb="3" eb="4">
      <t>ト</t>
    </rPh>
    <phoneticPr fontId="7"/>
  </si>
  <si>
    <t>処理なし</t>
    <rPh sb="0" eb="2">
      <t>ショリ</t>
    </rPh>
    <phoneticPr fontId="7"/>
  </si>
  <si>
    <t>共通表示_006</t>
    <rPh sb="0" eb="2">
      <t>キョウツウ</t>
    </rPh>
    <rPh sb="2" eb="4">
      <t>ヒョウジ</t>
    </rPh>
    <phoneticPr fontId="7"/>
  </si>
  <si>
    <t>共通表示_007</t>
    <rPh sb="0" eb="2">
      <t>キョウツウ</t>
    </rPh>
    <rPh sb="2" eb="4">
      <t>ヒョウジ</t>
    </rPh>
    <phoneticPr fontId="7"/>
  </si>
  <si>
    <t>共通表示_008</t>
    <rPh sb="0" eb="2">
      <t>キョウツウ</t>
    </rPh>
    <rPh sb="2" eb="4">
      <t>ヒョウジ</t>
    </rPh>
    <phoneticPr fontId="7"/>
  </si>
  <si>
    <t>エラーメッセージが表示される</t>
    <rPh sb="9" eb="11">
      <t>ヒョウジ</t>
    </rPh>
    <phoneticPr fontId="7"/>
  </si>
  <si>
    <t>置場を選択してください。</t>
    <rPh sb="0" eb="2">
      <t>オキバ</t>
    </rPh>
    <phoneticPr fontId="7"/>
  </si>
  <si>
    <t>データが存在していません。</t>
  </si>
  <si>
    <t>イベント処理_005</t>
    <rPh sb="4" eb="6">
      <t>ショリ</t>
    </rPh>
    <phoneticPr fontId="7"/>
  </si>
  <si>
    <t>イベント処理_006</t>
    <rPh sb="4" eb="6">
      <t>ショリ</t>
    </rPh>
    <phoneticPr fontId="7"/>
  </si>
  <si>
    <t>イベント処理_007</t>
    <rPh sb="4" eb="6">
      <t>ショリ</t>
    </rPh>
    <phoneticPr fontId="7"/>
  </si>
  <si>
    <t>イベント処理_008</t>
    <rPh sb="4" eb="6">
      <t>ショリ</t>
    </rPh>
    <phoneticPr fontId="7"/>
  </si>
  <si>
    <t>イベント処理_009</t>
    <rPh sb="4" eb="6">
      <t>ショリ</t>
    </rPh>
    <phoneticPr fontId="7"/>
  </si>
  <si>
    <t>イベント処理_010</t>
    <rPh sb="4" eb="6">
      <t>ショリ</t>
    </rPh>
    <phoneticPr fontId="7"/>
  </si>
  <si>
    <t>イベント処理_011</t>
    <rPh sb="4" eb="6">
      <t>ショリ</t>
    </rPh>
    <phoneticPr fontId="7"/>
  </si>
  <si>
    <t>イベント処理_012</t>
    <rPh sb="4" eb="6">
      <t>ショリ</t>
    </rPh>
    <phoneticPr fontId="7"/>
  </si>
  <si>
    <t>イベント処理_013</t>
    <rPh sb="4" eb="6">
      <t>ショリ</t>
    </rPh>
    <phoneticPr fontId="7"/>
  </si>
  <si>
    <t>項番</t>
  </si>
  <si>
    <t>詳細</t>
    <rPh sb="0" eb="2">
      <t>ショウサイ</t>
    </rPh>
    <phoneticPr fontId="1"/>
  </si>
  <si>
    <t>工程</t>
    <rPh sb="0" eb="2">
      <t>コウテイ</t>
    </rPh>
    <phoneticPr fontId="1"/>
  </si>
  <si>
    <t>品名略称</t>
    <rPh sb="0" eb="2">
      <t>ヒンメイ</t>
    </rPh>
    <rPh sb="2" eb="4">
      <t>リャクショウ</t>
    </rPh>
    <phoneticPr fontId="1"/>
  </si>
  <si>
    <t>部品番号</t>
    <rPh sb="0" eb="2">
      <t>ブヒン</t>
    </rPh>
    <rPh sb="2" eb="4">
      <t>バンゴウ</t>
    </rPh>
    <phoneticPr fontId="1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</si>
  <si>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</si>
  <si>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</si>
  <si>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</si>
  <si>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</si>
  <si>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</si>
  <si>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</si>
  <si>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</si>
  <si>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</si>
  <si>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画面レイアウト_001</t>
    <rPh sb="0" eb="2">
      <t>ガメン</t>
    </rPh>
    <phoneticPr fontId="7"/>
  </si>
  <si>
    <t>画面レイアウト_002</t>
    <rPh sb="0" eb="2">
      <t>ガメン</t>
    </rPh>
    <phoneticPr fontId="7"/>
  </si>
  <si>
    <t>画面レイアウト_003</t>
    <rPh sb="0" eb="2">
      <t>ガメン</t>
    </rPh>
    <phoneticPr fontId="7"/>
  </si>
  <si>
    <t>画面レイアウト_004</t>
    <rPh sb="0" eb="2">
      <t>ガメン</t>
    </rPh>
    <phoneticPr fontId="7"/>
  </si>
  <si>
    <t>画面レイアウト_005</t>
    <rPh sb="0" eb="2">
      <t>ガメン</t>
    </rPh>
    <phoneticPr fontId="7"/>
  </si>
  <si>
    <t>画面レイアウト_006</t>
    <rPh sb="0" eb="2">
      <t>ガメン</t>
    </rPh>
    <phoneticPr fontId="7"/>
  </si>
  <si>
    <t>画面レイアウト_007</t>
    <rPh sb="0" eb="2">
      <t>ガメン</t>
    </rPh>
    <phoneticPr fontId="7"/>
  </si>
  <si>
    <t>画面レイアウト_008</t>
    <rPh sb="0" eb="2">
      <t>ガメン</t>
    </rPh>
    <phoneticPr fontId="7"/>
  </si>
  <si>
    <t>表示される</t>
    <rPh sb="0" eb="2">
      <t>ヒョウジ</t>
    </rPh>
    <phoneticPr fontId="7"/>
  </si>
  <si>
    <t>表示されない</t>
    <rPh sb="0" eb="2">
      <t>ヒョウジ</t>
    </rPh>
    <phoneticPr fontId="7"/>
  </si>
  <si>
    <t>検索時間</t>
    <rPh sb="0" eb="2">
      <t>ケンサク</t>
    </rPh>
    <rPh sb="2" eb="4">
      <t>ジカン</t>
    </rPh>
    <phoneticPr fontId="7"/>
  </si>
  <si>
    <t>画面レイアウト</t>
    <rPh sb="0" eb="2">
      <t>ガメン</t>
    </rPh>
    <phoneticPr fontId="7"/>
  </si>
  <si>
    <t>書式</t>
    <rPh sb="0" eb="2">
      <t>ショシキ</t>
    </rPh>
    <phoneticPr fontId="7"/>
  </si>
  <si>
    <t>書式</t>
    <rPh sb="0" eb="2">
      <t>ショシキ</t>
    </rPh>
    <phoneticPr fontId="4"/>
  </si>
  <si>
    <t>データ</t>
    <phoneticPr fontId="7"/>
  </si>
  <si>
    <t>状態</t>
    <rPh sb="0" eb="2">
      <t>ジョウタイ</t>
    </rPh>
    <phoneticPr fontId="7"/>
  </si>
  <si>
    <t>画面</t>
    <rPh sb="0" eb="2">
      <t>ガメン</t>
    </rPh>
    <phoneticPr fontId="7"/>
  </si>
  <si>
    <t>閉じない</t>
    <rPh sb="0" eb="1">
      <t>ト</t>
    </rPh>
    <phoneticPr fontId="7"/>
  </si>
  <si>
    <t>閉じる</t>
    <rPh sb="0" eb="1">
      <t>ト</t>
    </rPh>
    <phoneticPr fontId="7"/>
  </si>
  <si>
    <t>N</t>
  </si>
  <si>
    <t>L</t>
  </si>
  <si>
    <t>L</t>
    <phoneticPr fontId="7"/>
  </si>
  <si>
    <t>画面レイアウト</t>
    <rPh sb="0" eb="2">
      <t>ガメン</t>
    </rPh>
    <phoneticPr fontId="4"/>
  </si>
  <si>
    <t>インタフェース</t>
  </si>
  <si>
    <t>画面レイアウト_009</t>
    <rPh sb="0" eb="2">
      <t>ガメン</t>
    </rPh>
    <phoneticPr fontId="7"/>
  </si>
  <si>
    <t>データがある</t>
    <phoneticPr fontId="7"/>
  </si>
  <si>
    <t>現在時間(yyy/MM/dd hh:mm)</t>
    <rPh sb="0" eb="2">
      <t>ゲンザイ</t>
    </rPh>
    <rPh sb="2" eb="4">
      <t>ジカン</t>
    </rPh>
    <phoneticPr fontId="7"/>
  </si>
  <si>
    <t>ゼロデータが表示される</t>
    <rPh sb="6" eb="8">
      <t>ヒョウジ</t>
    </rPh>
    <phoneticPr fontId="7"/>
  </si>
  <si>
    <t>ゼロ以外のデータが表示される</t>
    <rPh sb="2" eb="4">
      <t>イガイ</t>
    </rPh>
    <rPh sb="9" eb="11">
      <t>ヒョウジ</t>
    </rPh>
    <phoneticPr fontId="7"/>
  </si>
  <si>
    <t>表示列</t>
    <rPh sb="0" eb="2">
      <t>ヒョウジ</t>
    </rPh>
    <rPh sb="2" eb="3">
      <t>レツ</t>
    </rPh>
    <phoneticPr fontId="7"/>
  </si>
  <si>
    <t>・検索結果</t>
    <rPh sb="1" eb="3">
      <t>ケンサク</t>
    </rPh>
    <rPh sb="3" eb="5">
      <t>ケッカ</t>
    </rPh>
    <phoneticPr fontId="7"/>
  </si>
  <si>
    <t>複数列</t>
    <rPh sb="0" eb="2">
      <t>フクスウ</t>
    </rPh>
    <rPh sb="2" eb="3">
      <t>レツ</t>
    </rPh>
    <phoneticPr fontId="7"/>
  </si>
  <si>
    <t>0列</t>
    <rPh sb="1" eb="2">
      <t>レツ</t>
    </rPh>
    <phoneticPr fontId="7"/>
  </si>
  <si>
    <t>1列</t>
    <rPh sb="1" eb="2">
      <t>レツ</t>
    </rPh>
    <phoneticPr fontId="7"/>
  </si>
  <si>
    <t>昇順する</t>
    <rPh sb="0" eb="2">
      <t>ショウジュン</t>
    </rPh>
    <phoneticPr fontId="7"/>
  </si>
  <si>
    <t>降順する</t>
    <rPh sb="0" eb="2">
      <t>コウジュン</t>
    </rPh>
    <phoneticPr fontId="7"/>
  </si>
  <si>
    <t>検索結果エリアに、</t>
    <rPh sb="0" eb="2">
      <t>ケンサク</t>
    </rPh>
    <rPh sb="2" eb="4">
      <t>ケッカ</t>
    </rPh>
    <phoneticPr fontId="7"/>
  </si>
  <si>
    <t>選択列より、左から順に並び替え</t>
    <rPh sb="0" eb="2">
      <t>センタク</t>
    </rPh>
    <rPh sb="2" eb="3">
      <t>レツ</t>
    </rPh>
    <phoneticPr fontId="7"/>
  </si>
  <si>
    <t>イベント処理_014</t>
    <rPh sb="4" eb="6">
      <t>ショリ</t>
    </rPh>
    <phoneticPr fontId="7"/>
  </si>
  <si>
    <t>イベント処理_015</t>
    <rPh sb="4" eb="6">
      <t>ショリ</t>
    </rPh>
    <phoneticPr fontId="7"/>
  </si>
  <si>
    <t>イベント処理_016</t>
    <rPh sb="4" eb="6">
      <t>ショリ</t>
    </rPh>
    <phoneticPr fontId="7"/>
  </si>
  <si>
    <t>イベント処理_017</t>
    <rPh sb="4" eb="6">
      <t>ショリ</t>
    </rPh>
    <phoneticPr fontId="7"/>
  </si>
  <si>
    <t>選択列</t>
    <rPh sb="0" eb="2">
      <t>センタク</t>
    </rPh>
    <rPh sb="2" eb="3">
      <t>レツ</t>
    </rPh>
    <phoneticPr fontId="7"/>
  </si>
  <si>
    <t>表示しているデータ</t>
    <rPh sb="0" eb="2">
      <t>ヒョウジ</t>
    </rPh>
    <phoneticPr fontId="7"/>
  </si>
  <si>
    <t>ある</t>
    <phoneticPr fontId="7"/>
  </si>
  <si>
    <t>名前つけて保存</t>
    <rPh sb="0" eb="2">
      <t>ナマエ</t>
    </rPh>
    <rPh sb="5" eb="7">
      <t>ホゾン</t>
    </rPh>
    <phoneticPr fontId="7"/>
  </si>
  <si>
    <t>名前つけて保存ダイヤログが表示される</t>
    <rPh sb="0" eb="2">
      <t>ナマエ</t>
    </rPh>
    <rPh sb="5" eb="7">
      <t>ホゾン</t>
    </rPh>
    <rPh sb="13" eb="15">
      <t>ヒョウジ</t>
    </rPh>
    <phoneticPr fontId="7"/>
  </si>
  <si>
    <t>保存</t>
    <rPh sb="0" eb="2">
      <t>ホゾン</t>
    </rPh>
    <phoneticPr fontId="7"/>
  </si>
  <si>
    <t>メッセージが表示される</t>
    <rPh sb="6" eb="8">
      <t>ヒョウジ</t>
    </rPh>
    <phoneticPr fontId="7"/>
  </si>
  <si>
    <t>エクスポート完了しました。</t>
    <rPh sb="6" eb="8">
      <t>カンリョウ</t>
    </rPh>
    <phoneticPr fontId="7"/>
  </si>
  <si>
    <t>検索条件より</t>
  </si>
  <si>
    <t>検索時間が更新して、表示される</t>
    <rPh sb="0" eb="2">
      <t>ケンサク</t>
    </rPh>
    <rPh sb="2" eb="4">
      <t>ジカン</t>
    </rPh>
    <rPh sb="5" eb="7">
      <t>コウシン</t>
    </rPh>
    <rPh sb="10" eb="12">
      <t>ヒョウジ</t>
    </rPh>
    <phoneticPr fontId="7"/>
  </si>
  <si>
    <t>・検索時間</t>
    <rPh sb="1" eb="3">
      <t>ケンサク</t>
    </rPh>
    <rPh sb="3" eb="5">
      <t>ジカン</t>
    </rPh>
    <phoneticPr fontId="7"/>
  </si>
  <si>
    <t>フォーマット</t>
    <phoneticPr fontId="7"/>
  </si>
  <si>
    <t>整列</t>
    <rPh sb="0" eb="2">
      <t>セイレツ</t>
    </rPh>
    <phoneticPr fontId="7"/>
  </si>
  <si>
    <t>左寄せ</t>
    <rPh sb="0" eb="2">
      <t>ヒダリヨ</t>
    </rPh>
    <phoneticPr fontId="7"/>
  </si>
  <si>
    <t>右寄せ</t>
    <rPh sb="0" eb="2">
      <t>ミギヨ</t>
    </rPh>
    <phoneticPr fontId="7"/>
  </si>
  <si>
    <t>中央寄せ</t>
    <rPh sb="0" eb="2">
      <t>チュウオウ</t>
    </rPh>
    <rPh sb="2" eb="3">
      <t>ヨ</t>
    </rPh>
    <phoneticPr fontId="7"/>
  </si>
  <si>
    <t>書式_001</t>
    <rPh sb="0" eb="2">
      <t>ショシキ</t>
    </rPh>
    <phoneticPr fontId="7"/>
  </si>
  <si>
    <t>書式_002</t>
    <rPh sb="0" eb="2">
      <t>ショシキ</t>
    </rPh>
    <phoneticPr fontId="7"/>
  </si>
  <si>
    <t>書式_003</t>
    <rPh sb="0" eb="2">
      <t>ショシキ</t>
    </rPh>
    <phoneticPr fontId="7"/>
  </si>
  <si>
    <t>書式_004</t>
    <rPh sb="0" eb="2">
      <t>ショシキ</t>
    </rPh>
    <phoneticPr fontId="7"/>
  </si>
  <si>
    <t>書式_005</t>
    <rPh sb="0" eb="2">
      <t>ショシキ</t>
    </rPh>
    <phoneticPr fontId="7"/>
  </si>
  <si>
    <t>書式_006</t>
    <rPh sb="0" eb="2">
      <t>ショシキ</t>
    </rPh>
    <phoneticPr fontId="7"/>
  </si>
  <si>
    <t>書式_007</t>
    <rPh sb="0" eb="2">
      <t>ショシキ</t>
    </rPh>
    <phoneticPr fontId="7"/>
  </si>
  <si>
    <t>書式_008</t>
    <rPh sb="0" eb="2">
      <t>ショシキ</t>
    </rPh>
    <phoneticPr fontId="7"/>
  </si>
  <si>
    <t>書式_009</t>
    <rPh sb="0" eb="2">
      <t>ショシキ</t>
    </rPh>
    <phoneticPr fontId="7"/>
  </si>
  <si>
    <t>書式_010</t>
    <rPh sb="0" eb="2">
      <t>ショシキ</t>
    </rPh>
    <phoneticPr fontId="7"/>
  </si>
  <si>
    <t>書式_011</t>
    <rPh sb="0" eb="2">
      <t>ショシキ</t>
    </rPh>
    <phoneticPr fontId="7"/>
  </si>
  <si>
    <t>書式_012</t>
    <rPh sb="0" eb="2">
      <t>ショシキ</t>
    </rPh>
    <phoneticPr fontId="7"/>
  </si>
  <si>
    <t>書式_013</t>
    <rPh sb="0" eb="2">
      <t>ショシキ</t>
    </rPh>
    <phoneticPr fontId="7"/>
  </si>
  <si>
    <t>書式_014</t>
    <rPh sb="0" eb="2">
      <t>ショシキ</t>
    </rPh>
    <phoneticPr fontId="7"/>
  </si>
  <si>
    <t>書式_015</t>
    <rPh sb="0" eb="2">
      <t>ショシキ</t>
    </rPh>
    <phoneticPr fontId="7"/>
  </si>
  <si>
    <t>書式_016</t>
    <rPh sb="0" eb="2">
      <t>ショシキ</t>
    </rPh>
    <phoneticPr fontId="7"/>
  </si>
  <si>
    <t>書式_017</t>
    <rPh sb="0" eb="2">
      <t>ショシキ</t>
    </rPh>
    <phoneticPr fontId="7"/>
  </si>
  <si>
    <t>「yyyy/MM/dd HH:mm」</t>
    <phoneticPr fontId="7"/>
  </si>
  <si>
    <t>小数点以下2桁まで「#,##0.00」</t>
    <rPh sb="0" eb="5">
      <t>ショウスウテンイカ</t>
    </rPh>
    <rPh sb="6" eb="7">
      <t>ケタ</t>
    </rPh>
    <phoneticPr fontId="7"/>
  </si>
  <si>
    <t>書式_018</t>
    <rPh sb="0" eb="2">
      <t>ショシキ</t>
    </rPh>
    <phoneticPr fontId="7"/>
  </si>
  <si>
    <t>検索処理</t>
    <rPh sb="0" eb="2">
      <t>ケンサク</t>
    </rPh>
    <rPh sb="2" eb="4">
      <t>ショリ</t>
    </rPh>
    <phoneticPr fontId="7"/>
  </si>
  <si>
    <t>検索処理_001</t>
    <rPh sb="0" eb="2">
      <t>ケンサク</t>
    </rPh>
    <rPh sb="2" eb="4">
      <t>ショリ</t>
    </rPh>
    <phoneticPr fontId="7"/>
  </si>
  <si>
    <t>検索処理_002</t>
    <rPh sb="0" eb="2">
      <t>ケンサク</t>
    </rPh>
    <rPh sb="2" eb="4">
      <t>ショリ</t>
    </rPh>
    <phoneticPr fontId="7"/>
  </si>
  <si>
    <t>検索処理_003</t>
    <rPh sb="0" eb="2">
      <t>ケンサク</t>
    </rPh>
    <rPh sb="2" eb="4">
      <t>ショリ</t>
    </rPh>
    <phoneticPr fontId="7"/>
  </si>
  <si>
    <t>検索処理_004</t>
    <rPh sb="0" eb="2">
      <t>ケンサク</t>
    </rPh>
    <rPh sb="2" eb="4">
      <t>ショリ</t>
    </rPh>
    <phoneticPr fontId="7"/>
  </si>
  <si>
    <t>検索処理_005</t>
    <rPh sb="0" eb="2">
      <t>ケンサク</t>
    </rPh>
    <rPh sb="2" eb="4">
      <t>ショリ</t>
    </rPh>
    <phoneticPr fontId="7"/>
  </si>
  <si>
    <t>検索処理_006</t>
    <rPh sb="0" eb="2">
      <t>ケンサク</t>
    </rPh>
    <rPh sb="2" eb="4">
      <t>ショリ</t>
    </rPh>
    <phoneticPr fontId="7"/>
  </si>
  <si>
    <t>検索処理_007</t>
    <rPh sb="0" eb="2">
      <t>ケンサク</t>
    </rPh>
    <rPh sb="2" eb="4">
      <t>ショリ</t>
    </rPh>
    <phoneticPr fontId="7"/>
  </si>
  <si>
    <t>検索処理_008</t>
    <rPh sb="0" eb="2">
      <t>ケンサク</t>
    </rPh>
    <rPh sb="2" eb="4">
      <t>ショリ</t>
    </rPh>
    <phoneticPr fontId="7"/>
  </si>
  <si>
    <t>検索処理_009</t>
    <rPh sb="0" eb="2">
      <t>ケンサク</t>
    </rPh>
    <rPh sb="2" eb="4">
      <t>ショリ</t>
    </rPh>
    <phoneticPr fontId="7"/>
  </si>
  <si>
    <t>検索処理_010</t>
    <rPh sb="0" eb="2">
      <t>ケンサク</t>
    </rPh>
    <rPh sb="2" eb="4">
      <t>ショリ</t>
    </rPh>
    <phoneticPr fontId="7"/>
  </si>
  <si>
    <t>検索処理_011</t>
    <rPh sb="0" eb="2">
      <t>ケンサク</t>
    </rPh>
    <rPh sb="2" eb="4">
      <t>ショリ</t>
    </rPh>
    <phoneticPr fontId="7"/>
  </si>
  <si>
    <t>・検索テーブル</t>
    <rPh sb="1" eb="3">
      <t>ケンサク</t>
    </rPh>
    <phoneticPr fontId="7"/>
  </si>
  <si>
    <t>在庫データ A</t>
    <rPh sb="0" eb="2">
      <t>ザイコ</t>
    </rPh>
    <phoneticPr fontId="7"/>
  </si>
  <si>
    <t>LEFT JOIN 生産製品マスタ B</t>
    <rPh sb="10" eb="12">
      <t>セイサン</t>
    </rPh>
    <rPh sb="12" eb="14">
      <t>セイヒン</t>
    </rPh>
    <phoneticPr fontId="7"/>
  </si>
  <si>
    <t>A.品名事業所コード = B.品名事業所コード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</si>
  <si>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A.パック品名略称 = B.パック品名略称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</si>
  <si>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A.納入先コード = B.納入先コード</t>
    <rPh sb="2" eb="5">
      <t>ノウニュウサキ</t>
    </rPh>
    <rPh sb="13" eb="16">
      <t>ノウニュウサキ</t>
    </rPh>
    <phoneticPr fontId="7"/>
  </si>
  <si>
    <t>A.納入区分 = B.納入区分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</si>
  <si>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A.製品半製品区分 = B.製品半製品区分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</si>
  <si>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A.品名事業所コード ＜＞ B.品名事業所コード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</si>
  <si>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＜＞ B.パック品名略称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</si>
  <si>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＜＞ B.納入先コード</t>
    <rPh sb="2" eb="5">
      <t>ノウニュウサキ</t>
    </rPh>
    <rPh sb="14" eb="17">
      <t>ノウニュウサキ</t>
    </rPh>
    <phoneticPr fontId="7"/>
  </si>
  <si>
    <t>A.納入区分 ＜＞ B.納入区分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</si>
  <si>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＜＞ B.製品半製品区分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</si>
  <si>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LEFT JOIN 生産品名マスタ C</t>
    <rPh sb="10" eb="12">
      <t>セイサン</t>
    </rPh>
    <rPh sb="12" eb="14">
      <t>ヒンメイ</t>
    </rPh>
    <phoneticPr fontId="7"/>
  </si>
  <si>
    <t>A.品名事業所コード = C.品名事業所コード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</si>
  <si>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A.品名事業所コード ＜＞ C.品名事業所コード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</si>
  <si>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= C.パック品名略称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</si>
  <si>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A.パック品名略称 ＜＞ C.パック品名略称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</si>
  <si>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= C.納入先コード</t>
    <rPh sb="2" eb="5">
      <t>ノウニュウサキ</t>
    </rPh>
    <rPh sb="13" eb="16">
      <t>ノウニュウサキ</t>
    </rPh>
    <phoneticPr fontId="7"/>
  </si>
  <si>
    <t>A.納入先コード ＜＞ C.納入先コード</t>
    <rPh sb="2" eb="5">
      <t>ノウニュウサキ</t>
    </rPh>
    <rPh sb="14" eb="17">
      <t>ノウニュウサキ</t>
    </rPh>
    <phoneticPr fontId="7"/>
  </si>
  <si>
    <t>A.納入区分 = C.納入区分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</si>
  <si>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A.納入区分 ＜＞ C.納入区分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</si>
  <si>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= C.製品半製品区分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</si>
  <si>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A.製品半製品区分 ＜＞ C.製品半製品区分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</si>
  <si>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LEFT JOIN 受払データ D1</t>
    <rPh sb="10" eb="11">
      <t>ウケ</t>
    </rPh>
    <rPh sb="11" eb="12">
      <t>バライ</t>
    </rPh>
    <phoneticPr fontId="7"/>
  </si>
  <si>
    <t>A.品名事業所コード = D1.品名事業所コード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</si>
  <si>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D1.品名事業所コード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</si>
  <si>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D1.パック品名略称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</si>
  <si>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D1.パック品名略称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</si>
  <si>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D1.納入先コード</t>
    <rPh sb="2" eb="5">
      <t>ノウニュウサキ</t>
    </rPh>
    <rPh sb="14" eb="17">
      <t>ノウニュウサキ</t>
    </rPh>
    <phoneticPr fontId="7"/>
  </si>
  <si>
    <t>A.納入先コード ＜＞ D1.納入先コード</t>
    <rPh sb="2" eb="5">
      <t>ノウニュウサキ</t>
    </rPh>
    <rPh sb="15" eb="18">
      <t>ノウニュウサキ</t>
    </rPh>
    <phoneticPr fontId="7"/>
  </si>
  <si>
    <t>A.納入区分 = D1.納入区分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</si>
  <si>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D1.納入区分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</si>
  <si>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D1.製品半製品区分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</si>
  <si>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D1.製品半製品区分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</si>
  <si>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D1.受払区分 = '01'</t>
    <rPh sb="3" eb="4">
      <t>ウケ</t>
    </rPh>
    <rPh sb="4" eb="5">
      <t>バライ</t>
    </rPh>
    <rPh sb="5" eb="7">
      <t>クブン</t>
    </rPh>
    <phoneticPr fontId="7"/>
  </si>
  <si>
    <t>D1.受払区分 &lt;&gt; '01'</t>
    <rPh sb="3" eb="4">
      <t>ウケ</t>
    </rPh>
    <rPh sb="4" eb="5">
      <t>バライ</t>
    </rPh>
    <rPh sb="5" eb="7">
      <t>クブン</t>
    </rPh>
    <phoneticPr fontId="7"/>
  </si>
  <si>
    <t>LEFT JOIN 受払データ D2</t>
    <rPh sb="10" eb="11">
      <t>ウケ</t>
    </rPh>
    <rPh sb="11" eb="12">
      <t>バライ</t>
    </rPh>
    <phoneticPr fontId="7"/>
  </si>
  <si>
    <t>A.品名事業所コード = D2.品名事業所コード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</si>
  <si>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D2.品名事業所コード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</si>
  <si>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D2.パック品名略称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</si>
  <si>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D2.パック品名略称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</si>
  <si>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D2.納入先コード</t>
    <rPh sb="2" eb="5">
      <t>ノウニュウサキ</t>
    </rPh>
    <rPh sb="14" eb="17">
      <t>ノウニュウサキ</t>
    </rPh>
    <phoneticPr fontId="7"/>
  </si>
  <si>
    <t>A.納入先コード ＜＞ D2.納入先コード</t>
    <rPh sb="2" eb="5">
      <t>ノウニュウサキ</t>
    </rPh>
    <rPh sb="15" eb="18">
      <t>ノウニュウサキ</t>
    </rPh>
    <phoneticPr fontId="7"/>
  </si>
  <si>
    <t>A.納入区分 = D2.納入区分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</si>
  <si>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D2.納入区分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</si>
  <si>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D2.製品半製品区分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</si>
  <si>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D2.製品半製品区分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</si>
  <si>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D2.受払区分 = '02'</t>
    <rPh sb="3" eb="4">
      <t>ウケ</t>
    </rPh>
    <rPh sb="4" eb="5">
      <t>バライ</t>
    </rPh>
    <rPh sb="5" eb="7">
      <t>クブン</t>
    </rPh>
    <phoneticPr fontId="7"/>
  </si>
  <si>
    <t>D2.受払区分 &lt;&gt; '02'</t>
    <rPh sb="3" eb="4">
      <t>ウケ</t>
    </rPh>
    <rPh sb="4" eb="5">
      <t>バライ</t>
    </rPh>
    <rPh sb="5" eb="7">
      <t>クブン</t>
    </rPh>
    <phoneticPr fontId="7"/>
  </si>
  <si>
    <t>LEFT JOIN 受払データ D3</t>
    <rPh sb="10" eb="11">
      <t>ウケ</t>
    </rPh>
    <rPh sb="11" eb="12">
      <t>バライ</t>
    </rPh>
    <phoneticPr fontId="7"/>
  </si>
  <si>
    <t>A.品名事業所コード = D3.品名事業所コード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</si>
  <si>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D3.品名事業所コード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</si>
  <si>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D3.パック品名略称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</si>
  <si>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D3.パック品名略称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</si>
  <si>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D3.納入先コード</t>
    <rPh sb="2" eb="5">
      <t>ノウニュウサキ</t>
    </rPh>
    <rPh sb="14" eb="17">
      <t>ノウニュウサキ</t>
    </rPh>
    <phoneticPr fontId="7"/>
  </si>
  <si>
    <t>A.納入先コード ＜＞ D3.納入先コード</t>
    <rPh sb="2" eb="5">
      <t>ノウニュウサキ</t>
    </rPh>
    <rPh sb="15" eb="18">
      <t>ノウニュウサキ</t>
    </rPh>
    <phoneticPr fontId="7"/>
  </si>
  <si>
    <t>A.納入区分 = D3.納入区分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</si>
  <si>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D3.納入区分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</si>
  <si>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D3.製品半製品区分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</si>
  <si>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D3.製品半製品区分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</si>
  <si>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D3.受払区分 = '08'</t>
    <rPh sb="3" eb="4">
      <t>ウケ</t>
    </rPh>
    <rPh sb="4" eb="5">
      <t>バライ</t>
    </rPh>
    <rPh sb="5" eb="7">
      <t>クブン</t>
    </rPh>
    <phoneticPr fontId="7"/>
  </si>
  <si>
    <t>D3.受払区分 &lt;&gt; '08'</t>
    <rPh sb="3" eb="4">
      <t>ウケ</t>
    </rPh>
    <rPh sb="4" eb="5">
      <t>バライ</t>
    </rPh>
    <rPh sb="5" eb="7">
      <t>クブン</t>
    </rPh>
    <phoneticPr fontId="7"/>
  </si>
  <si>
    <t>LEFT JOIN 受払データ D4</t>
    <rPh sb="10" eb="11">
      <t>ウケ</t>
    </rPh>
    <rPh sb="11" eb="12">
      <t>バライ</t>
    </rPh>
    <phoneticPr fontId="7"/>
  </si>
  <si>
    <t>A.品名事業所コード = D4.品名事業所コード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</si>
  <si>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D4.品名事業所コード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</si>
  <si>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D4.パック品名略称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</si>
  <si>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D4.パック品名略称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</si>
  <si>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D4.納入先コード</t>
    <rPh sb="2" eb="5">
      <t>ノウニュウサキ</t>
    </rPh>
    <rPh sb="14" eb="17">
      <t>ノウニュウサキ</t>
    </rPh>
    <phoneticPr fontId="7"/>
  </si>
  <si>
    <t>A.納入先コード ＜＞ D4.納入先コード</t>
    <rPh sb="2" eb="5">
      <t>ノウニュウサキ</t>
    </rPh>
    <rPh sb="15" eb="18">
      <t>ノウニュウサキ</t>
    </rPh>
    <phoneticPr fontId="7"/>
  </si>
  <si>
    <t>A.納入区分 = D4.納入区分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</si>
  <si>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D4.納入区分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</si>
  <si>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D4.製品半製品区分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</si>
  <si>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D4.製品半製品区分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</si>
  <si>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D4.受払区分 = '0A'</t>
    <rPh sb="3" eb="4">
      <t>ウケ</t>
    </rPh>
    <rPh sb="4" eb="5">
      <t>バライ</t>
    </rPh>
    <rPh sb="5" eb="7">
      <t>クブン</t>
    </rPh>
    <phoneticPr fontId="7"/>
  </si>
  <si>
    <t>D4.受払区分 &lt;&gt; '0A'</t>
    <rPh sb="3" eb="4">
      <t>ウケ</t>
    </rPh>
    <rPh sb="4" eb="5">
      <t>バライ</t>
    </rPh>
    <rPh sb="5" eb="7">
      <t>クブン</t>
    </rPh>
    <phoneticPr fontId="7"/>
  </si>
  <si>
    <t>非表示</t>
    <rPh sb="0" eb="3">
      <t>ヒヒョウジ</t>
    </rPh>
    <phoneticPr fontId="7"/>
  </si>
  <si>
    <t>在庫データ.大工程コード</t>
    <rPh sb="0" eb="2">
      <t>ザイコ</t>
    </rPh>
    <rPh sb="6" eb="7">
      <t>ダイ</t>
    </rPh>
    <rPh sb="7" eb="9">
      <t>コウテイ</t>
    </rPh>
    <phoneticPr fontId="7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</si>
  <si>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7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</si>
  <si>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7"/>
  </si>
  <si>
    <t>在庫データ.前月残</t>
    <rPh sb="0" eb="2">
      <t>ザイコ</t>
    </rPh>
    <rPh sb="6" eb="8">
      <t>ゼンゲツ</t>
    </rPh>
    <rPh sb="8" eb="9">
      <t>ザン</t>
    </rPh>
    <phoneticPr fontId="7"/>
  </si>
  <si>
    <t>在庫データ.当月受入数量</t>
    <rPh sb="6" eb="8">
      <t>トウゲツ</t>
    </rPh>
    <rPh sb="8" eb="10">
      <t>ウケイレ</t>
    </rPh>
    <rPh sb="10" eb="12">
      <t>スウリョウ</t>
    </rPh>
    <phoneticPr fontId="3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</si>
  <si>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3"/>
  </si>
  <si>
    <t>在庫データ.当月その他払出数量</t>
    <rPh sb="6" eb="8">
      <t>トウゲツ</t>
    </rPh>
    <rPh sb="10" eb="15">
      <t>タハライダシスウリョウ</t>
    </rPh>
    <phoneticPr fontId="3"/>
  </si>
  <si>
    <t>在庫データ.在庫数</t>
    <rPh sb="0" eb="2">
      <t>ザイコ</t>
    </rPh>
    <rPh sb="6" eb="8">
      <t>ザイコ</t>
    </rPh>
    <rPh sb="8" eb="9">
      <t>スウ</t>
    </rPh>
    <phoneticPr fontId="3"/>
  </si>
  <si>
    <t>Count(D1.個体NO)</t>
    <rPh sb="9" eb="11">
      <t>コタイ</t>
    </rPh>
    <phoneticPr fontId="7"/>
  </si>
  <si>
    <t>Count(D2.個体NO)</t>
    <rPh sb="9" eb="11">
      <t>コタイ</t>
    </rPh>
    <phoneticPr fontId="7"/>
  </si>
  <si>
    <t>Count(D3.個体NO)-Count(D4.個体NO)</t>
    <rPh sb="9" eb="11">
      <t>コタイ</t>
    </rPh>
    <phoneticPr fontId="7"/>
  </si>
  <si>
    <t>件数チェック</t>
    <rPh sb="0" eb="2">
      <t>ケンスウ</t>
    </rPh>
    <phoneticPr fontId="7"/>
  </si>
  <si>
    <t>1000件を超える</t>
    <rPh sb="4" eb="5">
      <t>ケン</t>
    </rPh>
    <rPh sb="6" eb="7">
      <t>コ</t>
    </rPh>
    <phoneticPr fontId="7"/>
  </si>
  <si>
    <t>検索処理_012</t>
    <rPh sb="0" eb="2">
      <t>ケンサク</t>
    </rPh>
    <rPh sb="2" eb="4">
      <t>ショリ</t>
    </rPh>
    <phoneticPr fontId="7"/>
  </si>
  <si>
    <t>検索処理_013</t>
    <rPh sb="0" eb="2">
      <t>ケンサク</t>
    </rPh>
    <rPh sb="2" eb="4">
      <t>ショリ</t>
    </rPh>
    <phoneticPr fontId="7"/>
  </si>
  <si>
    <t>検索処理_014</t>
    <rPh sb="0" eb="2">
      <t>ケンサク</t>
    </rPh>
    <rPh sb="2" eb="4">
      <t>ショリ</t>
    </rPh>
    <phoneticPr fontId="7"/>
  </si>
  <si>
    <t>検索処理_015</t>
    <rPh sb="0" eb="2">
      <t>ケンサク</t>
    </rPh>
    <rPh sb="2" eb="4">
      <t>ショリ</t>
    </rPh>
    <phoneticPr fontId="7"/>
  </si>
  <si>
    <t>検索処理_016</t>
    <rPh sb="0" eb="2">
      <t>ケンサク</t>
    </rPh>
    <rPh sb="2" eb="4">
      <t>ショリ</t>
    </rPh>
    <phoneticPr fontId="7"/>
  </si>
  <si>
    <t>検索処理_017</t>
    <rPh sb="0" eb="2">
      <t>ケンサク</t>
    </rPh>
    <rPh sb="2" eb="4">
      <t>ショリ</t>
    </rPh>
    <phoneticPr fontId="7"/>
  </si>
  <si>
    <t>検索処理_018</t>
    <rPh sb="0" eb="2">
      <t>ケンサク</t>
    </rPh>
    <rPh sb="2" eb="4">
      <t>ショリ</t>
    </rPh>
    <phoneticPr fontId="7"/>
  </si>
  <si>
    <t>検索処理_019</t>
    <rPh sb="0" eb="2">
      <t>ケンサク</t>
    </rPh>
    <rPh sb="2" eb="4">
      <t>ショリ</t>
    </rPh>
    <phoneticPr fontId="7"/>
  </si>
  <si>
    <t>検索処理_020</t>
    <rPh sb="0" eb="2">
      <t>ケンサク</t>
    </rPh>
    <rPh sb="2" eb="4">
      <t>ショリ</t>
    </rPh>
    <phoneticPr fontId="7"/>
  </si>
  <si>
    <t>検索処理_021</t>
    <rPh sb="0" eb="2">
      <t>ケンサク</t>
    </rPh>
    <rPh sb="2" eb="4">
      <t>ショリ</t>
    </rPh>
    <phoneticPr fontId="7"/>
  </si>
  <si>
    <t>検索処理_022</t>
    <rPh sb="0" eb="2">
      <t>ケンサク</t>
    </rPh>
    <rPh sb="2" eb="4">
      <t>ショリ</t>
    </rPh>
    <phoneticPr fontId="7"/>
  </si>
  <si>
    <t>検索処理_023</t>
    <rPh sb="0" eb="2">
      <t>ケンサク</t>
    </rPh>
    <rPh sb="2" eb="4">
      <t>ショリ</t>
    </rPh>
    <phoneticPr fontId="7"/>
  </si>
  <si>
    <t>検索処理_024</t>
    <rPh sb="0" eb="2">
      <t>ケンサク</t>
    </rPh>
    <rPh sb="2" eb="4">
      <t>ショリ</t>
    </rPh>
    <phoneticPr fontId="7"/>
  </si>
  <si>
    <t>検索処理_025</t>
    <rPh sb="0" eb="2">
      <t>ケンサク</t>
    </rPh>
    <rPh sb="2" eb="4">
      <t>ショリ</t>
    </rPh>
    <phoneticPr fontId="7"/>
  </si>
  <si>
    <t>検索処理_026</t>
    <rPh sb="0" eb="2">
      <t>ケンサク</t>
    </rPh>
    <rPh sb="2" eb="4">
      <t>ショリ</t>
    </rPh>
    <phoneticPr fontId="7"/>
  </si>
  <si>
    <t>検索処理_027</t>
    <rPh sb="0" eb="2">
      <t>ケンサク</t>
    </rPh>
    <rPh sb="2" eb="4">
      <t>ショリ</t>
    </rPh>
    <phoneticPr fontId="7"/>
  </si>
  <si>
    <t>E</t>
  </si>
  <si>
    <t>検索処理_028</t>
    <rPh sb="0" eb="2">
      <t>ケンサク</t>
    </rPh>
    <rPh sb="2" eb="4">
      <t>ショリ</t>
    </rPh>
    <phoneticPr fontId="7"/>
  </si>
  <si>
    <t>検索処理_029</t>
    <rPh sb="0" eb="2">
      <t>ケンサク</t>
    </rPh>
    <rPh sb="2" eb="4">
      <t>ショリ</t>
    </rPh>
    <phoneticPr fontId="7"/>
  </si>
  <si>
    <t>検索処理_030</t>
    <rPh sb="0" eb="2">
      <t>ケンサク</t>
    </rPh>
    <rPh sb="2" eb="4">
      <t>ショリ</t>
    </rPh>
    <phoneticPr fontId="7"/>
  </si>
  <si>
    <t>検索処理_031</t>
    <rPh sb="0" eb="2">
      <t>ケンサク</t>
    </rPh>
    <rPh sb="2" eb="4">
      <t>ショリ</t>
    </rPh>
    <phoneticPr fontId="7"/>
  </si>
  <si>
    <t>検索処理_032</t>
    <rPh sb="0" eb="2">
      <t>ケンサク</t>
    </rPh>
    <rPh sb="2" eb="4">
      <t>ショリ</t>
    </rPh>
    <phoneticPr fontId="7"/>
  </si>
  <si>
    <t>検索処理_033</t>
    <rPh sb="0" eb="2">
      <t>ケンサク</t>
    </rPh>
    <rPh sb="2" eb="4">
      <t>ショリ</t>
    </rPh>
    <phoneticPr fontId="7"/>
  </si>
  <si>
    <t>検索処理_034</t>
    <rPh sb="0" eb="2">
      <t>ケンサク</t>
    </rPh>
    <rPh sb="2" eb="4">
      <t>ショリ</t>
    </rPh>
    <phoneticPr fontId="7"/>
  </si>
  <si>
    <t>検索処理_035</t>
    <rPh sb="0" eb="2">
      <t>ケンサク</t>
    </rPh>
    <rPh sb="2" eb="4">
      <t>ショリ</t>
    </rPh>
    <phoneticPr fontId="7"/>
  </si>
  <si>
    <t>検索処理_036</t>
    <rPh sb="0" eb="2">
      <t>ケンサク</t>
    </rPh>
    <rPh sb="2" eb="4">
      <t>ショリ</t>
    </rPh>
    <phoneticPr fontId="7"/>
  </si>
  <si>
    <t>イベント処理_018</t>
    <rPh sb="4" eb="6">
      <t>ショリ</t>
    </rPh>
    <phoneticPr fontId="7"/>
  </si>
  <si>
    <t>検索処理</t>
    <rPh sb="0" eb="2">
      <t>ケンサク</t>
    </rPh>
    <rPh sb="2" eb="4">
      <t>ショリ</t>
    </rPh>
    <phoneticPr fontId="4"/>
  </si>
  <si>
    <t>検索処理_2</t>
    <rPh sb="0" eb="2">
      <t>ケンサク</t>
    </rPh>
    <rPh sb="2" eb="4">
      <t>ショリ</t>
    </rPh>
    <phoneticPr fontId="4"/>
  </si>
  <si>
    <t>データが表示される</t>
    <rPh sb="4" eb="6">
      <t>ヒョウジ</t>
    </rPh>
    <phoneticPr fontId="7"/>
  </si>
  <si>
    <t>0</t>
    <phoneticPr fontId="7"/>
  </si>
  <si>
    <t>999件</t>
    <rPh sb="3" eb="4">
      <t>ケン</t>
    </rPh>
    <phoneticPr fontId="7"/>
  </si>
  <si>
    <t>検索結果が1000件を超えました。検索条件を絞って再検索してください。</t>
    <phoneticPr fontId="7"/>
  </si>
  <si>
    <t>選択した置場のデータが表示される</t>
    <rPh sb="0" eb="2">
      <t>センタク</t>
    </rPh>
    <rPh sb="4" eb="6">
      <t>オキバ</t>
    </rPh>
    <rPh sb="11" eb="13">
      <t>ヒョウジ</t>
    </rPh>
    <phoneticPr fontId="7"/>
  </si>
  <si>
    <t>選択した工程のデータが表示される</t>
    <rPh sb="0" eb="2">
      <t>センタク</t>
    </rPh>
    <rPh sb="4" eb="6">
      <t>コウテイ</t>
    </rPh>
    <rPh sb="11" eb="13">
      <t>ヒョウジ</t>
    </rPh>
    <phoneticPr fontId="7"/>
  </si>
  <si>
    <t>選択した品種のデータが表示される</t>
    <rPh sb="0" eb="2">
      <t>センタク</t>
    </rPh>
    <rPh sb="11" eb="13">
      <t>ヒョウジ</t>
    </rPh>
    <phoneticPr fontId="7"/>
  </si>
  <si>
    <t>選択した車種のデータが表示される</t>
    <rPh sb="0" eb="2">
      <t>センタク</t>
    </rPh>
    <rPh sb="11" eb="13">
      <t>ヒョウジ</t>
    </rPh>
    <phoneticPr fontId="7"/>
  </si>
  <si>
    <t>納入区分が「ライン」のデータが表示される</t>
    <rPh sb="0" eb="2">
      <t>ノウニュウ</t>
    </rPh>
    <rPh sb="2" eb="4">
      <t>クブン</t>
    </rPh>
    <rPh sb="15" eb="17">
      <t>ヒョウジ</t>
    </rPh>
    <phoneticPr fontId="7"/>
  </si>
  <si>
    <t>区分が「製品」のデータが表示される</t>
    <rPh sb="0" eb="2">
      <t>クブン</t>
    </rPh>
    <rPh sb="4" eb="6">
      <t>セイヒン</t>
    </rPh>
    <rPh sb="12" eb="14">
      <t>ヒョウジ</t>
    </rPh>
    <phoneticPr fontId="7"/>
  </si>
  <si>
    <t>区分が「半製品」のデータが表示される</t>
    <rPh sb="0" eb="2">
      <t>クブン</t>
    </rPh>
    <rPh sb="4" eb="5">
      <t>ハン</t>
    </rPh>
    <rPh sb="5" eb="7">
      <t>セイヒン</t>
    </rPh>
    <rPh sb="13" eb="15">
      <t>ヒョウジ</t>
    </rPh>
    <phoneticPr fontId="7"/>
  </si>
  <si>
    <t>納入区分が「KD」のデータが表示される</t>
    <rPh sb="0" eb="2">
      <t>ノウニュウ</t>
    </rPh>
    <rPh sb="2" eb="4">
      <t>クブン</t>
    </rPh>
    <rPh sb="14" eb="16">
      <t>ヒョウジ</t>
    </rPh>
    <phoneticPr fontId="7"/>
  </si>
  <si>
    <t>納入区分が「SP」のデータが表示される</t>
    <rPh sb="0" eb="2">
      <t>ノウニュウ</t>
    </rPh>
    <rPh sb="2" eb="4">
      <t>クブン</t>
    </rPh>
    <rPh sb="14" eb="16">
      <t>ヒョウジ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</si>
</sst>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m/d"/>
    <numFmt numFmtId="178" formatCode="m/d;@"/>
    <numFmt numFmtId="179" formatCode="0_);[Red]\(0\)"/>
    <numFmt numFmtId="180" formatCode="m&quot;月&quot;d&quot;日&quot;;@"/>
  </numFmts>
  <fonts count="4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Osaka"/>
      <family val="3"/>
      <charset val="128"/>
    </font>
    <font>
      <u/>
      <sz val="12"/>
      <color indexed="36"/>
      <name val="Osaka"/>
      <family val="3"/>
      <charset val="128"/>
    </font>
    <font>
      <sz val="6"/>
      <name val="Osaka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ゴシック"/>
      <family val="3"/>
      <charset val="128"/>
    </font>
    <font>
      <sz val="7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sz val="5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6"/>
      <name val="ＭＳ Ｐゴシック"/>
      <family val="3"/>
      <charset val="128"/>
    </font>
    <font>
      <sz val="11"/>
      <name val="明朝"/>
      <family val="1"/>
      <charset val="128"/>
    </font>
    <font>
      <u/>
      <sz val="11"/>
      <color theme="10"/>
      <name val="明朝"/>
      <family val="1"/>
      <charset val="128"/>
    </font>
    <font>
      <sz val="6"/>
      <color theme="1" tint="4.9989318521683403E-2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7"/>
      <color theme="1"/>
      <name val="ＭＳ Ｐゴシック"/>
      <family val="3"/>
      <charset val="128"/>
    </font>
    <font>
      <sz val="7"/>
      <color rgb="FFFF0000"/>
      <name val="ＭＳ Ｐゴシック"/>
      <family val="3"/>
      <charset val="128"/>
    </font>
    <font>
      <sz val="6"/>
      <name val="Microsoft YaHei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1" fillId="22" borderId="2" applyNumberFormat="0" applyFon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38" fontId="33" fillId="0" borderId="0" applyFont="0" applyFill="0" applyBorder="0" applyAlignment="0" applyProtection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33" fillId="0" borderId="0"/>
    <xf numFmtId="0" fontId="2" fillId="0" borderId="0"/>
    <xf numFmtId="0" fontId="31" fillId="4" borderId="0" applyNumberFormat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5" fillId="0" borderId="0" xfId="44" applyFont="1"/>
    <xf numFmtId="0" fontId="1" fillId="0" borderId="0" xfId="44" applyFont="1"/>
    <xf numFmtId="0" fontId="6" fillId="0" borderId="10" xfId="44" applyFont="1" applyFill="1" applyBorder="1" applyAlignment="1">
      <alignment vertical="top" wrapText="1"/>
    </xf>
    <xf numFmtId="179" fontId="6" fillId="0" borderId="10" xfId="44" applyNumberFormat="1" applyFont="1" applyFill="1" applyBorder="1" applyAlignment="1">
      <alignment vertical="top" wrapText="1"/>
    </xf>
    <xf numFmtId="0" fontId="8" fillId="0" borderId="0" xfId="44" applyFont="1" applyAlignment="1">
      <alignment vertical="top"/>
    </xf>
    <xf numFmtId="0" fontId="9" fillId="0" borderId="11" xfId="44" applyFont="1" applyFill="1" applyBorder="1" applyAlignment="1">
      <alignment horizontal="center" vertical="center" textRotation="90"/>
    </xf>
    <xf numFmtId="0" fontId="8" fillId="0" borderId="12" xfId="44" applyFont="1" applyFill="1" applyBorder="1" applyAlignment="1">
      <alignment horizontal="center" vertical="center"/>
    </xf>
    <xf numFmtId="177" fontId="6" fillId="0" borderId="13" xfId="44" applyNumberFormat="1" applyFont="1" applyBorder="1" applyAlignment="1">
      <alignment horizontal="center" vertical="top" textRotation="90" shrinkToFit="1"/>
    </xf>
    <xf numFmtId="177" fontId="6" fillId="0" borderId="14" xfId="44" applyNumberFormat="1" applyFont="1" applyBorder="1" applyAlignment="1">
      <alignment horizontal="center" vertical="top" textRotation="90" shrinkToFit="1"/>
    </xf>
    <xf numFmtId="177" fontId="6" fillId="0" borderId="15" xfId="44" applyNumberFormat="1" applyFont="1" applyBorder="1" applyAlignment="1">
      <alignment horizontal="center" vertical="top" textRotation="90" shrinkToFit="1"/>
    </xf>
    <xf numFmtId="0" fontId="6" fillId="24" borderId="10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vertical="top" wrapText="1"/>
    </xf>
    <xf numFmtId="0" fontId="6" fillId="0" borderId="17" xfId="44" applyFont="1" applyBorder="1" applyAlignment="1">
      <alignment horizontal="justify" vertical="top" wrapText="1"/>
    </xf>
    <xf numFmtId="0" fontId="6" fillId="0" borderId="17" xfId="44" applyFont="1" applyBorder="1" applyAlignment="1">
      <alignment horizontal="center" vertical="center" wrapText="1"/>
    </xf>
    <xf numFmtId="0" fontId="6" fillId="0" borderId="0" xfId="44" applyFont="1" applyBorder="1" applyAlignment="1">
      <alignment horizontal="center" vertical="center" wrapText="1"/>
    </xf>
    <xf numFmtId="0" fontId="6" fillId="0" borderId="17" xfId="44" applyFont="1" applyBorder="1" applyAlignment="1">
      <alignment horizontal="left" vertical="top" wrapText="1"/>
    </xf>
    <xf numFmtId="0" fontId="6" fillId="25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6" fillId="0" borderId="10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vertical="top" wrapText="1"/>
    </xf>
    <xf numFmtId="57" fontId="6" fillId="0" borderId="16" xfId="44" applyNumberFormat="1" applyFont="1" applyFill="1" applyBorder="1" applyAlignment="1">
      <alignment vertical="top" wrapText="1"/>
    </xf>
    <xf numFmtId="0" fontId="10" fillId="0" borderId="0" xfId="44" applyFont="1" applyBorder="1" applyAlignment="1">
      <alignment vertical="top" wrapText="1"/>
    </xf>
    <xf numFmtId="0" fontId="10" fillId="0" borderId="0" xfId="44" applyFont="1" applyAlignment="1">
      <alignment vertical="top"/>
    </xf>
    <xf numFmtId="0" fontId="10" fillId="0" borderId="0" xfId="44" applyFont="1" applyBorder="1" applyAlignment="1">
      <alignment vertical="center" wrapText="1"/>
    </xf>
    <xf numFmtId="57" fontId="10" fillId="0" borderId="18" xfId="0" applyNumberFormat="1" applyFont="1" applyBorder="1" applyAlignment="1">
      <alignment vertical="top" wrapText="1"/>
    </xf>
    <xf numFmtId="57" fontId="10" fillId="0" borderId="16" xfId="0" applyNumberFormat="1" applyFont="1" applyBorder="1" applyAlignment="1">
      <alignment vertical="top" wrapText="1"/>
    </xf>
    <xf numFmtId="0" fontId="10" fillId="0" borderId="0" xfId="44" applyFont="1" applyAlignment="1">
      <alignment horizontal="center" vertical="top"/>
    </xf>
    <xf numFmtId="0" fontId="10" fillId="0" borderId="18" xfId="0" applyFont="1" applyBorder="1" applyAlignment="1">
      <alignment vertical="top"/>
    </xf>
    <xf numFmtId="0" fontId="10" fillId="0" borderId="19" xfId="0" applyFont="1" applyBorder="1" applyAlignment="1">
      <alignment vertical="top"/>
    </xf>
    <xf numFmtId="0" fontId="6" fillId="25" borderId="10" xfId="44" applyFont="1" applyFill="1" applyBorder="1" applyAlignment="1">
      <alignment vertical="top" wrapText="1"/>
    </xf>
    <xf numFmtId="0" fontId="6" fillId="25" borderId="16" xfId="44" applyFont="1" applyFill="1" applyBorder="1" applyAlignment="1">
      <alignment vertical="top" wrapText="1"/>
    </xf>
    <xf numFmtId="0" fontId="6" fillId="24" borderId="10" xfId="0" applyFont="1" applyFill="1" applyBorder="1" applyAlignment="1">
      <alignment vertical="top" wrapText="1"/>
    </xf>
    <xf numFmtId="0" fontId="6" fillId="24" borderId="10" xfId="0" applyNumberFormat="1" applyFont="1" applyFill="1" applyBorder="1" applyAlignment="1">
      <alignment vertical="top" wrapText="1"/>
    </xf>
    <xf numFmtId="179" fontId="6" fillId="24" borderId="10" xfId="0" applyNumberFormat="1" applyFont="1" applyFill="1" applyBorder="1" applyAlignment="1">
      <alignment vertical="top" wrapText="1"/>
    </xf>
    <xf numFmtId="0" fontId="8" fillId="0" borderId="0" xfId="44" applyFont="1" applyFill="1" applyBorder="1" applyAlignment="1">
      <alignment horizontal="center" vertical="center"/>
    </xf>
    <xf numFmtId="0" fontId="8" fillId="0" borderId="20" xfId="44" applyFont="1" applyFill="1" applyBorder="1" applyAlignment="1">
      <alignment horizontal="center" vertical="center"/>
    </xf>
    <xf numFmtId="0" fontId="10" fillId="0" borderId="0" xfId="44" applyFont="1" applyAlignment="1"/>
    <xf numFmtId="0" fontId="7" fillId="0" borderId="21" xfId="44" applyFont="1" applyBorder="1" applyAlignment="1"/>
    <xf numFmtId="0" fontId="7" fillId="0" borderId="22" xfId="44" applyFont="1" applyBorder="1" applyAlignment="1"/>
    <xf numFmtId="0" fontId="7" fillId="0" borderId="23" xfId="44" applyFont="1" applyBorder="1" applyAlignment="1">
      <alignment horizontal="right" vertical="top"/>
    </xf>
    <xf numFmtId="0" fontId="7" fillId="0" borderId="0" xfId="44" applyFont="1" applyAlignment="1">
      <alignment horizontal="center" vertical="center" textRotation="90"/>
    </xf>
    <xf numFmtId="49" fontId="7" fillId="26" borderId="24" xfId="44" applyNumberFormat="1" applyFont="1" applyFill="1" applyBorder="1" applyAlignment="1">
      <alignment horizontal="left" vertical="center"/>
    </xf>
    <xf numFmtId="49" fontId="7" fillId="26" borderId="25" xfId="44" applyNumberFormat="1" applyFont="1" applyFill="1" applyBorder="1" applyAlignment="1">
      <alignment horizontal="left" vertical="center"/>
    </xf>
    <xf numFmtId="49" fontId="7" fillId="26" borderId="26" xfId="44" applyNumberFormat="1" applyFont="1" applyFill="1" applyBorder="1" applyAlignment="1">
      <alignment horizontal="left" vertical="center"/>
    </xf>
    <xf numFmtId="0" fontId="7" fillId="26" borderId="27" xfId="44" applyFont="1" applyFill="1" applyBorder="1" applyAlignment="1">
      <alignment horizontal="center" vertical="center"/>
    </xf>
    <xf numFmtId="0" fontId="7" fillId="26" borderId="28" xfId="44" applyFont="1" applyFill="1" applyBorder="1" applyAlignment="1">
      <alignment horizontal="center" vertical="center"/>
    </xf>
    <xf numFmtId="0" fontId="7" fillId="0" borderId="0" xfId="44" applyFont="1" applyFill="1" applyAlignment="1"/>
    <xf numFmtId="49" fontId="7" fillId="0" borderId="29" xfId="44" applyNumberFormat="1" applyFont="1" applyFill="1" applyBorder="1" applyAlignment="1">
      <alignment vertical="center"/>
    </xf>
    <xf numFmtId="49" fontId="7" fillId="0" borderId="29" xfId="44" applyNumberFormat="1" applyFont="1" applyBorder="1" applyAlignment="1">
      <alignment vertical="center"/>
    </xf>
    <xf numFmtId="49" fontId="7" fillId="0" borderId="30" xfId="44" applyNumberFormat="1" applyFont="1" applyFill="1" applyBorder="1" applyAlignment="1">
      <alignment vertical="center"/>
    </xf>
    <xf numFmtId="0" fontId="7" fillId="0" borderId="27" xfId="44" applyFont="1" applyFill="1" applyBorder="1" applyAlignment="1">
      <alignment horizontal="center" vertical="center"/>
    </xf>
    <xf numFmtId="0" fontId="7" fillId="0" borderId="28" xfId="44" applyFont="1" applyFill="1" applyBorder="1" applyAlignment="1">
      <alignment horizontal="center" vertical="center"/>
    </xf>
    <xf numFmtId="0" fontId="7" fillId="0" borderId="0" xfId="44" applyFont="1" applyAlignment="1"/>
    <xf numFmtId="49" fontId="7" fillId="0" borderId="31" xfId="44" applyNumberFormat="1" applyFont="1" applyBorder="1" applyAlignment="1">
      <alignment vertical="center"/>
    </xf>
    <xf numFmtId="49" fontId="7" fillId="0" borderId="30" xfId="44" applyNumberFormat="1" applyFont="1" applyBorder="1" applyAlignment="1">
      <alignment vertical="center"/>
    </xf>
    <xf numFmtId="0" fontId="7" fillId="0" borderId="27" xfId="44" applyFont="1" applyBorder="1" applyAlignment="1">
      <alignment horizontal="center" vertical="center"/>
    </xf>
    <xf numFmtId="49" fontId="7" fillId="0" borderId="32" xfId="44" applyNumberFormat="1" applyFont="1" applyBorder="1" applyAlignment="1">
      <alignment vertical="center"/>
    </xf>
    <xf numFmtId="49" fontId="7" fillId="0" borderId="33" xfId="44" applyNumberFormat="1" applyFont="1" applyBorder="1" applyAlignment="1">
      <alignment vertical="center"/>
    </xf>
    <xf numFmtId="49" fontId="7" fillId="26" borderId="24" xfId="44" applyNumberFormat="1" applyFont="1" applyFill="1" applyBorder="1" applyAlignment="1">
      <alignment vertical="center"/>
    </xf>
    <xf numFmtId="49" fontId="7" fillId="26" borderId="25" xfId="44" applyNumberFormat="1" applyFont="1" applyFill="1" applyBorder="1" applyAlignment="1">
      <alignment vertical="center"/>
    </xf>
    <xf numFmtId="49" fontId="7" fillId="26" borderId="26" xfId="44" applyNumberFormat="1" applyFont="1" applyFill="1" applyBorder="1" applyAlignment="1">
      <alignment vertical="center"/>
    </xf>
    <xf numFmtId="0" fontId="7" fillId="26" borderId="34" xfId="44" applyFont="1" applyFill="1" applyBorder="1" applyAlignment="1">
      <alignment horizontal="center" vertical="center"/>
    </xf>
    <xf numFmtId="0" fontId="7" fillId="26" borderId="35" xfId="44" applyFont="1" applyFill="1" applyBorder="1" applyAlignment="1">
      <alignment horizontal="center" vertical="center"/>
    </xf>
    <xf numFmtId="0" fontId="7" fillId="26" borderId="36" xfId="44" applyFont="1" applyFill="1" applyBorder="1" applyAlignment="1">
      <alignment horizontal="center" vertical="center"/>
    </xf>
    <xf numFmtId="0" fontId="7" fillId="0" borderId="37" xfId="44" applyFont="1" applyBorder="1" applyAlignment="1">
      <alignment horizontal="center" vertical="center" textRotation="90"/>
    </xf>
    <xf numFmtId="0" fontId="7" fillId="0" borderId="0" xfId="44" applyFont="1" applyBorder="1" applyAlignment="1"/>
    <xf numFmtId="0" fontId="7" fillId="0" borderId="11" xfId="44" applyFont="1" applyBorder="1" applyAlignment="1">
      <alignment horizontal="center" vertical="center"/>
    </xf>
    <xf numFmtId="0" fontId="7" fillId="0" borderId="0" xfId="44" applyFont="1" applyBorder="1" applyAlignment="1">
      <alignment vertical="center"/>
    </xf>
    <xf numFmtId="0" fontId="7" fillId="0" borderId="0" xfId="44" applyFont="1" applyAlignment="1">
      <alignment vertical="center"/>
    </xf>
    <xf numFmtId="0" fontId="7" fillId="0" borderId="0" xfId="44" quotePrefix="1" applyFont="1" applyAlignment="1"/>
    <xf numFmtId="0" fontId="7" fillId="0" borderId="0" xfId="44" applyFont="1" applyAlignment="1">
      <alignment horizontal="left"/>
    </xf>
    <xf numFmtId="0" fontId="7" fillId="0" borderId="0" xfId="44" quotePrefix="1" applyFont="1" applyAlignment="1">
      <alignment horizontal="center"/>
    </xf>
    <xf numFmtId="0" fontId="12" fillId="0" borderId="0" xfId="44" applyFont="1" applyAlignment="1"/>
    <xf numFmtId="0" fontId="7" fillId="0" borderId="0" xfId="44" applyFont="1" applyAlignment="1">
      <alignment vertical="top"/>
    </xf>
    <xf numFmtId="0" fontId="7" fillId="0" borderId="0" xfId="44" quotePrefix="1" applyFont="1" applyAlignment="1">
      <alignment vertical="top"/>
    </xf>
    <xf numFmtId="0" fontId="7" fillId="0" borderId="0" xfId="44" applyFont="1" applyAlignment="1">
      <alignment horizontal="center"/>
    </xf>
    <xf numFmtId="0" fontId="13" fillId="0" borderId="0" xfId="44" applyFont="1" applyAlignment="1"/>
    <xf numFmtId="0" fontId="14" fillId="0" borderId="0" xfId="44" applyFont="1"/>
    <xf numFmtId="0" fontId="14" fillId="0" borderId="0" xfId="44" applyFont="1" applyFill="1" applyBorder="1"/>
    <xf numFmtId="0" fontId="6" fillId="24" borderId="10" xfId="44" applyFont="1" applyFill="1" applyBorder="1" applyAlignment="1">
      <alignment vertical="top" wrapText="1"/>
    </xf>
    <xf numFmtId="176" fontId="6" fillId="24" borderId="10" xfId="44" applyNumberFormat="1" applyFont="1" applyFill="1" applyBorder="1" applyAlignment="1">
      <alignment vertical="top" wrapText="1"/>
    </xf>
    <xf numFmtId="0" fontId="14" fillId="0" borderId="0" xfId="0" applyFont="1" applyAlignment="1"/>
    <xf numFmtId="0" fontId="14" fillId="0" borderId="0" xfId="0" applyFont="1">
      <alignment vertical="center"/>
    </xf>
    <xf numFmtId="0" fontId="8" fillId="0" borderId="0" xfId="44" applyFont="1" applyFill="1" applyBorder="1" applyAlignment="1">
      <alignment vertical="top"/>
    </xf>
    <xf numFmtId="0" fontId="14" fillId="0" borderId="0" xfId="44" applyFont="1" applyFill="1" applyBorder="1" applyAlignment="1">
      <alignment vertical="top" wrapText="1"/>
    </xf>
    <xf numFmtId="0" fontId="32" fillId="0" borderId="27" xfId="44" applyFont="1" applyFill="1" applyBorder="1" applyAlignment="1">
      <alignment horizontal="center" vertical="center"/>
    </xf>
    <xf numFmtId="0" fontId="32" fillId="0" borderId="37" xfId="44" applyFont="1" applyBorder="1" applyAlignment="1">
      <alignment horizontal="center" vertical="center" textRotation="90"/>
    </xf>
    <xf numFmtId="0" fontId="32" fillId="0" borderId="27" xfId="44" applyFont="1" applyBorder="1" applyAlignment="1">
      <alignment horizontal="center" vertical="center"/>
    </xf>
    <xf numFmtId="49" fontId="7" fillId="0" borderId="30" xfId="44" applyNumberFormat="1" applyFont="1" applyBorder="1" applyAlignment="1">
      <alignment horizontal="left" vertical="center"/>
    </xf>
    <xf numFmtId="0" fontId="6" fillId="0" borderId="17" xfId="44" applyFont="1" applyFill="1" applyBorder="1" applyAlignment="1">
      <alignment horizontal="left" vertical="top" wrapText="1"/>
    </xf>
    <xf numFmtId="0" fontId="6" fillId="0" borderId="17" xfId="44" applyFont="1" applyFill="1" applyBorder="1" applyAlignment="1">
      <alignment horizontal="center" vertical="center" wrapText="1"/>
    </xf>
    <xf numFmtId="0" fontId="7" fillId="0" borderId="37" xfId="44" applyFont="1" applyFill="1" applyBorder="1" applyAlignment="1">
      <alignment horizontal="center" vertical="center" textRotation="90"/>
    </xf>
    <xf numFmtId="180" fontId="7" fillId="0" borderId="12" xfId="44" applyNumberFormat="1" applyFont="1" applyFill="1" applyBorder="1" applyAlignment="1">
      <alignment horizontal="center" vertical="center" textRotation="90" shrinkToFit="1"/>
    </xf>
    <xf numFmtId="0" fontId="7" fillId="0" borderId="11" xfId="44" applyFont="1" applyFill="1" applyBorder="1" applyAlignment="1">
      <alignment horizontal="center" vertical="center"/>
    </xf>
    <xf numFmtId="0" fontId="7" fillId="0" borderId="0" xfId="44" quotePrefix="1" applyFont="1" applyFill="1" applyAlignment="1">
      <alignment horizontal="center"/>
    </xf>
    <xf numFmtId="0" fontId="7" fillId="0" borderId="0" xfId="44" quotePrefix="1" applyFont="1" applyFill="1" applyAlignment="1">
      <alignment vertical="top"/>
    </xf>
    <xf numFmtId="0" fontId="7" fillId="0" borderId="0" xfId="44" applyFont="1" applyFill="1" applyAlignment="1">
      <alignment horizontal="center"/>
    </xf>
    <xf numFmtId="0" fontId="9" fillId="0" borderId="38" xfId="44" applyFont="1" applyFill="1" applyBorder="1" applyAlignment="1">
      <alignment horizontal="center" vertical="center" textRotation="90"/>
    </xf>
    <xf numFmtId="0" fontId="7" fillId="0" borderId="39" xfId="44" applyFont="1" applyFill="1" applyBorder="1" applyAlignment="1">
      <alignment horizontal="center" vertical="center" textRotation="90"/>
    </xf>
    <xf numFmtId="180" fontId="7" fillId="0" borderId="20" xfId="44" applyNumberFormat="1" applyFont="1" applyFill="1" applyBorder="1" applyAlignment="1">
      <alignment horizontal="center" vertical="center" textRotation="90" shrinkToFit="1"/>
    </xf>
    <xf numFmtId="0" fontId="7" fillId="0" borderId="40" xfId="44" applyFont="1" applyFill="1" applyBorder="1" applyAlignment="1">
      <alignment horizontal="center" vertical="center"/>
    </xf>
    <xf numFmtId="0" fontId="7" fillId="0" borderId="38" xfId="44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180" fontId="7" fillId="0" borderId="41" xfId="44" applyNumberFormat="1" applyFont="1" applyFill="1" applyBorder="1" applyAlignment="1">
      <alignment horizontal="center" vertical="center" textRotation="90" shrinkToFit="1"/>
    </xf>
    <xf numFmtId="178" fontId="6" fillId="0" borderId="10" xfId="44" applyNumberFormat="1" applyFont="1" applyFill="1" applyBorder="1" applyAlignment="1">
      <alignment vertical="top" wrapText="1"/>
    </xf>
    <xf numFmtId="180" fontId="7" fillId="0" borderId="41" xfId="44" applyNumberFormat="1" applyFont="1" applyFill="1" applyBorder="1" applyAlignment="1">
      <alignment horizontal="center" vertical="center" shrinkToFit="1"/>
    </xf>
    <xf numFmtId="0" fontId="7" fillId="0" borderId="41" xfId="44" applyFont="1" applyFill="1" applyBorder="1" applyAlignment="1">
      <alignment horizontal="center" vertical="center" shrinkToFit="1"/>
    </xf>
    <xf numFmtId="0" fontId="7" fillId="0" borderId="20" xfId="44" applyFont="1" applyFill="1" applyBorder="1" applyAlignment="1">
      <alignment horizontal="center" vertical="center" shrinkToFit="1"/>
    </xf>
    <xf numFmtId="49" fontId="7" fillId="0" borderId="33" xfId="44" applyNumberFormat="1" applyFont="1" applyBorder="1" applyAlignment="1">
      <alignment horizontal="left" vertical="center"/>
    </xf>
    <xf numFmtId="0" fontId="7" fillId="0" borderId="42" xfId="44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16" xfId="0" applyBorder="1">
      <alignment vertical="center"/>
    </xf>
    <xf numFmtId="0" fontId="7" fillId="0" borderId="52" xfId="44" applyFont="1" applyBorder="1" applyAlignment="1" applyProtection="1">
      <alignment horizontal="center" vertical="center"/>
      <protection locked="0"/>
    </xf>
    <xf numFmtId="0" fontId="7" fillId="0" borderId="53" xfId="44" applyFont="1" applyBorder="1" applyAlignment="1" applyProtection="1">
      <alignment horizontal="center" vertical="center"/>
      <protection locked="0"/>
    </xf>
    <xf numFmtId="0" fontId="7" fillId="0" borderId="54" xfId="44" applyFont="1" applyBorder="1" applyAlignment="1" applyProtection="1">
      <alignment horizontal="center" vertical="center"/>
      <protection locked="0"/>
    </xf>
    <xf numFmtId="0" fontId="7" fillId="0" borderId="51" xfId="44" applyFont="1" applyBorder="1" applyAlignment="1" applyProtection="1">
      <alignment horizontal="center" vertical="center"/>
      <protection locked="0"/>
    </xf>
    <xf numFmtId="0" fontId="7" fillId="0" borderId="17" xfId="44" applyFont="1" applyBorder="1" applyAlignment="1" applyProtection="1">
      <alignment horizontal="center" vertical="center"/>
      <protection locked="0"/>
    </xf>
    <xf numFmtId="0" fontId="7" fillId="0" borderId="19" xfId="44" applyFont="1" applyBorder="1" applyAlignment="1" applyProtection="1">
      <alignment horizontal="center" vertical="center"/>
      <protection locked="0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7" fillId="0" borderId="44" xfId="44" applyFont="1" applyBorder="1" applyAlignment="1">
      <alignment horizontal="center" vertical="center"/>
    </xf>
    <xf numFmtId="0" fontId="7" fillId="0" borderId="45" xfId="44" applyFont="1" applyBorder="1" applyAlignment="1">
      <alignment horizontal="center" vertical="center"/>
    </xf>
    <xf numFmtId="0" fontId="7" fillId="0" borderId="46" xfId="44" applyFont="1" applyBorder="1" applyAlignment="1">
      <alignment horizontal="center" vertical="center"/>
    </xf>
    <xf numFmtId="57" fontId="10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6" fillId="25" borderId="42" xfId="0" applyFont="1" applyFill="1" applyBorder="1" applyAlignment="1">
      <alignment horizontal="center" vertical="center" wrapText="1"/>
    </xf>
    <xf numFmtId="0" fontId="6" fillId="25" borderId="16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0" fontId="6" fillId="24" borderId="42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horizontal="center" vertical="top" wrapText="1"/>
    </xf>
    <xf numFmtId="0" fontId="7" fillId="27" borderId="47" xfId="44" applyFont="1" applyFill="1" applyBorder="1" applyAlignment="1">
      <alignment horizontal="center" vertical="center"/>
    </xf>
    <xf numFmtId="0" fontId="0" fillId="27" borderId="48" xfId="0" applyFill="1" applyBorder="1">
      <alignment vertical="center"/>
    </xf>
    <xf numFmtId="0" fontId="0" fillId="27" borderId="49" xfId="0" applyFill="1" applyBorder="1">
      <alignment vertical="center"/>
    </xf>
    <xf numFmtId="0" fontId="0" fillId="27" borderId="18" xfId="0" applyFill="1" applyBorder="1">
      <alignment vertical="center"/>
    </xf>
    <xf numFmtId="0" fontId="0" fillId="27" borderId="0" xfId="0" applyFill="1">
      <alignment vertical="center"/>
    </xf>
    <xf numFmtId="0" fontId="0" fillId="27" borderId="50" xfId="0" applyFill="1" applyBorder="1">
      <alignment vertical="center"/>
    </xf>
    <xf numFmtId="0" fontId="0" fillId="27" borderId="51" xfId="0" applyFill="1" applyBorder="1">
      <alignment vertical="center"/>
    </xf>
    <xf numFmtId="0" fontId="0" fillId="27" borderId="17" xfId="0" applyFill="1" applyBorder="1">
      <alignment vertical="center"/>
    </xf>
    <xf numFmtId="0" fontId="0" fillId="27" borderId="19" xfId="0" applyFill="1" applyBorder="1">
      <alignment vertical="center"/>
    </xf>
    <xf numFmtId="57" fontId="11" fillId="0" borderId="52" xfId="44" applyNumberFormat="1" applyFont="1" applyBorder="1" applyAlignment="1">
      <alignment horizontal="center" vertical="center" wrapText="1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1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7" fillId="0" borderId="42" xfId="44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16" xfId="0" applyBorder="1">
      <alignment vertical="center"/>
    </xf>
    <xf numFmtId="0" fontId="36" fillId="0" borderId="42" xfId="44" applyFont="1" applyBorder="1" applyAlignment="1">
      <alignment horizontal="center" vertical="center"/>
    </xf>
    <xf numFmtId="0" fontId="37" fillId="0" borderId="16" xfId="0" applyFont="1" applyBorder="1">
      <alignment vertical="center"/>
    </xf>
    <xf numFmtId="0" fontId="7" fillId="0" borderId="52" xfId="44" applyFont="1" applyBorder="1" applyAlignment="1" applyProtection="1">
      <alignment horizontal="center" vertical="center"/>
      <protection locked="0"/>
    </xf>
    <xf numFmtId="0" fontId="7" fillId="0" borderId="53" xfId="44" applyFont="1" applyBorder="1" applyAlignment="1" applyProtection="1">
      <alignment horizontal="center" vertical="center"/>
      <protection locked="0"/>
    </xf>
    <xf numFmtId="0" fontId="7" fillId="0" borderId="54" xfId="44" applyFont="1" applyBorder="1" applyAlignment="1" applyProtection="1">
      <alignment horizontal="center" vertical="center"/>
      <protection locked="0"/>
    </xf>
    <xf numFmtId="0" fontId="7" fillId="0" borderId="51" xfId="44" applyFont="1" applyBorder="1" applyAlignment="1" applyProtection="1">
      <alignment horizontal="center" vertical="center"/>
      <protection locked="0"/>
    </xf>
    <xf numFmtId="0" fontId="7" fillId="0" borderId="17" xfId="44" applyFont="1" applyBorder="1" applyAlignment="1" applyProtection="1">
      <alignment horizontal="center" vertical="center"/>
      <protection locked="0"/>
    </xf>
    <xf numFmtId="0" fontId="7" fillId="0" borderId="19" xfId="44" applyFont="1" applyBorder="1" applyAlignment="1" applyProtection="1">
      <alignment horizontal="center" vertical="center"/>
      <protection locked="0"/>
    </xf>
    <xf numFmtId="14" fontId="35" fillId="0" borderId="42" xfId="44" applyNumberFormat="1" applyFont="1" applyBorder="1" applyAlignment="1">
      <alignment horizontal="center" vertical="center"/>
    </xf>
    <xf numFmtId="14" fontId="35" fillId="0" borderId="43" xfId="44" applyNumberFormat="1" applyFont="1" applyBorder="1" applyAlignment="1">
      <alignment horizontal="center" vertical="center"/>
    </xf>
    <xf numFmtId="14" fontId="35" fillId="0" borderId="16" xfId="44" applyNumberFormat="1" applyFont="1" applyBorder="1" applyAlignment="1">
      <alignment horizontal="center" vertical="center"/>
    </xf>
    <xf numFmtId="14" fontId="7" fillId="0" borderId="42" xfId="44" applyNumberFormat="1" applyFont="1" applyBorder="1" applyAlignment="1">
      <alignment horizontal="center" vertical="center"/>
    </xf>
    <xf numFmtId="0" fontId="10" fillId="0" borderId="44" xfId="44" applyFont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7" fillId="0" borderId="44" xfId="44" applyFont="1" applyBorder="1" applyAlignment="1">
      <alignment horizontal="center" vertical="center"/>
    </xf>
    <xf numFmtId="0" fontId="36" fillId="27" borderId="44" xfId="44" applyFont="1" applyFill="1" applyBorder="1" applyAlignment="1">
      <alignment horizontal="center" vertical="center"/>
    </xf>
    <xf numFmtId="0" fontId="37" fillId="27" borderId="46" xfId="0" applyFont="1" applyFill="1" applyBorder="1">
      <alignment vertical="center"/>
    </xf>
    <xf numFmtId="14" fontId="35" fillId="27" borderId="42" xfId="44" applyNumberFormat="1" applyFont="1" applyFill="1" applyBorder="1" applyAlignment="1">
      <alignment horizontal="center" vertical="center"/>
    </xf>
    <xf numFmtId="0" fontId="38" fillId="27" borderId="43" xfId="0" applyFont="1" applyFill="1" applyBorder="1">
      <alignment vertical="center"/>
    </xf>
    <xf numFmtId="0" fontId="38" fillId="27" borderId="16" xfId="0" applyFont="1" applyFill="1" applyBorder="1">
      <alignment vertical="center"/>
    </xf>
    <xf numFmtId="0" fontId="7" fillId="0" borderId="45" xfId="44" applyFont="1" applyBorder="1" applyAlignment="1">
      <alignment horizontal="center" vertical="center"/>
    </xf>
    <xf numFmtId="0" fontId="7" fillId="0" borderId="46" xfId="44" applyFont="1" applyBorder="1" applyAlignment="1">
      <alignment horizontal="center" vertical="center"/>
    </xf>
    <xf numFmtId="0" fontId="10" fillId="0" borderId="21" xfId="44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57" fontId="10" fillId="0" borderId="55" xfId="0" applyNumberFormat="1" applyFont="1" applyBorder="1" applyAlignment="1">
      <alignment horizontal="justify" vertical="top" wrapText="1"/>
    </xf>
    <xf numFmtId="57" fontId="10" fillId="0" borderId="42" xfId="0" applyNumberFormat="1" applyFont="1" applyBorder="1" applyAlignment="1">
      <alignment horizontal="center" vertical="top" wrapText="1"/>
    </xf>
    <xf numFmtId="57" fontId="10" fillId="0" borderId="43" xfId="0" applyNumberFormat="1" applyFont="1" applyBorder="1" applyAlignment="1">
      <alignment horizontal="center" vertical="top" wrapText="1"/>
    </xf>
    <xf numFmtId="57" fontId="10" fillId="0" borderId="10" xfId="0" applyNumberFormat="1" applyFont="1" applyBorder="1" applyAlignment="1">
      <alignment horizontal="justify" vertical="top" wrapText="1"/>
    </xf>
    <xf numFmtId="0" fontId="10" fillId="0" borderId="43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7" fillId="0" borderId="56" xfId="44" applyFont="1" applyBorder="1" applyAlignment="1">
      <alignment horizontal="center" vertical="center" wrapText="1"/>
    </xf>
    <xf numFmtId="0" fontId="7" fillId="0" borderId="57" xfId="44" applyFont="1" applyBorder="1" applyAlignment="1">
      <alignment horizontal="center" vertical="center"/>
    </xf>
    <xf numFmtId="0" fontId="7" fillId="0" borderId="58" xfId="44" applyFont="1" applyBorder="1" applyAlignment="1">
      <alignment horizontal="center" vertical="center"/>
    </xf>
    <xf numFmtId="0" fontId="7" fillId="0" borderId="56" xfId="44" applyFont="1" applyFill="1" applyBorder="1" applyAlignment="1">
      <alignment horizontal="center" vertical="center" wrapText="1"/>
    </xf>
    <xf numFmtId="0" fontId="7" fillId="0" borderId="57" xfId="44" applyFont="1" applyFill="1" applyBorder="1" applyAlignment="1">
      <alignment horizontal="center" vertical="center"/>
    </xf>
    <xf numFmtId="0" fontId="7" fillId="0" borderId="58" xfId="44" applyFont="1" applyFill="1" applyBorder="1" applyAlignment="1">
      <alignment horizontal="center" vertical="center"/>
    </xf>
    <xf numFmtId="0" fontId="10" fillId="0" borderId="52" xfId="44" applyFont="1" applyBorder="1" applyAlignment="1">
      <alignment horizontal="center" vertical="center"/>
    </xf>
    <xf numFmtId="0" fontId="10" fillId="0" borderId="42" xfId="44" applyFont="1" applyBorder="1" applyAlignment="1">
      <alignment horizontal="center" vertical="center"/>
    </xf>
    <xf numFmtId="0" fontId="10" fillId="0" borderId="42" xfId="44" applyFont="1" applyBorder="1" applyAlignment="1">
      <alignment horizontal="center" vertical="top"/>
    </xf>
    <xf numFmtId="0" fontId="10" fillId="0" borderId="52" xfId="0" applyFont="1" applyFill="1" applyBorder="1" applyAlignment="1">
      <alignment horizontal="justify" vertical="top" wrapText="1"/>
    </xf>
    <xf numFmtId="0" fontId="10" fillId="0" borderId="53" xfId="0" applyFont="1" applyFill="1" applyBorder="1" applyAlignment="1">
      <alignment horizontal="justify" vertical="top" wrapText="1"/>
    </xf>
    <xf numFmtId="0" fontId="10" fillId="0" borderId="54" xfId="0" applyFont="1" applyFill="1" applyBorder="1" applyAlignment="1">
      <alignment horizontal="justify" vertical="top" wrapText="1"/>
    </xf>
    <xf numFmtId="0" fontId="10" fillId="0" borderId="51" xfId="0" applyFont="1" applyFill="1" applyBorder="1" applyAlignment="1">
      <alignment horizontal="justify" vertical="top" wrapText="1"/>
    </xf>
    <xf numFmtId="0" fontId="10" fillId="0" borderId="17" xfId="0" applyFont="1" applyFill="1" applyBorder="1" applyAlignment="1">
      <alignment horizontal="justify" vertical="top" wrapText="1"/>
    </xf>
    <xf numFmtId="0" fontId="10" fillId="0" borderId="19" xfId="0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left" vertical="top" wrapText="1"/>
    </xf>
    <xf numFmtId="0" fontId="39" fillId="0" borderId="52" xfId="0" applyFont="1" applyFill="1" applyBorder="1" applyAlignment="1">
      <alignment horizontal="center" vertical="center" wrapText="1"/>
    </xf>
    <xf numFmtId="0" fontId="40" fillId="0" borderId="53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justify" vertical="top" wrapText="1"/>
    </xf>
    <xf numFmtId="0" fontId="10" fillId="0" borderId="43" xfId="0" applyFont="1" applyFill="1" applyBorder="1" applyAlignment="1">
      <alignment horizontal="justify" vertical="top" wrapText="1"/>
    </xf>
    <xf numFmtId="0" fontId="10" fillId="0" borderId="16" xfId="0" applyFont="1" applyFill="1" applyBorder="1" applyAlignment="1">
      <alignment horizontal="justify" vertical="top" wrapText="1"/>
    </xf>
    <xf numFmtId="0" fontId="10" fillId="0" borderId="42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57" fontId="10" fillId="0" borderId="42" xfId="0" applyNumberFormat="1" applyFont="1" applyFill="1" applyBorder="1" applyAlignment="1">
      <alignment horizontal="justify" vertical="top" wrapText="1"/>
    </xf>
    <xf numFmtId="57" fontId="10" fillId="0" borderId="43" xfId="0" applyNumberFormat="1" applyFont="1" applyFill="1" applyBorder="1" applyAlignment="1">
      <alignment horizontal="justify" vertical="top" wrapText="1"/>
    </xf>
    <xf numFmtId="57" fontId="10" fillId="0" borderId="16" xfId="0" applyNumberFormat="1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center" vertical="top" wrapText="1"/>
    </xf>
    <xf numFmtId="0" fontId="38" fillId="0" borderId="43" xfId="0" applyFont="1" applyBorder="1">
      <alignment vertical="center"/>
    </xf>
    <xf numFmtId="0" fontId="38" fillId="0" borderId="16" xfId="0" applyFont="1" applyBorder="1">
      <alignment vertical="center"/>
    </xf>
    <xf numFmtId="0" fontId="7" fillId="0" borderId="47" xfId="44" applyFont="1" applyFill="1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49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0" xfId="0" applyFill="1">
      <alignment vertical="center"/>
    </xf>
    <xf numFmtId="0" fontId="0" fillId="0" borderId="50" xfId="0" applyFill="1" applyBorder="1">
      <alignment vertical="center"/>
    </xf>
    <xf numFmtId="0" fontId="0" fillId="0" borderId="51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9" xfId="0" applyFill="1" applyBorder="1">
      <alignment vertical="center"/>
    </xf>
    <xf numFmtId="0" fontId="36" fillId="0" borderId="44" xfId="44" applyFont="1" applyBorder="1" applyAlignment="1">
      <alignment horizontal="center" vertical="center"/>
    </xf>
    <xf numFmtId="0" fontId="37" fillId="0" borderId="46" xfId="0" applyFont="1" applyBorder="1">
      <alignment vertical="center"/>
    </xf>
    <xf numFmtId="0" fontId="39" fillId="0" borderId="52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justify" vertical="top" wrapText="1"/>
    </xf>
    <xf numFmtId="0" fontId="10" fillId="0" borderId="43" xfId="0" applyFont="1" applyBorder="1" applyAlignment="1">
      <alignment horizontal="justify" vertical="top" wrapText="1"/>
    </xf>
    <xf numFmtId="0" fontId="10" fillId="0" borderId="16" xfId="0" applyFont="1" applyBorder="1" applyAlignment="1">
      <alignment horizontal="justify" vertical="top" wrapText="1"/>
    </xf>
    <xf numFmtId="0" fontId="10" fillId="0" borderId="10" xfId="0" applyFont="1" applyBorder="1" applyAlignment="1">
      <alignment horizontal="left" vertical="top" wrapText="1"/>
    </xf>
    <xf numFmtId="57" fontId="10" fillId="0" borderId="42" xfId="0" applyNumberFormat="1" applyFont="1" applyBorder="1" applyAlignment="1">
      <alignment horizontal="justify" vertical="top" wrapText="1"/>
    </xf>
    <xf numFmtId="57" fontId="10" fillId="0" borderId="43" xfId="0" applyNumberFormat="1" applyFont="1" applyBorder="1" applyAlignment="1">
      <alignment horizontal="justify" vertical="top" wrapText="1"/>
    </xf>
    <xf numFmtId="57" fontId="10" fillId="0" borderId="16" xfId="0" applyNumberFormat="1" applyFont="1" applyBorder="1" applyAlignment="1">
      <alignment horizontal="justify" vertical="top" wrapText="1"/>
    </xf>
    <xf numFmtId="57" fontId="10" fillId="0" borderId="16" xfId="0" applyNumberFormat="1" applyFont="1" applyBorder="1" applyAlignment="1">
      <alignment horizontal="center" vertical="top" wrapText="1"/>
    </xf>
    <xf numFmtId="0" fontId="10" fillId="0" borderId="52" xfId="0" applyFont="1" applyBorder="1" applyAlignment="1">
      <alignment horizontal="justify" vertical="top" wrapText="1"/>
    </xf>
    <xf numFmtId="0" fontId="10" fillId="0" borderId="53" xfId="0" applyFont="1" applyBorder="1" applyAlignment="1">
      <alignment horizontal="justify" vertical="top" wrapText="1"/>
    </xf>
    <xf numFmtId="0" fontId="10" fillId="0" borderId="54" xfId="0" applyFont="1" applyBorder="1" applyAlignment="1">
      <alignment horizontal="justify" vertical="top" wrapText="1"/>
    </xf>
    <xf numFmtId="0" fontId="10" fillId="0" borderId="51" xfId="0" applyFont="1" applyBorder="1" applyAlignment="1">
      <alignment horizontal="justify" vertical="top" wrapText="1"/>
    </xf>
    <xf numFmtId="0" fontId="10" fillId="0" borderId="17" xfId="0" applyFont="1" applyBorder="1" applyAlignment="1">
      <alignment horizontal="justify" vertical="top" wrapText="1"/>
    </xf>
    <xf numFmtId="0" fontId="10" fillId="0" borderId="19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49" fontId="7" fillId="28" borderId="25" xfId="44" applyNumberFormat="1" applyFont="1" applyFill="1" applyBorder="1" applyAlignment="1">
      <alignment vertical="center"/>
    </xf>
    <xf numFmtId="0" fontId="7" fillId="28" borderId="34" xfId="44" applyFont="1" applyFill="1" applyBorder="1" applyAlignment="1">
      <alignment horizontal="center" vertical="center"/>
    </xf>
    <xf numFmtId="0" fontId="7" fillId="28" borderId="35" xfId="44" applyFont="1" applyFill="1" applyBorder="1" applyAlignment="1">
      <alignment horizontal="center" vertical="center"/>
    </xf>
    <xf numFmtId="49" fontId="7" fillId="28" borderId="25" xfId="44" applyNumberFormat="1" applyFont="1" applyFill="1" applyBorder="1" applyAlignment="1">
      <alignment horizontal="left" vertical="center"/>
    </xf>
    <xf numFmtId="0" fontId="7" fillId="28" borderId="27" xfId="44" applyFont="1" applyFill="1" applyBorder="1" applyAlignment="1">
      <alignment horizontal="center" vertical="center"/>
    </xf>
    <xf numFmtId="0" fontId="7" fillId="28" borderId="26" xfId="44" applyFont="1" applyFill="1" applyBorder="1" applyAlignment="1">
      <alignment horizontal="center" vertical="center"/>
    </xf>
    <xf numFmtId="49" fontId="41" fillId="0" borderId="29" xfId="44" applyNumberFormat="1" applyFont="1" applyBorder="1" applyAlignment="1">
      <alignment vertical="center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 2" xfId="28" xr:uid="{00000000-0005-0000-0000-00001B000000}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桁区切り 2" xfId="34" xr:uid="{00000000-0005-0000-0000-000021000000}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39" builtinId="25" customBuiltin="1"/>
    <cellStyle name="出力" xfId="40" builtinId="21" customBuiltin="1"/>
    <cellStyle name="説明文" xfId="41" builtinId="53" customBuiltin="1"/>
    <cellStyle name="入力" xfId="42" builtinId="20" customBuiltin="1"/>
    <cellStyle name="標準" xfId="0" builtinId="0"/>
    <cellStyle name="標準 2" xfId="43" xr:uid="{00000000-0005-0000-0000-00002B000000}"/>
    <cellStyle name="標準_UT_ログイン画面" xfId="44" xr:uid="{00000000-0005-0000-0000-00002C000000}"/>
    <cellStyle name="良い" xfId="45" builtinId="26" customBuiltin="1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2982" name="Line 1">
          <a:extLst>
            <a:ext uri="{FF2B5EF4-FFF2-40B4-BE49-F238E27FC236}">
              <a16:creationId xmlns:a16="http://schemas.microsoft.com/office/drawing/2014/main" id="{BF93820E-329B-4C5A-B828-DF81EAD573CF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2983" name="Picture 2" descr="HIPACEロゴ">
          <a:extLst>
            <a:ext uri="{FF2B5EF4-FFF2-40B4-BE49-F238E27FC236}">
              <a16:creationId xmlns:a16="http://schemas.microsoft.com/office/drawing/2014/main" id="{6D828EB1-6D03-41B6-AEFC-4FB47A45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4817" name="Line 1">
          <a:extLst>
            <a:ext uri="{FF2B5EF4-FFF2-40B4-BE49-F238E27FC236}">
              <a16:creationId xmlns:a16="http://schemas.microsoft.com/office/drawing/2014/main" id="{908DE7CD-B976-4F39-A039-AC23D362A045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4818" name="Picture 2" descr="HIPACEロゴ">
          <a:extLst>
            <a:ext uri="{FF2B5EF4-FFF2-40B4-BE49-F238E27FC236}">
              <a16:creationId xmlns:a16="http://schemas.microsoft.com/office/drawing/2014/main" id="{10AD2140-1DB1-467D-860B-DEBE7FB70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7722" name="Line 1">
          <a:extLst>
            <a:ext uri="{FF2B5EF4-FFF2-40B4-BE49-F238E27FC236}">
              <a16:creationId xmlns:a16="http://schemas.microsoft.com/office/drawing/2014/main" id="{7F2B4963-2C44-4672-B2D9-520806801FDD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7723" name="Picture 2" descr="HIPACEロゴ">
          <a:extLst>
            <a:ext uri="{FF2B5EF4-FFF2-40B4-BE49-F238E27FC236}">
              <a16:creationId xmlns:a16="http://schemas.microsoft.com/office/drawing/2014/main" id="{0D3A5C45-5BED-4FBD-86C2-2CDC748C3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9D1242C-F1AA-4096-B023-D5FA888D998A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3" name="Picture 2" descr="HIPACEロゴ">
          <a:extLst>
            <a:ext uri="{FF2B5EF4-FFF2-40B4-BE49-F238E27FC236}">
              <a16:creationId xmlns:a16="http://schemas.microsoft.com/office/drawing/2014/main" id="{86AFECCE-B3E9-487A-A1D2-40858E002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5888" name="Line 1">
          <a:extLst>
            <a:ext uri="{FF2B5EF4-FFF2-40B4-BE49-F238E27FC236}">
              <a16:creationId xmlns:a16="http://schemas.microsoft.com/office/drawing/2014/main" id="{749E6353-B1AA-4F9E-85D1-99D4F1B05B2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5889" name="Picture 2" descr="HIPACEロゴ">
          <a:extLst>
            <a:ext uri="{FF2B5EF4-FFF2-40B4-BE49-F238E27FC236}">
              <a16:creationId xmlns:a16="http://schemas.microsoft.com/office/drawing/2014/main" id="{87190061-5CC6-4F13-B38A-9903E8DD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6776" name="Line 1">
          <a:extLst>
            <a:ext uri="{FF2B5EF4-FFF2-40B4-BE49-F238E27FC236}">
              <a16:creationId xmlns:a16="http://schemas.microsoft.com/office/drawing/2014/main" id="{F4678DA5-B94D-40FE-B400-9F023D347BB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6777" name="Picture 2" descr="HIPACEロゴ">
          <a:extLst>
            <a:ext uri="{FF2B5EF4-FFF2-40B4-BE49-F238E27FC236}">
              <a16:creationId xmlns:a16="http://schemas.microsoft.com/office/drawing/2014/main" id="{0BC0C87A-3A78-4B4A-A1CC-DA75CE0C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9"/>
  <sheetViews>
    <sheetView tabSelected="1" zoomScaleNormal="100" zoomScaleSheetLayoutView="100" workbookViewId="0"/>
  </sheetViews>
  <sheetFormatPr defaultRowHeight="13.5"/>
  <cols>
    <col min="1" max="1" width="3.375" style="79" customWidth="1"/>
    <col min="2" max="2" width="12.875" style="79" customWidth="1"/>
    <col min="3" max="6" width="3.375" style="79" customWidth="1"/>
    <col min="7" max="7" width="41.5" style="79" customWidth="1"/>
    <col min="8" max="8" width="9.25" style="79" customWidth="1"/>
    <col min="9" max="9" width="10.375" style="79" customWidth="1"/>
    <col min="10" max="10" width="9.25" style="79" hidden="1" customWidth="1"/>
    <col min="11" max="11" width="9" style="79" hidden="1" customWidth="1"/>
    <col min="12" max="16384" width="9" style="79"/>
  </cols>
  <sheetData>
    <row r="1" spans="1:11" s="2" customFormat="1"/>
    <row r="2" spans="1:11">
      <c r="A2" s="1" t="s">
        <v>4</v>
      </c>
    </row>
    <row r="3" spans="1:11" ht="4.5" customHeight="1"/>
    <row r="4" spans="1:11" ht="22.5">
      <c r="A4" s="31" t="s">
        <v>34</v>
      </c>
      <c r="B4" s="31" t="s">
        <v>56</v>
      </c>
      <c r="C4" s="31" t="s">
        <v>74</v>
      </c>
      <c r="D4" s="31" t="s">
        <v>75</v>
      </c>
      <c r="E4" s="31" t="s">
        <v>76</v>
      </c>
      <c r="F4" s="31" t="s">
        <v>77</v>
      </c>
      <c r="G4" s="32" t="s">
        <v>5</v>
      </c>
      <c r="H4" s="31" t="s">
        <v>6</v>
      </c>
      <c r="I4" s="31" t="s">
        <v>22</v>
      </c>
      <c r="J4" s="31" t="s">
        <v>24</v>
      </c>
      <c r="K4" s="31" t="s">
        <v>23</v>
      </c>
    </row>
    <row r="5" spans="1:11">
      <c r="A5" s="3">
        <v>1</v>
      </c>
      <c r="B5" s="3" t="s">
        <v>132</v>
      </c>
      <c r="C5" s="3">
        <f ca="1">INDIRECT($B5 &amp;"!$BL$3")</f>
        <v>0</v>
      </c>
      <c r="D5" s="3">
        <f ca="1">INDIRECT($B5 &amp;"!$BM$3")</f>
        <v>0</v>
      </c>
      <c r="E5" s="3">
        <f ca="1">INDIRECT($B5 &amp;"!$BN$3")</f>
        <v>0</v>
      </c>
      <c r="F5" s="3">
        <f ca="1">INDIRECT($B5 &amp;"!$BO$3")</f>
        <v>8</v>
      </c>
      <c r="G5" s="22" t="str">
        <f>B5</f>
        <v>共通表示</v>
      </c>
      <c r="H5" s="106"/>
      <c r="I5" s="3">
        <f ca="1">SUM(C5:F5)</f>
        <v>8</v>
      </c>
      <c r="J5" s="4"/>
      <c r="K5" s="4"/>
    </row>
    <row r="6" spans="1:11">
      <c r="A6" s="3">
        <v>2</v>
      </c>
      <c r="B6" s="3" t="s">
        <v>233</v>
      </c>
      <c r="C6" s="3">
        <f ca="1">INDIRECT($B6 &amp;"!$BL$3")</f>
        <v>9</v>
      </c>
      <c r="D6" s="3">
        <f ca="1">INDIRECT($B6 &amp;"!$BM$3")</f>
        <v>0</v>
      </c>
      <c r="E6" s="3">
        <f ca="1">INDIRECT($B6 &amp;"!$BN$3")</f>
        <v>0</v>
      </c>
      <c r="F6" s="3">
        <f ca="1">INDIRECT($B6 &amp;"!$BO$3")</f>
        <v>0</v>
      </c>
      <c r="G6" s="22" t="str">
        <f>B6</f>
        <v>画面レイアウト</v>
      </c>
      <c r="H6" s="106"/>
      <c r="I6" s="3">
        <f ca="1">SUM(C6:F6)</f>
        <v>9</v>
      </c>
      <c r="J6" s="4"/>
      <c r="K6" s="4"/>
    </row>
    <row r="7" spans="1:11">
      <c r="A7" s="3">
        <v>3</v>
      </c>
      <c r="B7" s="3" t="s">
        <v>418</v>
      </c>
      <c r="C7" s="3">
        <f ca="1">INDIRECT($B7 &amp;"!$BL$3")</f>
        <v>22</v>
      </c>
      <c r="D7" s="3">
        <f ca="1">INDIRECT($B7 &amp;"!$BM$3")</f>
        <v>7</v>
      </c>
      <c r="E7" s="3">
        <f ca="1">INDIRECT($B7 &amp;"!$BN$3")</f>
        <v>7</v>
      </c>
      <c r="F7" s="3">
        <f ca="1">INDIRECT($B7 &amp;"!$BO$3")</f>
        <v>0</v>
      </c>
      <c r="G7" s="22" t="str">
        <f>B7</f>
        <v>検索処理</v>
      </c>
      <c r="H7" s="106"/>
      <c r="I7" s="3">
        <f ca="1">SUM(C7:F7)</f>
        <v>36</v>
      </c>
      <c r="J7" s="4"/>
      <c r="K7" s="4"/>
    </row>
    <row r="8" spans="1:11">
      <c r="A8" s="3">
        <v>4</v>
      </c>
      <c r="B8" s="3" t="s">
        <v>419</v>
      </c>
      <c r="C8" s="3">
        <f ca="1">INDIRECT($B8 &amp;"!$BL$3")</f>
        <v>15</v>
      </c>
      <c r="D8" s="3">
        <f ca="1">INDIRECT($B8 &amp;"!$BM$3")</f>
        <v>0</v>
      </c>
      <c r="E8" s="3">
        <f ca="1">INDIRECT($B8 &amp;"!$BN$3")</f>
        <v>3</v>
      </c>
      <c r="F8" s="3">
        <f ca="1">INDIRECT($B8 &amp;"!$BO$3")</f>
        <v>0</v>
      </c>
      <c r="G8" s="22" t="str">
        <f>B8</f>
        <v>検索処理_2</v>
      </c>
      <c r="H8" s="106"/>
      <c r="I8" s="3">
        <f ca="1">SUM(C8:F8)</f>
        <v>18</v>
      </c>
      <c r="J8" s="4"/>
      <c r="K8" s="4"/>
    </row>
    <row r="9" spans="1:11">
      <c r="A9" s="3">
        <v>4</v>
      </c>
      <c r="B9" s="3" t="s">
        <v>163</v>
      </c>
      <c r="C9" s="3">
        <f ca="1">INDIRECT($B9 &amp;"!$BL$3")</f>
        <v>13</v>
      </c>
      <c r="D9" s="3">
        <f ca="1">INDIRECT($B9 &amp;"!$BM$3")</f>
        <v>4</v>
      </c>
      <c r="E9" s="3">
        <f ca="1">INDIRECT($B9 &amp;"!$BN$3")</f>
        <v>1</v>
      </c>
      <c r="F9" s="3">
        <f ca="1">INDIRECT($B9 &amp;"!$BO$3")</f>
        <v>0</v>
      </c>
      <c r="G9" s="22" t="str">
        <f>B9</f>
        <v>イベント処理</v>
      </c>
      <c r="H9" s="106"/>
      <c r="I9" s="3">
        <f ca="1">SUM(C9:F9)</f>
        <v>18</v>
      </c>
      <c r="J9" s="4"/>
      <c r="K9" s="4"/>
    </row>
    <row r="10" spans="1:11">
      <c r="A10" s="3">
        <v>5</v>
      </c>
      <c r="B10" s="3" t="s">
        <v>224</v>
      </c>
      <c r="C10" s="3">
        <f ca="1">INDIRECT($B10 &amp;"!$BL$3")</f>
        <v>18</v>
      </c>
      <c r="D10" s="3">
        <f ca="1">INDIRECT($B10 &amp;"!$BM$3")</f>
        <v>0</v>
      </c>
      <c r="E10" s="3">
        <f ca="1">INDIRECT($B10 &amp;"!$BN$3")</f>
        <v>0</v>
      </c>
      <c r="F10" s="3">
        <f ca="1">INDIRECT($B10 &amp;"!$BO$3")</f>
        <v>0</v>
      </c>
      <c r="G10" s="22" t="str">
        <f>B10</f>
        <v>書式</v>
      </c>
      <c r="H10" s="106"/>
      <c r="I10" s="3">
        <f ca="1">SUM(C10:F10)</f>
        <v>18</v>
      </c>
      <c r="J10" s="4"/>
      <c r="K10" s="4"/>
    </row>
    <row r="11" spans="1:11">
      <c r="A11" s="3"/>
      <c r="B11" s="3"/>
      <c r="C11" s="3"/>
      <c r="D11" s="3"/>
      <c r="E11" s="3"/>
      <c r="F11" s="3"/>
      <c r="G11" s="22"/>
      <c r="H11" s="106"/>
      <c r="I11" s="3"/>
      <c r="J11" s="4"/>
      <c r="K11" s="4"/>
    </row>
    <row r="12" spans="1:11">
      <c r="A12" s="33"/>
      <c r="B12" s="33" t="s">
        <v>18</v>
      </c>
      <c r="C12" s="34">
        <f ca="1">SUM(C5:C11)</f>
        <v>77</v>
      </c>
      <c r="D12" s="34">
        <f ca="1">SUM(D5:D11)</f>
        <v>11</v>
      </c>
      <c r="E12" s="34">
        <f ca="1">SUM(E5:E11)</f>
        <v>11</v>
      </c>
      <c r="F12" s="34">
        <f ca="1">SUM(F5:F11)</f>
        <v>8</v>
      </c>
      <c r="G12" s="12"/>
      <c r="H12" s="33"/>
      <c r="I12" s="81">
        <f ca="1">SUM(I5:K11)</f>
        <v>107</v>
      </c>
      <c r="J12" s="35" t="e">
        <f>SUM(#REF!)</f>
        <v>#REF!</v>
      </c>
      <c r="K12" s="82" t="e">
        <f ca="1">I12/J12*100</f>
        <v>#REF!</v>
      </c>
    </row>
    <row r="14" spans="1:11">
      <c r="A14" s="18"/>
      <c r="B14" s="18"/>
      <c r="C14" s="83"/>
      <c r="D14" s="83"/>
    </row>
    <row r="15" spans="1:11" s="80" customFormat="1">
      <c r="A15" s="19" t="s">
        <v>26</v>
      </c>
      <c r="B15" s="84"/>
      <c r="C15" s="84"/>
      <c r="D15" s="84"/>
      <c r="E15" s="84"/>
      <c r="F15" s="84"/>
    </row>
    <row r="16" spans="1:11" s="80" customFormat="1" ht="13.5" customHeight="1">
      <c r="A16" s="84"/>
      <c r="B16" s="84"/>
      <c r="C16" s="84"/>
      <c r="D16" s="84"/>
      <c r="E16" s="84"/>
      <c r="F16" s="84"/>
    </row>
    <row r="17" spans="1:6" s="80" customFormat="1" ht="35.25" customHeight="1">
      <c r="A17" s="17" t="s">
        <v>35</v>
      </c>
      <c r="B17" s="17" t="s">
        <v>27</v>
      </c>
      <c r="C17" s="127" t="s">
        <v>28</v>
      </c>
      <c r="D17" s="128"/>
      <c r="E17" s="127" t="s">
        <v>29</v>
      </c>
      <c r="F17" s="128"/>
    </row>
    <row r="18" spans="1:6" s="80" customFormat="1">
      <c r="A18" s="20">
        <v>1</v>
      </c>
      <c r="B18" s="21" t="s">
        <v>30</v>
      </c>
      <c r="C18" s="129">
        <f ca="1">C12</f>
        <v>77</v>
      </c>
      <c r="D18" s="130"/>
      <c r="E18" s="129">
        <f ca="1">ROUND(C18*100/C22,0)</f>
        <v>72</v>
      </c>
      <c r="F18" s="130"/>
    </row>
    <row r="19" spans="1:6" s="80" customFormat="1">
      <c r="A19" s="20">
        <v>2</v>
      </c>
      <c r="B19" s="21" t="s">
        <v>31</v>
      </c>
      <c r="C19" s="129">
        <f ca="1">D12</f>
        <v>11</v>
      </c>
      <c r="D19" s="130"/>
      <c r="E19" s="129">
        <f ca="1">ROUND(C19*100/C22,0)</f>
        <v>10</v>
      </c>
      <c r="F19" s="130"/>
    </row>
    <row r="20" spans="1:6" s="80" customFormat="1">
      <c r="A20" s="20">
        <v>3</v>
      </c>
      <c r="B20" s="21" t="s">
        <v>32</v>
      </c>
      <c r="C20" s="129">
        <f ca="1">E12</f>
        <v>11</v>
      </c>
      <c r="D20" s="130"/>
      <c r="E20" s="129">
        <f ca="1">ROUND(C20*100/C22,0)</f>
        <v>10</v>
      </c>
      <c r="F20" s="130"/>
    </row>
    <row r="21" spans="1:6" s="80" customFormat="1">
      <c r="A21" s="20">
        <v>4</v>
      </c>
      <c r="B21" s="21" t="s">
        <v>33</v>
      </c>
      <c r="C21" s="129">
        <f ca="1">F12</f>
        <v>8</v>
      </c>
      <c r="D21" s="130"/>
      <c r="E21" s="129">
        <f ca="1">ROUND(C21*100/C22,0)</f>
        <v>7</v>
      </c>
      <c r="F21" s="130"/>
    </row>
    <row r="22" spans="1:6" s="80" customFormat="1">
      <c r="A22" s="11"/>
      <c r="B22" s="11" t="s">
        <v>18</v>
      </c>
      <c r="C22" s="131">
        <f ca="1">SUM(C18:D21)</f>
        <v>107</v>
      </c>
      <c r="D22" s="132"/>
      <c r="E22" s="131">
        <f ca="1">SUM(E18:F21)</f>
        <v>99</v>
      </c>
      <c r="F22" s="132"/>
    </row>
    <row r="23" spans="1:6" s="80" customFormat="1">
      <c r="B23" s="85" t="s">
        <v>36</v>
      </c>
      <c r="C23" s="86"/>
      <c r="D23" s="86"/>
      <c r="E23" s="86"/>
      <c r="F23" s="86"/>
    </row>
    <row r="24" spans="1:6" s="80" customFormat="1">
      <c r="B24" s="86"/>
      <c r="C24" s="86"/>
      <c r="D24" s="86"/>
      <c r="E24" s="86"/>
      <c r="F24" s="86"/>
    </row>
    <row r="25" spans="1:6" s="80" customFormat="1">
      <c r="B25" s="86"/>
      <c r="C25" s="86"/>
      <c r="D25" s="86"/>
      <c r="E25" s="86"/>
      <c r="F25" s="86"/>
    </row>
    <row r="26" spans="1:6" s="80" customFormat="1">
      <c r="B26" s="86"/>
      <c r="C26" s="86"/>
      <c r="D26" s="86"/>
      <c r="E26" s="86"/>
      <c r="F26" s="86"/>
    </row>
    <row r="27" spans="1:6" s="80" customFormat="1">
      <c r="B27" s="86"/>
      <c r="C27" s="86"/>
      <c r="D27" s="86"/>
      <c r="E27" s="86"/>
      <c r="F27" s="86"/>
    </row>
    <row r="28" spans="1:6" s="80" customFormat="1">
      <c r="B28" s="86"/>
      <c r="C28" s="86"/>
      <c r="D28" s="86"/>
      <c r="E28" s="86"/>
      <c r="F28" s="86"/>
    </row>
    <row r="29" spans="1:6" s="80" customFormat="1">
      <c r="B29" s="86"/>
      <c r="C29" s="86"/>
      <c r="D29" s="86"/>
      <c r="E29" s="86"/>
      <c r="F29" s="86"/>
    </row>
  </sheetData>
  <mergeCells count="12">
    <mergeCell ref="C17:D17"/>
    <mergeCell ref="E17:F17"/>
    <mergeCell ref="C21:D21"/>
    <mergeCell ref="C22:D22"/>
    <mergeCell ref="E18:F18"/>
    <mergeCell ref="E19:F19"/>
    <mergeCell ref="E20:F20"/>
    <mergeCell ref="E21:F21"/>
    <mergeCell ref="E22:F22"/>
    <mergeCell ref="C18:D18"/>
    <mergeCell ref="C19:D19"/>
    <mergeCell ref="C20:D20"/>
  </mergeCells>
  <phoneticPr fontId="4"/>
  <pageMargins left="0.78700000000000003" right="0.78700000000000003" top="0.98399999999999999" bottom="0.98399999999999999" header="0.51200000000000001" footer="0.51200000000000001"/>
  <pageSetup paperSize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52"/>
  <sheetViews>
    <sheetView zoomScaleNormal="10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05" t="s">
        <v>47</v>
      </c>
      <c r="B1" s="206"/>
      <c r="C1" s="206"/>
      <c r="D1" s="206"/>
      <c r="E1" s="206"/>
      <c r="F1" s="207"/>
      <c r="G1" s="198" t="s">
        <v>55</v>
      </c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208" t="s">
        <v>7</v>
      </c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10"/>
      <c r="AQ1" s="208" t="s">
        <v>8</v>
      </c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10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11" t="s">
        <v>48</v>
      </c>
      <c r="B2" s="212"/>
      <c r="C2" s="212"/>
      <c r="D2" s="212"/>
      <c r="E2" s="212"/>
      <c r="F2" s="213"/>
      <c r="G2" s="198" t="s">
        <v>54</v>
      </c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208" t="s">
        <v>9</v>
      </c>
      <c r="AC2" s="209"/>
      <c r="AD2" s="209"/>
      <c r="AE2" s="209"/>
      <c r="AF2" s="210"/>
      <c r="AG2" s="208" t="s">
        <v>10</v>
      </c>
      <c r="AH2" s="209"/>
      <c r="AI2" s="209"/>
      <c r="AJ2" s="209"/>
      <c r="AK2" s="210"/>
      <c r="AL2" s="208" t="s">
        <v>11</v>
      </c>
      <c r="AM2" s="209"/>
      <c r="AN2" s="209"/>
      <c r="AO2" s="209"/>
      <c r="AP2" s="210"/>
      <c r="AQ2" s="208" t="s">
        <v>12</v>
      </c>
      <c r="AR2" s="209"/>
      <c r="AS2" s="209"/>
      <c r="AT2" s="209"/>
      <c r="AU2" s="210"/>
      <c r="AV2" s="214" t="s">
        <v>10</v>
      </c>
      <c r="AW2" s="214"/>
      <c r="AX2" s="214"/>
      <c r="AY2" s="214"/>
      <c r="AZ2" s="214"/>
      <c r="BA2" s="214" t="s">
        <v>49</v>
      </c>
      <c r="BB2" s="214"/>
      <c r="BC2" s="214"/>
      <c r="BD2" s="214"/>
      <c r="BE2" s="214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192" t="s">
        <v>52</v>
      </c>
      <c r="B3" s="193"/>
      <c r="C3" s="193"/>
      <c r="D3" s="193"/>
      <c r="E3" s="193"/>
      <c r="F3" s="194"/>
      <c r="G3" s="198" t="s">
        <v>53</v>
      </c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9" t="s">
        <v>78</v>
      </c>
      <c r="AC3" s="200"/>
      <c r="AD3" s="200"/>
      <c r="AE3" s="200"/>
      <c r="AF3" s="201"/>
      <c r="AG3" s="199" t="s">
        <v>82</v>
      </c>
      <c r="AH3" s="200"/>
      <c r="AI3" s="200"/>
      <c r="AJ3" s="200"/>
      <c r="AK3" s="201"/>
      <c r="AL3" s="199"/>
      <c r="AM3" s="200"/>
      <c r="AN3" s="200"/>
      <c r="AO3" s="200"/>
      <c r="AP3" s="201"/>
      <c r="AQ3" s="199" t="s">
        <v>81</v>
      </c>
      <c r="AR3" s="200"/>
      <c r="AS3" s="200"/>
      <c r="AT3" s="200"/>
      <c r="AU3" s="201"/>
      <c r="AV3" s="199" t="s">
        <v>82</v>
      </c>
      <c r="AW3" s="200"/>
      <c r="AX3" s="200"/>
      <c r="AY3" s="200"/>
      <c r="AZ3" s="201"/>
      <c r="BA3" s="199"/>
      <c r="BB3" s="200"/>
      <c r="BC3" s="200"/>
      <c r="BD3" s="200"/>
      <c r="BE3" s="201"/>
      <c r="BF3" s="25"/>
      <c r="BG3" s="25"/>
      <c r="BH3" s="25"/>
      <c r="BI3" s="25"/>
      <c r="BJ3" s="25"/>
      <c r="BL3" s="24">
        <f>COUNTIF($V42:$BE42,BL2)</f>
        <v>0</v>
      </c>
      <c r="BM3" s="24">
        <f>COUNTIF($V42:$BE42,BM2)</f>
        <v>0</v>
      </c>
      <c r="BN3" s="24">
        <f>COUNTIF($V42:$BE42,BN2)</f>
        <v>0</v>
      </c>
      <c r="BO3" s="24">
        <f>COUNTIF($V42:$BE42,BO2)</f>
        <v>8</v>
      </c>
      <c r="BP3" s="24">
        <f>SUM(BL3:BO3)</f>
        <v>8</v>
      </c>
    </row>
    <row r="4" spans="1:68" s="24" customFormat="1" ht="27.75" customHeight="1">
      <c r="A4" s="195"/>
      <c r="B4" s="196"/>
      <c r="C4" s="196"/>
      <c r="D4" s="196"/>
      <c r="E4" s="196"/>
      <c r="F4" s="197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202"/>
      <c r="AC4" s="203"/>
      <c r="AD4" s="203"/>
      <c r="AE4" s="203"/>
      <c r="AF4" s="204"/>
      <c r="AG4" s="202"/>
      <c r="AH4" s="203"/>
      <c r="AI4" s="203"/>
      <c r="AJ4" s="203"/>
      <c r="AK4" s="204"/>
      <c r="AL4" s="202"/>
      <c r="AM4" s="203"/>
      <c r="AN4" s="203"/>
      <c r="AO4" s="203"/>
      <c r="AP4" s="204"/>
      <c r="AQ4" s="202"/>
      <c r="AR4" s="203"/>
      <c r="AS4" s="203"/>
      <c r="AT4" s="203"/>
      <c r="AU4" s="204"/>
      <c r="AV4" s="202"/>
      <c r="AW4" s="203"/>
      <c r="AX4" s="203"/>
      <c r="AY4" s="203"/>
      <c r="AZ4" s="204"/>
      <c r="BA4" s="202"/>
      <c r="BB4" s="203"/>
      <c r="BC4" s="203"/>
      <c r="BD4" s="203"/>
      <c r="BE4" s="204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  <c r="BL5" s="24"/>
      <c r="BM5" s="24"/>
      <c r="BN5" s="24"/>
      <c r="BO5" s="24"/>
      <c r="BP5" s="24"/>
    </row>
    <row r="6" spans="1:68" s="24" customFormat="1" ht="9.75" customHeight="1">
      <c r="A6" s="177" t="s">
        <v>19</v>
      </c>
      <c r="B6" s="177"/>
      <c r="C6" s="177"/>
      <c r="D6" s="177"/>
      <c r="E6" s="177"/>
      <c r="F6" s="177"/>
      <c r="G6" s="177"/>
      <c r="H6" s="177"/>
      <c r="I6" s="178" t="s">
        <v>79</v>
      </c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26"/>
      <c r="BG6" s="27"/>
      <c r="BH6" s="28"/>
      <c r="BI6" s="28"/>
      <c r="BJ6" s="28"/>
      <c r="BL6" s="5"/>
      <c r="BM6" s="5"/>
      <c r="BN6" s="5"/>
      <c r="BO6" s="5"/>
      <c r="BP6" s="5"/>
    </row>
    <row r="7" spans="1:68" s="38" customFormat="1" ht="11.25" customHeight="1">
      <c r="A7" s="180" t="s">
        <v>20</v>
      </c>
      <c r="B7" s="180"/>
      <c r="C7" s="180"/>
      <c r="D7" s="180"/>
      <c r="E7" s="180"/>
      <c r="F7" s="180"/>
      <c r="G7" s="180"/>
      <c r="H7" s="180"/>
      <c r="I7" s="178" t="s">
        <v>25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81" t="s">
        <v>21</v>
      </c>
      <c r="W7" s="181"/>
      <c r="X7" s="181"/>
      <c r="Y7" s="181"/>
      <c r="Z7" s="181"/>
      <c r="AA7" s="181"/>
      <c r="AB7" s="181"/>
      <c r="AC7" s="181"/>
      <c r="AD7" s="181"/>
      <c r="AE7" s="181"/>
      <c r="AF7" s="182"/>
      <c r="AG7" s="181" t="s">
        <v>89</v>
      </c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29"/>
      <c r="BG7" s="30"/>
      <c r="BL7" s="24"/>
      <c r="BM7" s="24"/>
      <c r="BN7" s="24"/>
      <c r="BO7" s="24"/>
      <c r="BP7" s="24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138</v>
      </c>
      <c r="W8" s="6" t="s">
        <v>139</v>
      </c>
      <c r="X8" s="6" t="s">
        <v>140</v>
      </c>
      <c r="Y8" s="6" t="s">
        <v>141</v>
      </c>
      <c r="Z8" s="6" t="s">
        <v>142</v>
      </c>
      <c r="AA8" s="6" t="s">
        <v>183</v>
      </c>
      <c r="AB8" s="6" t="s">
        <v>184</v>
      </c>
      <c r="AC8" s="6" t="s">
        <v>185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  <c r="BL8" s="38"/>
      <c r="BM8" s="38"/>
      <c r="BN8" s="38"/>
      <c r="BO8" s="38"/>
      <c r="BP8" s="38"/>
    </row>
    <row r="9" spans="1:68" s="48" customFormat="1" ht="9" customHeight="1" thickTop="1">
      <c r="A9" s="186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  <c r="BL9" s="42"/>
      <c r="BM9" s="42"/>
      <c r="BN9" s="42"/>
      <c r="BO9" s="42"/>
      <c r="BP9" s="42"/>
    </row>
    <row r="10" spans="1:68" s="48" customFormat="1" ht="9" customHeight="1">
      <c r="A10" s="187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7"/>
      <c r="B11" s="55"/>
      <c r="C11" s="50" t="s">
        <v>64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60</v>
      </c>
      <c r="W11" s="52" t="s">
        <v>100</v>
      </c>
      <c r="X11" s="52" t="s">
        <v>100</v>
      </c>
      <c r="Y11" s="52" t="s">
        <v>100</v>
      </c>
      <c r="Z11" s="52" t="s">
        <v>100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87"/>
      <c r="B12" s="55"/>
      <c r="C12" s="50"/>
      <c r="D12" s="50" t="s">
        <v>90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 t="s">
        <v>100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7"/>
      <c r="B13" s="55"/>
      <c r="C13" s="50"/>
      <c r="D13" s="50" t="s">
        <v>91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 t="s">
        <v>100</v>
      </c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7"/>
      <c r="B14" s="55"/>
      <c r="C14" s="50"/>
      <c r="D14" s="50" t="s">
        <v>92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 t="s">
        <v>100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87"/>
      <c r="B15" s="55"/>
      <c r="C15" s="50"/>
      <c r="D15" s="50" t="s">
        <v>93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 t="s">
        <v>100</v>
      </c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7"/>
      <c r="B16" s="55"/>
      <c r="C16" s="50"/>
      <c r="D16" s="50" t="s">
        <v>94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 t="s">
        <v>100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68" s="48" customFormat="1" ht="9" customHeight="1">
      <c r="A17" s="187"/>
      <c r="B17" s="55"/>
      <c r="C17" s="50" t="s">
        <v>176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 t="s">
        <v>100</v>
      </c>
      <c r="AB17" s="52" t="s">
        <v>100</v>
      </c>
      <c r="AC17" s="52" t="s">
        <v>100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68" s="48" customFormat="1" ht="9" customHeight="1">
      <c r="A18" s="187"/>
      <c r="B18" s="55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68" s="48" customFormat="1" ht="9" customHeight="1">
      <c r="A19" s="187"/>
      <c r="B19" s="55"/>
      <c r="C19" s="50" t="s">
        <v>177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 t="s">
        <v>100</v>
      </c>
      <c r="AC19" s="52" t="s">
        <v>100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68" s="48" customFormat="1" ht="9" customHeight="1">
      <c r="A20" s="187"/>
      <c r="B20" s="55"/>
      <c r="C20" s="50"/>
      <c r="D20" s="50" t="s">
        <v>179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 t="s">
        <v>100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68" s="48" customFormat="1" ht="9" customHeight="1">
      <c r="A21" s="187"/>
      <c r="B21" s="55"/>
      <c r="C21" s="50"/>
      <c r="D21" s="50" t="s">
        <v>178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 t="s">
        <v>100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68" ht="9" customHeight="1" thickBot="1">
      <c r="A22" s="188"/>
      <c r="B22" s="55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49"/>
      <c r="N22" s="50"/>
      <c r="O22" s="50"/>
      <c r="P22" s="50"/>
      <c r="Q22" s="50"/>
      <c r="R22" s="50"/>
      <c r="S22" s="50"/>
      <c r="T22" s="50"/>
      <c r="U22" s="56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  <c r="BL22" s="48"/>
      <c r="BM22" s="48"/>
      <c r="BN22" s="48"/>
      <c r="BO22" s="48"/>
      <c r="BP22" s="48"/>
    </row>
    <row r="23" spans="1:68" ht="9" customHeight="1" thickTop="1">
      <c r="A23" s="183" t="s">
        <v>68</v>
      </c>
      <c r="B23" s="60" t="s">
        <v>46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2"/>
      <c r="V23" s="63"/>
      <c r="W23" s="64"/>
      <c r="X23" s="63"/>
      <c r="Y23" s="64"/>
      <c r="Z23" s="64"/>
      <c r="AA23" s="64"/>
      <c r="AB23" s="63"/>
      <c r="AC23" s="64"/>
      <c r="AD23" s="64"/>
      <c r="AE23" s="64"/>
      <c r="AF23" s="63"/>
      <c r="AG23" s="64"/>
      <c r="AH23" s="64"/>
      <c r="AI23" s="63"/>
      <c r="AJ23" s="64"/>
      <c r="AK23" s="63"/>
      <c r="AL23" s="64"/>
      <c r="AM23" s="64"/>
      <c r="AN23" s="63"/>
      <c r="AO23" s="64"/>
      <c r="AP23" s="63"/>
      <c r="AQ23" s="64"/>
      <c r="AR23" s="63"/>
      <c r="AS23" s="64"/>
      <c r="AT23" s="64"/>
      <c r="AU23" s="63"/>
      <c r="AV23" s="64"/>
      <c r="AW23" s="64"/>
      <c r="AX23" s="64"/>
      <c r="AY23" s="63"/>
      <c r="AZ23" s="64"/>
      <c r="BA23" s="64"/>
      <c r="BB23" s="63"/>
      <c r="BC23" s="64"/>
      <c r="BD23" s="64"/>
      <c r="BE23" s="65"/>
    </row>
    <row r="24" spans="1:68" ht="9" customHeight="1">
      <c r="A24" s="184"/>
      <c r="B24" s="50"/>
      <c r="C24" s="50" t="s">
        <v>104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6"/>
      <c r="V24" s="52" t="s">
        <v>99</v>
      </c>
      <c r="W24" s="52" t="s">
        <v>99</v>
      </c>
      <c r="X24" s="52" t="s">
        <v>99</v>
      </c>
      <c r="Y24" s="52" t="s">
        <v>99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68" ht="9" customHeight="1">
      <c r="A25" s="184"/>
      <c r="B25" s="50"/>
      <c r="C25" s="50" t="s">
        <v>105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6"/>
      <c r="V25" s="52"/>
      <c r="W25" s="52"/>
      <c r="X25" s="52"/>
      <c r="Y25" s="52"/>
      <c r="Z25" s="52" t="s">
        <v>99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68" ht="9" customHeight="1">
      <c r="A26" s="184"/>
      <c r="B26" s="50"/>
      <c r="C26" s="50"/>
      <c r="D26" s="50" t="s">
        <v>95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90"/>
      <c r="V26" s="52" t="s">
        <v>99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68" ht="9" customHeight="1">
      <c r="A27" s="184"/>
      <c r="B27" s="50"/>
      <c r="C27" s="50"/>
      <c r="D27" s="50" t="s">
        <v>96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90"/>
      <c r="V27" s="52"/>
      <c r="W27" s="52" t="s">
        <v>100</v>
      </c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68" ht="9" customHeight="1">
      <c r="A28" s="184"/>
      <c r="B28" s="50"/>
      <c r="C28" s="50"/>
      <c r="D28" s="50" t="s">
        <v>97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90"/>
      <c r="V28" s="52"/>
      <c r="W28" s="52"/>
      <c r="X28" s="52" t="s">
        <v>100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68" ht="9" customHeight="1">
      <c r="A29" s="184"/>
      <c r="B29" s="50"/>
      <c r="C29" s="50"/>
      <c r="D29" s="50" t="s">
        <v>98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90"/>
      <c r="V29" s="52"/>
      <c r="W29" s="52"/>
      <c r="X29" s="52"/>
      <c r="Y29" s="52" t="s">
        <v>100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68" ht="9" customHeight="1">
      <c r="A30" s="184"/>
      <c r="B30" s="50"/>
      <c r="C30" s="50"/>
      <c r="D30" s="50" t="s">
        <v>237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90"/>
      <c r="V30" s="52"/>
      <c r="W30" s="52"/>
      <c r="X30" s="52"/>
      <c r="Y30" s="52"/>
      <c r="Z30" s="52" t="s">
        <v>100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68" ht="9" customHeight="1">
      <c r="A31" s="184"/>
      <c r="B31" s="50"/>
      <c r="C31" s="58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90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68" ht="9" customHeight="1">
      <c r="A32" s="184"/>
      <c r="B32" s="50"/>
      <c r="C32" s="58" t="s">
        <v>180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90"/>
      <c r="V32" s="52"/>
      <c r="W32" s="52"/>
      <c r="X32" s="52"/>
      <c r="Y32" s="52"/>
      <c r="Z32" s="52"/>
      <c r="AA32" s="52" t="s">
        <v>100</v>
      </c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68" ht="9" customHeight="1">
      <c r="A33" s="184"/>
      <c r="B33" s="50"/>
      <c r="C33" s="58"/>
      <c r="D33" s="50" t="s">
        <v>181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90"/>
      <c r="V33" s="52"/>
      <c r="W33" s="52"/>
      <c r="X33" s="52"/>
      <c r="Y33" s="52"/>
      <c r="Z33" s="52"/>
      <c r="AA33" s="52" t="s">
        <v>100</v>
      </c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68" ht="9" customHeight="1">
      <c r="A34" s="184"/>
      <c r="B34" s="50"/>
      <c r="C34" s="5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68" ht="9" customHeight="1">
      <c r="A35" s="184"/>
      <c r="B35" s="50"/>
      <c r="C35" s="58" t="s">
        <v>227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 t="s">
        <v>100</v>
      </c>
      <c r="AC35" s="52" t="s">
        <v>100</v>
      </c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68" ht="9" customHeight="1">
      <c r="A36" s="184"/>
      <c r="B36" s="50"/>
      <c r="C36" s="58"/>
      <c r="D36" s="50" t="s">
        <v>228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/>
      <c r="W36" s="52"/>
      <c r="X36" s="52"/>
      <c r="Y36" s="52"/>
      <c r="Z36" s="52"/>
      <c r="AA36" s="52"/>
      <c r="AB36" s="52" t="s">
        <v>100</v>
      </c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68" ht="9" customHeight="1">
      <c r="A37" s="184"/>
      <c r="B37" s="50"/>
      <c r="C37" s="58"/>
      <c r="D37" s="50" t="s">
        <v>229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/>
      <c r="W37" s="52"/>
      <c r="X37" s="52"/>
      <c r="Y37" s="52"/>
      <c r="Z37" s="52"/>
      <c r="AA37" s="52"/>
      <c r="AB37" s="52"/>
      <c r="AC37" s="52" t="s">
        <v>100</v>
      </c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68" ht="9" customHeight="1" thickBot="1">
      <c r="A38" s="185"/>
      <c r="B38" s="50"/>
      <c r="C38" s="58"/>
      <c r="D38" s="50"/>
      <c r="E38" s="50"/>
      <c r="F38" s="50"/>
      <c r="G38" s="50"/>
      <c r="H38" s="49"/>
      <c r="I38" s="50"/>
      <c r="J38" s="50"/>
      <c r="K38" s="50"/>
      <c r="L38" s="50"/>
      <c r="M38" s="49"/>
      <c r="N38" s="50"/>
      <c r="O38" s="50"/>
      <c r="P38" s="50"/>
      <c r="Q38" s="50"/>
      <c r="R38" s="50"/>
      <c r="S38" s="50"/>
      <c r="T38" s="50"/>
      <c r="U38" s="56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7"/>
      <c r="AK38" s="57"/>
      <c r="AL38" s="89"/>
      <c r="AM38" s="57"/>
      <c r="AN38" s="52"/>
      <c r="AO38" s="52"/>
      <c r="AP38" s="52"/>
      <c r="AQ38" s="52"/>
      <c r="AR38" s="57"/>
      <c r="AS38" s="57"/>
      <c r="AT38" s="52"/>
      <c r="AU38" s="52"/>
      <c r="AV38" s="52"/>
      <c r="AW38" s="52"/>
      <c r="AX38" s="52"/>
      <c r="AY38" s="57"/>
      <c r="AZ38" s="57"/>
      <c r="BA38" s="52"/>
      <c r="BB38" s="52"/>
      <c r="BC38" s="52"/>
      <c r="BD38" s="52"/>
      <c r="BE38" s="53"/>
    </row>
    <row r="39" spans="1:68" ht="14.25" thickTop="1">
      <c r="A39" s="163" t="s">
        <v>0</v>
      </c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5"/>
      <c r="V39" s="93"/>
      <c r="W39" s="93"/>
      <c r="X39" s="93"/>
      <c r="Y39" s="93"/>
      <c r="Z39" s="93"/>
      <c r="AA39" s="93"/>
      <c r="AB39" s="93"/>
      <c r="AC39" s="93"/>
      <c r="AD39" s="93"/>
      <c r="AE39" s="66"/>
      <c r="AF39" s="66"/>
      <c r="AG39" s="66"/>
      <c r="AH39" s="66"/>
      <c r="AI39" s="66"/>
      <c r="AJ39" s="66"/>
      <c r="AK39" s="66"/>
      <c r="AL39" s="88"/>
      <c r="AM39" s="66"/>
      <c r="AN39" s="93"/>
      <c r="AO39" s="93"/>
      <c r="AP39" s="93"/>
      <c r="AQ39" s="93"/>
      <c r="AR39" s="66"/>
      <c r="AS39" s="66"/>
      <c r="AT39" s="66"/>
      <c r="AU39" s="93"/>
      <c r="AV39" s="93"/>
      <c r="AW39" s="93"/>
      <c r="AX39" s="93"/>
      <c r="AY39" s="66"/>
      <c r="AZ39" s="66"/>
      <c r="BA39" s="66"/>
      <c r="BB39" s="93"/>
      <c r="BC39" s="93"/>
      <c r="BD39" s="93"/>
      <c r="BE39" s="100"/>
    </row>
    <row r="40" spans="1:68" ht="29.25" customHeight="1">
      <c r="A40" s="189" t="s">
        <v>1</v>
      </c>
      <c r="B40" s="143"/>
      <c r="C40" s="143"/>
      <c r="D40" s="143"/>
      <c r="E40" s="143"/>
      <c r="F40" s="143"/>
      <c r="G40" s="144"/>
      <c r="H40" s="190" t="s">
        <v>13</v>
      </c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50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9"/>
      <c r="BF40" s="67"/>
    </row>
    <row r="41" spans="1:68" ht="26.25" customHeight="1">
      <c r="A41" s="145"/>
      <c r="B41" s="146"/>
      <c r="C41" s="146"/>
      <c r="D41" s="146"/>
      <c r="E41" s="146"/>
      <c r="F41" s="146"/>
      <c r="G41" s="147"/>
      <c r="H41" s="190" t="s">
        <v>37</v>
      </c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50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101"/>
      <c r="BF41" s="67"/>
    </row>
    <row r="42" spans="1:68" s="5" customFormat="1" ht="13.5">
      <c r="A42" s="191" t="s">
        <v>38</v>
      </c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50"/>
      <c r="V42" s="7" t="s">
        <v>101</v>
      </c>
      <c r="W42" s="7" t="s">
        <v>101</v>
      </c>
      <c r="X42" s="7" t="s">
        <v>101</v>
      </c>
      <c r="Y42" s="7" t="s">
        <v>101</v>
      </c>
      <c r="Z42" s="7" t="s">
        <v>101</v>
      </c>
      <c r="AA42" s="7" t="s">
        <v>101</v>
      </c>
      <c r="AB42" s="7" t="s">
        <v>101</v>
      </c>
      <c r="AC42" s="7" t="s">
        <v>101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37"/>
      <c r="BF42" s="36"/>
      <c r="BG42" s="8"/>
      <c r="BH42" s="9"/>
      <c r="BI42" s="9"/>
      <c r="BJ42" s="10"/>
      <c r="BL42" s="54"/>
      <c r="BM42" s="54"/>
      <c r="BN42" s="54"/>
      <c r="BO42" s="54"/>
      <c r="BP42" s="54"/>
    </row>
    <row r="43" spans="1:68" s="70" customFormat="1" ht="39.75" customHeight="1" thickBot="1">
      <c r="A43" s="174" t="s">
        <v>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6"/>
      <c r="V43" s="104"/>
      <c r="W43" s="95"/>
      <c r="X43" s="95"/>
      <c r="Y43" s="95"/>
      <c r="Z43" s="95"/>
      <c r="AA43" s="95"/>
      <c r="AB43" s="95"/>
      <c r="AC43" s="95"/>
      <c r="AD43" s="95"/>
      <c r="AE43" s="95"/>
      <c r="AF43" s="68"/>
      <c r="AG43" s="68"/>
      <c r="AH43" s="68"/>
      <c r="AI43" s="68"/>
      <c r="AJ43" s="68"/>
      <c r="AK43" s="68"/>
      <c r="AL43" s="68"/>
      <c r="AM43" s="68"/>
      <c r="AN43" s="68"/>
      <c r="AO43" s="95"/>
      <c r="AP43" s="95"/>
      <c r="AQ43" s="95"/>
      <c r="AR43" s="95"/>
      <c r="AS43" s="68"/>
      <c r="AT43" s="68"/>
      <c r="AU43" s="68"/>
      <c r="AV43" s="95"/>
      <c r="AW43" s="95"/>
      <c r="AX43" s="95"/>
      <c r="AY43" s="95"/>
      <c r="AZ43" s="95"/>
      <c r="BA43" s="95"/>
      <c r="BB43" s="95"/>
      <c r="BC43" s="95"/>
      <c r="BD43" s="102"/>
      <c r="BE43" s="103"/>
      <c r="BF43" s="69"/>
      <c r="BL43" s="5"/>
      <c r="BM43" s="5"/>
      <c r="BN43" s="5"/>
      <c r="BO43" s="5"/>
      <c r="BP43" s="5"/>
    </row>
    <row r="44" spans="1:68" ht="9.75" customHeight="1" thickTop="1">
      <c r="A44" s="163" t="s">
        <v>39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5"/>
      <c r="V44" s="166" t="s">
        <v>80</v>
      </c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3"/>
      <c r="AM44" s="166" t="s">
        <v>40</v>
      </c>
      <c r="AN44" s="164"/>
      <c r="AO44" s="164"/>
      <c r="AP44" s="164"/>
      <c r="AQ44" s="165"/>
      <c r="AR44" s="167"/>
      <c r="AS44" s="168"/>
      <c r="AT44" s="169"/>
      <c r="AU44" s="170"/>
      <c r="AV44" s="171"/>
      <c r="AW44" s="133">
        <v>1</v>
      </c>
      <c r="AX44" s="134"/>
      <c r="AY44" s="134"/>
      <c r="AZ44" s="134"/>
      <c r="BA44" s="134"/>
      <c r="BB44" s="134"/>
      <c r="BC44" s="134"/>
      <c r="BD44" s="134"/>
      <c r="BE44" s="135"/>
      <c r="BF44" s="67"/>
      <c r="BL44" s="70"/>
      <c r="BM44" s="70"/>
      <c r="BN44" s="70"/>
      <c r="BO44" s="70"/>
      <c r="BP44" s="70"/>
    </row>
    <row r="45" spans="1:68" ht="9" customHeight="1">
      <c r="A45" s="142" t="str">
        <f>I6</f>
        <v>在庫照会</v>
      </c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4"/>
      <c r="V45" s="153" t="s">
        <v>41</v>
      </c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5"/>
      <c r="AM45" s="148" t="s">
        <v>42</v>
      </c>
      <c r="AN45" s="149"/>
      <c r="AO45" s="149"/>
      <c r="AP45" s="149"/>
      <c r="AQ45" s="150"/>
      <c r="AR45" s="151" t="s">
        <v>103</v>
      </c>
      <c r="AS45" s="152"/>
      <c r="AT45" s="159">
        <v>43816</v>
      </c>
      <c r="AU45" s="160"/>
      <c r="AV45" s="161"/>
      <c r="AW45" s="136"/>
      <c r="AX45" s="137"/>
      <c r="AY45" s="137"/>
      <c r="AZ45" s="137"/>
      <c r="BA45" s="137"/>
      <c r="BB45" s="137"/>
      <c r="BC45" s="137"/>
      <c r="BD45" s="137"/>
      <c r="BE45" s="138"/>
      <c r="BF45" s="67"/>
    </row>
    <row r="46" spans="1:68" ht="9" customHeight="1">
      <c r="A46" s="145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7"/>
      <c r="V46" s="156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8"/>
      <c r="AM46" s="148" t="s">
        <v>43</v>
      </c>
      <c r="AN46" s="149"/>
      <c r="AO46" s="149"/>
      <c r="AP46" s="149"/>
      <c r="AQ46" s="150"/>
      <c r="AR46" s="148" t="s">
        <v>102</v>
      </c>
      <c r="AS46" s="150"/>
      <c r="AT46" s="162">
        <v>43816</v>
      </c>
      <c r="AU46" s="149"/>
      <c r="AV46" s="150"/>
      <c r="AW46" s="139"/>
      <c r="AX46" s="140"/>
      <c r="AY46" s="140"/>
      <c r="AZ46" s="140"/>
      <c r="BA46" s="140"/>
      <c r="BB46" s="140"/>
      <c r="BC46" s="140"/>
      <c r="BD46" s="140"/>
      <c r="BE46" s="141"/>
    </row>
    <row r="47" spans="1:68">
      <c r="A47" s="71"/>
      <c r="B47" s="71"/>
      <c r="W47" s="96"/>
      <c r="X47" s="96"/>
      <c r="Y47" s="96"/>
      <c r="Z47" s="96"/>
      <c r="AA47" s="96"/>
      <c r="AB47" s="96"/>
      <c r="AC47" s="96"/>
      <c r="AD47" s="96"/>
      <c r="AE47" s="96"/>
      <c r="AF47" s="73"/>
      <c r="AG47" s="73"/>
      <c r="AH47" s="73"/>
      <c r="AI47" s="73"/>
      <c r="AJ47" s="73"/>
      <c r="AK47" s="73"/>
      <c r="AL47" s="73"/>
      <c r="AM47" s="73"/>
      <c r="AN47" s="73"/>
      <c r="AO47" s="96"/>
      <c r="AP47" s="96"/>
      <c r="AQ47" s="96"/>
      <c r="AR47" s="96"/>
      <c r="AS47" s="73"/>
      <c r="AT47" s="73"/>
      <c r="AU47" s="73"/>
      <c r="AV47" s="96"/>
      <c r="AW47" s="96"/>
      <c r="AX47" s="96"/>
      <c r="AY47" s="96"/>
      <c r="AZ47" s="96"/>
      <c r="BA47" s="96"/>
      <c r="BB47" s="96"/>
      <c r="BC47" s="96"/>
      <c r="BD47" s="96"/>
      <c r="BE47" s="96"/>
    </row>
    <row r="48" spans="1:68" ht="12">
      <c r="A48" s="74"/>
      <c r="B48" s="71"/>
      <c r="F48" s="54" t="s">
        <v>14</v>
      </c>
      <c r="J48" s="54">
        <f>COUNTIF(V42:BE42,"N")</f>
        <v>0</v>
      </c>
      <c r="W48" s="96"/>
      <c r="X48" s="96"/>
      <c r="Y48" s="96"/>
      <c r="Z48" s="96"/>
      <c r="AA48" s="96"/>
      <c r="AB48" s="96"/>
      <c r="AC48" s="96"/>
      <c r="AD48" s="96"/>
      <c r="AE48" s="96"/>
      <c r="AF48" s="73"/>
      <c r="AG48" s="73"/>
      <c r="AH48" s="73"/>
      <c r="AI48" s="73"/>
      <c r="AJ48" s="73"/>
      <c r="AK48" s="73"/>
      <c r="AL48" s="73"/>
      <c r="AM48" s="73"/>
      <c r="AN48" s="73"/>
      <c r="AO48" s="96"/>
      <c r="AP48" s="96"/>
      <c r="AQ48" s="96"/>
      <c r="AR48" s="96"/>
      <c r="AS48" s="73"/>
      <c r="AT48" s="73"/>
      <c r="AU48" s="73"/>
      <c r="AV48" s="96"/>
      <c r="AW48" s="96"/>
      <c r="AX48" s="96"/>
      <c r="AY48" s="96"/>
      <c r="AZ48" s="96"/>
      <c r="BA48" s="96"/>
      <c r="BB48" s="96"/>
      <c r="BC48" s="96"/>
      <c r="BD48" s="96"/>
      <c r="BE48" s="96"/>
    </row>
    <row r="49" spans="6:68" s="75" customFormat="1">
      <c r="F49" s="75" t="s">
        <v>15</v>
      </c>
      <c r="J49" s="54">
        <f>COUNTIF(V42:BE42,"E")</f>
        <v>0</v>
      </c>
      <c r="W49" s="97"/>
      <c r="X49" s="97"/>
      <c r="Y49" s="97"/>
      <c r="Z49" s="97"/>
      <c r="AA49" s="97"/>
      <c r="AB49" s="97"/>
      <c r="AC49" s="97"/>
      <c r="AD49" s="97"/>
      <c r="AE49" s="97"/>
      <c r="AF49" s="76"/>
      <c r="AG49" s="76"/>
      <c r="AH49" s="76"/>
      <c r="AI49" s="76"/>
      <c r="AJ49" s="76"/>
      <c r="AK49" s="76"/>
      <c r="AL49" s="76"/>
      <c r="AM49" s="76"/>
      <c r="AN49" s="76"/>
      <c r="AO49" s="97"/>
      <c r="AP49" s="97"/>
      <c r="AQ49" s="97"/>
      <c r="AR49" s="97"/>
      <c r="AS49" s="76"/>
      <c r="AT49" s="76"/>
      <c r="AU49" s="76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L49" s="54"/>
      <c r="BM49" s="54"/>
      <c r="BN49" s="54"/>
      <c r="BO49" s="54"/>
      <c r="BP49" s="54"/>
    </row>
    <row r="50" spans="6:68">
      <c r="F50" s="54" t="s">
        <v>16</v>
      </c>
      <c r="J50" s="54">
        <f>COUNTIF(V42:BE42,"L")</f>
        <v>0</v>
      </c>
      <c r="BL50" s="75"/>
      <c r="BM50" s="75"/>
      <c r="BN50" s="75"/>
      <c r="BO50" s="75"/>
      <c r="BP50" s="75"/>
    </row>
    <row r="51" spans="6:68">
      <c r="F51" s="78" t="s">
        <v>44</v>
      </c>
      <c r="J51" s="54">
        <f>COUNTIF(V42:BE42,"I")</f>
        <v>8</v>
      </c>
    </row>
    <row r="52" spans="6:68">
      <c r="F52" s="54" t="s">
        <v>17</v>
      </c>
      <c r="J52" s="54">
        <f>SUM(J48:J51)</f>
        <v>8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3:F4"/>
    <mergeCell ref="G3:AA4"/>
    <mergeCell ref="AB3:AF4"/>
    <mergeCell ref="AV3:AZ4"/>
    <mergeCell ref="BA3:BE4"/>
    <mergeCell ref="AG3:AK4"/>
    <mergeCell ref="AL3:AP4"/>
    <mergeCell ref="AQ3:AU4"/>
    <mergeCell ref="A43:U43"/>
    <mergeCell ref="A6:H6"/>
    <mergeCell ref="I6:BE6"/>
    <mergeCell ref="A7:H7"/>
    <mergeCell ref="I7:U7"/>
    <mergeCell ref="AG7:BE7"/>
    <mergeCell ref="V7:AF7"/>
    <mergeCell ref="A23:A38"/>
    <mergeCell ref="A9:A22"/>
    <mergeCell ref="A39:U39"/>
    <mergeCell ref="A40:G41"/>
    <mergeCell ref="H40:U40"/>
    <mergeCell ref="H41:U41"/>
    <mergeCell ref="A42:U42"/>
    <mergeCell ref="AW44:BE46"/>
    <mergeCell ref="A45:U46"/>
    <mergeCell ref="AM45:AQ45"/>
    <mergeCell ref="AR45:AS45"/>
    <mergeCell ref="V45:AL46"/>
    <mergeCell ref="AT45:AV45"/>
    <mergeCell ref="AM46:AQ46"/>
    <mergeCell ref="AR46:AS46"/>
    <mergeCell ref="AT46:AV46"/>
    <mergeCell ref="A44:U44"/>
    <mergeCell ref="AM44:AQ44"/>
    <mergeCell ref="AR44:AS44"/>
    <mergeCell ref="AT44:AV44"/>
    <mergeCell ref="V44:AL44"/>
  </mergeCells>
  <phoneticPr fontId="7"/>
  <dataValidations count="1">
    <dataValidation type="list" allowBlank="1" showInputMessage="1" showErrorMessage="1" sqref="V42:BE42" xr:uid="{00000000-0002-0000-01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5"/>
  <sheetViews>
    <sheetView zoomScaleNormal="10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05" t="s">
        <v>47</v>
      </c>
      <c r="B1" s="206"/>
      <c r="C1" s="206"/>
      <c r="D1" s="206"/>
      <c r="E1" s="206"/>
      <c r="F1" s="207"/>
      <c r="G1" s="198" t="s">
        <v>55</v>
      </c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208" t="s">
        <v>7</v>
      </c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10"/>
      <c r="AQ1" s="208" t="s">
        <v>8</v>
      </c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10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11" t="s">
        <v>48</v>
      </c>
      <c r="B2" s="212"/>
      <c r="C2" s="212"/>
      <c r="D2" s="212"/>
      <c r="E2" s="212"/>
      <c r="F2" s="213"/>
      <c r="G2" s="198" t="s">
        <v>54</v>
      </c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208" t="s">
        <v>9</v>
      </c>
      <c r="AC2" s="209"/>
      <c r="AD2" s="209"/>
      <c r="AE2" s="209"/>
      <c r="AF2" s="210"/>
      <c r="AG2" s="208" t="s">
        <v>10</v>
      </c>
      <c r="AH2" s="209"/>
      <c r="AI2" s="209"/>
      <c r="AJ2" s="209"/>
      <c r="AK2" s="210"/>
      <c r="AL2" s="208" t="s">
        <v>11</v>
      </c>
      <c r="AM2" s="209"/>
      <c r="AN2" s="209"/>
      <c r="AO2" s="209"/>
      <c r="AP2" s="210"/>
      <c r="AQ2" s="208" t="s">
        <v>12</v>
      </c>
      <c r="AR2" s="209"/>
      <c r="AS2" s="209"/>
      <c r="AT2" s="209"/>
      <c r="AU2" s="210"/>
      <c r="AV2" s="214" t="s">
        <v>10</v>
      </c>
      <c r="AW2" s="214"/>
      <c r="AX2" s="214"/>
      <c r="AY2" s="214"/>
      <c r="AZ2" s="214"/>
      <c r="BA2" s="214" t="s">
        <v>49</v>
      </c>
      <c r="BB2" s="214"/>
      <c r="BC2" s="214"/>
      <c r="BD2" s="214"/>
      <c r="BE2" s="214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192" t="s">
        <v>52</v>
      </c>
      <c r="B3" s="193"/>
      <c r="C3" s="193"/>
      <c r="D3" s="193"/>
      <c r="E3" s="193"/>
      <c r="F3" s="194"/>
      <c r="G3" s="198" t="s">
        <v>53</v>
      </c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228" t="str">
        <f>共通表示!AB3</f>
        <v>＜HISYS＞
王
2019/12/13</v>
      </c>
      <c r="AC3" s="229"/>
      <c r="AD3" s="229"/>
      <c r="AE3" s="229"/>
      <c r="AF3" s="230"/>
      <c r="AG3" s="228" t="str">
        <f>共通表示!AG3</f>
        <v>＜HISYS＞
陳
2019/12/13</v>
      </c>
      <c r="AH3" s="229"/>
      <c r="AI3" s="229"/>
      <c r="AJ3" s="229"/>
      <c r="AK3" s="230"/>
      <c r="AL3" s="228">
        <f>共通表示!AL3</f>
        <v>0</v>
      </c>
      <c r="AM3" s="229"/>
      <c r="AN3" s="229"/>
      <c r="AO3" s="229"/>
      <c r="AP3" s="230"/>
      <c r="AQ3" s="228" t="str">
        <f>共通表示!AQ3</f>
        <v>＜HISYS＞
王
2019/12/13</v>
      </c>
      <c r="AR3" s="229"/>
      <c r="AS3" s="229"/>
      <c r="AT3" s="229"/>
      <c r="AU3" s="230"/>
      <c r="AV3" s="228" t="str">
        <f>共通表示!AV3</f>
        <v>＜HISYS＞
陳
2019/12/13</v>
      </c>
      <c r="AW3" s="229"/>
      <c r="AX3" s="229"/>
      <c r="AY3" s="229"/>
      <c r="AZ3" s="230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COUNTIF($V95:$BE95,BL2)</f>
        <v>9</v>
      </c>
      <c r="BM3" s="24">
        <f>COUNTIF($V95:$BE95,BM2)</f>
        <v>0</v>
      </c>
      <c r="BN3" s="24">
        <f>COUNTIF($V95:$BE95,BN2)</f>
        <v>0</v>
      </c>
      <c r="BO3" s="24">
        <f>COUNTIF($V95:$BE95,BO2)</f>
        <v>0</v>
      </c>
      <c r="BP3" s="24">
        <f>SUM(BL3:BO3)</f>
        <v>9</v>
      </c>
    </row>
    <row r="4" spans="1:68" s="24" customFormat="1" ht="27.75" customHeight="1">
      <c r="A4" s="195"/>
      <c r="B4" s="196"/>
      <c r="C4" s="196"/>
      <c r="D4" s="196"/>
      <c r="E4" s="196"/>
      <c r="F4" s="197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231"/>
      <c r="AC4" s="232"/>
      <c r="AD4" s="232"/>
      <c r="AE4" s="232"/>
      <c r="AF4" s="233"/>
      <c r="AG4" s="231"/>
      <c r="AH4" s="232"/>
      <c r="AI4" s="232"/>
      <c r="AJ4" s="232"/>
      <c r="AK4" s="233"/>
      <c r="AL4" s="231"/>
      <c r="AM4" s="232"/>
      <c r="AN4" s="232"/>
      <c r="AO4" s="232"/>
      <c r="AP4" s="233"/>
      <c r="AQ4" s="231"/>
      <c r="AR4" s="232"/>
      <c r="AS4" s="232"/>
      <c r="AT4" s="232"/>
      <c r="AU4" s="233"/>
      <c r="AV4" s="231"/>
      <c r="AW4" s="232"/>
      <c r="AX4" s="232"/>
      <c r="AY4" s="232"/>
      <c r="AZ4" s="233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77" t="s">
        <v>19</v>
      </c>
      <c r="B6" s="177"/>
      <c r="C6" s="177"/>
      <c r="D6" s="177"/>
      <c r="E6" s="177"/>
      <c r="F6" s="177"/>
      <c r="G6" s="177"/>
      <c r="H6" s="177"/>
      <c r="I6" s="178" t="s">
        <v>79</v>
      </c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26"/>
      <c r="BG6" s="27"/>
      <c r="BH6" s="28"/>
      <c r="BI6" s="28"/>
      <c r="BJ6" s="28"/>
    </row>
    <row r="7" spans="1:68" s="38" customFormat="1" ht="11.25" customHeight="1">
      <c r="A7" s="180" t="s">
        <v>20</v>
      </c>
      <c r="B7" s="180"/>
      <c r="C7" s="180"/>
      <c r="D7" s="180"/>
      <c r="E7" s="180"/>
      <c r="F7" s="180"/>
      <c r="G7" s="180"/>
      <c r="H7" s="180"/>
      <c r="I7" s="178" t="s">
        <v>25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81" t="s">
        <v>21</v>
      </c>
      <c r="W7" s="181"/>
      <c r="X7" s="181"/>
      <c r="Y7" s="181"/>
      <c r="Z7" s="181"/>
      <c r="AA7" s="181"/>
      <c r="AB7" s="181"/>
      <c r="AC7" s="181"/>
      <c r="AD7" s="181"/>
      <c r="AE7" s="181"/>
      <c r="AF7" s="182"/>
      <c r="AG7" s="181" t="s">
        <v>222</v>
      </c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29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211</v>
      </c>
      <c r="W8" s="6" t="s">
        <v>212</v>
      </c>
      <c r="X8" s="6" t="s">
        <v>213</v>
      </c>
      <c r="Y8" s="6" t="s">
        <v>214</v>
      </c>
      <c r="Z8" s="6" t="s">
        <v>215</v>
      </c>
      <c r="AA8" s="6" t="s">
        <v>216</v>
      </c>
      <c r="AB8" s="6" t="s">
        <v>217</v>
      </c>
      <c r="AC8" s="6" t="s">
        <v>218</v>
      </c>
      <c r="AD8" s="6" t="s">
        <v>235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86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87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7"/>
      <c r="B11" s="55"/>
      <c r="C11" s="50" t="s">
        <v>64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59</v>
      </c>
      <c r="W11" s="52" t="s">
        <v>58</v>
      </c>
      <c r="X11" s="52" t="s">
        <v>58</v>
      </c>
      <c r="Y11" s="52" t="s">
        <v>58</v>
      </c>
      <c r="Z11" s="52" t="s">
        <v>58</v>
      </c>
      <c r="AA11" s="52" t="s">
        <v>58</v>
      </c>
      <c r="AB11" s="52" t="s">
        <v>58</v>
      </c>
      <c r="AC11" s="52" t="s">
        <v>58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87"/>
      <c r="B12" s="55"/>
      <c r="C12" s="50" t="s">
        <v>69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 t="s">
        <v>58</v>
      </c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7"/>
      <c r="B13" s="55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7"/>
      <c r="B14" s="55"/>
      <c r="C14" s="50" t="s">
        <v>114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87"/>
      <c r="B15" s="55"/>
      <c r="C15" s="50"/>
      <c r="D15" s="50" t="s">
        <v>108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 t="s">
        <v>58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7"/>
      <c r="B16" s="55"/>
      <c r="C16" s="50"/>
      <c r="D16" s="50" t="s">
        <v>109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 t="s">
        <v>58</v>
      </c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87"/>
      <c r="B17" s="55"/>
      <c r="C17" s="50"/>
      <c r="D17" s="50" t="s">
        <v>110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 t="s">
        <v>58</v>
      </c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87"/>
      <c r="B18" s="55"/>
      <c r="C18" s="50"/>
      <c r="D18" s="50" t="s">
        <v>112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 t="s">
        <v>58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87"/>
      <c r="B19" s="55"/>
      <c r="C19" s="50"/>
      <c r="D19" s="50" t="s">
        <v>113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58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87"/>
      <c r="B20" s="55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87"/>
      <c r="B21" s="55"/>
      <c r="C21" s="50" t="s">
        <v>115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87"/>
      <c r="B22" s="55"/>
      <c r="C22" s="50"/>
      <c r="D22" s="50" t="s">
        <v>20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 t="s">
        <v>58</v>
      </c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87"/>
      <c r="B23" s="55"/>
      <c r="C23" s="50"/>
      <c r="D23" s="50" t="s">
        <v>84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 t="s">
        <v>58</v>
      </c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87"/>
      <c r="B24" s="55"/>
      <c r="C24" s="50"/>
      <c r="D24" s="50" t="s">
        <v>85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 t="s">
        <v>58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87"/>
      <c r="B25" s="55"/>
      <c r="C25" s="50"/>
      <c r="D25" s="50" t="s">
        <v>86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 t="s">
        <v>58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87"/>
      <c r="B26" s="55"/>
      <c r="C26" s="50"/>
      <c r="D26" s="50" t="s">
        <v>87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 t="s">
        <v>58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87"/>
      <c r="B27" s="55"/>
      <c r="C27" s="50"/>
      <c r="D27" s="50" t="s">
        <v>88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 t="s">
        <v>58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87"/>
      <c r="B28" s="55"/>
      <c r="C28" s="50"/>
      <c r="D28" s="50" t="s">
        <v>116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 t="s">
        <v>58</v>
      </c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87"/>
      <c r="B29" s="55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87"/>
      <c r="B30" s="55"/>
      <c r="C30" s="50" t="s">
        <v>117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 t="s">
        <v>58</v>
      </c>
      <c r="AD30" s="52" t="s">
        <v>58</v>
      </c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87"/>
      <c r="B31" s="55"/>
      <c r="C31" s="50"/>
      <c r="D31" s="50" t="s">
        <v>236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/>
      <c r="AD31" s="52" t="s">
        <v>58</v>
      </c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 thickBot="1">
      <c r="A32" s="188"/>
      <c r="B32" s="55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49"/>
      <c r="N32" s="50"/>
      <c r="O32" s="50"/>
      <c r="P32" s="50"/>
      <c r="Q32" s="50"/>
      <c r="R32" s="50"/>
      <c r="S32" s="50"/>
      <c r="T32" s="50"/>
      <c r="U32" s="56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 thickTop="1">
      <c r="A33" s="183" t="s">
        <v>68</v>
      </c>
      <c r="B33" s="60" t="s">
        <v>46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2"/>
      <c r="V33" s="63"/>
      <c r="W33" s="64"/>
      <c r="X33" s="64"/>
      <c r="Y33" s="63"/>
      <c r="Z33" s="64"/>
      <c r="AA33" s="64"/>
      <c r="AB33" s="64"/>
      <c r="AC33" s="63"/>
      <c r="AD33" s="64"/>
      <c r="AE33" s="64"/>
      <c r="AF33" s="63"/>
      <c r="AG33" s="64"/>
      <c r="AH33" s="64"/>
      <c r="AI33" s="63"/>
      <c r="AJ33" s="64"/>
      <c r="AK33" s="63"/>
      <c r="AL33" s="64"/>
      <c r="AM33" s="64"/>
      <c r="AN33" s="63"/>
      <c r="AO33" s="64"/>
      <c r="AP33" s="63"/>
      <c r="AQ33" s="64"/>
      <c r="AR33" s="63"/>
      <c r="AS33" s="64"/>
      <c r="AT33" s="64"/>
      <c r="AU33" s="63"/>
      <c r="AV33" s="64"/>
      <c r="AW33" s="64"/>
      <c r="AX33" s="64"/>
      <c r="AY33" s="63"/>
      <c r="AZ33" s="64"/>
      <c r="BA33" s="64"/>
      <c r="BB33" s="63"/>
      <c r="BC33" s="64"/>
      <c r="BD33" s="64"/>
      <c r="BE33" s="65"/>
    </row>
    <row r="34" spans="1:57" ht="9" customHeight="1">
      <c r="A34" s="184"/>
      <c r="B34" s="50" t="s">
        <v>118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 t="s">
        <v>58</v>
      </c>
      <c r="W34" s="52" t="s">
        <v>58</v>
      </c>
      <c r="X34" s="52" t="s">
        <v>58</v>
      </c>
      <c r="Y34" s="52" t="s">
        <v>58</v>
      </c>
      <c r="Z34" s="52" t="s">
        <v>58</v>
      </c>
      <c r="AA34" s="52" t="s">
        <v>58</v>
      </c>
      <c r="AB34" s="52" t="s">
        <v>58</v>
      </c>
      <c r="AC34" s="52" t="s">
        <v>58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184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184"/>
      <c r="B36" s="50"/>
      <c r="C36" s="50" t="s">
        <v>107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 t="s">
        <v>58</v>
      </c>
      <c r="W36" s="52" t="s">
        <v>58</v>
      </c>
      <c r="X36" s="52"/>
      <c r="Y36" s="52"/>
      <c r="Z36" s="52"/>
      <c r="AA36" s="52"/>
      <c r="AB36" s="52"/>
      <c r="AC36" s="52"/>
      <c r="AD36" s="52" t="s">
        <v>58</v>
      </c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184"/>
      <c r="B37" s="50"/>
      <c r="C37" s="50"/>
      <c r="D37" s="50" t="s">
        <v>108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 t="s">
        <v>58</v>
      </c>
      <c r="W37" s="52"/>
      <c r="X37" s="52"/>
      <c r="Y37" s="52"/>
      <c r="Z37" s="52"/>
      <c r="AA37" s="52"/>
      <c r="AB37" s="52"/>
      <c r="AC37" s="52"/>
      <c r="AD37" s="52" t="s">
        <v>58</v>
      </c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184"/>
      <c r="B38" s="50"/>
      <c r="C38" s="50"/>
      <c r="D38" s="50" t="s">
        <v>109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90"/>
      <c r="V38" s="52"/>
      <c r="W38" s="52" t="s">
        <v>58</v>
      </c>
      <c r="X38" s="52"/>
      <c r="Y38" s="52"/>
      <c r="Z38" s="52"/>
      <c r="AA38" s="52"/>
      <c r="AB38" s="52"/>
      <c r="AC38" s="52"/>
      <c r="AD38" s="52" t="s">
        <v>58</v>
      </c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184"/>
      <c r="B39" s="50"/>
      <c r="C39" s="50"/>
      <c r="D39" s="50" t="s">
        <v>110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90"/>
      <c r="V39" s="52"/>
      <c r="W39" s="52" t="s">
        <v>58</v>
      </c>
      <c r="X39" s="52"/>
      <c r="Y39" s="52"/>
      <c r="Z39" s="52"/>
      <c r="AA39" s="52"/>
      <c r="AB39" s="52"/>
      <c r="AC39" s="52"/>
      <c r="AD39" s="52" t="s">
        <v>58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184"/>
      <c r="B40" s="50"/>
      <c r="C40" s="50"/>
      <c r="D40" s="50" t="s">
        <v>111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90"/>
      <c r="V40" s="52"/>
      <c r="W40" s="52" t="s">
        <v>58</v>
      </c>
      <c r="X40" s="52"/>
      <c r="Y40" s="52"/>
      <c r="Z40" s="52"/>
      <c r="AA40" s="52"/>
      <c r="AB40" s="52"/>
      <c r="AC40" s="52"/>
      <c r="AD40" s="52" t="s">
        <v>58</v>
      </c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184"/>
      <c r="B41" s="50"/>
      <c r="C41" s="50"/>
      <c r="D41" s="50" t="s">
        <v>113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90"/>
      <c r="V41" s="52" t="s">
        <v>58</v>
      </c>
      <c r="W41" s="52"/>
      <c r="X41" s="52"/>
      <c r="Y41" s="52"/>
      <c r="Z41" s="52"/>
      <c r="AA41" s="52"/>
      <c r="AB41" s="52"/>
      <c r="AC41" s="52"/>
      <c r="AD41" s="52" t="s">
        <v>58</v>
      </c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184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90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184"/>
      <c r="B43" s="50"/>
      <c r="C43" s="50"/>
      <c r="D43" s="50" t="s">
        <v>226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90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ht="9" customHeight="1">
      <c r="A44" s="184"/>
      <c r="B44" s="50"/>
      <c r="C44" s="50"/>
      <c r="D44" s="50"/>
      <c r="E44" s="50" t="s">
        <v>63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90"/>
      <c r="V44" s="52" t="s">
        <v>58</v>
      </c>
      <c r="W44" s="52"/>
      <c r="X44" s="52"/>
      <c r="Y44" s="52"/>
      <c r="Z44" s="52"/>
      <c r="AA44" s="52"/>
      <c r="AB44" s="52"/>
      <c r="AC44" s="52"/>
      <c r="AD44" s="52" t="s">
        <v>58</v>
      </c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184"/>
      <c r="B45" s="50"/>
      <c r="C45" s="50"/>
      <c r="D45" s="50"/>
      <c r="E45" s="50" t="s">
        <v>83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90"/>
      <c r="V45" s="52"/>
      <c r="W45" s="52" t="s">
        <v>58</v>
      </c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ht="9" customHeight="1">
      <c r="A46" s="184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90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>
      <c r="A47" s="184"/>
      <c r="B47" s="50"/>
      <c r="C47" s="50" t="s">
        <v>106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90"/>
      <c r="V47" s="52"/>
      <c r="W47" s="52"/>
      <c r="X47" s="52" t="s">
        <v>58</v>
      </c>
      <c r="Y47" s="52" t="s">
        <v>58</v>
      </c>
      <c r="Z47" s="52" t="s">
        <v>58</v>
      </c>
      <c r="AA47" s="52" t="s">
        <v>58</v>
      </c>
      <c r="AB47" s="52" t="s">
        <v>58</v>
      </c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ht="9" customHeight="1">
      <c r="A48" s="184"/>
      <c r="B48" s="50"/>
      <c r="C48" s="58"/>
      <c r="D48" s="50" t="s">
        <v>119</v>
      </c>
      <c r="E48" s="58"/>
      <c r="F48" s="58"/>
      <c r="G48" s="50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110"/>
      <c r="V48" s="52"/>
      <c r="W48" s="52"/>
      <c r="X48" s="52" t="s">
        <v>58</v>
      </c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>
      <c r="A49" s="184"/>
      <c r="B49" s="50"/>
      <c r="C49" s="58"/>
      <c r="D49" s="50" t="s">
        <v>120</v>
      </c>
      <c r="E49" s="58"/>
      <c r="F49" s="58"/>
      <c r="G49" s="50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110"/>
      <c r="V49" s="52"/>
      <c r="W49" s="52"/>
      <c r="X49" s="52" t="s">
        <v>58</v>
      </c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184"/>
      <c r="B50" s="50"/>
      <c r="C50" s="58"/>
      <c r="D50" s="50" t="s">
        <v>121</v>
      </c>
      <c r="E50" s="58"/>
      <c r="F50" s="58"/>
      <c r="G50" s="50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110"/>
      <c r="V50" s="52"/>
      <c r="W50" s="52"/>
      <c r="X50" s="52"/>
      <c r="Y50" s="52" t="s">
        <v>58</v>
      </c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84"/>
      <c r="B51" s="50"/>
      <c r="C51" s="58"/>
      <c r="D51" s="50" t="s">
        <v>122</v>
      </c>
      <c r="E51" s="58"/>
      <c r="F51" s="58"/>
      <c r="G51" s="50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110"/>
      <c r="V51" s="52"/>
      <c r="W51" s="52"/>
      <c r="X51" s="52"/>
      <c r="Y51" s="52"/>
      <c r="Z51" s="52" t="s">
        <v>58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184"/>
      <c r="B52" s="50"/>
      <c r="C52" s="58"/>
      <c r="D52" s="50" t="s">
        <v>123</v>
      </c>
      <c r="E52" s="58"/>
      <c r="F52" s="58"/>
      <c r="G52" s="50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110"/>
      <c r="V52" s="52"/>
      <c r="W52" s="52"/>
      <c r="X52" s="52"/>
      <c r="Y52" s="52"/>
      <c r="Z52" s="52" t="s">
        <v>58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184"/>
      <c r="B53" s="50"/>
      <c r="C53" s="58"/>
      <c r="D53" s="50" t="s">
        <v>124</v>
      </c>
      <c r="E53" s="58"/>
      <c r="F53" s="58"/>
      <c r="G53" s="50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110"/>
      <c r="V53" s="52"/>
      <c r="W53" s="52"/>
      <c r="X53" s="52"/>
      <c r="Y53" s="52"/>
      <c r="Z53" s="52" t="s">
        <v>58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84"/>
      <c r="B54" s="50"/>
      <c r="C54" s="58"/>
      <c r="D54" s="50" t="s">
        <v>125</v>
      </c>
      <c r="E54" s="58"/>
      <c r="F54" s="58"/>
      <c r="G54" s="50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110"/>
      <c r="V54" s="52"/>
      <c r="W54" s="52"/>
      <c r="X54" s="52"/>
      <c r="Y54" s="52"/>
      <c r="Z54" s="52"/>
      <c r="AA54" s="52" t="s">
        <v>58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84"/>
      <c r="B55" s="50"/>
      <c r="C55" s="58"/>
      <c r="D55" s="50" t="s">
        <v>126</v>
      </c>
      <c r="E55" s="58"/>
      <c r="F55" s="58"/>
      <c r="G55" s="50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110"/>
      <c r="V55" s="52"/>
      <c r="W55" s="52"/>
      <c r="X55" s="52"/>
      <c r="Y55" s="52"/>
      <c r="Z55" s="52"/>
      <c r="AA55" s="52"/>
      <c r="AB55" s="52" t="s">
        <v>58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184"/>
      <c r="B56" s="50"/>
      <c r="C56" s="58"/>
      <c r="D56" s="50" t="s">
        <v>127</v>
      </c>
      <c r="E56" s="58"/>
      <c r="F56" s="58"/>
      <c r="G56" s="50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110"/>
      <c r="V56" s="52"/>
      <c r="W56" s="52"/>
      <c r="X56" s="52"/>
      <c r="Y56" s="52"/>
      <c r="Z56" s="52"/>
      <c r="AA56" s="52"/>
      <c r="AB56" s="52" t="s">
        <v>58</v>
      </c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184"/>
      <c r="B57" s="50"/>
      <c r="C57" s="58"/>
      <c r="D57" s="50" t="s">
        <v>128</v>
      </c>
      <c r="E57" s="58"/>
      <c r="F57" s="58"/>
      <c r="G57" s="50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110"/>
      <c r="V57" s="52"/>
      <c r="W57" s="52"/>
      <c r="X57" s="52"/>
      <c r="Y57" s="52"/>
      <c r="Z57" s="52"/>
      <c r="AA57" s="52"/>
      <c r="AB57" s="52" t="s">
        <v>58</v>
      </c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184"/>
      <c r="B58" s="50"/>
      <c r="C58" s="58"/>
      <c r="D58" s="50"/>
      <c r="E58" s="58"/>
      <c r="F58" s="58"/>
      <c r="G58" s="50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110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ht="9" customHeight="1">
      <c r="A59" s="184"/>
      <c r="B59" s="50"/>
      <c r="C59" s="58"/>
      <c r="D59" s="50" t="s">
        <v>134</v>
      </c>
      <c r="E59" s="58"/>
      <c r="F59" s="58"/>
      <c r="G59" s="50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11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ht="9" customHeight="1">
      <c r="A60" s="184"/>
      <c r="B60" s="50"/>
      <c r="C60" s="58"/>
      <c r="D60" s="50"/>
      <c r="E60" s="58" t="s">
        <v>135</v>
      </c>
      <c r="F60" s="58"/>
      <c r="G60" s="50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110"/>
      <c r="V60" s="52"/>
      <c r="W60" s="52"/>
      <c r="X60" s="52"/>
      <c r="Y60" s="52" t="s">
        <v>58</v>
      </c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184"/>
      <c r="B61" s="50"/>
      <c r="C61" s="58"/>
      <c r="D61" s="50"/>
      <c r="E61" s="58" t="s">
        <v>136</v>
      </c>
      <c r="F61" s="58"/>
      <c r="G61" s="50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110"/>
      <c r="V61" s="52"/>
      <c r="W61" s="52"/>
      <c r="X61" s="52"/>
      <c r="Y61" s="52"/>
      <c r="Z61" s="52" t="s">
        <v>58</v>
      </c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184"/>
      <c r="B62" s="50"/>
      <c r="C62" s="58"/>
      <c r="D62" s="50"/>
      <c r="E62" s="58"/>
      <c r="F62" s="58"/>
      <c r="G62" s="50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11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ht="9" customHeight="1">
      <c r="A63" s="184"/>
      <c r="B63" s="50"/>
      <c r="C63" s="58"/>
      <c r="D63" s="50" t="s">
        <v>129</v>
      </c>
      <c r="E63" s="58"/>
      <c r="F63" s="58"/>
      <c r="G63" s="50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110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84"/>
      <c r="B64" s="50"/>
      <c r="C64" s="58"/>
      <c r="D64" s="50"/>
      <c r="E64" s="58" t="s">
        <v>130</v>
      </c>
      <c r="F64" s="58"/>
      <c r="G64" s="50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110"/>
      <c r="V64" s="52"/>
      <c r="W64" s="52"/>
      <c r="X64" s="52"/>
      <c r="Y64" s="52" t="s">
        <v>58</v>
      </c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ht="9" customHeight="1">
      <c r="A65" s="184"/>
      <c r="B65" s="50"/>
      <c r="C65" s="58"/>
      <c r="D65" s="50"/>
      <c r="E65" s="58" t="s">
        <v>131</v>
      </c>
      <c r="F65" s="58"/>
      <c r="G65" s="50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110"/>
      <c r="V65" s="52"/>
      <c r="W65" s="52"/>
      <c r="X65" s="52"/>
      <c r="Y65" s="52"/>
      <c r="Z65" s="52" t="s">
        <v>58</v>
      </c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84"/>
      <c r="B66" s="50"/>
      <c r="C66" s="58"/>
      <c r="D66" s="50"/>
      <c r="E66" s="58"/>
      <c r="F66" s="58"/>
      <c r="G66" s="50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110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>
      <c r="A67" s="184"/>
      <c r="B67" s="50"/>
      <c r="C67" s="58"/>
      <c r="D67" s="50" t="s">
        <v>133</v>
      </c>
      <c r="E67" s="58"/>
      <c r="F67" s="58"/>
      <c r="G67" s="50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110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ht="9" customHeight="1">
      <c r="A68" s="184"/>
      <c r="B68" s="50"/>
      <c r="C68" s="58"/>
      <c r="D68" s="50"/>
      <c r="E68" s="58" t="s">
        <v>174</v>
      </c>
      <c r="F68" s="58"/>
      <c r="G68" s="50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110"/>
      <c r="V68" s="52"/>
      <c r="W68" s="52"/>
      <c r="X68" s="52"/>
      <c r="Y68" s="52"/>
      <c r="Z68" s="52"/>
      <c r="AA68" s="52" t="s">
        <v>58</v>
      </c>
      <c r="AB68" s="52" t="s">
        <v>58</v>
      </c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>
      <c r="A69" s="184"/>
      <c r="B69" s="50"/>
      <c r="C69" s="58"/>
      <c r="D69" s="50"/>
      <c r="E69" s="58" t="s">
        <v>175</v>
      </c>
      <c r="F69" s="58"/>
      <c r="G69" s="50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110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>
      <c r="A70" s="184"/>
      <c r="B70" s="50"/>
      <c r="C70" s="58"/>
      <c r="D70" s="50"/>
      <c r="E70" s="58"/>
      <c r="F70" s="58"/>
      <c r="G70" s="50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110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>
      <c r="A71" s="184"/>
      <c r="B71" s="50"/>
      <c r="C71" s="58" t="s">
        <v>137</v>
      </c>
      <c r="D71" s="50"/>
      <c r="E71" s="58"/>
      <c r="F71" s="58"/>
      <c r="G71" s="50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110"/>
      <c r="V71" s="52"/>
      <c r="W71" s="52"/>
      <c r="X71" s="52"/>
      <c r="Y71" s="52"/>
      <c r="Z71" s="52"/>
      <c r="AA71" s="52"/>
      <c r="AB71" s="52"/>
      <c r="AC71" s="52" t="s">
        <v>58</v>
      </c>
      <c r="AD71" s="52" t="s">
        <v>58</v>
      </c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84"/>
      <c r="B72" s="50"/>
      <c r="C72" s="58"/>
      <c r="D72" s="58" t="s">
        <v>221</v>
      </c>
      <c r="E72" s="58"/>
      <c r="F72" s="58"/>
      <c r="G72" s="50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110"/>
      <c r="V72" s="52"/>
      <c r="W72" s="52"/>
      <c r="X72" s="52"/>
      <c r="Y72" s="52"/>
      <c r="Z72" s="52"/>
      <c r="AA72" s="52"/>
      <c r="AB72" s="52"/>
      <c r="AC72" s="52" t="s">
        <v>58</v>
      </c>
      <c r="AD72" s="52" t="s">
        <v>58</v>
      </c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84"/>
      <c r="B73" s="50"/>
      <c r="C73" s="58"/>
      <c r="D73" s="58"/>
      <c r="E73" s="58" t="s">
        <v>219</v>
      </c>
      <c r="F73" s="58"/>
      <c r="G73" s="50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110"/>
      <c r="V73" s="52"/>
      <c r="W73" s="52"/>
      <c r="X73" s="52"/>
      <c r="Y73" s="52"/>
      <c r="Z73" s="52"/>
      <c r="AA73" s="52"/>
      <c r="AB73" s="52"/>
      <c r="AC73" s="52"/>
      <c r="AD73" s="52" t="s">
        <v>58</v>
      </c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84"/>
      <c r="B74" s="50"/>
      <c r="C74" s="58"/>
      <c r="D74" s="58"/>
      <c r="E74" s="58" t="s">
        <v>220</v>
      </c>
      <c r="F74" s="58"/>
      <c r="G74" s="50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110"/>
      <c r="V74" s="52"/>
      <c r="W74" s="52"/>
      <c r="X74" s="52"/>
      <c r="Y74" s="52"/>
      <c r="Z74" s="52"/>
      <c r="AA74" s="52"/>
      <c r="AB74" s="52"/>
      <c r="AC74" s="52" t="s">
        <v>58</v>
      </c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84"/>
      <c r="B75" s="49"/>
      <c r="C75" s="58"/>
      <c r="D75" s="58" t="s">
        <v>62</v>
      </c>
      <c r="E75" s="58"/>
      <c r="F75" s="58"/>
      <c r="G75" s="50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9"/>
      <c r="V75" s="52"/>
      <c r="W75" s="52"/>
      <c r="X75" s="52"/>
      <c r="Y75" s="52"/>
      <c r="Z75" s="52"/>
      <c r="AA75" s="52"/>
      <c r="AB75" s="52"/>
      <c r="AC75" s="52" t="s">
        <v>58</v>
      </c>
      <c r="AD75" s="52" t="s">
        <v>58</v>
      </c>
      <c r="AE75" s="52"/>
      <c r="AF75" s="52"/>
      <c r="AG75" s="52"/>
      <c r="AH75" s="52"/>
      <c r="AI75" s="52"/>
      <c r="AJ75" s="52"/>
      <c r="AK75" s="52"/>
      <c r="AL75" s="87"/>
      <c r="AM75" s="57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84"/>
      <c r="B76" s="50"/>
      <c r="C76" s="58"/>
      <c r="D76" s="58"/>
      <c r="E76" s="58" t="s">
        <v>220</v>
      </c>
      <c r="F76" s="58"/>
      <c r="G76" s="50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110"/>
      <c r="V76" s="52"/>
      <c r="W76" s="52"/>
      <c r="X76" s="52"/>
      <c r="Y76" s="52"/>
      <c r="Z76" s="52"/>
      <c r="AA76" s="52"/>
      <c r="AB76" s="52"/>
      <c r="AC76" s="52" t="s">
        <v>58</v>
      </c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84"/>
      <c r="B77" s="50"/>
      <c r="C77" s="58"/>
      <c r="D77" s="58" t="s">
        <v>240</v>
      </c>
      <c r="E77" s="58"/>
      <c r="F77" s="58"/>
      <c r="G77" s="50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110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84"/>
      <c r="B78" s="50"/>
      <c r="C78" s="58"/>
      <c r="D78" s="58"/>
      <c r="E78" s="58" t="s">
        <v>198</v>
      </c>
      <c r="F78" s="58"/>
      <c r="G78" s="50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110"/>
      <c r="V78" s="52"/>
      <c r="W78" s="52"/>
      <c r="X78" s="52"/>
      <c r="Y78" s="52"/>
      <c r="Z78" s="52"/>
      <c r="AA78" s="52"/>
      <c r="AB78" s="52"/>
      <c r="AC78" s="52"/>
      <c r="AD78" s="52" t="s">
        <v>58</v>
      </c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84"/>
      <c r="B79" s="50"/>
      <c r="C79" s="58"/>
      <c r="D79" s="58"/>
      <c r="E79" s="58" t="s">
        <v>199</v>
      </c>
      <c r="F79" s="58"/>
      <c r="G79" s="50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110"/>
      <c r="V79" s="52"/>
      <c r="W79" s="52"/>
      <c r="X79" s="52"/>
      <c r="Y79" s="52"/>
      <c r="Z79" s="52"/>
      <c r="AA79" s="52"/>
      <c r="AB79" s="52"/>
      <c r="AC79" s="52"/>
      <c r="AD79" s="52" t="s">
        <v>58</v>
      </c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84"/>
      <c r="B80" s="50"/>
      <c r="C80" s="58"/>
      <c r="D80" s="58"/>
      <c r="E80" s="58" t="s">
        <v>200</v>
      </c>
      <c r="F80" s="58"/>
      <c r="G80" s="50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110"/>
      <c r="V80" s="52"/>
      <c r="W80" s="52"/>
      <c r="X80" s="52"/>
      <c r="Y80" s="52"/>
      <c r="Z80" s="52"/>
      <c r="AA80" s="52"/>
      <c r="AB80" s="52"/>
      <c r="AC80" s="52"/>
      <c r="AD80" s="52" t="s">
        <v>58</v>
      </c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62" ht="9" customHeight="1">
      <c r="A81" s="184"/>
      <c r="B81" s="50"/>
      <c r="C81" s="58"/>
      <c r="D81" s="58"/>
      <c r="E81" s="58" t="s">
        <v>201</v>
      </c>
      <c r="F81" s="58"/>
      <c r="G81" s="50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110"/>
      <c r="V81" s="52"/>
      <c r="W81" s="52"/>
      <c r="X81" s="52"/>
      <c r="Y81" s="52"/>
      <c r="Z81" s="52"/>
      <c r="AA81" s="52"/>
      <c r="AB81" s="52"/>
      <c r="AC81" s="52"/>
      <c r="AD81" s="52" t="s">
        <v>58</v>
      </c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62" ht="9" customHeight="1">
      <c r="A82" s="184"/>
      <c r="B82" s="50"/>
      <c r="C82" s="58"/>
      <c r="D82" s="58"/>
      <c r="E82" s="58" t="s">
        <v>202</v>
      </c>
      <c r="F82" s="58"/>
      <c r="G82" s="50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110"/>
      <c r="V82" s="52"/>
      <c r="W82" s="52"/>
      <c r="X82" s="52"/>
      <c r="Y82" s="52"/>
      <c r="Z82" s="52"/>
      <c r="AA82" s="52"/>
      <c r="AB82" s="52"/>
      <c r="AC82" s="52"/>
      <c r="AD82" s="52" t="s">
        <v>58</v>
      </c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62" ht="9" customHeight="1">
      <c r="A83" s="184"/>
      <c r="B83" s="50"/>
      <c r="C83" s="58"/>
      <c r="D83" s="58"/>
      <c r="E83" s="58" t="s">
        <v>203</v>
      </c>
      <c r="F83" s="58"/>
      <c r="G83" s="50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110"/>
      <c r="V83" s="52"/>
      <c r="W83" s="52"/>
      <c r="X83" s="52"/>
      <c r="Y83" s="52"/>
      <c r="Z83" s="52"/>
      <c r="AA83" s="52"/>
      <c r="AB83" s="52"/>
      <c r="AC83" s="52"/>
      <c r="AD83" s="52" t="s">
        <v>58</v>
      </c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62" ht="9" customHeight="1">
      <c r="A84" s="184"/>
      <c r="B84" s="50"/>
      <c r="C84" s="58"/>
      <c r="D84" s="58"/>
      <c r="E84" s="58" t="s">
        <v>204</v>
      </c>
      <c r="F84" s="58"/>
      <c r="G84" s="50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110"/>
      <c r="V84" s="52"/>
      <c r="W84" s="52"/>
      <c r="X84" s="52"/>
      <c r="Y84" s="52"/>
      <c r="Z84" s="52"/>
      <c r="AA84" s="52"/>
      <c r="AB84" s="52"/>
      <c r="AC84" s="52"/>
      <c r="AD84" s="52" t="s">
        <v>58</v>
      </c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62" ht="9" customHeight="1">
      <c r="A85" s="184"/>
      <c r="B85" s="50"/>
      <c r="C85" s="58"/>
      <c r="D85" s="58"/>
      <c r="E85" s="58" t="s">
        <v>205</v>
      </c>
      <c r="F85" s="58"/>
      <c r="G85" s="50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110"/>
      <c r="V85" s="52"/>
      <c r="W85" s="52"/>
      <c r="X85" s="52"/>
      <c r="Y85" s="52"/>
      <c r="Z85" s="52"/>
      <c r="AA85" s="52"/>
      <c r="AB85" s="52"/>
      <c r="AC85" s="52"/>
      <c r="AD85" s="52" t="s">
        <v>58</v>
      </c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62" ht="9" customHeight="1">
      <c r="A86" s="184"/>
      <c r="B86" s="50"/>
      <c r="C86" s="58"/>
      <c r="D86" s="58"/>
      <c r="E86" s="58" t="s">
        <v>206</v>
      </c>
      <c r="F86" s="58"/>
      <c r="G86" s="50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110"/>
      <c r="V86" s="52"/>
      <c r="W86" s="52"/>
      <c r="X86" s="52"/>
      <c r="Y86" s="52"/>
      <c r="Z86" s="52"/>
      <c r="AA86" s="52"/>
      <c r="AB86" s="52"/>
      <c r="AC86" s="52"/>
      <c r="AD86" s="52" t="s">
        <v>58</v>
      </c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62" ht="9" customHeight="1">
      <c r="A87" s="184"/>
      <c r="B87" s="50"/>
      <c r="C87" s="58"/>
      <c r="D87" s="58"/>
      <c r="E87" s="58" t="s">
        <v>207</v>
      </c>
      <c r="F87" s="58"/>
      <c r="G87" s="50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110"/>
      <c r="V87" s="52"/>
      <c r="W87" s="52"/>
      <c r="X87" s="52"/>
      <c r="Y87" s="52"/>
      <c r="Z87" s="52"/>
      <c r="AA87" s="52"/>
      <c r="AB87" s="52"/>
      <c r="AC87" s="52"/>
      <c r="AD87" s="52" t="s">
        <v>58</v>
      </c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62" ht="9" customHeight="1">
      <c r="A88" s="184"/>
      <c r="B88" s="50"/>
      <c r="C88" s="58"/>
      <c r="D88" s="58"/>
      <c r="E88" s="58" t="s">
        <v>208</v>
      </c>
      <c r="F88" s="58"/>
      <c r="G88" s="50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110"/>
      <c r="V88" s="52"/>
      <c r="W88" s="52"/>
      <c r="X88" s="52"/>
      <c r="Y88" s="52"/>
      <c r="Z88" s="52"/>
      <c r="AA88" s="52"/>
      <c r="AB88" s="52"/>
      <c r="AC88" s="52"/>
      <c r="AD88" s="52" t="s">
        <v>58</v>
      </c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62" ht="9" customHeight="1">
      <c r="A89" s="184"/>
      <c r="B89" s="50"/>
      <c r="C89" s="58"/>
      <c r="D89" s="58"/>
      <c r="E89" s="58" t="s">
        <v>209</v>
      </c>
      <c r="F89" s="58"/>
      <c r="G89" s="50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110"/>
      <c r="V89" s="52"/>
      <c r="W89" s="52"/>
      <c r="X89" s="52"/>
      <c r="Y89" s="52"/>
      <c r="Z89" s="52"/>
      <c r="AA89" s="52"/>
      <c r="AB89" s="52"/>
      <c r="AC89" s="52"/>
      <c r="AD89" s="52" t="s">
        <v>58</v>
      </c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62" ht="9" customHeight="1">
      <c r="A90" s="184"/>
      <c r="B90" s="50"/>
      <c r="C90" s="58"/>
      <c r="D90" s="58"/>
      <c r="E90" s="58" t="s">
        <v>210</v>
      </c>
      <c r="F90" s="58"/>
      <c r="G90" s="50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110"/>
      <c r="V90" s="52"/>
      <c r="W90" s="52"/>
      <c r="X90" s="52"/>
      <c r="Y90" s="52"/>
      <c r="Z90" s="52"/>
      <c r="AA90" s="52"/>
      <c r="AB90" s="52"/>
      <c r="AC90" s="52"/>
      <c r="AD90" s="52" t="s">
        <v>58</v>
      </c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62" ht="9" customHeight="1" thickBot="1">
      <c r="A91" s="185"/>
      <c r="B91" s="50"/>
      <c r="C91" s="58"/>
      <c r="D91" s="50"/>
      <c r="E91" s="50"/>
      <c r="F91" s="50"/>
      <c r="G91" s="50"/>
      <c r="H91" s="49"/>
      <c r="I91" s="50"/>
      <c r="J91" s="50"/>
      <c r="K91" s="50"/>
      <c r="L91" s="50"/>
      <c r="M91" s="49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7"/>
      <c r="AK91" s="57"/>
      <c r="AL91" s="89"/>
      <c r="AM91" s="57"/>
      <c r="AN91" s="52"/>
      <c r="AO91" s="52"/>
      <c r="AP91" s="52"/>
      <c r="AQ91" s="52"/>
      <c r="AR91" s="57"/>
      <c r="AS91" s="57"/>
      <c r="AT91" s="52"/>
      <c r="AU91" s="52"/>
      <c r="AV91" s="52"/>
      <c r="AW91" s="52"/>
      <c r="AX91" s="52"/>
      <c r="AY91" s="57"/>
      <c r="AZ91" s="57"/>
      <c r="BA91" s="52"/>
      <c r="BB91" s="52"/>
      <c r="BC91" s="52"/>
      <c r="BD91" s="52"/>
      <c r="BE91" s="53"/>
    </row>
    <row r="92" spans="1:62" ht="14.25" thickTop="1">
      <c r="A92" s="163" t="s">
        <v>0</v>
      </c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5"/>
      <c r="V92" s="93"/>
      <c r="W92" s="93"/>
      <c r="X92" s="93"/>
      <c r="Y92" s="93"/>
      <c r="Z92" s="93"/>
      <c r="AA92" s="93"/>
      <c r="AB92" s="93"/>
      <c r="AC92" s="93"/>
      <c r="AD92" s="93"/>
      <c r="AE92" s="66"/>
      <c r="AF92" s="66"/>
      <c r="AG92" s="66"/>
      <c r="AH92" s="66"/>
      <c r="AI92" s="66"/>
      <c r="AJ92" s="66"/>
      <c r="AK92" s="66"/>
      <c r="AL92" s="88"/>
      <c r="AM92" s="66"/>
      <c r="AN92" s="93"/>
      <c r="AO92" s="93"/>
      <c r="AP92" s="93"/>
      <c r="AQ92" s="93"/>
      <c r="AR92" s="66"/>
      <c r="AS92" s="66"/>
      <c r="AT92" s="66"/>
      <c r="AU92" s="93"/>
      <c r="AV92" s="93"/>
      <c r="AW92" s="93"/>
      <c r="AX92" s="93"/>
      <c r="AY92" s="66"/>
      <c r="AZ92" s="66"/>
      <c r="BA92" s="66"/>
      <c r="BB92" s="93"/>
      <c r="BC92" s="93"/>
      <c r="BD92" s="93"/>
      <c r="BE92" s="100"/>
    </row>
    <row r="93" spans="1:62" ht="29.25" customHeight="1">
      <c r="A93" s="189" t="s">
        <v>1</v>
      </c>
      <c r="B93" s="143"/>
      <c r="C93" s="143"/>
      <c r="D93" s="143"/>
      <c r="E93" s="143"/>
      <c r="F93" s="143"/>
      <c r="G93" s="144"/>
      <c r="H93" s="190" t="s">
        <v>13</v>
      </c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50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9"/>
      <c r="BF93" s="67"/>
    </row>
    <row r="94" spans="1:62" ht="26.25" customHeight="1">
      <c r="A94" s="145"/>
      <c r="B94" s="146"/>
      <c r="C94" s="146"/>
      <c r="D94" s="146"/>
      <c r="E94" s="146"/>
      <c r="F94" s="146"/>
      <c r="G94" s="147"/>
      <c r="H94" s="190" t="s">
        <v>37</v>
      </c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50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101"/>
      <c r="BF94" s="67"/>
    </row>
    <row r="95" spans="1:62" s="5" customFormat="1" ht="13.5">
      <c r="A95" s="191" t="s">
        <v>38</v>
      </c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50"/>
      <c r="V95" s="7" t="s">
        <v>57</v>
      </c>
      <c r="W95" s="7" t="s">
        <v>57</v>
      </c>
      <c r="X95" s="7" t="s">
        <v>57</v>
      </c>
      <c r="Y95" s="7" t="s">
        <v>57</v>
      </c>
      <c r="Z95" s="7" t="s">
        <v>57</v>
      </c>
      <c r="AA95" s="7" t="s">
        <v>57</v>
      </c>
      <c r="AB95" s="7" t="s">
        <v>57</v>
      </c>
      <c r="AC95" s="7" t="s">
        <v>57</v>
      </c>
      <c r="AD95" s="7" t="s">
        <v>57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37"/>
      <c r="BF95" s="36"/>
      <c r="BG95" s="8"/>
      <c r="BH95" s="9"/>
      <c r="BI95" s="9"/>
      <c r="BJ95" s="10"/>
    </row>
    <row r="96" spans="1:62" s="70" customFormat="1" ht="39.75" customHeight="1" thickBot="1">
      <c r="A96" s="174" t="s">
        <v>2</v>
      </c>
      <c r="B96" s="175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6"/>
      <c r="V96" s="104"/>
      <c r="W96" s="95"/>
      <c r="X96" s="95"/>
      <c r="Y96" s="95"/>
      <c r="Z96" s="95"/>
      <c r="AA96" s="95"/>
      <c r="AB96" s="95"/>
      <c r="AC96" s="95"/>
      <c r="AD96" s="95"/>
      <c r="AE96" s="95"/>
      <c r="AF96" s="68"/>
      <c r="AG96" s="68"/>
      <c r="AH96" s="68"/>
      <c r="AI96" s="68"/>
      <c r="AJ96" s="68"/>
      <c r="AK96" s="68"/>
      <c r="AL96" s="68"/>
      <c r="AM96" s="68"/>
      <c r="AN96" s="68"/>
      <c r="AO96" s="95"/>
      <c r="AP96" s="95"/>
      <c r="AQ96" s="95"/>
      <c r="AR96" s="95"/>
      <c r="AS96" s="68"/>
      <c r="AT96" s="68"/>
      <c r="AU96" s="68"/>
      <c r="AV96" s="95"/>
      <c r="AW96" s="95"/>
      <c r="AX96" s="95"/>
      <c r="AY96" s="95"/>
      <c r="AZ96" s="95"/>
      <c r="BA96" s="95"/>
      <c r="BB96" s="95"/>
      <c r="BC96" s="95"/>
      <c r="BD96" s="102"/>
      <c r="BE96" s="103"/>
      <c r="BF96" s="69"/>
    </row>
    <row r="97" spans="1:58" ht="9.75" customHeight="1" thickTop="1">
      <c r="A97" s="163" t="s">
        <v>39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5"/>
      <c r="V97" s="166" t="s">
        <v>80</v>
      </c>
      <c r="W97" s="172"/>
      <c r="X97" s="172"/>
      <c r="Y97" s="172"/>
      <c r="Z97" s="172"/>
      <c r="AA97" s="172"/>
      <c r="AB97" s="172"/>
      <c r="AC97" s="172"/>
      <c r="AD97" s="172"/>
      <c r="AE97" s="172"/>
      <c r="AF97" s="172"/>
      <c r="AG97" s="172"/>
      <c r="AH97" s="172"/>
      <c r="AI97" s="172"/>
      <c r="AJ97" s="172"/>
      <c r="AK97" s="172"/>
      <c r="AL97" s="173"/>
      <c r="AM97" s="166" t="s">
        <v>40</v>
      </c>
      <c r="AN97" s="164"/>
      <c r="AO97" s="164"/>
      <c r="AP97" s="164"/>
      <c r="AQ97" s="165"/>
      <c r="AR97" s="226"/>
      <c r="AS97" s="227"/>
      <c r="AT97" s="159"/>
      <c r="AU97" s="215"/>
      <c r="AV97" s="216"/>
      <c r="AW97" s="217">
        <v>2</v>
      </c>
      <c r="AX97" s="218"/>
      <c r="AY97" s="218"/>
      <c r="AZ97" s="218"/>
      <c r="BA97" s="218"/>
      <c r="BB97" s="218"/>
      <c r="BC97" s="218"/>
      <c r="BD97" s="218"/>
      <c r="BE97" s="219"/>
      <c r="BF97" s="67"/>
    </row>
    <row r="98" spans="1:58" ht="9" customHeight="1">
      <c r="A98" s="142" t="str">
        <f>I6</f>
        <v>在庫照会</v>
      </c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4"/>
      <c r="V98" s="153" t="s">
        <v>41</v>
      </c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5"/>
      <c r="AM98" s="148" t="s">
        <v>42</v>
      </c>
      <c r="AN98" s="149"/>
      <c r="AO98" s="149"/>
      <c r="AP98" s="149"/>
      <c r="AQ98" s="150"/>
      <c r="AR98" s="151" t="s">
        <v>103</v>
      </c>
      <c r="AS98" s="152"/>
      <c r="AT98" s="159">
        <v>43816</v>
      </c>
      <c r="AU98" s="160"/>
      <c r="AV98" s="161"/>
      <c r="AW98" s="220"/>
      <c r="AX98" s="221"/>
      <c r="AY98" s="221"/>
      <c r="AZ98" s="221"/>
      <c r="BA98" s="221"/>
      <c r="BB98" s="221"/>
      <c r="BC98" s="221"/>
      <c r="BD98" s="221"/>
      <c r="BE98" s="222"/>
      <c r="BF98" s="67"/>
    </row>
    <row r="99" spans="1:58" ht="9" customHeight="1">
      <c r="A99" s="145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7"/>
      <c r="V99" s="156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8"/>
      <c r="AM99" s="148" t="s">
        <v>43</v>
      </c>
      <c r="AN99" s="149"/>
      <c r="AO99" s="149"/>
      <c r="AP99" s="149"/>
      <c r="AQ99" s="150"/>
      <c r="AR99" s="148" t="s">
        <v>102</v>
      </c>
      <c r="AS99" s="150"/>
      <c r="AT99" s="162">
        <v>43816</v>
      </c>
      <c r="AU99" s="149"/>
      <c r="AV99" s="150"/>
      <c r="AW99" s="223"/>
      <c r="AX99" s="224"/>
      <c r="AY99" s="224"/>
      <c r="AZ99" s="224"/>
      <c r="BA99" s="224"/>
      <c r="BB99" s="224"/>
      <c r="BC99" s="224"/>
      <c r="BD99" s="224"/>
      <c r="BE99" s="225"/>
    </row>
    <row r="100" spans="1:58">
      <c r="A100" s="71"/>
      <c r="B100" s="71"/>
      <c r="W100" s="96"/>
      <c r="X100" s="96"/>
      <c r="Y100" s="96"/>
      <c r="Z100" s="96"/>
      <c r="AA100" s="96"/>
      <c r="AB100" s="96"/>
      <c r="AC100" s="96"/>
      <c r="AD100" s="96"/>
      <c r="AE100" s="96"/>
      <c r="AF100" s="73"/>
      <c r="AG100" s="73"/>
      <c r="AH100" s="73"/>
      <c r="AI100" s="73"/>
      <c r="AJ100" s="73"/>
      <c r="AK100" s="73"/>
      <c r="AL100" s="73"/>
      <c r="AM100" s="73"/>
      <c r="AN100" s="73"/>
      <c r="AO100" s="96"/>
      <c r="AP100" s="96"/>
      <c r="AQ100" s="96"/>
      <c r="AR100" s="96"/>
      <c r="AS100" s="73"/>
      <c r="AT100" s="73"/>
      <c r="AU100" s="73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</row>
    <row r="101" spans="1:58" ht="12">
      <c r="A101" s="74"/>
      <c r="B101" s="71"/>
      <c r="F101" s="54" t="s">
        <v>14</v>
      </c>
      <c r="J101" s="54">
        <f>COUNTIF(V95:BE95,"N")</f>
        <v>9</v>
      </c>
      <c r="W101" s="96"/>
      <c r="X101" s="96"/>
      <c r="Y101" s="96"/>
      <c r="Z101" s="96"/>
      <c r="AA101" s="96"/>
      <c r="AB101" s="96"/>
      <c r="AC101" s="96"/>
      <c r="AD101" s="96"/>
      <c r="AE101" s="96"/>
      <c r="AF101" s="73"/>
      <c r="AG101" s="73"/>
      <c r="AH101" s="73"/>
      <c r="AI101" s="73"/>
      <c r="AJ101" s="73"/>
      <c r="AK101" s="73"/>
      <c r="AL101" s="73"/>
      <c r="AM101" s="73"/>
      <c r="AN101" s="73"/>
      <c r="AO101" s="96"/>
      <c r="AP101" s="96"/>
      <c r="AQ101" s="96"/>
      <c r="AR101" s="96"/>
      <c r="AS101" s="73"/>
      <c r="AT101" s="73"/>
      <c r="AU101" s="73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</row>
    <row r="102" spans="1:58" s="75" customFormat="1">
      <c r="F102" s="75" t="s">
        <v>15</v>
      </c>
      <c r="J102" s="54">
        <f>COUNTIF(V95:BE95,"E")</f>
        <v>0</v>
      </c>
      <c r="W102" s="97"/>
      <c r="X102" s="97"/>
      <c r="Y102" s="97"/>
      <c r="Z102" s="97"/>
      <c r="AA102" s="97"/>
      <c r="AB102" s="97"/>
      <c r="AC102" s="97"/>
      <c r="AD102" s="97"/>
      <c r="AE102" s="97"/>
      <c r="AF102" s="76"/>
      <c r="AG102" s="76"/>
      <c r="AH102" s="76"/>
      <c r="AI102" s="76"/>
      <c r="AJ102" s="76"/>
      <c r="AK102" s="76"/>
      <c r="AL102" s="76"/>
      <c r="AM102" s="76"/>
      <c r="AN102" s="76"/>
      <c r="AO102" s="97"/>
      <c r="AP102" s="97"/>
      <c r="AQ102" s="97"/>
      <c r="AR102" s="97"/>
      <c r="AS102" s="76"/>
      <c r="AT102" s="76"/>
      <c r="AU102" s="76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</row>
    <row r="103" spans="1:58">
      <c r="F103" s="54" t="s">
        <v>16</v>
      </c>
      <c r="J103" s="54">
        <f>COUNTIF(V95:BE95,"L")</f>
        <v>0</v>
      </c>
    </row>
    <row r="104" spans="1:58">
      <c r="F104" s="78" t="s">
        <v>44</v>
      </c>
      <c r="J104" s="54">
        <f>COUNTIF(V95:BE95,"I")</f>
        <v>0</v>
      </c>
    </row>
    <row r="105" spans="1:58">
      <c r="F105" s="54" t="s">
        <v>17</v>
      </c>
      <c r="J105" s="54">
        <f>SUM(J101:J104)</f>
        <v>9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32"/>
    <mergeCell ref="A33:A91"/>
    <mergeCell ref="A92:U92"/>
    <mergeCell ref="A93:G94"/>
    <mergeCell ref="H93:U93"/>
    <mergeCell ref="H94:U94"/>
    <mergeCell ref="A95:U95"/>
    <mergeCell ref="A96:U96"/>
    <mergeCell ref="A97:U97"/>
    <mergeCell ref="V97:AL97"/>
    <mergeCell ref="AM97:AQ97"/>
    <mergeCell ref="AT97:AV97"/>
    <mergeCell ref="AW97:BE99"/>
    <mergeCell ref="A98:U99"/>
    <mergeCell ref="V98:AL99"/>
    <mergeCell ref="AM98:AQ98"/>
    <mergeCell ref="AR98:AS98"/>
    <mergeCell ref="AT98:AV98"/>
    <mergeCell ref="AM99:AQ99"/>
    <mergeCell ref="AR99:AS99"/>
    <mergeCell ref="AT99:AV99"/>
    <mergeCell ref="AR97:AS97"/>
  </mergeCells>
  <phoneticPr fontId="7"/>
  <dataValidations count="1">
    <dataValidation type="list" allowBlank="1" showInputMessage="1" showErrorMessage="1" sqref="V95:BE95" xr:uid="{00000000-0002-0000-02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42"/>
  <sheetViews>
    <sheetView zoomScaleNormal="10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34" t="s">
        <v>47</v>
      </c>
      <c r="B1" s="235"/>
      <c r="C1" s="235"/>
      <c r="D1" s="235"/>
      <c r="E1" s="235"/>
      <c r="F1" s="236"/>
      <c r="G1" s="237" t="str">
        <f>共通表示!G1</f>
        <v>プログラミング</v>
      </c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08" t="s">
        <v>7</v>
      </c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10"/>
      <c r="AQ1" s="208" t="s">
        <v>8</v>
      </c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10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38" t="s">
        <v>48</v>
      </c>
      <c r="B2" s="239"/>
      <c r="C2" s="239"/>
      <c r="D2" s="239"/>
      <c r="E2" s="239"/>
      <c r="F2" s="240"/>
      <c r="G2" s="237" t="str">
        <f>共通表示!G2</f>
        <v>プログラムチェックリストの作成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08" t="s">
        <v>9</v>
      </c>
      <c r="AC2" s="209"/>
      <c r="AD2" s="209"/>
      <c r="AE2" s="209"/>
      <c r="AF2" s="210"/>
      <c r="AG2" s="208" t="s">
        <v>10</v>
      </c>
      <c r="AH2" s="209"/>
      <c r="AI2" s="209"/>
      <c r="AJ2" s="209"/>
      <c r="AK2" s="210"/>
      <c r="AL2" s="208" t="s">
        <v>11</v>
      </c>
      <c r="AM2" s="209"/>
      <c r="AN2" s="209"/>
      <c r="AO2" s="209"/>
      <c r="AP2" s="210"/>
      <c r="AQ2" s="208" t="s">
        <v>12</v>
      </c>
      <c r="AR2" s="209"/>
      <c r="AS2" s="209"/>
      <c r="AT2" s="209"/>
      <c r="AU2" s="210"/>
      <c r="AV2" s="214" t="s">
        <v>10</v>
      </c>
      <c r="AW2" s="214"/>
      <c r="AX2" s="214"/>
      <c r="AY2" s="214"/>
      <c r="AZ2" s="214"/>
      <c r="BA2" s="214" t="s">
        <v>49</v>
      </c>
      <c r="BB2" s="214"/>
      <c r="BC2" s="214"/>
      <c r="BD2" s="214"/>
      <c r="BE2" s="214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242" t="s">
        <v>52</v>
      </c>
      <c r="B3" s="243"/>
      <c r="C3" s="243"/>
      <c r="D3" s="243"/>
      <c r="E3" s="243"/>
      <c r="F3" s="244"/>
      <c r="G3" s="237" t="str">
        <f>共通表示!G3</f>
        <v>プログラムチェックリスト（マトリクス）</v>
      </c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28" t="str">
        <f>共通表示!AB3</f>
        <v>＜HISYS＞
王
2019/12/13</v>
      </c>
      <c r="AC3" s="229"/>
      <c r="AD3" s="229"/>
      <c r="AE3" s="229"/>
      <c r="AF3" s="230"/>
      <c r="AG3" s="228" t="str">
        <f>共通表示!AG3</f>
        <v>＜HISYS＞
陳
2019/12/13</v>
      </c>
      <c r="AH3" s="229"/>
      <c r="AI3" s="229"/>
      <c r="AJ3" s="229"/>
      <c r="AK3" s="230"/>
      <c r="AL3" s="228">
        <f>共通表示!AL3</f>
        <v>0</v>
      </c>
      <c r="AM3" s="229"/>
      <c r="AN3" s="229"/>
      <c r="AO3" s="229"/>
      <c r="AP3" s="230"/>
      <c r="AQ3" s="228" t="str">
        <f>共通表示!AQ3</f>
        <v>＜HISYS＞
王
2019/12/13</v>
      </c>
      <c r="AR3" s="229"/>
      <c r="AS3" s="229"/>
      <c r="AT3" s="229"/>
      <c r="AU3" s="230"/>
      <c r="AV3" s="228" t="str">
        <f>共通表示!AV3</f>
        <v>＜HISYS＞
陳
2019/12/13</v>
      </c>
      <c r="AW3" s="229"/>
      <c r="AX3" s="229"/>
      <c r="AY3" s="229"/>
      <c r="AZ3" s="230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COUNTIF($V132:$BE132,BL2)</f>
        <v>22</v>
      </c>
      <c r="BM3" s="24">
        <f>COUNTIF($V132:$BE132,BM2)</f>
        <v>7</v>
      </c>
      <c r="BN3" s="24">
        <f>COUNTIF($V132:$BE132,BN2)</f>
        <v>7</v>
      </c>
      <c r="BO3" s="24">
        <f>COUNTIF($V132:$BE132,BO2)</f>
        <v>0</v>
      </c>
      <c r="BP3" s="24">
        <f>SUM(BL3:BO3)</f>
        <v>36</v>
      </c>
    </row>
    <row r="4" spans="1:68" s="24" customFormat="1" ht="27.75" customHeight="1">
      <c r="A4" s="245"/>
      <c r="B4" s="246"/>
      <c r="C4" s="246"/>
      <c r="D4" s="246"/>
      <c r="E4" s="246"/>
      <c r="F4" s="24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1"/>
      <c r="AC4" s="232"/>
      <c r="AD4" s="232"/>
      <c r="AE4" s="232"/>
      <c r="AF4" s="233"/>
      <c r="AG4" s="231"/>
      <c r="AH4" s="232"/>
      <c r="AI4" s="232"/>
      <c r="AJ4" s="232"/>
      <c r="AK4" s="233"/>
      <c r="AL4" s="231"/>
      <c r="AM4" s="232"/>
      <c r="AN4" s="232"/>
      <c r="AO4" s="232"/>
      <c r="AP4" s="233"/>
      <c r="AQ4" s="231"/>
      <c r="AR4" s="232"/>
      <c r="AS4" s="232"/>
      <c r="AT4" s="232"/>
      <c r="AU4" s="233"/>
      <c r="AV4" s="231"/>
      <c r="AW4" s="232"/>
      <c r="AX4" s="232"/>
      <c r="AY4" s="232"/>
      <c r="AZ4" s="233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80" t="s">
        <v>19</v>
      </c>
      <c r="B6" s="180"/>
      <c r="C6" s="180"/>
      <c r="D6" s="180"/>
      <c r="E6" s="180"/>
      <c r="F6" s="180"/>
      <c r="G6" s="180"/>
      <c r="H6" s="180"/>
      <c r="I6" s="178" t="str">
        <f>共通表示!I6</f>
        <v>在庫照会</v>
      </c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241"/>
      <c r="BF6" s="125"/>
      <c r="BG6" s="27"/>
      <c r="BH6" s="28"/>
      <c r="BI6" s="28"/>
      <c r="BJ6" s="28"/>
    </row>
    <row r="7" spans="1:68" s="38" customFormat="1" ht="11.25" customHeight="1">
      <c r="A7" s="180" t="s">
        <v>20</v>
      </c>
      <c r="B7" s="180"/>
      <c r="C7" s="180"/>
      <c r="D7" s="180"/>
      <c r="E7" s="180"/>
      <c r="F7" s="180"/>
      <c r="G7" s="180"/>
      <c r="H7" s="180"/>
      <c r="I7" s="178" t="s">
        <v>25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81" t="s">
        <v>21</v>
      </c>
      <c r="W7" s="181"/>
      <c r="X7" s="181"/>
      <c r="Y7" s="181"/>
      <c r="Z7" s="181"/>
      <c r="AA7" s="181"/>
      <c r="AB7" s="181"/>
      <c r="AC7" s="181"/>
      <c r="AD7" s="181"/>
      <c r="AE7" s="181"/>
      <c r="AF7" s="182"/>
      <c r="AG7" s="181" t="s">
        <v>289</v>
      </c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2"/>
      <c r="BF7" s="126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290</v>
      </c>
      <c r="W8" s="6" t="s">
        <v>291</v>
      </c>
      <c r="X8" s="6" t="s">
        <v>292</v>
      </c>
      <c r="Y8" s="6" t="s">
        <v>293</v>
      </c>
      <c r="Z8" s="6" t="s">
        <v>294</v>
      </c>
      <c r="AA8" s="6" t="s">
        <v>295</v>
      </c>
      <c r="AB8" s="6" t="s">
        <v>296</v>
      </c>
      <c r="AC8" s="6" t="s">
        <v>297</v>
      </c>
      <c r="AD8" s="6" t="s">
        <v>298</v>
      </c>
      <c r="AE8" s="6" t="s">
        <v>299</v>
      </c>
      <c r="AF8" s="6" t="s">
        <v>300</v>
      </c>
      <c r="AG8" s="6" t="s">
        <v>391</v>
      </c>
      <c r="AH8" s="6" t="s">
        <v>392</v>
      </c>
      <c r="AI8" s="6" t="s">
        <v>393</v>
      </c>
      <c r="AJ8" s="6" t="s">
        <v>394</v>
      </c>
      <c r="AK8" s="6" t="s">
        <v>395</v>
      </c>
      <c r="AL8" s="6" t="s">
        <v>396</v>
      </c>
      <c r="AM8" s="6" t="s">
        <v>397</v>
      </c>
      <c r="AN8" s="6" t="s">
        <v>398</v>
      </c>
      <c r="AO8" s="6" t="s">
        <v>399</v>
      </c>
      <c r="AP8" s="6" t="s">
        <v>400</v>
      </c>
      <c r="AQ8" s="6" t="s">
        <v>401</v>
      </c>
      <c r="AR8" s="6" t="s">
        <v>402</v>
      </c>
      <c r="AS8" s="6" t="s">
        <v>403</v>
      </c>
      <c r="AT8" s="6" t="s">
        <v>404</v>
      </c>
      <c r="AU8" s="6" t="s">
        <v>405</v>
      </c>
      <c r="AV8" s="6" t="s">
        <v>406</v>
      </c>
      <c r="AW8" s="6" t="s">
        <v>408</v>
      </c>
      <c r="AX8" s="6" t="s">
        <v>409</v>
      </c>
      <c r="AY8" s="6" t="s">
        <v>410</v>
      </c>
      <c r="AZ8" s="6" t="s">
        <v>411</v>
      </c>
      <c r="BA8" s="6" t="s">
        <v>412</v>
      </c>
      <c r="BB8" s="6" t="s">
        <v>413</v>
      </c>
      <c r="BC8" s="6" t="s">
        <v>414</v>
      </c>
      <c r="BD8" s="6" t="s">
        <v>415</v>
      </c>
      <c r="BE8" s="99" t="s">
        <v>416</v>
      </c>
    </row>
    <row r="9" spans="1:68" s="48" customFormat="1" ht="9" customHeight="1" thickTop="1">
      <c r="A9" s="186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87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7"/>
      <c r="B11" s="55"/>
      <c r="C11" s="50" t="s">
        <v>69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99</v>
      </c>
      <c r="W11" s="52" t="s">
        <v>99</v>
      </c>
      <c r="X11" s="52" t="s">
        <v>99</v>
      </c>
      <c r="Y11" s="52" t="s">
        <v>99</v>
      </c>
      <c r="Z11" s="52" t="s">
        <v>99</v>
      </c>
      <c r="AA11" s="52" t="s">
        <v>99</v>
      </c>
      <c r="AB11" s="52" t="s">
        <v>99</v>
      </c>
      <c r="AC11" s="52" t="s">
        <v>99</v>
      </c>
      <c r="AD11" s="52" t="s">
        <v>99</v>
      </c>
      <c r="AE11" s="52" t="s">
        <v>99</v>
      </c>
      <c r="AF11" s="52" t="s">
        <v>99</v>
      </c>
      <c r="AG11" s="52" t="s">
        <v>99</v>
      </c>
      <c r="AH11" s="52" t="s">
        <v>99</v>
      </c>
      <c r="AI11" s="52" t="s">
        <v>99</v>
      </c>
      <c r="AJ11" s="52" t="s">
        <v>99</v>
      </c>
      <c r="AK11" s="52" t="s">
        <v>99</v>
      </c>
      <c r="AL11" s="52" t="s">
        <v>99</v>
      </c>
      <c r="AM11" s="52" t="s">
        <v>99</v>
      </c>
      <c r="AN11" s="52" t="s">
        <v>99</v>
      </c>
      <c r="AO11" s="52" t="s">
        <v>99</v>
      </c>
      <c r="AP11" s="52" t="s">
        <v>99</v>
      </c>
      <c r="AQ11" s="52" t="s">
        <v>99</v>
      </c>
      <c r="AR11" s="52" t="s">
        <v>99</v>
      </c>
      <c r="AS11" s="52" t="s">
        <v>99</v>
      </c>
      <c r="AT11" s="52" t="s">
        <v>99</v>
      </c>
      <c r="AU11" s="52" t="s">
        <v>99</v>
      </c>
      <c r="AV11" s="52" t="s">
        <v>99</v>
      </c>
      <c r="AW11" s="52" t="s">
        <v>99</v>
      </c>
      <c r="AX11" s="52" t="s">
        <v>99</v>
      </c>
      <c r="AY11" s="52" t="s">
        <v>99</v>
      </c>
      <c r="AZ11" s="52" t="s">
        <v>99</v>
      </c>
      <c r="BA11" s="52" t="s">
        <v>99</v>
      </c>
      <c r="BB11" s="52" t="s">
        <v>99</v>
      </c>
      <c r="BC11" s="52" t="s">
        <v>99</v>
      </c>
      <c r="BD11" s="52" t="s">
        <v>99</v>
      </c>
      <c r="BE11" s="53" t="s">
        <v>99</v>
      </c>
    </row>
    <row r="12" spans="1:68" s="48" customFormat="1" ht="9" customHeight="1">
      <c r="A12" s="187"/>
      <c r="B12" s="55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7"/>
      <c r="B13" s="55"/>
      <c r="C13" s="50" t="s">
        <v>301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7"/>
      <c r="B14" s="55"/>
      <c r="C14" s="50" t="s">
        <v>302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 t="s">
        <v>99</v>
      </c>
      <c r="W14" s="52" t="s">
        <v>99</v>
      </c>
      <c r="X14" s="52" t="s">
        <v>99</v>
      </c>
      <c r="Y14" s="52" t="s">
        <v>99</v>
      </c>
      <c r="Z14" s="52" t="s">
        <v>99</v>
      </c>
      <c r="AA14" s="52" t="s">
        <v>99</v>
      </c>
      <c r="AB14" s="52" t="s">
        <v>99</v>
      </c>
      <c r="AC14" s="52" t="s">
        <v>99</v>
      </c>
      <c r="AD14" s="52" t="s">
        <v>99</v>
      </c>
      <c r="AE14" s="52" t="s">
        <v>99</v>
      </c>
      <c r="AF14" s="52" t="s">
        <v>99</v>
      </c>
      <c r="AG14" s="52" t="s">
        <v>99</v>
      </c>
      <c r="AH14" s="52" t="s">
        <v>99</v>
      </c>
      <c r="AI14" s="52" t="s">
        <v>99</v>
      </c>
      <c r="AJ14" s="52" t="s">
        <v>99</v>
      </c>
      <c r="AK14" s="52" t="s">
        <v>99</v>
      </c>
      <c r="AL14" s="52" t="s">
        <v>99</v>
      </c>
      <c r="AM14" s="52" t="s">
        <v>99</v>
      </c>
      <c r="AN14" s="52" t="s">
        <v>99</v>
      </c>
      <c r="AO14" s="52" t="s">
        <v>99</v>
      </c>
      <c r="AP14" s="52" t="s">
        <v>99</v>
      </c>
      <c r="AQ14" s="52" t="s">
        <v>99</v>
      </c>
      <c r="AR14" s="52" t="s">
        <v>99</v>
      </c>
      <c r="AS14" s="52" t="s">
        <v>99</v>
      </c>
      <c r="AT14" s="52" t="s">
        <v>99</v>
      </c>
      <c r="AU14" s="52" t="s">
        <v>99</v>
      </c>
      <c r="AV14" s="52" t="s">
        <v>99</v>
      </c>
      <c r="AW14" s="52" t="s">
        <v>99</v>
      </c>
      <c r="AX14" s="52" t="s">
        <v>99</v>
      </c>
      <c r="AY14" s="52" t="s">
        <v>99</v>
      </c>
      <c r="AZ14" s="52" t="s">
        <v>99</v>
      </c>
      <c r="BA14" s="52" t="s">
        <v>99</v>
      </c>
      <c r="BB14" s="52" t="s">
        <v>99</v>
      </c>
      <c r="BC14" s="52" t="s">
        <v>99</v>
      </c>
      <c r="BD14" s="52" t="s">
        <v>99</v>
      </c>
      <c r="BE14" s="53" t="s">
        <v>99</v>
      </c>
    </row>
    <row r="15" spans="1:68" s="48" customFormat="1" ht="9" customHeight="1">
      <c r="A15" s="187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7"/>
      <c r="B16" s="55"/>
      <c r="C16" s="50" t="s">
        <v>303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 t="s">
        <v>99</v>
      </c>
      <c r="AQ16" s="52" t="s">
        <v>99</v>
      </c>
      <c r="AR16" s="52" t="s">
        <v>99</v>
      </c>
      <c r="AS16" s="52" t="s">
        <v>99</v>
      </c>
      <c r="AT16" s="52" t="s">
        <v>99</v>
      </c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87"/>
      <c r="B17" s="55"/>
      <c r="C17" s="50"/>
      <c r="D17" s="50" t="s">
        <v>304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 t="s">
        <v>99</v>
      </c>
      <c r="AR17" s="52" t="s">
        <v>99</v>
      </c>
      <c r="AS17" s="52" t="s">
        <v>99</v>
      </c>
      <c r="AT17" s="52" t="s">
        <v>99</v>
      </c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87"/>
      <c r="B18" s="55"/>
      <c r="C18" s="50"/>
      <c r="D18" s="50" t="s">
        <v>309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 t="s">
        <v>99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87"/>
      <c r="B19" s="55"/>
      <c r="C19" s="50"/>
      <c r="D19" s="50" t="s">
        <v>305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 t="s">
        <v>99</v>
      </c>
      <c r="AQ19" s="52"/>
      <c r="AR19" s="52" t="s">
        <v>99</v>
      </c>
      <c r="AS19" s="52" t="s">
        <v>99</v>
      </c>
      <c r="AT19" s="52" t="s">
        <v>99</v>
      </c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87"/>
      <c r="B20" s="55"/>
      <c r="C20" s="50"/>
      <c r="D20" s="50" t="s">
        <v>310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 t="s">
        <v>99</v>
      </c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87"/>
      <c r="B21" s="55"/>
      <c r="C21" s="50"/>
      <c r="D21" s="50" t="s">
        <v>306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 t="s">
        <v>99</v>
      </c>
      <c r="AQ21" s="52" t="s">
        <v>99</v>
      </c>
      <c r="AR21" s="52"/>
      <c r="AS21" s="52" t="s">
        <v>99</v>
      </c>
      <c r="AT21" s="52" t="s">
        <v>99</v>
      </c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87"/>
      <c r="B22" s="55"/>
      <c r="C22" s="50"/>
      <c r="D22" s="50" t="s">
        <v>311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 t="s">
        <v>99</v>
      </c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87"/>
      <c r="B23" s="55"/>
      <c r="C23" s="50"/>
      <c r="D23" s="50" t="s">
        <v>307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 t="s">
        <v>99</v>
      </c>
      <c r="AQ23" s="52" t="s">
        <v>99</v>
      </c>
      <c r="AR23" s="52" t="s">
        <v>99</v>
      </c>
      <c r="AS23" s="52"/>
      <c r="AT23" s="52" t="s">
        <v>99</v>
      </c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87"/>
      <c r="B24" s="55"/>
      <c r="C24" s="50"/>
      <c r="D24" s="50" t="s">
        <v>312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 t="s">
        <v>99</v>
      </c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87"/>
      <c r="B25" s="55"/>
      <c r="C25" s="50"/>
      <c r="D25" s="50" t="s">
        <v>308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 t="s">
        <v>99</v>
      </c>
      <c r="AQ25" s="52" t="s">
        <v>99</v>
      </c>
      <c r="AR25" s="52" t="s">
        <v>99</v>
      </c>
      <c r="AS25" s="52" t="s">
        <v>99</v>
      </c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87"/>
      <c r="B26" s="55"/>
      <c r="C26" s="50"/>
      <c r="D26" s="50" t="s">
        <v>313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 t="s">
        <v>99</v>
      </c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87"/>
      <c r="B27" s="55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87"/>
      <c r="B28" s="55"/>
      <c r="C28" s="50" t="s">
        <v>314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 t="s">
        <v>99</v>
      </c>
      <c r="AV28" s="52" t="s">
        <v>99</v>
      </c>
      <c r="AW28" s="52" t="s">
        <v>99</v>
      </c>
      <c r="AX28" s="52" t="s">
        <v>99</v>
      </c>
      <c r="AY28" s="52" t="s">
        <v>99</v>
      </c>
      <c r="AZ28" s="52"/>
      <c r="BA28" s="52"/>
      <c r="BB28" s="52"/>
      <c r="BC28" s="52"/>
      <c r="BD28" s="52"/>
      <c r="BE28" s="53"/>
    </row>
    <row r="29" spans="1:57" s="48" customFormat="1" ht="9" customHeight="1">
      <c r="A29" s="187"/>
      <c r="B29" s="55"/>
      <c r="C29" s="50"/>
      <c r="D29" s="50" t="s">
        <v>315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 t="s">
        <v>99</v>
      </c>
      <c r="AW29" s="52" t="s">
        <v>99</v>
      </c>
      <c r="AX29" s="52" t="s">
        <v>99</v>
      </c>
      <c r="AY29" s="52" t="s">
        <v>99</v>
      </c>
      <c r="AZ29" s="52"/>
      <c r="BA29" s="52"/>
      <c r="BB29" s="52"/>
      <c r="BC29" s="52"/>
      <c r="BD29" s="52"/>
      <c r="BE29" s="53"/>
    </row>
    <row r="30" spans="1:57" s="48" customFormat="1" ht="9" customHeight="1">
      <c r="A30" s="187"/>
      <c r="B30" s="55"/>
      <c r="C30" s="50"/>
      <c r="D30" s="50" t="s">
        <v>316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 t="s">
        <v>99</v>
      </c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87"/>
      <c r="B31" s="55"/>
      <c r="C31" s="50"/>
      <c r="D31" s="50" t="s">
        <v>317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 t="s">
        <v>99</v>
      </c>
      <c r="AV31" s="52"/>
      <c r="AW31" s="52" t="s">
        <v>99</v>
      </c>
      <c r="AX31" s="52" t="s">
        <v>99</v>
      </c>
      <c r="AY31" s="52" t="s">
        <v>99</v>
      </c>
      <c r="AZ31" s="52"/>
      <c r="BA31" s="52"/>
      <c r="BB31" s="52"/>
      <c r="BC31" s="52"/>
      <c r="BD31" s="52"/>
      <c r="BE31" s="53"/>
    </row>
    <row r="32" spans="1:57" s="48" customFormat="1" ht="9" customHeight="1">
      <c r="A32" s="187"/>
      <c r="B32" s="55"/>
      <c r="C32" s="50"/>
      <c r="D32" s="50" t="s">
        <v>318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 t="s">
        <v>99</v>
      </c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87"/>
      <c r="B33" s="55"/>
      <c r="C33" s="50"/>
      <c r="D33" s="50" t="s">
        <v>319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 t="s">
        <v>99</v>
      </c>
      <c r="AV33" s="52" t="s">
        <v>99</v>
      </c>
      <c r="AW33" s="52"/>
      <c r="AX33" s="52" t="s">
        <v>99</v>
      </c>
      <c r="AY33" s="52" t="s">
        <v>99</v>
      </c>
      <c r="AZ33" s="52"/>
      <c r="BA33" s="52"/>
      <c r="BB33" s="52"/>
      <c r="BC33" s="52"/>
      <c r="BD33" s="52"/>
      <c r="BE33" s="53"/>
    </row>
    <row r="34" spans="1:57" s="48" customFormat="1" ht="9" customHeight="1">
      <c r="A34" s="187"/>
      <c r="B34" s="55"/>
      <c r="C34" s="50"/>
      <c r="D34" s="50" t="s">
        <v>320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 t="s">
        <v>99</v>
      </c>
      <c r="AX34" s="52"/>
      <c r="AY34" s="52"/>
      <c r="AZ34" s="52"/>
      <c r="BA34" s="52"/>
      <c r="BB34" s="52"/>
      <c r="BC34" s="52"/>
      <c r="BD34" s="52"/>
      <c r="BE34" s="53"/>
    </row>
    <row r="35" spans="1:57" s="48" customFormat="1" ht="9" customHeight="1">
      <c r="A35" s="187"/>
      <c r="B35" s="55"/>
      <c r="C35" s="50"/>
      <c r="D35" s="50" t="s">
        <v>321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 t="s">
        <v>99</v>
      </c>
      <c r="AV35" s="52" t="s">
        <v>99</v>
      </c>
      <c r="AW35" s="52" t="s">
        <v>99</v>
      </c>
      <c r="AX35" s="52"/>
      <c r="AY35" s="52" t="s">
        <v>99</v>
      </c>
      <c r="AZ35" s="52"/>
      <c r="BA35" s="52"/>
      <c r="BB35" s="52"/>
      <c r="BC35" s="52"/>
      <c r="BD35" s="52"/>
      <c r="BE35" s="53"/>
    </row>
    <row r="36" spans="1:57" s="48" customFormat="1" ht="9" customHeight="1">
      <c r="A36" s="187"/>
      <c r="B36" s="55"/>
      <c r="C36" s="50"/>
      <c r="D36" s="50" t="s">
        <v>322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 t="s">
        <v>99</v>
      </c>
      <c r="AY36" s="52"/>
      <c r="AZ36" s="52"/>
      <c r="BA36" s="52"/>
      <c r="BB36" s="52"/>
      <c r="BC36" s="52"/>
      <c r="BD36" s="52"/>
      <c r="BE36" s="53"/>
    </row>
    <row r="37" spans="1:57" s="48" customFormat="1" ht="9" customHeight="1">
      <c r="A37" s="187"/>
      <c r="B37" s="55"/>
      <c r="C37" s="50"/>
      <c r="D37" s="50" t="s">
        <v>323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 t="s">
        <v>99</v>
      </c>
      <c r="AV37" s="52" t="s">
        <v>99</v>
      </c>
      <c r="AW37" s="52" t="s">
        <v>99</v>
      </c>
      <c r="AX37" s="52" t="s">
        <v>99</v>
      </c>
      <c r="AY37" s="52"/>
      <c r="AZ37" s="52"/>
      <c r="BA37" s="52"/>
      <c r="BB37" s="52"/>
      <c r="BC37" s="52"/>
      <c r="BD37" s="52"/>
      <c r="BE37" s="53"/>
    </row>
    <row r="38" spans="1:57" s="48" customFormat="1" ht="9" customHeight="1">
      <c r="A38" s="187"/>
      <c r="B38" s="55"/>
      <c r="C38" s="50"/>
      <c r="D38" s="50" t="s">
        <v>324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 t="s">
        <v>99</v>
      </c>
      <c r="AZ38" s="52"/>
      <c r="BA38" s="52"/>
      <c r="BB38" s="52"/>
      <c r="BC38" s="52"/>
      <c r="BD38" s="52"/>
      <c r="BE38" s="53"/>
    </row>
    <row r="39" spans="1:57" s="48" customFormat="1" ht="9" customHeight="1">
      <c r="A39" s="187"/>
      <c r="B39" s="55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s="48" customFormat="1" ht="9" customHeight="1">
      <c r="A40" s="187"/>
      <c r="B40" s="55"/>
      <c r="C40" s="50" t="s">
        <v>325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 t="s">
        <v>99</v>
      </c>
      <c r="BA40" s="52" t="s">
        <v>99</v>
      </c>
      <c r="BB40" s="52" t="s">
        <v>99</v>
      </c>
      <c r="BC40" s="52" t="s">
        <v>99</v>
      </c>
      <c r="BD40" s="52" t="s">
        <v>99</v>
      </c>
      <c r="BE40" s="53" t="s">
        <v>99</v>
      </c>
    </row>
    <row r="41" spans="1:57" s="48" customFormat="1" ht="9" customHeight="1">
      <c r="A41" s="187"/>
      <c r="B41" s="55"/>
      <c r="C41" s="50"/>
      <c r="D41" s="50" t="s">
        <v>326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 t="s">
        <v>99</v>
      </c>
      <c r="BB41" s="52" t="s">
        <v>99</v>
      </c>
      <c r="BC41" s="52" t="s">
        <v>99</v>
      </c>
      <c r="BD41" s="52" t="s">
        <v>99</v>
      </c>
      <c r="BE41" s="53" t="s">
        <v>99</v>
      </c>
    </row>
    <row r="42" spans="1:57" s="48" customFormat="1" ht="9" customHeight="1">
      <c r="A42" s="187"/>
      <c r="B42" s="55"/>
      <c r="C42" s="50"/>
      <c r="D42" s="50" t="s">
        <v>327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 t="s">
        <v>99</v>
      </c>
      <c r="BA42" s="52"/>
      <c r="BB42" s="52"/>
      <c r="BC42" s="52"/>
      <c r="BD42" s="52"/>
      <c r="BE42" s="53"/>
    </row>
    <row r="43" spans="1:57" s="48" customFormat="1" ht="9" customHeight="1">
      <c r="A43" s="187"/>
      <c r="B43" s="55"/>
      <c r="C43" s="50"/>
      <c r="D43" s="50" t="s">
        <v>328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 t="s">
        <v>99</v>
      </c>
      <c r="BA43" s="52"/>
      <c r="BB43" s="52" t="s">
        <v>99</v>
      </c>
      <c r="BC43" s="52" t="s">
        <v>99</v>
      </c>
      <c r="BD43" s="52" t="s">
        <v>99</v>
      </c>
      <c r="BE43" s="53" t="s">
        <v>99</v>
      </c>
    </row>
    <row r="44" spans="1:57" s="48" customFormat="1" ht="9" customHeight="1">
      <c r="A44" s="187"/>
      <c r="B44" s="55"/>
      <c r="C44" s="50"/>
      <c r="D44" s="50" t="s">
        <v>329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 t="s">
        <v>99</v>
      </c>
      <c r="BB44" s="52"/>
      <c r="BC44" s="52"/>
      <c r="BD44" s="52"/>
      <c r="BE44" s="53"/>
    </row>
    <row r="45" spans="1:57" s="48" customFormat="1" ht="9" customHeight="1">
      <c r="A45" s="187"/>
      <c r="B45" s="55"/>
      <c r="C45" s="50"/>
      <c r="D45" s="50" t="s">
        <v>330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 t="s">
        <v>99</v>
      </c>
      <c r="BA45" s="52" t="s">
        <v>99</v>
      </c>
      <c r="BB45" s="52"/>
      <c r="BC45" s="52" t="s">
        <v>99</v>
      </c>
      <c r="BD45" s="52" t="s">
        <v>99</v>
      </c>
      <c r="BE45" s="53" t="s">
        <v>99</v>
      </c>
    </row>
    <row r="46" spans="1:57" s="48" customFormat="1" ht="9" customHeight="1">
      <c r="A46" s="187"/>
      <c r="B46" s="55"/>
      <c r="C46" s="50"/>
      <c r="D46" s="50" t="s">
        <v>331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 t="s">
        <v>99</v>
      </c>
      <c r="BC46" s="52"/>
      <c r="BD46" s="52"/>
      <c r="BE46" s="53"/>
    </row>
    <row r="47" spans="1:57" s="48" customFormat="1" ht="9" customHeight="1">
      <c r="A47" s="187"/>
      <c r="B47" s="55"/>
      <c r="C47" s="50"/>
      <c r="D47" s="50" t="s">
        <v>332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 t="s">
        <v>99</v>
      </c>
      <c r="BA47" s="52" t="s">
        <v>99</v>
      </c>
      <c r="BB47" s="52" t="s">
        <v>99</v>
      </c>
      <c r="BC47" s="52"/>
      <c r="BD47" s="52" t="s">
        <v>99</v>
      </c>
      <c r="BE47" s="53" t="s">
        <v>99</v>
      </c>
    </row>
    <row r="48" spans="1:57" s="48" customFormat="1" ht="9" customHeight="1">
      <c r="A48" s="187"/>
      <c r="B48" s="55"/>
      <c r="C48" s="50"/>
      <c r="D48" s="50" t="s">
        <v>333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 t="s">
        <v>99</v>
      </c>
      <c r="BD48" s="52"/>
      <c r="BE48" s="53"/>
    </row>
    <row r="49" spans="1:57" s="48" customFormat="1" ht="9" customHeight="1">
      <c r="A49" s="187"/>
      <c r="B49" s="55"/>
      <c r="C49" s="50"/>
      <c r="D49" s="50" t="s">
        <v>334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 t="s">
        <v>99</v>
      </c>
      <c r="BA49" s="52" t="s">
        <v>99</v>
      </c>
      <c r="BB49" s="52" t="s">
        <v>99</v>
      </c>
      <c r="BC49" s="52" t="s">
        <v>99</v>
      </c>
      <c r="BD49" s="52"/>
      <c r="BE49" s="53" t="s">
        <v>99</v>
      </c>
    </row>
    <row r="50" spans="1:57" s="48" customFormat="1" ht="9" customHeight="1">
      <c r="A50" s="187"/>
      <c r="B50" s="55"/>
      <c r="C50" s="50"/>
      <c r="D50" s="50" t="s">
        <v>335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 t="s">
        <v>99</v>
      </c>
      <c r="BE50" s="53"/>
    </row>
    <row r="51" spans="1:57" s="48" customFormat="1" ht="9" customHeight="1">
      <c r="A51" s="187"/>
      <c r="B51" s="55"/>
      <c r="C51" s="50"/>
      <c r="D51" s="50" t="s">
        <v>336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 t="s">
        <v>99</v>
      </c>
      <c r="BA51" s="52" t="s">
        <v>99</v>
      </c>
      <c r="BB51" s="52" t="s">
        <v>99</v>
      </c>
      <c r="BC51" s="52" t="s">
        <v>99</v>
      </c>
      <c r="BD51" s="52" t="s">
        <v>99</v>
      </c>
      <c r="BE51" s="53"/>
    </row>
    <row r="52" spans="1:57" s="48" customFormat="1" ht="9" customHeight="1">
      <c r="A52" s="187"/>
      <c r="B52" s="55"/>
      <c r="C52" s="50"/>
      <c r="D52" s="50" t="s">
        <v>337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 t="s">
        <v>99</v>
      </c>
    </row>
    <row r="53" spans="1:57" s="48" customFormat="1" ht="9" customHeight="1">
      <c r="A53" s="187"/>
      <c r="B53" s="55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s="48" customFormat="1" ht="9" customHeight="1">
      <c r="A54" s="187"/>
      <c r="B54" s="55"/>
      <c r="C54" s="50" t="s">
        <v>71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 t="s">
        <v>100</v>
      </c>
      <c r="W54" s="52" t="s">
        <v>99</v>
      </c>
      <c r="X54" s="52" t="s">
        <v>99</v>
      </c>
      <c r="Y54" s="52" t="s">
        <v>99</v>
      </c>
      <c r="Z54" s="52" t="s">
        <v>99</v>
      </c>
      <c r="AA54" s="52" t="s">
        <v>99</v>
      </c>
      <c r="AB54" s="52" t="s">
        <v>99</v>
      </c>
      <c r="AC54" s="52" t="s">
        <v>99</v>
      </c>
      <c r="AD54" s="52" t="s">
        <v>99</v>
      </c>
      <c r="AE54" s="52" t="s">
        <v>99</v>
      </c>
      <c r="AF54" s="52" t="s">
        <v>99</v>
      </c>
      <c r="AG54" s="52" t="s">
        <v>99</v>
      </c>
      <c r="AH54" s="52" t="s">
        <v>99</v>
      </c>
      <c r="AI54" s="52" t="s">
        <v>99</v>
      </c>
      <c r="AJ54" s="52" t="s">
        <v>99</v>
      </c>
      <c r="AK54" s="52" t="s">
        <v>99</v>
      </c>
      <c r="AL54" s="52" t="s">
        <v>99</v>
      </c>
      <c r="AM54" s="52" t="s">
        <v>99</v>
      </c>
      <c r="AN54" s="52" t="s">
        <v>99</v>
      </c>
      <c r="AO54" s="52" t="s">
        <v>99</v>
      </c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s="48" customFormat="1" ht="9" customHeight="1">
      <c r="A55" s="187"/>
      <c r="B55" s="55"/>
      <c r="C55" s="50"/>
      <c r="D55" s="50" t="s">
        <v>20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 t="s">
        <v>100</v>
      </c>
      <c r="W55" s="52" t="s">
        <v>100</v>
      </c>
      <c r="X55" s="52"/>
      <c r="Y55" s="52"/>
      <c r="Z55" s="52"/>
      <c r="AA55" s="52"/>
      <c r="AB55" s="52"/>
      <c r="AC55" s="52"/>
      <c r="AD55" s="52"/>
      <c r="AE55" s="52"/>
      <c r="AF55" s="52" t="s">
        <v>100</v>
      </c>
      <c r="AG55" s="52" t="s">
        <v>100</v>
      </c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s="48" customFormat="1" ht="9" customHeight="1">
      <c r="A56" s="187"/>
      <c r="B56" s="55"/>
      <c r="C56" s="50"/>
      <c r="D56" s="50"/>
      <c r="E56" s="50" t="s">
        <v>167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 t="s">
        <v>100</v>
      </c>
      <c r="W56" s="52"/>
      <c r="X56" s="52"/>
      <c r="Y56" s="52"/>
      <c r="Z56" s="52"/>
      <c r="AA56" s="52"/>
      <c r="AB56" s="52"/>
      <c r="AC56" s="52"/>
      <c r="AD56" s="52"/>
      <c r="AE56" s="52"/>
      <c r="AF56" s="52" t="s">
        <v>100</v>
      </c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87"/>
      <c r="B57" s="55"/>
      <c r="C57" s="50"/>
      <c r="D57" s="50"/>
      <c r="E57" s="50" t="s">
        <v>168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 t="s">
        <v>100</v>
      </c>
      <c r="X57" s="52"/>
      <c r="Y57" s="52"/>
      <c r="Z57" s="52"/>
      <c r="AA57" s="52"/>
      <c r="AB57" s="52"/>
      <c r="AC57" s="52"/>
      <c r="AD57" s="52"/>
      <c r="AE57" s="52"/>
      <c r="AF57" s="52"/>
      <c r="AG57" s="52" t="s">
        <v>100</v>
      </c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s="48" customFormat="1" ht="9" customHeight="1">
      <c r="A58" s="187"/>
      <c r="B58" s="55"/>
      <c r="C58" s="50"/>
      <c r="D58" s="50" t="s">
        <v>84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 t="s">
        <v>100</v>
      </c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 t="s">
        <v>100</v>
      </c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87"/>
      <c r="B59" s="55"/>
      <c r="C59" s="50"/>
      <c r="D59" s="50"/>
      <c r="E59" s="50" t="s">
        <v>169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s="48" customFormat="1" ht="9" customHeight="1">
      <c r="A60" s="187"/>
      <c r="B60" s="55"/>
      <c r="C60" s="50"/>
      <c r="D60" s="50"/>
      <c r="E60" s="50" t="s">
        <v>170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 t="s">
        <v>100</v>
      </c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 t="s">
        <v>100</v>
      </c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87"/>
      <c r="B61" s="55"/>
      <c r="C61" s="50"/>
      <c r="D61" s="50" t="s">
        <v>85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/>
      <c r="W61" s="52"/>
      <c r="X61" s="52" t="s">
        <v>100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 t="s">
        <v>100</v>
      </c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s="48" customFormat="1" ht="9" customHeight="1">
      <c r="A62" s="187"/>
      <c r="B62" s="55"/>
      <c r="C62" s="50"/>
      <c r="D62" s="50"/>
      <c r="E62" s="50" t="s">
        <v>169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87"/>
      <c r="B63" s="55"/>
      <c r="C63" s="50"/>
      <c r="D63" s="50"/>
      <c r="E63" s="50" t="s">
        <v>170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 t="s">
        <v>100</v>
      </c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 t="s">
        <v>100</v>
      </c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s="48" customFormat="1" ht="9" customHeight="1">
      <c r="A64" s="187"/>
      <c r="B64" s="55"/>
      <c r="C64" s="50"/>
      <c r="D64" s="50" t="s">
        <v>86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 t="s">
        <v>100</v>
      </c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 t="s">
        <v>100</v>
      </c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87"/>
      <c r="B65" s="55"/>
      <c r="C65" s="50"/>
      <c r="D65" s="50"/>
      <c r="E65" s="50" t="s">
        <v>169</v>
      </c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s="48" customFormat="1" ht="9" customHeight="1">
      <c r="A66" s="187"/>
      <c r="B66" s="55"/>
      <c r="C66" s="50"/>
      <c r="D66" s="50"/>
      <c r="E66" s="50" t="s">
        <v>170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 t="s">
        <v>100</v>
      </c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 t="s">
        <v>100</v>
      </c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87"/>
      <c r="B67" s="55"/>
      <c r="C67" s="50"/>
      <c r="D67" s="50" t="s">
        <v>87</v>
      </c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/>
      <c r="Y67" s="52"/>
      <c r="Z67" s="52" t="s">
        <v>100</v>
      </c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 t="s">
        <v>100</v>
      </c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87"/>
      <c r="B68" s="55"/>
      <c r="C68" s="50"/>
      <c r="D68" s="50"/>
      <c r="E68" s="50" t="s">
        <v>169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s="48" customFormat="1" ht="9" customHeight="1">
      <c r="A69" s="187"/>
      <c r="B69" s="55"/>
      <c r="C69" s="50"/>
      <c r="D69" s="50"/>
      <c r="E69" s="50" t="s">
        <v>170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/>
      <c r="W69" s="52"/>
      <c r="X69" s="52"/>
      <c r="Y69" s="52"/>
      <c r="Z69" s="52" t="s">
        <v>100</v>
      </c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 t="s">
        <v>100</v>
      </c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s="48" customFormat="1" ht="9" customHeight="1">
      <c r="A70" s="187"/>
      <c r="B70" s="55"/>
      <c r="C70" s="50"/>
      <c r="D70" s="50" t="s">
        <v>88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2" t="s">
        <v>99</v>
      </c>
      <c r="W70" s="52" t="s">
        <v>99</v>
      </c>
      <c r="X70" s="52" t="s">
        <v>99</v>
      </c>
      <c r="Y70" s="52" t="s">
        <v>99</v>
      </c>
      <c r="Z70" s="52" t="s">
        <v>99</v>
      </c>
      <c r="AA70" s="52" t="s">
        <v>99</v>
      </c>
      <c r="AB70" s="52" t="s">
        <v>99</v>
      </c>
      <c r="AC70" s="52" t="s">
        <v>99</v>
      </c>
      <c r="AD70" s="52" t="s">
        <v>99</v>
      </c>
      <c r="AE70" s="52" t="s">
        <v>99</v>
      </c>
      <c r="AF70" s="52"/>
      <c r="AG70" s="52"/>
      <c r="AH70" s="52"/>
      <c r="AI70" s="52"/>
      <c r="AJ70" s="52"/>
      <c r="AK70" s="52"/>
      <c r="AL70" s="52" t="s">
        <v>100</v>
      </c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s="48" customFormat="1" ht="9" customHeight="1">
      <c r="A71" s="187"/>
      <c r="B71" s="55"/>
      <c r="C71" s="50"/>
      <c r="D71" s="50"/>
      <c r="E71" s="50" t="s">
        <v>174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2"/>
      <c r="W71" s="52"/>
      <c r="X71" s="52" t="s">
        <v>100</v>
      </c>
      <c r="Y71" s="52" t="s">
        <v>100</v>
      </c>
      <c r="Z71" s="52" t="s">
        <v>100</v>
      </c>
      <c r="AA71" s="52"/>
      <c r="AB71" s="52" t="s">
        <v>100</v>
      </c>
      <c r="AC71" s="52" t="s">
        <v>100</v>
      </c>
      <c r="AD71" s="52" t="s">
        <v>99</v>
      </c>
      <c r="AE71" s="52" t="s">
        <v>99</v>
      </c>
      <c r="AF71" s="52"/>
      <c r="AG71" s="52"/>
      <c r="AH71" s="52"/>
      <c r="AI71" s="52"/>
      <c r="AJ71" s="52"/>
      <c r="AK71" s="52"/>
      <c r="AL71" s="52" t="s">
        <v>100</v>
      </c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s="48" customFormat="1" ht="9" customHeight="1">
      <c r="A72" s="187"/>
      <c r="B72" s="55"/>
      <c r="C72" s="50"/>
      <c r="D72" s="50"/>
      <c r="E72" s="50" t="s">
        <v>175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 t="s">
        <v>100</v>
      </c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s="48" customFormat="1" ht="9" customHeight="1">
      <c r="A73" s="187"/>
      <c r="B73" s="55"/>
      <c r="C73" s="50"/>
      <c r="D73" s="50" t="s">
        <v>116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2"/>
      <c r="W73" s="52"/>
      <c r="X73" s="52"/>
      <c r="Y73" s="52"/>
      <c r="Z73" s="52"/>
      <c r="AA73" s="52" t="s">
        <v>100</v>
      </c>
      <c r="AB73" s="52" t="s">
        <v>100</v>
      </c>
      <c r="AC73" s="52" t="s">
        <v>100</v>
      </c>
      <c r="AD73" s="52" t="s">
        <v>100</v>
      </c>
      <c r="AE73" s="52"/>
      <c r="AF73" s="52"/>
      <c r="AG73" s="52"/>
      <c r="AH73" s="52"/>
      <c r="AI73" s="52"/>
      <c r="AJ73" s="52"/>
      <c r="AK73" s="52"/>
      <c r="AL73" s="52"/>
      <c r="AM73" s="52" t="s">
        <v>100</v>
      </c>
      <c r="AN73" s="52" t="s">
        <v>100</v>
      </c>
      <c r="AO73" s="52" t="s">
        <v>100</v>
      </c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s="48" customFormat="1" ht="9" customHeight="1">
      <c r="A74" s="187"/>
      <c r="B74" s="55"/>
      <c r="C74" s="50"/>
      <c r="D74" s="50"/>
      <c r="E74" s="50" t="s">
        <v>171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2"/>
      <c r="W74" s="52"/>
      <c r="X74" s="52"/>
      <c r="Y74" s="52"/>
      <c r="Z74" s="52"/>
      <c r="AA74" s="52" t="s">
        <v>100</v>
      </c>
      <c r="AB74" s="52"/>
      <c r="AC74" s="52"/>
      <c r="AD74" s="52" t="s">
        <v>99</v>
      </c>
      <c r="AE74" s="52"/>
      <c r="AF74" s="52"/>
      <c r="AG74" s="52"/>
      <c r="AH74" s="52"/>
      <c r="AI74" s="52"/>
      <c r="AJ74" s="52"/>
      <c r="AK74" s="52"/>
      <c r="AL74" s="52"/>
      <c r="AM74" s="52" t="s">
        <v>100</v>
      </c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s="48" customFormat="1" ht="9" customHeight="1">
      <c r="A75" s="187"/>
      <c r="B75" s="55"/>
      <c r="C75" s="50"/>
      <c r="D75" s="50"/>
      <c r="E75" s="50" t="s">
        <v>172</v>
      </c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52"/>
      <c r="W75" s="52"/>
      <c r="X75" s="52"/>
      <c r="Y75" s="52"/>
      <c r="Z75" s="52"/>
      <c r="AA75" s="52"/>
      <c r="AB75" s="52" t="s">
        <v>100</v>
      </c>
      <c r="AC75" s="52"/>
      <c r="AD75" s="52" t="s">
        <v>99</v>
      </c>
      <c r="AE75" s="52"/>
      <c r="AF75" s="52"/>
      <c r="AG75" s="52"/>
      <c r="AH75" s="52"/>
      <c r="AI75" s="52"/>
      <c r="AJ75" s="52"/>
      <c r="AK75" s="52"/>
      <c r="AL75" s="52"/>
      <c r="AM75" s="52"/>
      <c r="AN75" s="52" t="s">
        <v>100</v>
      </c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s="48" customFormat="1" ht="9" customHeight="1">
      <c r="A76" s="187"/>
      <c r="B76" s="55"/>
      <c r="C76" s="50"/>
      <c r="D76" s="50"/>
      <c r="E76" s="50" t="s">
        <v>173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52"/>
      <c r="W76" s="52"/>
      <c r="X76" s="52"/>
      <c r="Y76" s="52"/>
      <c r="Z76" s="52"/>
      <c r="AA76" s="52"/>
      <c r="AB76" s="52"/>
      <c r="AC76" s="52" t="s">
        <v>100</v>
      </c>
      <c r="AD76" s="52" t="s">
        <v>99</v>
      </c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 t="s">
        <v>100</v>
      </c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s="48" customFormat="1" ht="9" customHeight="1">
      <c r="A77" s="187"/>
      <c r="B77" s="55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s="48" customFormat="1" ht="9" customHeight="1">
      <c r="A78" s="187"/>
      <c r="B78" s="55"/>
      <c r="C78" s="50" t="s">
        <v>73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87"/>
      <c r="B79" s="50"/>
      <c r="C79" s="50"/>
      <c r="D79" s="50"/>
      <c r="E79" s="50" t="s">
        <v>72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52" t="s">
        <v>100</v>
      </c>
      <c r="W79" s="52" t="s">
        <v>100</v>
      </c>
      <c r="X79" s="52" t="s">
        <v>100</v>
      </c>
      <c r="Y79" s="52" t="s">
        <v>100</v>
      </c>
      <c r="Z79" s="52" t="s">
        <v>100</v>
      </c>
      <c r="AA79" s="52" t="s">
        <v>100</v>
      </c>
      <c r="AB79" s="52" t="s">
        <v>100</v>
      </c>
      <c r="AC79" s="52" t="s">
        <v>100</v>
      </c>
      <c r="AD79" s="52" t="s">
        <v>99</v>
      </c>
      <c r="AE79" s="52" t="s">
        <v>99</v>
      </c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87"/>
      <c r="B80" s="50"/>
      <c r="C80" s="50"/>
      <c r="D80" s="50"/>
      <c r="E80" s="50" t="s">
        <v>66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 t="s">
        <v>100</v>
      </c>
      <c r="AG80" s="52" t="s">
        <v>100</v>
      </c>
      <c r="AH80" s="52" t="s">
        <v>100</v>
      </c>
      <c r="AI80" s="52" t="s">
        <v>100</v>
      </c>
      <c r="AJ80" s="52" t="s">
        <v>100</v>
      </c>
      <c r="AK80" s="52" t="s">
        <v>100</v>
      </c>
      <c r="AL80" s="52" t="s">
        <v>100</v>
      </c>
      <c r="AM80" s="52" t="s">
        <v>100</v>
      </c>
      <c r="AN80" s="52" t="s">
        <v>99</v>
      </c>
      <c r="AO80" s="52" t="s">
        <v>99</v>
      </c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ht="9" customHeight="1" thickBot="1">
      <c r="A81" s="188"/>
      <c r="B81" s="55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49"/>
      <c r="N81" s="50"/>
      <c r="O81" s="50"/>
      <c r="P81" s="50"/>
      <c r="Q81" s="50"/>
      <c r="R81" s="50"/>
      <c r="S81" s="50"/>
      <c r="T81" s="50"/>
      <c r="U81" s="56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ht="9" customHeight="1" thickTop="1">
      <c r="A82" s="183" t="s">
        <v>68</v>
      </c>
      <c r="B82" s="60" t="s">
        <v>46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2"/>
      <c r="V82" s="63"/>
      <c r="W82" s="63"/>
      <c r="X82" s="64"/>
      <c r="Y82" s="64"/>
      <c r="Z82" s="63"/>
      <c r="AA82" s="64"/>
      <c r="AB82" s="63"/>
      <c r="AC82" s="64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250"/>
      <c r="AX82" s="251"/>
      <c r="AY82" s="251"/>
      <c r="AZ82" s="250"/>
      <c r="BA82" s="250"/>
      <c r="BB82" s="250"/>
      <c r="BC82" s="250"/>
      <c r="BD82" s="250"/>
      <c r="BE82" s="254"/>
    </row>
    <row r="83" spans="1:57" ht="9" customHeight="1">
      <c r="A83" s="184"/>
      <c r="B83" s="50" t="s">
        <v>115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6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57" ht="9" customHeight="1">
      <c r="A84" s="184"/>
      <c r="B84" s="50"/>
      <c r="C84" s="50" t="s">
        <v>200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6"/>
      <c r="V84" s="52" t="s">
        <v>100</v>
      </c>
      <c r="W84" s="52" t="s">
        <v>100</v>
      </c>
      <c r="X84" s="52" t="s">
        <v>100</v>
      </c>
      <c r="Y84" s="52" t="s">
        <v>100</v>
      </c>
      <c r="Z84" s="52" t="s">
        <v>100</v>
      </c>
      <c r="AA84" s="52" t="s">
        <v>100</v>
      </c>
      <c r="AB84" s="52" t="s">
        <v>100</v>
      </c>
      <c r="AC84" s="52" t="s">
        <v>100</v>
      </c>
      <c r="AD84" s="52" t="s">
        <v>100</v>
      </c>
      <c r="AE84" s="52" t="s">
        <v>100</v>
      </c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ht="9" customHeight="1">
      <c r="A85" s="184"/>
      <c r="B85" s="50"/>
      <c r="C85" s="50"/>
      <c r="D85" s="50" t="s">
        <v>378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6"/>
      <c r="V85" s="52" t="s">
        <v>100</v>
      </c>
      <c r="W85" s="52" t="s">
        <v>100</v>
      </c>
      <c r="X85" s="52" t="s">
        <v>100</v>
      </c>
      <c r="Y85" s="52" t="s">
        <v>100</v>
      </c>
      <c r="Z85" s="52" t="s">
        <v>100</v>
      </c>
      <c r="AA85" s="52" t="s">
        <v>100</v>
      </c>
      <c r="AB85" s="52" t="s">
        <v>100</v>
      </c>
      <c r="AC85" s="52" t="s">
        <v>100</v>
      </c>
      <c r="AD85" s="52" t="s">
        <v>100</v>
      </c>
      <c r="AE85" s="52" t="s">
        <v>100</v>
      </c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57" ht="9" customHeight="1">
      <c r="A86" s="184"/>
      <c r="B86" s="50"/>
      <c r="C86" s="50" t="s">
        <v>201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6"/>
      <c r="V86" s="52" t="s">
        <v>100</v>
      </c>
      <c r="W86" s="52" t="s">
        <v>100</v>
      </c>
      <c r="X86" s="52" t="s">
        <v>100</v>
      </c>
      <c r="Y86" s="52" t="s">
        <v>100</v>
      </c>
      <c r="Z86" s="52" t="s">
        <v>100</v>
      </c>
      <c r="AA86" s="52" t="s">
        <v>100</v>
      </c>
      <c r="AB86" s="52" t="s">
        <v>100</v>
      </c>
      <c r="AC86" s="52" t="s">
        <v>100</v>
      </c>
      <c r="AD86" s="52" t="s">
        <v>100</v>
      </c>
      <c r="AE86" s="52" t="s">
        <v>100</v>
      </c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 t="s">
        <v>99</v>
      </c>
      <c r="AV86" s="52" t="s">
        <v>99</v>
      </c>
      <c r="AW86" s="52" t="s">
        <v>99</v>
      </c>
      <c r="AX86" s="52" t="s">
        <v>99</v>
      </c>
      <c r="AY86" s="52" t="s">
        <v>99</v>
      </c>
      <c r="AZ86" s="52"/>
      <c r="BA86" s="52"/>
      <c r="BB86" s="52"/>
      <c r="BC86" s="52"/>
      <c r="BD86" s="52"/>
      <c r="BE86" s="53"/>
    </row>
    <row r="87" spans="1:57" ht="9" customHeight="1">
      <c r="A87" s="184"/>
      <c r="B87" s="50"/>
      <c r="C87" s="50"/>
      <c r="D87" s="50" t="s">
        <v>379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6"/>
      <c r="V87" s="52" t="s">
        <v>100</v>
      </c>
      <c r="W87" s="52" t="s">
        <v>100</v>
      </c>
      <c r="X87" s="52" t="s">
        <v>100</v>
      </c>
      <c r="Y87" s="52" t="s">
        <v>100</v>
      </c>
      <c r="Z87" s="52" t="s">
        <v>100</v>
      </c>
      <c r="AA87" s="52" t="s">
        <v>100</v>
      </c>
      <c r="AB87" s="52" t="s">
        <v>100</v>
      </c>
      <c r="AC87" s="52" t="s">
        <v>100</v>
      </c>
      <c r="AD87" s="52" t="s">
        <v>100</v>
      </c>
      <c r="AE87" s="52" t="s">
        <v>100</v>
      </c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57" ht="9" customHeight="1">
      <c r="A88" s="184"/>
      <c r="B88" s="50"/>
      <c r="C88" s="50"/>
      <c r="D88" s="50" t="s">
        <v>377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6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 t="s">
        <v>99</v>
      </c>
      <c r="AV88" s="52" t="s">
        <v>99</v>
      </c>
      <c r="AW88" s="52" t="s">
        <v>99</v>
      </c>
      <c r="AX88" s="52" t="s">
        <v>99</v>
      </c>
      <c r="AY88" s="52" t="s">
        <v>99</v>
      </c>
      <c r="AZ88" s="52"/>
      <c r="BA88" s="52"/>
      <c r="BB88" s="52"/>
      <c r="BC88" s="52"/>
      <c r="BD88" s="52"/>
      <c r="BE88" s="53"/>
    </row>
    <row r="89" spans="1:57" ht="9" customHeight="1">
      <c r="A89" s="184"/>
      <c r="B89" s="50"/>
      <c r="C89" s="50" t="s">
        <v>202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6"/>
      <c r="V89" s="52" t="s">
        <v>100</v>
      </c>
      <c r="W89" s="52" t="s">
        <v>100</v>
      </c>
      <c r="X89" s="52" t="s">
        <v>100</v>
      </c>
      <c r="Y89" s="52" t="s">
        <v>100</v>
      </c>
      <c r="Z89" s="52" t="s">
        <v>100</v>
      </c>
      <c r="AA89" s="52" t="s">
        <v>100</v>
      </c>
      <c r="AB89" s="52" t="s">
        <v>100</v>
      </c>
      <c r="AC89" s="52" t="s">
        <v>100</v>
      </c>
      <c r="AD89" s="52" t="s">
        <v>100</v>
      </c>
      <c r="AE89" s="52" t="s">
        <v>100</v>
      </c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 t="s">
        <v>99</v>
      </c>
      <c r="AQ89" s="52" t="s">
        <v>99</v>
      </c>
      <c r="AR89" s="52" t="s">
        <v>99</v>
      </c>
      <c r="AS89" s="52" t="s">
        <v>99</v>
      </c>
      <c r="AT89" s="52" t="s">
        <v>99</v>
      </c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57" ht="9" customHeight="1">
      <c r="A90" s="184"/>
      <c r="B90" s="50"/>
      <c r="C90" s="50"/>
      <c r="D90" s="50" t="s">
        <v>380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6"/>
      <c r="V90" s="52" t="s">
        <v>100</v>
      </c>
      <c r="W90" s="52" t="s">
        <v>100</v>
      </c>
      <c r="X90" s="52" t="s">
        <v>100</v>
      </c>
      <c r="Y90" s="52" t="s">
        <v>100</v>
      </c>
      <c r="Z90" s="52" t="s">
        <v>100</v>
      </c>
      <c r="AA90" s="52" t="s">
        <v>100</v>
      </c>
      <c r="AB90" s="52" t="s">
        <v>100</v>
      </c>
      <c r="AC90" s="52" t="s">
        <v>100</v>
      </c>
      <c r="AD90" s="52" t="s">
        <v>100</v>
      </c>
      <c r="AE90" s="52" t="s">
        <v>100</v>
      </c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57" ht="9" customHeight="1">
      <c r="A91" s="184"/>
      <c r="B91" s="50"/>
      <c r="C91" s="50"/>
      <c r="D91" s="50" t="s">
        <v>377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 t="s">
        <v>99</v>
      </c>
      <c r="AQ91" s="52" t="s">
        <v>99</v>
      </c>
      <c r="AR91" s="52" t="s">
        <v>99</v>
      </c>
      <c r="AS91" s="52" t="s">
        <v>99</v>
      </c>
      <c r="AT91" s="52" t="s">
        <v>99</v>
      </c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3"/>
    </row>
    <row r="92" spans="1:57" ht="9" customHeight="1">
      <c r="A92" s="184"/>
      <c r="B92" s="50"/>
      <c r="C92" s="50" t="s">
        <v>203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6"/>
      <c r="V92" s="52" t="s">
        <v>100</v>
      </c>
      <c r="W92" s="52" t="s">
        <v>100</v>
      </c>
      <c r="X92" s="52" t="s">
        <v>100</v>
      </c>
      <c r="Y92" s="52" t="s">
        <v>100</v>
      </c>
      <c r="Z92" s="52" t="s">
        <v>100</v>
      </c>
      <c r="AA92" s="52" t="s">
        <v>100</v>
      </c>
      <c r="AB92" s="52" t="s">
        <v>100</v>
      </c>
      <c r="AC92" s="52" t="s">
        <v>100</v>
      </c>
      <c r="AD92" s="52" t="s">
        <v>100</v>
      </c>
      <c r="AE92" s="52" t="s">
        <v>100</v>
      </c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ht="9" customHeight="1">
      <c r="A93" s="184"/>
      <c r="B93" s="50"/>
      <c r="C93" s="50"/>
      <c r="D93" s="50" t="s">
        <v>381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6"/>
      <c r="V93" s="52" t="s">
        <v>100</v>
      </c>
      <c r="W93" s="52" t="s">
        <v>100</v>
      </c>
      <c r="X93" s="52" t="s">
        <v>100</v>
      </c>
      <c r="Y93" s="52" t="s">
        <v>100</v>
      </c>
      <c r="Z93" s="52" t="s">
        <v>100</v>
      </c>
      <c r="AA93" s="52" t="s">
        <v>100</v>
      </c>
      <c r="AB93" s="52" t="s">
        <v>100</v>
      </c>
      <c r="AC93" s="52" t="s">
        <v>100</v>
      </c>
      <c r="AD93" s="52" t="s">
        <v>100</v>
      </c>
      <c r="AE93" s="52" t="s">
        <v>100</v>
      </c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3"/>
    </row>
    <row r="94" spans="1:57" ht="9" customHeight="1">
      <c r="A94" s="184"/>
      <c r="B94" s="50"/>
      <c r="C94" s="50" t="s">
        <v>204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6"/>
      <c r="V94" s="52" t="s">
        <v>100</v>
      </c>
      <c r="W94" s="52" t="s">
        <v>100</v>
      </c>
      <c r="X94" s="52" t="s">
        <v>100</v>
      </c>
      <c r="Y94" s="52" t="s">
        <v>100</v>
      </c>
      <c r="Z94" s="52" t="s">
        <v>100</v>
      </c>
      <c r="AA94" s="52" t="s">
        <v>100</v>
      </c>
      <c r="AB94" s="52" t="s">
        <v>100</v>
      </c>
      <c r="AC94" s="52" t="s">
        <v>100</v>
      </c>
      <c r="AD94" s="52" t="s">
        <v>100</v>
      </c>
      <c r="AE94" s="52" t="s">
        <v>100</v>
      </c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3"/>
    </row>
    <row r="95" spans="1:57" ht="9" customHeight="1">
      <c r="A95" s="184"/>
      <c r="B95" s="50"/>
      <c r="C95" s="50"/>
      <c r="D95" s="50" t="s">
        <v>382</v>
      </c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6"/>
      <c r="V95" s="52" t="s">
        <v>100</v>
      </c>
      <c r="W95" s="52" t="s">
        <v>100</v>
      </c>
      <c r="X95" s="52" t="s">
        <v>100</v>
      </c>
      <c r="Y95" s="52" t="s">
        <v>100</v>
      </c>
      <c r="Z95" s="52" t="s">
        <v>100</v>
      </c>
      <c r="AA95" s="52" t="s">
        <v>100</v>
      </c>
      <c r="AB95" s="52" t="s">
        <v>100</v>
      </c>
      <c r="AC95" s="52" t="s">
        <v>100</v>
      </c>
      <c r="AD95" s="52" t="s">
        <v>100</v>
      </c>
      <c r="AE95" s="52" t="s">
        <v>100</v>
      </c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ht="9" customHeight="1">
      <c r="A96" s="184"/>
      <c r="B96" s="50"/>
      <c r="C96" s="50" t="s">
        <v>205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6"/>
      <c r="V96" s="52" t="s">
        <v>100</v>
      </c>
      <c r="W96" s="52" t="s">
        <v>100</v>
      </c>
      <c r="X96" s="52" t="s">
        <v>100</v>
      </c>
      <c r="Y96" s="52" t="s">
        <v>100</v>
      </c>
      <c r="Z96" s="52" t="s">
        <v>100</v>
      </c>
      <c r="AA96" s="52" t="s">
        <v>100</v>
      </c>
      <c r="AB96" s="52" t="s">
        <v>100</v>
      </c>
      <c r="AC96" s="52" t="s">
        <v>100</v>
      </c>
      <c r="AD96" s="52" t="s">
        <v>100</v>
      </c>
      <c r="AE96" s="52" t="s">
        <v>100</v>
      </c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57" ht="9" customHeight="1">
      <c r="A97" s="184"/>
      <c r="B97" s="50"/>
      <c r="C97" s="50"/>
      <c r="D97" s="50" t="s">
        <v>383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6"/>
      <c r="V97" s="52" t="s">
        <v>100</v>
      </c>
      <c r="W97" s="52" t="s">
        <v>100</v>
      </c>
      <c r="X97" s="52" t="s">
        <v>100</v>
      </c>
      <c r="Y97" s="52" t="s">
        <v>100</v>
      </c>
      <c r="Z97" s="52" t="s">
        <v>100</v>
      </c>
      <c r="AA97" s="52" t="s">
        <v>100</v>
      </c>
      <c r="AB97" s="52" t="s">
        <v>100</v>
      </c>
      <c r="AC97" s="52" t="s">
        <v>100</v>
      </c>
      <c r="AD97" s="52" t="s">
        <v>100</v>
      </c>
      <c r="AE97" s="52" t="s">
        <v>100</v>
      </c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3"/>
    </row>
    <row r="98" spans="1:57" ht="9" customHeight="1">
      <c r="A98" s="184"/>
      <c r="B98" s="50"/>
      <c r="C98" s="50" t="s">
        <v>206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6"/>
      <c r="V98" s="52" t="s">
        <v>100</v>
      </c>
      <c r="W98" s="52" t="s">
        <v>100</v>
      </c>
      <c r="X98" s="52" t="s">
        <v>100</v>
      </c>
      <c r="Y98" s="52" t="s">
        <v>100</v>
      </c>
      <c r="Z98" s="52" t="s">
        <v>100</v>
      </c>
      <c r="AA98" s="52" t="s">
        <v>100</v>
      </c>
      <c r="AB98" s="52" t="s">
        <v>100</v>
      </c>
      <c r="AC98" s="52" t="s">
        <v>100</v>
      </c>
      <c r="AD98" s="52" t="s">
        <v>100</v>
      </c>
      <c r="AE98" s="52" t="s">
        <v>100</v>
      </c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57" ht="9" customHeight="1">
      <c r="A99" s="184"/>
      <c r="B99" s="50"/>
      <c r="C99" s="50"/>
      <c r="D99" s="50" t="s">
        <v>384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6"/>
      <c r="V99" s="52" t="s">
        <v>100</v>
      </c>
      <c r="W99" s="52" t="s">
        <v>100</v>
      </c>
      <c r="X99" s="52" t="s">
        <v>100</v>
      </c>
      <c r="Y99" s="52" t="s">
        <v>100</v>
      </c>
      <c r="Z99" s="52" t="s">
        <v>100</v>
      </c>
      <c r="AA99" s="52" t="s">
        <v>100</v>
      </c>
      <c r="AB99" s="52" t="s">
        <v>100</v>
      </c>
      <c r="AC99" s="52" t="s">
        <v>100</v>
      </c>
      <c r="AD99" s="52" t="s">
        <v>100</v>
      </c>
      <c r="AE99" s="52" t="s">
        <v>100</v>
      </c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57" ht="9" customHeight="1">
      <c r="A100" s="184"/>
      <c r="B100" s="50"/>
      <c r="C100" s="50" t="s">
        <v>207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6"/>
      <c r="V100" s="52" t="s">
        <v>100</v>
      </c>
      <c r="W100" s="52" t="s">
        <v>100</v>
      </c>
      <c r="X100" s="52" t="s">
        <v>100</v>
      </c>
      <c r="Y100" s="52" t="s">
        <v>100</v>
      </c>
      <c r="Z100" s="52" t="s">
        <v>100</v>
      </c>
      <c r="AA100" s="52" t="s">
        <v>100</v>
      </c>
      <c r="AB100" s="52" t="s">
        <v>100</v>
      </c>
      <c r="AC100" s="52" t="s">
        <v>100</v>
      </c>
      <c r="AD100" s="52" t="s">
        <v>100</v>
      </c>
      <c r="AE100" s="52" t="s">
        <v>100</v>
      </c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 t="s">
        <v>99</v>
      </c>
      <c r="BA100" s="52" t="s">
        <v>99</v>
      </c>
      <c r="BB100" s="52" t="s">
        <v>99</v>
      </c>
      <c r="BC100" s="52" t="s">
        <v>99</v>
      </c>
      <c r="BD100" s="52" t="s">
        <v>99</v>
      </c>
      <c r="BE100" s="53" t="s">
        <v>99</v>
      </c>
    </row>
    <row r="101" spans="1:57" ht="9" customHeight="1">
      <c r="A101" s="184"/>
      <c r="B101" s="50"/>
      <c r="C101" s="50"/>
      <c r="D101" s="50" t="s">
        <v>386</v>
      </c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6"/>
      <c r="V101" s="52" t="s">
        <v>100</v>
      </c>
      <c r="W101" s="52" t="s">
        <v>100</v>
      </c>
      <c r="X101" s="52" t="s">
        <v>100</v>
      </c>
      <c r="Y101" s="52" t="s">
        <v>100</v>
      </c>
      <c r="Z101" s="52" t="s">
        <v>100</v>
      </c>
      <c r="AA101" s="52" t="s">
        <v>100</v>
      </c>
      <c r="AB101" s="52" t="s">
        <v>100</v>
      </c>
      <c r="AC101" s="52" t="s">
        <v>100</v>
      </c>
      <c r="AD101" s="52" t="s">
        <v>100</v>
      </c>
      <c r="AE101" s="52" t="s">
        <v>100</v>
      </c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57" ht="9" customHeight="1">
      <c r="A102" s="184"/>
      <c r="B102" s="50"/>
      <c r="C102" s="50"/>
      <c r="D102" s="255" t="s">
        <v>421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6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 t="s">
        <v>99</v>
      </c>
      <c r="BA102" s="52" t="s">
        <v>99</v>
      </c>
      <c r="BB102" s="52" t="s">
        <v>99</v>
      </c>
      <c r="BC102" s="52" t="s">
        <v>99</v>
      </c>
      <c r="BD102" s="52" t="s">
        <v>99</v>
      </c>
      <c r="BE102" s="52" t="s">
        <v>99</v>
      </c>
    </row>
    <row r="103" spans="1:57" ht="9" customHeight="1">
      <c r="A103" s="184"/>
      <c r="B103" s="50"/>
      <c r="C103" s="50" t="s">
        <v>208</v>
      </c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6"/>
      <c r="V103" s="52" t="s">
        <v>100</v>
      </c>
      <c r="W103" s="52" t="s">
        <v>100</v>
      </c>
      <c r="X103" s="52" t="s">
        <v>100</v>
      </c>
      <c r="Y103" s="52" t="s">
        <v>100</v>
      </c>
      <c r="Z103" s="52" t="s">
        <v>100</v>
      </c>
      <c r="AA103" s="52" t="s">
        <v>100</v>
      </c>
      <c r="AB103" s="52" t="s">
        <v>100</v>
      </c>
      <c r="AC103" s="52" t="s">
        <v>100</v>
      </c>
      <c r="AD103" s="52" t="s">
        <v>100</v>
      </c>
      <c r="AE103" s="52" t="s">
        <v>100</v>
      </c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3"/>
    </row>
    <row r="104" spans="1:57" ht="9" customHeight="1">
      <c r="A104" s="184"/>
      <c r="B104" s="50"/>
      <c r="C104" s="50"/>
      <c r="D104" s="50" t="s">
        <v>387</v>
      </c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6"/>
      <c r="V104" s="52" t="s">
        <v>100</v>
      </c>
      <c r="W104" s="52" t="s">
        <v>100</v>
      </c>
      <c r="X104" s="52" t="s">
        <v>100</v>
      </c>
      <c r="Y104" s="52" t="s">
        <v>100</v>
      </c>
      <c r="Z104" s="52" t="s">
        <v>100</v>
      </c>
      <c r="AA104" s="52" t="s">
        <v>100</v>
      </c>
      <c r="AB104" s="52" t="s">
        <v>100</v>
      </c>
      <c r="AC104" s="52" t="s">
        <v>100</v>
      </c>
      <c r="AD104" s="52" t="s">
        <v>100</v>
      </c>
      <c r="AE104" s="52" t="s">
        <v>100</v>
      </c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3"/>
    </row>
    <row r="105" spans="1:57" ht="9" customHeight="1">
      <c r="A105" s="184"/>
      <c r="B105" s="50"/>
      <c r="C105" s="50" t="s">
        <v>209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6"/>
      <c r="V105" s="52" t="s">
        <v>100</v>
      </c>
      <c r="W105" s="52" t="s">
        <v>100</v>
      </c>
      <c r="X105" s="52" t="s">
        <v>100</v>
      </c>
      <c r="Y105" s="52" t="s">
        <v>100</v>
      </c>
      <c r="Z105" s="52" t="s">
        <v>100</v>
      </c>
      <c r="AA105" s="52" t="s">
        <v>100</v>
      </c>
      <c r="AB105" s="52" t="s">
        <v>100</v>
      </c>
      <c r="AC105" s="52" t="s">
        <v>100</v>
      </c>
      <c r="AD105" s="52" t="s">
        <v>100</v>
      </c>
      <c r="AE105" s="52" t="s">
        <v>100</v>
      </c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3"/>
    </row>
    <row r="106" spans="1:57" ht="9" customHeight="1">
      <c r="A106" s="184"/>
      <c r="B106" s="50"/>
      <c r="C106" s="50"/>
      <c r="D106" s="50" t="s">
        <v>388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6"/>
      <c r="V106" s="52" t="s">
        <v>100</v>
      </c>
      <c r="W106" s="52" t="s">
        <v>100</v>
      </c>
      <c r="X106" s="52" t="s">
        <v>100</v>
      </c>
      <c r="Y106" s="52" t="s">
        <v>100</v>
      </c>
      <c r="Z106" s="52" t="s">
        <v>100</v>
      </c>
      <c r="AA106" s="52" t="s">
        <v>100</v>
      </c>
      <c r="AB106" s="52" t="s">
        <v>100</v>
      </c>
      <c r="AC106" s="52" t="s">
        <v>100</v>
      </c>
      <c r="AD106" s="52" t="s">
        <v>100</v>
      </c>
      <c r="AE106" s="52" t="s">
        <v>100</v>
      </c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3"/>
    </row>
    <row r="107" spans="1:57" ht="9" customHeight="1">
      <c r="A107" s="184"/>
      <c r="B107" s="50"/>
      <c r="C107" s="50" t="s">
        <v>210</v>
      </c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6"/>
      <c r="V107" s="52" t="s">
        <v>100</v>
      </c>
      <c r="W107" s="52" t="s">
        <v>100</v>
      </c>
      <c r="X107" s="52" t="s">
        <v>100</v>
      </c>
      <c r="Y107" s="52" t="s">
        <v>100</v>
      </c>
      <c r="Z107" s="52" t="s">
        <v>100</v>
      </c>
      <c r="AA107" s="52" t="s">
        <v>100</v>
      </c>
      <c r="AB107" s="52" t="s">
        <v>100</v>
      </c>
      <c r="AC107" s="52" t="s">
        <v>100</v>
      </c>
      <c r="AD107" s="52" t="s">
        <v>100</v>
      </c>
      <c r="AE107" s="52" t="s">
        <v>100</v>
      </c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3"/>
    </row>
    <row r="108" spans="1:57" ht="9" customHeight="1">
      <c r="A108" s="184"/>
      <c r="B108" s="50"/>
      <c r="C108" s="50"/>
      <c r="D108" s="50" t="s">
        <v>385</v>
      </c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6"/>
      <c r="V108" s="52" t="s">
        <v>100</v>
      </c>
      <c r="W108" s="52" t="s">
        <v>100</v>
      </c>
      <c r="X108" s="52" t="s">
        <v>100</v>
      </c>
      <c r="Y108" s="52" t="s">
        <v>100</v>
      </c>
      <c r="Z108" s="52" t="s">
        <v>100</v>
      </c>
      <c r="AA108" s="52" t="s">
        <v>100</v>
      </c>
      <c r="AB108" s="52" t="s">
        <v>100</v>
      </c>
      <c r="AC108" s="52" t="s">
        <v>100</v>
      </c>
      <c r="AD108" s="52" t="s">
        <v>100</v>
      </c>
      <c r="AE108" s="52" t="s">
        <v>100</v>
      </c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3"/>
    </row>
    <row r="109" spans="1:57" ht="9" customHeight="1">
      <c r="A109" s="184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6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3"/>
    </row>
    <row r="110" spans="1:57" ht="9" customHeight="1">
      <c r="A110" s="184"/>
      <c r="B110" s="50" t="s">
        <v>247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90"/>
      <c r="V110" s="52" t="s">
        <v>100</v>
      </c>
      <c r="W110" s="52" t="s">
        <v>100</v>
      </c>
      <c r="X110" s="52" t="s">
        <v>100</v>
      </c>
      <c r="Y110" s="52" t="s">
        <v>100</v>
      </c>
      <c r="Z110" s="52" t="s">
        <v>100</v>
      </c>
      <c r="AA110" s="52" t="s">
        <v>100</v>
      </c>
      <c r="AB110" s="52" t="s">
        <v>100</v>
      </c>
      <c r="AC110" s="52" t="s">
        <v>100</v>
      </c>
      <c r="AD110" s="52" t="s">
        <v>100</v>
      </c>
      <c r="AE110" s="52" t="s">
        <v>100</v>
      </c>
      <c r="AF110" s="52" t="s">
        <v>100</v>
      </c>
      <c r="AG110" s="52" t="s">
        <v>100</v>
      </c>
      <c r="AH110" s="52" t="s">
        <v>100</v>
      </c>
      <c r="AI110" s="52" t="s">
        <v>100</v>
      </c>
      <c r="AJ110" s="52" t="s">
        <v>100</v>
      </c>
      <c r="AK110" s="52" t="s">
        <v>100</v>
      </c>
      <c r="AL110" s="52" t="s">
        <v>100</v>
      </c>
      <c r="AM110" s="52" t="s">
        <v>100</v>
      </c>
      <c r="AN110" s="52" t="s">
        <v>100</v>
      </c>
      <c r="AO110" s="52" t="s">
        <v>100</v>
      </c>
      <c r="AP110" s="52" t="s">
        <v>100</v>
      </c>
      <c r="AQ110" s="52" t="s">
        <v>100</v>
      </c>
      <c r="AR110" s="52" t="s">
        <v>100</v>
      </c>
      <c r="AS110" s="52" t="s">
        <v>100</v>
      </c>
      <c r="AT110" s="52" t="s">
        <v>100</v>
      </c>
      <c r="AU110" s="52" t="s">
        <v>100</v>
      </c>
      <c r="AV110" s="52" t="s">
        <v>100</v>
      </c>
      <c r="AW110" s="52" t="s">
        <v>100</v>
      </c>
      <c r="AX110" s="52" t="s">
        <v>100</v>
      </c>
      <c r="AY110" s="52" t="s">
        <v>100</v>
      </c>
      <c r="AZ110" s="52" t="s">
        <v>100</v>
      </c>
      <c r="BA110" s="52" t="s">
        <v>100</v>
      </c>
      <c r="BB110" s="52" t="s">
        <v>100</v>
      </c>
      <c r="BC110" s="52" t="s">
        <v>100</v>
      </c>
      <c r="BD110" s="52" t="s">
        <v>100</v>
      </c>
      <c r="BE110" s="53" t="s">
        <v>99</v>
      </c>
    </row>
    <row r="111" spans="1:57" ht="9" customHeight="1">
      <c r="A111" s="184"/>
      <c r="B111" s="50"/>
      <c r="C111" s="58" t="s">
        <v>182</v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90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3"/>
    </row>
    <row r="112" spans="1:57" ht="9" customHeight="1">
      <c r="A112" s="184"/>
      <c r="B112" s="50"/>
      <c r="C112" s="58" t="s">
        <v>262</v>
      </c>
      <c r="D112" s="58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90"/>
      <c r="V112" s="52" t="s">
        <v>100</v>
      </c>
      <c r="W112" s="52" t="s">
        <v>100</v>
      </c>
      <c r="X112" s="52" t="s">
        <v>100</v>
      </c>
      <c r="Y112" s="52" t="s">
        <v>100</v>
      </c>
      <c r="Z112" s="52" t="s">
        <v>100</v>
      </c>
      <c r="AA112" s="52" t="s">
        <v>100</v>
      </c>
      <c r="AB112" s="52" t="s">
        <v>100</v>
      </c>
      <c r="AC112" s="52" t="s">
        <v>100</v>
      </c>
      <c r="AD112" s="52" t="s">
        <v>100</v>
      </c>
      <c r="AE112" s="52" t="s">
        <v>100</v>
      </c>
      <c r="AF112" s="52" t="s">
        <v>100</v>
      </c>
      <c r="AG112" s="52" t="s">
        <v>100</v>
      </c>
      <c r="AH112" s="52" t="s">
        <v>100</v>
      </c>
      <c r="AI112" s="52" t="s">
        <v>100</v>
      </c>
      <c r="AJ112" s="52" t="s">
        <v>100</v>
      </c>
      <c r="AK112" s="52" t="s">
        <v>100</v>
      </c>
      <c r="AL112" s="52" t="s">
        <v>100</v>
      </c>
      <c r="AM112" s="52" t="s">
        <v>100</v>
      </c>
      <c r="AN112" s="52" t="s">
        <v>100</v>
      </c>
      <c r="AO112" s="52" t="s">
        <v>100</v>
      </c>
      <c r="AP112" s="52" t="s">
        <v>99</v>
      </c>
      <c r="AQ112" s="52" t="s">
        <v>99</v>
      </c>
      <c r="AR112" s="52" t="s">
        <v>99</v>
      </c>
      <c r="AS112" s="52" t="s">
        <v>99</v>
      </c>
      <c r="AT112" s="52" t="s">
        <v>99</v>
      </c>
      <c r="AU112" s="52" t="s">
        <v>99</v>
      </c>
      <c r="AV112" s="52" t="s">
        <v>99</v>
      </c>
      <c r="AW112" s="52" t="s">
        <v>99</v>
      </c>
      <c r="AX112" s="52" t="s">
        <v>99</v>
      </c>
      <c r="AY112" s="52" t="s">
        <v>99</v>
      </c>
      <c r="AZ112" s="52" t="s">
        <v>99</v>
      </c>
      <c r="BA112" s="52" t="s">
        <v>99</v>
      </c>
      <c r="BB112" s="52" t="s">
        <v>99</v>
      </c>
      <c r="BC112" s="52" t="s">
        <v>99</v>
      </c>
      <c r="BD112" s="52" t="s">
        <v>99</v>
      </c>
      <c r="BE112" s="53" t="s">
        <v>99</v>
      </c>
    </row>
    <row r="113" spans="1:57" ht="9" customHeight="1">
      <c r="A113" s="184"/>
      <c r="B113" s="50"/>
      <c r="C113" s="58" t="s">
        <v>261</v>
      </c>
      <c r="D113" s="58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90"/>
      <c r="V113" s="52" t="s">
        <v>100</v>
      </c>
      <c r="W113" s="52" t="s">
        <v>100</v>
      </c>
      <c r="X113" s="52" t="s">
        <v>100</v>
      </c>
      <c r="Y113" s="52" t="s">
        <v>100</v>
      </c>
      <c r="Z113" s="52" t="s">
        <v>100</v>
      </c>
      <c r="AA113" s="52" t="s">
        <v>100</v>
      </c>
      <c r="AB113" s="52" t="s">
        <v>100</v>
      </c>
      <c r="AC113" s="52" t="s">
        <v>100</v>
      </c>
      <c r="AD113" s="52" t="s">
        <v>100</v>
      </c>
      <c r="AE113" s="52" t="s">
        <v>100</v>
      </c>
      <c r="AF113" s="52" t="s">
        <v>100</v>
      </c>
      <c r="AG113" s="52" t="s">
        <v>100</v>
      </c>
      <c r="AH113" s="52" t="s">
        <v>100</v>
      </c>
      <c r="AI113" s="52" t="s">
        <v>100</v>
      </c>
      <c r="AJ113" s="52" t="s">
        <v>100</v>
      </c>
      <c r="AK113" s="52" t="s">
        <v>100</v>
      </c>
      <c r="AL113" s="52" t="s">
        <v>100</v>
      </c>
      <c r="AM113" s="52" t="s">
        <v>100</v>
      </c>
      <c r="AN113" s="52" t="s">
        <v>100</v>
      </c>
      <c r="AO113" s="52" t="s">
        <v>100</v>
      </c>
      <c r="AP113" s="52" t="s">
        <v>99</v>
      </c>
      <c r="AQ113" s="52" t="s">
        <v>99</v>
      </c>
      <c r="AR113" s="52" t="s">
        <v>99</v>
      </c>
      <c r="AS113" s="52" t="s">
        <v>99</v>
      </c>
      <c r="AT113" s="52" t="s">
        <v>99</v>
      </c>
      <c r="AU113" s="52" t="s">
        <v>99</v>
      </c>
      <c r="AV113" s="52" t="s">
        <v>99</v>
      </c>
      <c r="AW113" s="52" t="s">
        <v>99</v>
      </c>
      <c r="AX113" s="52" t="s">
        <v>99</v>
      </c>
      <c r="AY113" s="52" t="s">
        <v>99</v>
      </c>
      <c r="AZ113" s="52" t="s">
        <v>99</v>
      </c>
      <c r="BA113" s="52" t="s">
        <v>99</v>
      </c>
      <c r="BB113" s="52" t="s">
        <v>99</v>
      </c>
      <c r="BC113" s="52" t="s">
        <v>99</v>
      </c>
      <c r="BD113" s="52" t="s">
        <v>99</v>
      </c>
      <c r="BE113" s="53" t="s">
        <v>99</v>
      </c>
    </row>
    <row r="114" spans="1:57" ht="9" customHeight="1">
      <c r="A114" s="184"/>
      <c r="B114" s="50"/>
      <c r="C114" s="58"/>
      <c r="D114" s="58" t="s">
        <v>420</v>
      </c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90"/>
      <c r="V114" s="52" t="s">
        <v>100</v>
      </c>
      <c r="W114" s="52" t="s">
        <v>100</v>
      </c>
      <c r="X114" s="52" t="s">
        <v>100</v>
      </c>
      <c r="Y114" s="52" t="s">
        <v>100</v>
      </c>
      <c r="Z114" s="52" t="s">
        <v>100</v>
      </c>
      <c r="AA114" s="52" t="s">
        <v>100</v>
      </c>
      <c r="AB114" s="52" t="s">
        <v>100</v>
      </c>
      <c r="AC114" s="52" t="s">
        <v>100</v>
      </c>
      <c r="AD114" s="52" t="s">
        <v>100</v>
      </c>
      <c r="AE114" s="52" t="s">
        <v>100</v>
      </c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 t="s">
        <v>99</v>
      </c>
      <c r="AQ114" s="52" t="s">
        <v>99</v>
      </c>
      <c r="AR114" s="52" t="s">
        <v>99</v>
      </c>
      <c r="AS114" s="52" t="s">
        <v>99</v>
      </c>
      <c r="AT114" s="52" t="s">
        <v>99</v>
      </c>
      <c r="AU114" s="52" t="s">
        <v>99</v>
      </c>
      <c r="AV114" s="52" t="s">
        <v>99</v>
      </c>
      <c r="AW114" s="52" t="s">
        <v>99</v>
      </c>
      <c r="AX114" s="52" t="s">
        <v>99</v>
      </c>
      <c r="AY114" s="52" t="s">
        <v>99</v>
      </c>
      <c r="AZ114" s="52" t="s">
        <v>99</v>
      </c>
      <c r="BA114" s="52" t="s">
        <v>99</v>
      </c>
      <c r="BB114" s="52" t="s">
        <v>99</v>
      </c>
      <c r="BC114" s="52" t="s">
        <v>99</v>
      </c>
      <c r="BD114" s="52" t="s">
        <v>99</v>
      </c>
      <c r="BE114" s="53" t="s">
        <v>99</v>
      </c>
    </row>
    <row r="115" spans="1:57" ht="9" customHeight="1">
      <c r="A115" s="184"/>
      <c r="B115" s="50"/>
      <c r="C115" s="58"/>
      <c r="D115" s="58" t="s">
        <v>429</v>
      </c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90"/>
      <c r="V115" s="52" t="s">
        <v>100</v>
      </c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3"/>
    </row>
    <row r="116" spans="1:57" ht="9" customHeight="1">
      <c r="A116" s="184"/>
      <c r="B116" s="50"/>
      <c r="C116" s="58"/>
      <c r="D116" s="58" t="s">
        <v>430</v>
      </c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90"/>
      <c r="V116" s="52"/>
      <c r="W116" s="52" t="s">
        <v>100</v>
      </c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3"/>
    </row>
    <row r="117" spans="1:57" ht="9" customHeight="1">
      <c r="A117" s="184"/>
      <c r="B117" s="50"/>
      <c r="C117" s="58"/>
      <c r="D117" s="58" t="s">
        <v>424</v>
      </c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90"/>
      <c r="V117" s="52"/>
      <c r="W117" s="52" t="s">
        <v>100</v>
      </c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3"/>
    </row>
    <row r="118" spans="1:57" ht="9" customHeight="1">
      <c r="A118" s="184"/>
      <c r="B118" s="50"/>
      <c r="C118" s="58"/>
      <c r="D118" s="58" t="s">
        <v>425</v>
      </c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90"/>
      <c r="V118" s="52"/>
      <c r="W118" s="52"/>
      <c r="X118" s="52" t="s">
        <v>100</v>
      </c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3"/>
    </row>
    <row r="119" spans="1:57" ht="9" customHeight="1">
      <c r="A119" s="184"/>
      <c r="B119" s="50"/>
      <c r="C119" s="58"/>
      <c r="D119" s="58" t="s">
        <v>426</v>
      </c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90"/>
      <c r="V119" s="52"/>
      <c r="W119" s="52"/>
      <c r="X119" s="52"/>
      <c r="Y119" s="52" t="s">
        <v>100</v>
      </c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3"/>
    </row>
    <row r="120" spans="1:57" ht="9" customHeight="1">
      <c r="A120" s="184"/>
      <c r="B120" s="50"/>
      <c r="C120" s="58"/>
      <c r="D120" s="58" t="s">
        <v>427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90"/>
      <c r="V120" s="52"/>
      <c r="W120" s="52"/>
      <c r="X120" s="52"/>
      <c r="Y120" s="52"/>
      <c r="Z120" s="52" t="s">
        <v>100</v>
      </c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3"/>
    </row>
    <row r="121" spans="1:57" ht="9" customHeight="1">
      <c r="A121" s="184"/>
      <c r="B121" s="50"/>
      <c r="C121" s="58"/>
      <c r="D121" s="58" t="s">
        <v>428</v>
      </c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90"/>
      <c r="V121" s="52"/>
      <c r="W121" s="52"/>
      <c r="X121" s="52"/>
      <c r="Y121" s="52"/>
      <c r="Z121" s="52"/>
      <c r="AA121" s="52" t="s">
        <v>100</v>
      </c>
      <c r="AB121" s="52"/>
      <c r="AC121" s="52"/>
      <c r="AD121" s="52" t="s">
        <v>100</v>
      </c>
      <c r="AE121" s="52" t="s">
        <v>100</v>
      </c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3"/>
    </row>
    <row r="122" spans="1:57" ht="9" customHeight="1">
      <c r="A122" s="184"/>
      <c r="B122" s="50"/>
      <c r="C122" s="58"/>
      <c r="D122" s="58" t="s">
        <v>431</v>
      </c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90"/>
      <c r="V122" s="52"/>
      <c r="W122" s="52"/>
      <c r="X122" s="52"/>
      <c r="Y122" s="52"/>
      <c r="Z122" s="52"/>
      <c r="AA122" s="52"/>
      <c r="AB122" s="52" t="s">
        <v>100</v>
      </c>
      <c r="AC122" s="54"/>
      <c r="AD122" s="52" t="s">
        <v>100</v>
      </c>
      <c r="AE122" s="52" t="s">
        <v>100</v>
      </c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3"/>
    </row>
    <row r="123" spans="1:57" ht="9" customHeight="1">
      <c r="A123" s="184"/>
      <c r="B123" s="50"/>
      <c r="C123" s="58"/>
      <c r="D123" s="58" t="s">
        <v>432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90"/>
      <c r="V123" s="52"/>
      <c r="W123" s="52"/>
      <c r="X123" s="52"/>
      <c r="Y123" s="52"/>
      <c r="Z123" s="52"/>
      <c r="AA123" s="52"/>
      <c r="AB123" s="52"/>
      <c r="AC123" s="52" t="s">
        <v>100</v>
      </c>
      <c r="AD123" s="52" t="s">
        <v>100</v>
      </c>
      <c r="AE123" s="52" t="s">
        <v>100</v>
      </c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3"/>
    </row>
    <row r="124" spans="1:57" ht="9" customHeight="1">
      <c r="A124" s="184"/>
      <c r="B124" s="50"/>
      <c r="C124" s="58"/>
      <c r="D124" s="58" t="s">
        <v>238</v>
      </c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90"/>
      <c r="V124" s="52"/>
      <c r="W124" s="52"/>
      <c r="X124" s="52"/>
      <c r="Y124" s="52"/>
      <c r="Z124" s="52"/>
      <c r="AA124" s="52" t="s">
        <v>100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3"/>
    </row>
    <row r="125" spans="1:57" ht="9" customHeight="1">
      <c r="A125" s="184"/>
      <c r="B125" s="50"/>
      <c r="C125" s="58"/>
      <c r="D125" s="58" t="s">
        <v>239</v>
      </c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90"/>
      <c r="V125" s="52" t="s">
        <v>100</v>
      </c>
      <c r="W125" s="52" t="s">
        <v>100</v>
      </c>
      <c r="X125" s="52" t="s">
        <v>100</v>
      </c>
      <c r="Y125" s="52" t="s">
        <v>100</v>
      </c>
      <c r="Z125" s="52" t="s">
        <v>100</v>
      </c>
      <c r="AA125" s="52" t="s">
        <v>100</v>
      </c>
      <c r="AB125" s="52" t="s">
        <v>100</v>
      </c>
      <c r="AC125" s="52" t="s">
        <v>100</v>
      </c>
      <c r="AD125" s="52" t="s">
        <v>100</v>
      </c>
      <c r="AE125" s="52" t="s">
        <v>100</v>
      </c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3"/>
    </row>
    <row r="126" spans="1:57" ht="9" customHeight="1">
      <c r="A126" s="184"/>
      <c r="B126" s="50"/>
      <c r="C126" s="58"/>
      <c r="D126" s="58" t="s">
        <v>155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90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 t="s">
        <v>100</v>
      </c>
      <c r="AG126" s="52" t="s">
        <v>100</v>
      </c>
      <c r="AH126" s="52" t="s">
        <v>100</v>
      </c>
      <c r="AI126" s="52" t="s">
        <v>100</v>
      </c>
      <c r="AJ126" s="52" t="s">
        <v>100</v>
      </c>
      <c r="AK126" s="52" t="s">
        <v>100</v>
      </c>
      <c r="AL126" s="52" t="s">
        <v>100</v>
      </c>
      <c r="AM126" s="52" t="s">
        <v>100</v>
      </c>
      <c r="AN126" s="52" t="s">
        <v>100</v>
      </c>
      <c r="AO126" s="52" t="s">
        <v>100</v>
      </c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3"/>
    </row>
    <row r="127" spans="1:57" ht="9" customHeight="1">
      <c r="A127" s="184"/>
      <c r="B127" s="50"/>
      <c r="C127" s="58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90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3"/>
    </row>
    <row r="128" spans="1:57" ht="9" customHeight="1" thickBot="1">
      <c r="A128" s="185"/>
      <c r="B128" s="50"/>
      <c r="C128" s="58"/>
      <c r="D128" s="50"/>
      <c r="E128" s="50"/>
      <c r="F128" s="50"/>
      <c r="G128" s="50"/>
      <c r="H128" s="49"/>
      <c r="I128" s="50"/>
      <c r="J128" s="50"/>
      <c r="K128" s="50"/>
      <c r="L128" s="50"/>
      <c r="M128" s="49"/>
      <c r="N128" s="50"/>
      <c r="O128" s="50"/>
      <c r="P128" s="50"/>
      <c r="Q128" s="50"/>
      <c r="R128" s="50"/>
      <c r="S128" s="50"/>
      <c r="T128" s="50"/>
      <c r="U128" s="56"/>
      <c r="V128" s="57"/>
      <c r="W128" s="52"/>
      <c r="X128" s="52"/>
      <c r="Y128" s="52"/>
      <c r="Z128" s="52"/>
      <c r="AA128" s="52"/>
      <c r="AB128" s="52"/>
      <c r="AC128" s="57"/>
      <c r="AD128" s="57"/>
      <c r="AE128" s="57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3"/>
    </row>
    <row r="129" spans="1:62" ht="14.25" thickTop="1">
      <c r="A129" s="163" t="s">
        <v>0</v>
      </c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5"/>
      <c r="V129" s="66"/>
      <c r="W129" s="93"/>
      <c r="X129" s="93"/>
      <c r="Y129" s="66"/>
      <c r="Z129" s="66"/>
      <c r="AA129" s="66"/>
      <c r="AB129" s="66"/>
      <c r="AC129" s="66"/>
      <c r="AD129" s="66"/>
      <c r="AE129" s="66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100"/>
    </row>
    <row r="130" spans="1:62" ht="29.25" customHeight="1">
      <c r="A130" s="189" t="s">
        <v>1</v>
      </c>
      <c r="B130" s="143"/>
      <c r="C130" s="143"/>
      <c r="D130" s="143"/>
      <c r="E130" s="143"/>
      <c r="F130" s="143"/>
      <c r="G130" s="144"/>
      <c r="H130" s="190" t="s">
        <v>13</v>
      </c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50"/>
      <c r="V130" s="108"/>
      <c r="W130" s="107"/>
      <c r="X130" s="107"/>
      <c r="Y130" s="107"/>
      <c r="Z130" s="107"/>
      <c r="AA130" s="107"/>
      <c r="AB130" s="108"/>
      <c r="AC130" s="108"/>
      <c r="AD130" s="108"/>
      <c r="AE130" s="108"/>
      <c r="AF130" s="107"/>
      <c r="AG130" s="108"/>
      <c r="AH130" s="108"/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/>
      <c r="BB130" s="108"/>
      <c r="BC130" s="108"/>
      <c r="BD130" s="108"/>
      <c r="BE130" s="109"/>
      <c r="BF130" s="67"/>
    </row>
    <row r="131" spans="1:62" ht="26.25" customHeight="1">
      <c r="A131" s="145"/>
      <c r="B131" s="146"/>
      <c r="C131" s="146"/>
      <c r="D131" s="146"/>
      <c r="E131" s="146"/>
      <c r="F131" s="146"/>
      <c r="G131" s="147"/>
      <c r="H131" s="190" t="s">
        <v>37</v>
      </c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50"/>
      <c r="V131" s="94"/>
      <c r="W131" s="105"/>
      <c r="X131" s="105"/>
      <c r="Y131" s="105"/>
      <c r="Z131" s="105"/>
      <c r="AA131" s="105"/>
      <c r="AB131" s="94"/>
      <c r="AC131" s="94"/>
      <c r="AD131" s="94"/>
      <c r="AE131" s="94"/>
      <c r="AF131" s="105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101"/>
      <c r="BF131" s="67"/>
    </row>
    <row r="132" spans="1:62" s="5" customFormat="1" ht="13.5">
      <c r="A132" s="191" t="s">
        <v>38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50"/>
      <c r="V132" s="7" t="s">
        <v>230</v>
      </c>
      <c r="W132" s="7" t="s">
        <v>230</v>
      </c>
      <c r="X132" s="7" t="s">
        <v>230</v>
      </c>
      <c r="Y132" s="7" t="s">
        <v>230</v>
      </c>
      <c r="Z132" s="7" t="s">
        <v>230</v>
      </c>
      <c r="AA132" s="7" t="s">
        <v>230</v>
      </c>
      <c r="AB132" s="7" t="s">
        <v>231</v>
      </c>
      <c r="AC132" s="7" t="s">
        <v>231</v>
      </c>
      <c r="AD132" s="7" t="s">
        <v>231</v>
      </c>
      <c r="AE132" s="7" t="s">
        <v>230</v>
      </c>
      <c r="AF132" s="7" t="s">
        <v>407</v>
      </c>
      <c r="AG132" s="7" t="s">
        <v>407</v>
      </c>
      <c r="AH132" s="7" t="s">
        <v>407</v>
      </c>
      <c r="AI132" s="7" t="s">
        <v>407</v>
      </c>
      <c r="AJ132" s="7" t="s">
        <v>407</v>
      </c>
      <c r="AK132" s="7" t="s">
        <v>407</v>
      </c>
      <c r="AL132" s="7" t="s">
        <v>407</v>
      </c>
      <c r="AM132" s="7" t="s">
        <v>231</v>
      </c>
      <c r="AN132" s="7" t="s">
        <v>231</v>
      </c>
      <c r="AO132" s="7" t="s">
        <v>231</v>
      </c>
      <c r="AP132" s="7" t="s">
        <v>230</v>
      </c>
      <c r="AQ132" s="7" t="s">
        <v>230</v>
      </c>
      <c r="AR132" s="7" t="s">
        <v>230</v>
      </c>
      <c r="AS132" s="7" t="s">
        <v>230</v>
      </c>
      <c r="AT132" s="7" t="s">
        <v>230</v>
      </c>
      <c r="AU132" s="7" t="s">
        <v>230</v>
      </c>
      <c r="AV132" s="7" t="s">
        <v>230</v>
      </c>
      <c r="AW132" s="7" t="s">
        <v>230</v>
      </c>
      <c r="AX132" s="7" t="s">
        <v>230</v>
      </c>
      <c r="AY132" s="7" t="s">
        <v>230</v>
      </c>
      <c r="AZ132" s="7" t="s">
        <v>230</v>
      </c>
      <c r="BA132" s="7" t="s">
        <v>230</v>
      </c>
      <c r="BB132" s="7" t="s">
        <v>230</v>
      </c>
      <c r="BC132" s="7" t="s">
        <v>230</v>
      </c>
      <c r="BD132" s="7" t="s">
        <v>230</v>
      </c>
      <c r="BE132" s="7" t="s">
        <v>231</v>
      </c>
      <c r="BF132" s="36"/>
      <c r="BG132" s="8"/>
      <c r="BH132" s="9"/>
      <c r="BI132" s="9"/>
      <c r="BJ132" s="10"/>
    </row>
    <row r="133" spans="1:62" s="70" customFormat="1" ht="39.75" customHeight="1" thickBot="1">
      <c r="A133" s="174" t="s">
        <v>2</v>
      </c>
      <c r="B133" s="175"/>
      <c r="C133" s="175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6"/>
      <c r="V133" s="95"/>
      <c r="W133" s="95"/>
      <c r="X133" s="95"/>
      <c r="Y133" s="95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95"/>
      <c r="AO133" s="95"/>
      <c r="AP133" s="95"/>
      <c r="AQ133" s="95"/>
      <c r="AR133" s="68"/>
      <c r="AS133" s="68"/>
      <c r="AT133" s="68"/>
      <c r="AU133" s="95"/>
      <c r="AV133" s="95"/>
      <c r="AW133" s="95"/>
      <c r="AX133" s="95"/>
      <c r="AY133" s="95"/>
      <c r="AZ133" s="95"/>
      <c r="BA133" s="95"/>
      <c r="BB133" s="95"/>
      <c r="BC133" s="95"/>
      <c r="BD133" s="102"/>
      <c r="BE133" s="103"/>
      <c r="BF133" s="69"/>
    </row>
    <row r="134" spans="1:62" ht="9.75" customHeight="1" thickTop="1">
      <c r="A134" s="163" t="s">
        <v>39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5"/>
      <c r="V134" s="122" t="s">
        <v>3</v>
      </c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4"/>
      <c r="AM134" s="122" t="s">
        <v>40</v>
      </c>
      <c r="AN134" s="120"/>
      <c r="AO134" s="120"/>
      <c r="AP134" s="120"/>
      <c r="AQ134" s="121"/>
      <c r="AR134" s="226"/>
      <c r="AS134" s="227"/>
      <c r="AT134" s="159"/>
      <c r="AU134" s="215"/>
      <c r="AV134" s="216"/>
      <c r="AW134" s="217">
        <v>3</v>
      </c>
      <c r="AX134" s="218"/>
      <c r="AY134" s="218"/>
      <c r="AZ134" s="218"/>
      <c r="BA134" s="218"/>
      <c r="BB134" s="218"/>
      <c r="BC134" s="218"/>
      <c r="BD134" s="218"/>
      <c r="BE134" s="219"/>
      <c r="BF134" s="67"/>
    </row>
    <row r="135" spans="1:62" ht="9" customHeight="1">
      <c r="A135" s="142" t="str">
        <f>I6</f>
        <v>在庫照会</v>
      </c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4"/>
      <c r="V135" s="114" t="s">
        <v>41</v>
      </c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6"/>
      <c r="AM135" s="111" t="s">
        <v>42</v>
      </c>
      <c r="AN135" s="112"/>
      <c r="AO135" s="112"/>
      <c r="AP135" s="112"/>
      <c r="AQ135" s="113"/>
      <c r="AR135" s="151" t="s">
        <v>103</v>
      </c>
      <c r="AS135" s="152"/>
      <c r="AT135" s="159">
        <v>43816</v>
      </c>
      <c r="AU135" s="160"/>
      <c r="AV135" s="161"/>
      <c r="AW135" s="220"/>
      <c r="AX135" s="248"/>
      <c r="AY135" s="248"/>
      <c r="AZ135" s="248"/>
      <c r="BA135" s="248"/>
      <c r="BB135" s="248"/>
      <c r="BC135" s="248"/>
      <c r="BD135" s="248"/>
      <c r="BE135" s="222"/>
      <c r="BF135" s="67"/>
    </row>
    <row r="136" spans="1:62" ht="9" customHeight="1">
      <c r="A136" s="145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7"/>
      <c r="V136" s="117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9"/>
      <c r="AM136" s="111" t="s">
        <v>43</v>
      </c>
      <c r="AN136" s="112"/>
      <c r="AO136" s="112"/>
      <c r="AP136" s="112"/>
      <c r="AQ136" s="113"/>
      <c r="AR136" s="148" t="s">
        <v>102</v>
      </c>
      <c r="AS136" s="150"/>
      <c r="AT136" s="162">
        <v>43816</v>
      </c>
      <c r="AU136" s="149"/>
      <c r="AV136" s="150"/>
      <c r="AW136" s="223"/>
      <c r="AX136" s="224"/>
      <c r="AY136" s="224"/>
      <c r="AZ136" s="224"/>
      <c r="BA136" s="224"/>
      <c r="BB136" s="224"/>
      <c r="BC136" s="224"/>
      <c r="BD136" s="224"/>
      <c r="BE136" s="225"/>
    </row>
    <row r="137" spans="1:62">
      <c r="A137" s="71"/>
      <c r="B137" s="71"/>
      <c r="W137" s="96"/>
      <c r="X137" s="96"/>
      <c r="Y137" s="96"/>
      <c r="Z137" s="96"/>
      <c r="AA137" s="96"/>
      <c r="AB137" s="96"/>
      <c r="AC137" s="96"/>
      <c r="AD137" s="96"/>
      <c r="AE137" s="96"/>
      <c r="AF137" s="73"/>
      <c r="AG137" s="73"/>
      <c r="AH137" s="73"/>
      <c r="AI137" s="73"/>
      <c r="AJ137" s="73"/>
      <c r="AK137" s="73"/>
      <c r="AL137" s="73"/>
      <c r="AM137" s="73"/>
      <c r="AN137" s="73"/>
      <c r="AO137" s="96"/>
      <c r="AP137" s="96"/>
      <c r="AQ137" s="96"/>
      <c r="AR137" s="96"/>
      <c r="AS137" s="73"/>
      <c r="AT137" s="73"/>
      <c r="AU137" s="73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</row>
    <row r="138" spans="1:62" ht="12">
      <c r="A138" s="74"/>
      <c r="B138" s="71"/>
      <c r="F138" s="54" t="s">
        <v>14</v>
      </c>
      <c r="J138" s="54">
        <f>COUNTIF(V132:BE132,"N")</f>
        <v>22</v>
      </c>
      <c r="W138" s="96"/>
      <c r="X138" s="96"/>
      <c r="Y138" s="96"/>
      <c r="Z138" s="96"/>
      <c r="AA138" s="96"/>
      <c r="AB138" s="96"/>
      <c r="AC138" s="96"/>
      <c r="AD138" s="96"/>
      <c r="AE138" s="96"/>
      <c r="AF138" s="73"/>
      <c r="AG138" s="73"/>
      <c r="AH138" s="73"/>
      <c r="AI138" s="73"/>
      <c r="AJ138" s="73"/>
      <c r="AK138" s="73"/>
      <c r="AL138" s="73"/>
      <c r="AM138" s="73"/>
      <c r="AN138" s="73"/>
      <c r="AO138" s="96"/>
      <c r="AP138" s="96"/>
      <c r="AQ138" s="96"/>
      <c r="AR138" s="96"/>
      <c r="AS138" s="73"/>
      <c r="AT138" s="73"/>
      <c r="AU138" s="73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</row>
    <row r="139" spans="1:62" s="75" customFormat="1">
      <c r="F139" s="75" t="s">
        <v>15</v>
      </c>
      <c r="J139" s="54">
        <f>COUNTIF(V132:BE132,"E")</f>
        <v>7</v>
      </c>
      <c r="W139" s="97"/>
      <c r="X139" s="97"/>
      <c r="Y139" s="97"/>
      <c r="Z139" s="97"/>
      <c r="AA139" s="97"/>
      <c r="AB139" s="97"/>
      <c r="AC139" s="97"/>
      <c r="AD139" s="97"/>
      <c r="AE139" s="97"/>
      <c r="AF139" s="76"/>
      <c r="AG139" s="76"/>
      <c r="AH139" s="76"/>
      <c r="AI139" s="76"/>
      <c r="AJ139" s="76"/>
      <c r="AK139" s="76"/>
      <c r="AL139" s="76"/>
      <c r="AM139" s="76"/>
      <c r="AN139" s="76"/>
      <c r="AO139" s="97"/>
      <c r="AP139" s="97"/>
      <c r="AQ139" s="97"/>
      <c r="AR139" s="97"/>
      <c r="AS139" s="76"/>
      <c r="AT139" s="76"/>
      <c r="AU139" s="76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</row>
    <row r="140" spans="1:62">
      <c r="F140" s="54" t="s">
        <v>16</v>
      </c>
      <c r="J140" s="54">
        <f>COUNTIF(V132:BE132,"L")</f>
        <v>7</v>
      </c>
    </row>
    <row r="141" spans="1:62">
      <c r="F141" s="78" t="s">
        <v>44</v>
      </c>
      <c r="J141" s="54">
        <f>COUNTIF(V132:BE132,"I")</f>
        <v>0</v>
      </c>
    </row>
    <row r="142" spans="1:62">
      <c r="F142" s="54" t="s">
        <v>17</v>
      </c>
      <c r="J142" s="54">
        <f>SUM(J138:J141)</f>
        <v>36</v>
      </c>
    </row>
  </sheetData>
  <mergeCells count="43">
    <mergeCell ref="AW134:BE136"/>
    <mergeCell ref="A135:U136"/>
    <mergeCell ref="AR135:AS135"/>
    <mergeCell ref="AT135:AV135"/>
    <mergeCell ref="AR136:AS136"/>
    <mergeCell ref="AT136:AV136"/>
    <mergeCell ref="A132:U132"/>
    <mergeCell ref="A133:U133"/>
    <mergeCell ref="A134:U134"/>
    <mergeCell ref="AR134:AS134"/>
    <mergeCell ref="AT134:AV134"/>
    <mergeCell ref="A82:A128"/>
    <mergeCell ref="A129:U129"/>
    <mergeCell ref="A130:G131"/>
    <mergeCell ref="H130:U130"/>
    <mergeCell ref="H131:U131"/>
    <mergeCell ref="A7:H7"/>
    <mergeCell ref="I7:U7"/>
    <mergeCell ref="V7:AF7"/>
    <mergeCell ref="AG7:BE7"/>
    <mergeCell ref="A9:A81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132:BE132" xr:uid="{00000000-0002-0000-03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E36A-7569-4230-BD3B-E6E35385030F}">
  <dimension ref="A1:BP96"/>
  <sheetViews>
    <sheetView zoomScaleNormal="10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34" t="s">
        <v>47</v>
      </c>
      <c r="B1" s="235"/>
      <c r="C1" s="235"/>
      <c r="D1" s="235"/>
      <c r="E1" s="235"/>
      <c r="F1" s="236"/>
      <c r="G1" s="237" t="str">
        <f>共通表示!G1</f>
        <v>プログラミング</v>
      </c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08" t="s">
        <v>7</v>
      </c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10"/>
      <c r="AQ1" s="208" t="s">
        <v>8</v>
      </c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10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38" t="s">
        <v>48</v>
      </c>
      <c r="B2" s="239"/>
      <c r="C2" s="239"/>
      <c r="D2" s="239"/>
      <c r="E2" s="239"/>
      <c r="F2" s="240"/>
      <c r="G2" s="237" t="str">
        <f>共通表示!G2</f>
        <v>プログラムチェックリストの作成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08" t="s">
        <v>9</v>
      </c>
      <c r="AC2" s="209"/>
      <c r="AD2" s="209"/>
      <c r="AE2" s="209"/>
      <c r="AF2" s="210"/>
      <c r="AG2" s="208" t="s">
        <v>10</v>
      </c>
      <c r="AH2" s="209"/>
      <c r="AI2" s="209"/>
      <c r="AJ2" s="209"/>
      <c r="AK2" s="210"/>
      <c r="AL2" s="208" t="s">
        <v>11</v>
      </c>
      <c r="AM2" s="209"/>
      <c r="AN2" s="209"/>
      <c r="AO2" s="209"/>
      <c r="AP2" s="210"/>
      <c r="AQ2" s="208" t="s">
        <v>12</v>
      </c>
      <c r="AR2" s="209"/>
      <c r="AS2" s="209"/>
      <c r="AT2" s="209"/>
      <c r="AU2" s="210"/>
      <c r="AV2" s="214" t="s">
        <v>10</v>
      </c>
      <c r="AW2" s="214"/>
      <c r="AX2" s="214"/>
      <c r="AY2" s="214"/>
      <c r="AZ2" s="214"/>
      <c r="BA2" s="214" t="s">
        <v>49</v>
      </c>
      <c r="BB2" s="214"/>
      <c r="BC2" s="214"/>
      <c r="BD2" s="214"/>
      <c r="BE2" s="214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242" t="s">
        <v>52</v>
      </c>
      <c r="B3" s="243"/>
      <c r="C3" s="243"/>
      <c r="D3" s="243"/>
      <c r="E3" s="243"/>
      <c r="F3" s="244"/>
      <c r="G3" s="237" t="str">
        <f>共通表示!G3</f>
        <v>プログラムチェックリスト（マトリクス）</v>
      </c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28" t="str">
        <f>共通表示!AB3</f>
        <v>＜HISYS＞
王
2019/12/13</v>
      </c>
      <c r="AC3" s="229"/>
      <c r="AD3" s="229"/>
      <c r="AE3" s="229"/>
      <c r="AF3" s="230"/>
      <c r="AG3" s="228" t="str">
        <f>共通表示!AG3</f>
        <v>＜HISYS＞
陳
2019/12/13</v>
      </c>
      <c r="AH3" s="229"/>
      <c r="AI3" s="229"/>
      <c r="AJ3" s="229"/>
      <c r="AK3" s="230"/>
      <c r="AL3" s="228">
        <f>共通表示!AL3</f>
        <v>0</v>
      </c>
      <c r="AM3" s="229"/>
      <c r="AN3" s="229"/>
      <c r="AO3" s="229"/>
      <c r="AP3" s="230"/>
      <c r="AQ3" s="228" t="str">
        <f>共通表示!AQ3</f>
        <v>＜HISYS＞
王
2019/12/13</v>
      </c>
      <c r="AR3" s="229"/>
      <c r="AS3" s="229"/>
      <c r="AT3" s="229"/>
      <c r="AU3" s="230"/>
      <c r="AV3" s="228" t="str">
        <f>共通表示!AV3</f>
        <v>＜HISYS＞
陳
2019/12/13</v>
      </c>
      <c r="AW3" s="229"/>
      <c r="AX3" s="229"/>
      <c r="AY3" s="229"/>
      <c r="AZ3" s="230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COUNTIF($V86:$BE86,BL2)</f>
        <v>15</v>
      </c>
      <c r="BM3" s="24">
        <f>COUNTIF($V86:$BE86,BM2)</f>
        <v>0</v>
      </c>
      <c r="BN3" s="24">
        <f>COUNTIF($V86:$BE86,BN2)</f>
        <v>3</v>
      </c>
      <c r="BO3" s="24">
        <f>COUNTIF($V86:$BE86,BO2)</f>
        <v>0</v>
      </c>
      <c r="BP3" s="24">
        <f>SUM(BL3:BO3)</f>
        <v>18</v>
      </c>
    </row>
    <row r="4" spans="1:68" s="24" customFormat="1" ht="27.75" customHeight="1">
      <c r="A4" s="245"/>
      <c r="B4" s="246"/>
      <c r="C4" s="246"/>
      <c r="D4" s="246"/>
      <c r="E4" s="246"/>
      <c r="F4" s="24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1"/>
      <c r="AC4" s="232"/>
      <c r="AD4" s="232"/>
      <c r="AE4" s="232"/>
      <c r="AF4" s="233"/>
      <c r="AG4" s="231"/>
      <c r="AH4" s="232"/>
      <c r="AI4" s="232"/>
      <c r="AJ4" s="232"/>
      <c r="AK4" s="233"/>
      <c r="AL4" s="231"/>
      <c r="AM4" s="232"/>
      <c r="AN4" s="232"/>
      <c r="AO4" s="232"/>
      <c r="AP4" s="233"/>
      <c r="AQ4" s="231"/>
      <c r="AR4" s="232"/>
      <c r="AS4" s="232"/>
      <c r="AT4" s="232"/>
      <c r="AU4" s="233"/>
      <c r="AV4" s="231"/>
      <c r="AW4" s="232"/>
      <c r="AX4" s="232"/>
      <c r="AY4" s="232"/>
      <c r="AZ4" s="233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77" t="s">
        <v>19</v>
      </c>
      <c r="B6" s="177"/>
      <c r="C6" s="177"/>
      <c r="D6" s="177"/>
      <c r="E6" s="177"/>
      <c r="F6" s="177"/>
      <c r="G6" s="177"/>
      <c r="H6" s="177"/>
      <c r="I6" s="178" t="str">
        <f>共通表示!I6</f>
        <v>在庫照会</v>
      </c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26"/>
      <c r="BG6" s="27"/>
      <c r="BH6" s="28"/>
      <c r="BI6" s="28"/>
      <c r="BJ6" s="28"/>
    </row>
    <row r="7" spans="1:68" s="38" customFormat="1" ht="11.25" customHeight="1">
      <c r="A7" s="180" t="s">
        <v>20</v>
      </c>
      <c r="B7" s="180"/>
      <c r="C7" s="180"/>
      <c r="D7" s="180"/>
      <c r="E7" s="180"/>
      <c r="F7" s="180"/>
      <c r="G7" s="180"/>
      <c r="H7" s="180"/>
      <c r="I7" s="178" t="s">
        <v>25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81" t="s">
        <v>21</v>
      </c>
      <c r="W7" s="181"/>
      <c r="X7" s="181"/>
      <c r="Y7" s="181"/>
      <c r="Z7" s="181"/>
      <c r="AA7" s="181"/>
      <c r="AB7" s="181"/>
      <c r="AC7" s="181"/>
      <c r="AD7" s="181"/>
      <c r="AE7" s="181"/>
      <c r="AF7" s="182"/>
      <c r="AG7" s="181" t="s">
        <v>289</v>
      </c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29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290</v>
      </c>
      <c r="W8" s="6" t="s">
        <v>291</v>
      </c>
      <c r="X8" s="6" t="s">
        <v>292</v>
      </c>
      <c r="Y8" s="6" t="s">
        <v>293</v>
      </c>
      <c r="Z8" s="6" t="s">
        <v>294</v>
      </c>
      <c r="AA8" s="6" t="s">
        <v>295</v>
      </c>
      <c r="AB8" s="6" t="s">
        <v>296</v>
      </c>
      <c r="AC8" s="6" t="s">
        <v>297</v>
      </c>
      <c r="AD8" s="6" t="s">
        <v>298</v>
      </c>
      <c r="AE8" s="6" t="s">
        <v>299</v>
      </c>
      <c r="AF8" s="6" t="s">
        <v>300</v>
      </c>
      <c r="AG8" s="6" t="s">
        <v>391</v>
      </c>
      <c r="AH8" s="6" t="s">
        <v>392</v>
      </c>
      <c r="AI8" s="6" t="s">
        <v>393</v>
      </c>
      <c r="AJ8" s="6" t="s">
        <v>394</v>
      </c>
      <c r="AK8" s="6" t="s">
        <v>395</v>
      </c>
      <c r="AL8" s="6" t="s">
        <v>396</v>
      </c>
      <c r="AM8" s="6" t="s">
        <v>397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86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252"/>
      <c r="U9" s="45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46"/>
      <c r="BE9" s="47"/>
    </row>
    <row r="10" spans="1:68" s="48" customFormat="1" ht="9" customHeight="1">
      <c r="A10" s="187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7"/>
      <c r="B11" s="55"/>
      <c r="C11" s="50" t="s">
        <v>69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99</v>
      </c>
      <c r="W11" s="52" t="s">
        <v>99</v>
      </c>
      <c r="X11" s="52" t="s">
        <v>99</v>
      </c>
      <c r="Y11" s="52" t="s">
        <v>99</v>
      </c>
      <c r="Z11" s="52" t="s">
        <v>99</v>
      </c>
      <c r="AA11" s="52" t="s">
        <v>99</v>
      </c>
      <c r="AB11" s="52" t="s">
        <v>99</v>
      </c>
      <c r="AC11" s="52" t="s">
        <v>99</v>
      </c>
      <c r="AD11" s="52" t="s">
        <v>99</v>
      </c>
      <c r="AE11" s="52" t="s">
        <v>99</v>
      </c>
      <c r="AF11" s="52" t="s">
        <v>99</v>
      </c>
      <c r="AG11" s="52" t="s">
        <v>99</v>
      </c>
      <c r="AH11" s="52" t="s">
        <v>99</v>
      </c>
      <c r="AI11" s="52" t="s">
        <v>99</v>
      </c>
      <c r="AJ11" s="52" t="s">
        <v>99</v>
      </c>
      <c r="AK11" s="52" t="s">
        <v>99</v>
      </c>
      <c r="AL11" s="52" t="s">
        <v>99</v>
      </c>
      <c r="AM11" s="52" t="s">
        <v>99</v>
      </c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87"/>
      <c r="B12" s="55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7"/>
      <c r="B13" s="55"/>
      <c r="C13" s="50" t="s">
        <v>301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7"/>
      <c r="B14" s="55"/>
      <c r="C14" s="50" t="s">
        <v>302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 t="s">
        <v>99</v>
      </c>
      <c r="W14" s="52" t="s">
        <v>99</v>
      </c>
      <c r="X14" s="52" t="s">
        <v>99</v>
      </c>
      <c r="Y14" s="52" t="s">
        <v>99</v>
      </c>
      <c r="Z14" s="52" t="s">
        <v>99</v>
      </c>
      <c r="AA14" s="52" t="s">
        <v>99</v>
      </c>
      <c r="AB14" s="52" t="s">
        <v>99</v>
      </c>
      <c r="AC14" s="52" t="s">
        <v>99</v>
      </c>
      <c r="AD14" s="52" t="s">
        <v>99</v>
      </c>
      <c r="AE14" s="52" t="s">
        <v>99</v>
      </c>
      <c r="AF14" s="52" t="s">
        <v>99</v>
      </c>
      <c r="AG14" s="52" t="s">
        <v>99</v>
      </c>
      <c r="AH14" s="52" t="s">
        <v>99</v>
      </c>
      <c r="AI14" s="52" t="s">
        <v>99</v>
      </c>
      <c r="AJ14" s="52" t="s">
        <v>99</v>
      </c>
      <c r="AK14" s="52" t="s">
        <v>99</v>
      </c>
      <c r="AL14" s="52" t="s">
        <v>99</v>
      </c>
      <c r="AM14" s="52" t="s">
        <v>99</v>
      </c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87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7"/>
      <c r="B16" s="55"/>
      <c r="C16" s="50" t="s">
        <v>338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 t="s">
        <v>99</v>
      </c>
      <c r="W16" s="52" t="s">
        <v>99</v>
      </c>
      <c r="X16" s="52" t="s">
        <v>99</v>
      </c>
      <c r="Y16" s="52" t="s">
        <v>99</v>
      </c>
      <c r="Z16" s="52" t="s">
        <v>99</v>
      </c>
      <c r="AA16" s="52" t="s">
        <v>99</v>
      </c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87"/>
      <c r="B17" s="55"/>
      <c r="C17" s="50"/>
      <c r="D17" s="50" t="s">
        <v>339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 t="s">
        <v>99</v>
      </c>
      <c r="X17" s="52" t="s">
        <v>99</v>
      </c>
      <c r="Y17" s="52" t="s">
        <v>99</v>
      </c>
      <c r="Z17" s="52" t="s">
        <v>99</v>
      </c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87"/>
      <c r="B18" s="55"/>
      <c r="C18" s="50"/>
      <c r="D18" s="50" t="s">
        <v>340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 t="s">
        <v>99</v>
      </c>
      <c r="W18" s="52"/>
      <c r="X18" s="52"/>
      <c r="Y18" s="52"/>
      <c r="Z18" s="52"/>
      <c r="AA18" s="52" t="s">
        <v>99</v>
      </c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87"/>
      <c r="B19" s="55"/>
      <c r="C19" s="50"/>
      <c r="D19" s="50" t="s">
        <v>341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99</v>
      </c>
      <c r="W19" s="52"/>
      <c r="X19" s="52" t="s">
        <v>99</v>
      </c>
      <c r="Y19" s="52" t="s">
        <v>99</v>
      </c>
      <c r="Z19" s="52" t="s">
        <v>99</v>
      </c>
      <c r="AA19" s="52" t="s">
        <v>99</v>
      </c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87"/>
      <c r="B20" s="55"/>
      <c r="C20" s="50"/>
      <c r="D20" s="50" t="s">
        <v>342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 t="s">
        <v>99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87"/>
      <c r="B21" s="55"/>
      <c r="C21" s="50"/>
      <c r="D21" s="50" t="s">
        <v>343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 t="s">
        <v>99</v>
      </c>
      <c r="W21" s="52" t="s">
        <v>99</v>
      </c>
      <c r="X21" s="52"/>
      <c r="Y21" s="52" t="s">
        <v>99</v>
      </c>
      <c r="Z21" s="52" t="s">
        <v>99</v>
      </c>
      <c r="AA21" s="52" t="s">
        <v>99</v>
      </c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87"/>
      <c r="B22" s="55"/>
      <c r="C22" s="50"/>
      <c r="D22" s="50" t="s">
        <v>344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 t="s">
        <v>99</v>
      </c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87"/>
      <c r="B23" s="55"/>
      <c r="C23" s="50"/>
      <c r="D23" s="50" t="s">
        <v>345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 t="s">
        <v>99</v>
      </c>
      <c r="W23" s="52" t="s">
        <v>99</v>
      </c>
      <c r="X23" s="52" t="s">
        <v>99</v>
      </c>
      <c r="Y23" s="52"/>
      <c r="Z23" s="52" t="s">
        <v>99</v>
      </c>
      <c r="AA23" s="52" t="s">
        <v>99</v>
      </c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87"/>
      <c r="B24" s="55"/>
      <c r="C24" s="50"/>
      <c r="D24" s="50" t="s">
        <v>346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 t="s">
        <v>99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87"/>
      <c r="B25" s="55"/>
      <c r="C25" s="50"/>
      <c r="D25" s="50" t="s">
        <v>347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 t="s">
        <v>99</v>
      </c>
      <c r="W25" s="52" t="s">
        <v>99</v>
      </c>
      <c r="X25" s="52" t="s">
        <v>99</v>
      </c>
      <c r="Y25" s="52" t="s">
        <v>99</v>
      </c>
      <c r="Z25" s="52"/>
      <c r="AA25" s="52" t="s">
        <v>99</v>
      </c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87"/>
      <c r="B26" s="55"/>
      <c r="C26" s="50"/>
      <c r="D26" s="50" t="s">
        <v>348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 t="s">
        <v>99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87"/>
      <c r="B27" s="55"/>
      <c r="C27" s="50"/>
      <c r="D27" s="50" t="s">
        <v>349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 t="s">
        <v>99</v>
      </c>
      <c r="W27" s="52" t="s">
        <v>99</v>
      </c>
      <c r="X27" s="52" t="s">
        <v>99</v>
      </c>
      <c r="Y27" s="52" t="s">
        <v>99</v>
      </c>
      <c r="Z27" s="52" t="s">
        <v>99</v>
      </c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87"/>
      <c r="B28" s="55"/>
      <c r="C28" s="50"/>
      <c r="D28" s="50" t="s">
        <v>350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 t="s">
        <v>99</v>
      </c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87"/>
      <c r="B29" s="55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87"/>
      <c r="B30" s="55"/>
      <c r="C30" s="50" t="s">
        <v>351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 t="s">
        <v>99</v>
      </c>
      <c r="AC30" s="52" t="s">
        <v>99</v>
      </c>
      <c r="AD30" s="52" t="s">
        <v>99</v>
      </c>
      <c r="AE30" s="52" t="s">
        <v>99</v>
      </c>
      <c r="AF30" s="52" t="s">
        <v>99</v>
      </c>
      <c r="AG30" s="52" t="s">
        <v>99</v>
      </c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87"/>
      <c r="B31" s="55"/>
      <c r="C31" s="50"/>
      <c r="D31" s="50" t="s">
        <v>352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 t="s">
        <v>99</v>
      </c>
      <c r="AD31" s="52" t="s">
        <v>99</v>
      </c>
      <c r="AE31" s="52" t="s">
        <v>99</v>
      </c>
      <c r="AF31" s="52" t="s">
        <v>99</v>
      </c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s="48" customFormat="1" ht="9" customHeight="1">
      <c r="A32" s="187"/>
      <c r="B32" s="55"/>
      <c r="C32" s="50"/>
      <c r="D32" s="50" t="s">
        <v>353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 t="s">
        <v>99</v>
      </c>
      <c r="AC32" s="52"/>
      <c r="AD32" s="52"/>
      <c r="AE32" s="52"/>
      <c r="AF32" s="52"/>
      <c r="AG32" s="52" t="s">
        <v>99</v>
      </c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87"/>
      <c r="B33" s="55"/>
      <c r="C33" s="50"/>
      <c r="D33" s="50" t="s">
        <v>354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/>
      <c r="Y33" s="52"/>
      <c r="Z33" s="52"/>
      <c r="AA33" s="52"/>
      <c r="AB33" s="52" t="s">
        <v>99</v>
      </c>
      <c r="AC33" s="52"/>
      <c r="AD33" s="52" t="s">
        <v>99</v>
      </c>
      <c r="AE33" s="52" t="s">
        <v>99</v>
      </c>
      <c r="AF33" s="52" t="s">
        <v>99</v>
      </c>
      <c r="AG33" s="52" t="s">
        <v>99</v>
      </c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s="48" customFormat="1" ht="9" customHeight="1">
      <c r="A34" s="187"/>
      <c r="B34" s="55"/>
      <c r="C34" s="50"/>
      <c r="D34" s="50" t="s">
        <v>355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/>
      <c r="AB34" s="52"/>
      <c r="AC34" s="52" t="s">
        <v>99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s="48" customFormat="1" ht="9" customHeight="1">
      <c r="A35" s="187"/>
      <c r="B35" s="55"/>
      <c r="C35" s="50"/>
      <c r="D35" s="50" t="s">
        <v>356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/>
      <c r="X35" s="52"/>
      <c r="Y35" s="52"/>
      <c r="Z35" s="52"/>
      <c r="AA35" s="52"/>
      <c r="AB35" s="52" t="s">
        <v>99</v>
      </c>
      <c r="AC35" s="52" t="s">
        <v>99</v>
      </c>
      <c r="AD35" s="52"/>
      <c r="AE35" s="52" t="s">
        <v>99</v>
      </c>
      <c r="AF35" s="52" t="s">
        <v>99</v>
      </c>
      <c r="AG35" s="52" t="s">
        <v>99</v>
      </c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s="48" customFormat="1" ht="9" customHeight="1">
      <c r="A36" s="187"/>
      <c r="B36" s="55"/>
      <c r="C36" s="50"/>
      <c r="D36" s="50" t="s">
        <v>357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 t="s">
        <v>99</v>
      </c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s="48" customFormat="1" ht="9" customHeight="1">
      <c r="A37" s="187"/>
      <c r="B37" s="55"/>
      <c r="C37" s="50"/>
      <c r="D37" s="50" t="s">
        <v>358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/>
      <c r="AB37" s="52" t="s">
        <v>99</v>
      </c>
      <c r="AC37" s="52" t="s">
        <v>99</v>
      </c>
      <c r="AD37" s="52" t="s">
        <v>99</v>
      </c>
      <c r="AE37" s="52"/>
      <c r="AF37" s="52" t="s">
        <v>99</v>
      </c>
      <c r="AG37" s="52" t="s">
        <v>99</v>
      </c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s="48" customFormat="1" ht="9" customHeight="1">
      <c r="A38" s="187"/>
      <c r="B38" s="55"/>
      <c r="C38" s="50"/>
      <c r="D38" s="50" t="s">
        <v>359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 t="s">
        <v>99</v>
      </c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s="48" customFormat="1" ht="9" customHeight="1">
      <c r="A39" s="187"/>
      <c r="B39" s="55"/>
      <c r="C39" s="50"/>
      <c r="D39" s="50" t="s">
        <v>360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 t="s">
        <v>99</v>
      </c>
      <c r="AC39" s="52" t="s">
        <v>99</v>
      </c>
      <c r="AD39" s="52" t="s">
        <v>99</v>
      </c>
      <c r="AE39" s="52" t="s">
        <v>99</v>
      </c>
      <c r="AF39" s="52"/>
      <c r="AG39" s="52" t="s">
        <v>99</v>
      </c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s="48" customFormat="1" ht="9" customHeight="1">
      <c r="A40" s="187"/>
      <c r="B40" s="55"/>
      <c r="C40" s="50"/>
      <c r="D40" s="50" t="s">
        <v>361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 t="s">
        <v>99</v>
      </c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s="48" customFormat="1" ht="9" customHeight="1">
      <c r="A41" s="187"/>
      <c r="B41" s="55"/>
      <c r="C41" s="50"/>
      <c r="D41" s="50" t="s">
        <v>362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/>
      <c r="AB41" s="52" t="s">
        <v>99</v>
      </c>
      <c r="AC41" s="52" t="s">
        <v>99</v>
      </c>
      <c r="AD41" s="52" t="s">
        <v>99</v>
      </c>
      <c r="AE41" s="52" t="s">
        <v>99</v>
      </c>
      <c r="AF41" s="52" t="s">
        <v>99</v>
      </c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s="48" customFormat="1" ht="9" customHeight="1">
      <c r="A42" s="187"/>
      <c r="B42" s="55"/>
      <c r="C42" s="50"/>
      <c r="D42" s="50" t="s">
        <v>363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 t="s">
        <v>99</v>
      </c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s="48" customFormat="1" ht="9" customHeight="1">
      <c r="A43" s="187"/>
      <c r="B43" s="55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s="48" customFormat="1" ht="9" customHeight="1">
      <c r="A44" s="187"/>
      <c r="B44" s="55"/>
      <c r="C44" s="50" t="s">
        <v>364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 t="s">
        <v>99</v>
      </c>
      <c r="AI44" s="52" t="s">
        <v>99</v>
      </c>
      <c r="AJ44" s="52" t="s">
        <v>99</v>
      </c>
      <c r="AK44" s="52" t="s">
        <v>99</v>
      </c>
      <c r="AL44" s="52" t="s">
        <v>99</v>
      </c>
      <c r="AM44" s="52" t="s">
        <v>99</v>
      </c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s="48" customFormat="1" ht="9" customHeight="1">
      <c r="A45" s="187"/>
      <c r="B45" s="55"/>
      <c r="C45" s="50"/>
      <c r="D45" s="50" t="s">
        <v>365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 t="s">
        <v>99</v>
      </c>
      <c r="AJ45" s="52" t="s">
        <v>99</v>
      </c>
      <c r="AK45" s="52" t="s">
        <v>99</v>
      </c>
      <c r="AL45" s="52" t="s">
        <v>99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s="48" customFormat="1" ht="9" customHeight="1">
      <c r="A46" s="187"/>
      <c r="B46" s="55"/>
      <c r="C46" s="50"/>
      <c r="D46" s="50" t="s">
        <v>366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 t="s">
        <v>99</v>
      </c>
      <c r="AI46" s="52"/>
      <c r="AJ46" s="52"/>
      <c r="AK46" s="52"/>
      <c r="AL46" s="52"/>
      <c r="AM46" s="52" t="s">
        <v>99</v>
      </c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s="48" customFormat="1" ht="9" customHeight="1">
      <c r="A47" s="187"/>
      <c r="B47" s="55"/>
      <c r="C47" s="50"/>
      <c r="D47" s="50" t="s">
        <v>367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 t="s">
        <v>99</v>
      </c>
      <c r="AI47" s="52"/>
      <c r="AJ47" s="52" t="s">
        <v>99</v>
      </c>
      <c r="AK47" s="52" t="s">
        <v>99</v>
      </c>
      <c r="AL47" s="52" t="s">
        <v>99</v>
      </c>
      <c r="AM47" s="52" t="s">
        <v>99</v>
      </c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s="48" customFormat="1" ht="9" customHeight="1">
      <c r="A48" s="187"/>
      <c r="B48" s="55"/>
      <c r="C48" s="50"/>
      <c r="D48" s="50" t="s">
        <v>368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 t="s">
        <v>99</v>
      </c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s="48" customFormat="1" ht="9" customHeight="1">
      <c r="A49" s="187"/>
      <c r="B49" s="55"/>
      <c r="C49" s="50"/>
      <c r="D49" s="50" t="s">
        <v>369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 t="s">
        <v>99</v>
      </c>
      <c r="AI49" s="52" t="s">
        <v>99</v>
      </c>
      <c r="AJ49" s="52"/>
      <c r="AK49" s="52" t="s">
        <v>99</v>
      </c>
      <c r="AL49" s="52" t="s">
        <v>99</v>
      </c>
      <c r="AM49" s="52" t="s">
        <v>99</v>
      </c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s="48" customFormat="1" ht="9" customHeight="1">
      <c r="A50" s="187"/>
      <c r="B50" s="55"/>
      <c r="C50" s="50"/>
      <c r="D50" s="50" t="s">
        <v>370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 t="s">
        <v>99</v>
      </c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s="48" customFormat="1" ht="9" customHeight="1">
      <c r="A51" s="187"/>
      <c r="B51" s="55"/>
      <c r="C51" s="50"/>
      <c r="D51" s="50" t="s">
        <v>371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 t="s">
        <v>99</v>
      </c>
      <c r="AI51" s="52" t="s">
        <v>99</v>
      </c>
      <c r="AJ51" s="52" t="s">
        <v>99</v>
      </c>
      <c r="AK51" s="52"/>
      <c r="AL51" s="52" t="s">
        <v>99</v>
      </c>
      <c r="AM51" s="52" t="s">
        <v>99</v>
      </c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s="48" customFormat="1" ht="9" customHeight="1">
      <c r="A52" s="187"/>
      <c r="B52" s="55"/>
      <c r="C52" s="50"/>
      <c r="D52" s="50" t="s">
        <v>372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 t="s">
        <v>99</v>
      </c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s="48" customFormat="1" ht="9" customHeight="1">
      <c r="A53" s="187"/>
      <c r="B53" s="55"/>
      <c r="C53" s="50"/>
      <c r="D53" s="50" t="s">
        <v>373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 t="s">
        <v>99</v>
      </c>
      <c r="AI53" s="52" t="s">
        <v>99</v>
      </c>
      <c r="AJ53" s="52" t="s">
        <v>99</v>
      </c>
      <c r="AK53" s="52" t="s">
        <v>99</v>
      </c>
      <c r="AL53" s="52"/>
      <c r="AM53" s="52" t="s">
        <v>99</v>
      </c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s="48" customFormat="1" ht="9" customHeight="1">
      <c r="A54" s="187"/>
      <c r="B54" s="55"/>
      <c r="C54" s="50"/>
      <c r="D54" s="50" t="s">
        <v>374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 t="s">
        <v>99</v>
      </c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s="48" customFormat="1" ht="9" customHeight="1">
      <c r="A55" s="187"/>
      <c r="B55" s="55"/>
      <c r="C55" s="50"/>
      <c r="D55" s="50" t="s">
        <v>375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 t="s">
        <v>99</v>
      </c>
      <c r="AI55" s="52" t="s">
        <v>99</v>
      </c>
      <c r="AJ55" s="52" t="s">
        <v>99</v>
      </c>
      <c r="AK55" s="52" t="s">
        <v>99</v>
      </c>
      <c r="AL55" s="52" t="s">
        <v>99</v>
      </c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s="48" customFormat="1" ht="9" customHeight="1">
      <c r="A56" s="187"/>
      <c r="B56" s="55"/>
      <c r="C56" s="50"/>
      <c r="D56" s="50" t="s">
        <v>376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 t="s">
        <v>99</v>
      </c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87"/>
      <c r="B57" s="55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s="48" customFormat="1" ht="9" customHeight="1">
      <c r="A58" s="187"/>
      <c r="B58" s="55"/>
      <c r="C58" s="50" t="s">
        <v>71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87"/>
      <c r="B59" s="55"/>
      <c r="C59" s="50"/>
      <c r="D59" s="50" t="s">
        <v>84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s="48" customFormat="1" ht="9" customHeight="1">
      <c r="A60" s="187"/>
      <c r="B60" s="55"/>
      <c r="C60" s="50"/>
      <c r="D60" s="50"/>
      <c r="E60" s="50" t="s">
        <v>169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87"/>
      <c r="B61" s="55"/>
      <c r="C61" s="50"/>
      <c r="D61" s="50"/>
      <c r="E61" s="50" t="s">
        <v>170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s="48" customFormat="1" ht="9" customHeight="1">
      <c r="A62" s="187"/>
      <c r="B62" s="55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87"/>
      <c r="B63" s="55"/>
      <c r="C63" s="50" t="s">
        <v>73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87"/>
      <c r="B64" s="50"/>
      <c r="C64" s="50"/>
      <c r="D64" s="50"/>
      <c r="E64" s="50" t="s">
        <v>72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 t="s">
        <v>99</v>
      </c>
      <c r="W64" s="52" t="s">
        <v>99</v>
      </c>
      <c r="X64" s="52" t="s">
        <v>99</v>
      </c>
      <c r="Y64" s="52" t="s">
        <v>99</v>
      </c>
      <c r="Z64" s="52" t="s">
        <v>99</v>
      </c>
      <c r="AA64" s="52" t="s">
        <v>99</v>
      </c>
      <c r="AB64" s="52" t="s">
        <v>99</v>
      </c>
      <c r="AC64" s="52" t="s">
        <v>99</v>
      </c>
      <c r="AD64" s="52" t="s">
        <v>99</v>
      </c>
      <c r="AE64" s="52" t="s">
        <v>99</v>
      </c>
      <c r="AF64" s="52" t="s">
        <v>99</v>
      </c>
      <c r="AG64" s="52" t="s">
        <v>99</v>
      </c>
      <c r="AH64" s="52" t="s">
        <v>99</v>
      </c>
      <c r="AI64" s="52" t="s">
        <v>99</v>
      </c>
      <c r="AJ64" s="52" t="s">
        <v>99</v>
      </c>
      <c r="AK64" s="52" t="s">
        <v>99</v>
      </c>
      <c r="AL64" s="52" t="s">
        <v>99</v>
      </c>
      <c r="AM64" s="52" t="s">
        <v>99</v>
      </c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ht="9" customHeight="1">
      <c r="A65" s="187"/>
      <c r="B65" s="50"/>
      <c r="C65" s="50"/>
      <c r="D65" s="50"/>
      <c r="E65" s="50" t="s">
        <v>66</v>
      </c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 thickBot="1">
      <c r="A66" s="188"/>
      <c r="B66" s="55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49"/>
      <c r="N66" s="50"/>
      <c r="O66" s="50"/>
      <c r="P66" s="50"/>
      <c r="Q66" s="50"/>
      <c r="R66" s="50"/>
      <c r="S66" s="50"/>
      <c r="T66" s="50"/>
      <c r="U66" s="56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 thickTop="1">
      <c r="A67" s="183" t="s">
        <v>68</v>
      </c>
      <c r="B67" s="60" t="s">
        <v>46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249"/>
      <c r="U67" s="62"/>
      <c r="V67" s="250"/>
      <c r="W67" s="250"/>
      <c r="X67" s="251"/>
      <c r="Y67" s="251"/>
      <c r="Z67" s="250"/>
      <c r="AA67" s="251"/>
      <c r="AB67" s="250"/>
      <c r="AC67" s="251"/>
      <c r="AD67" s="250"/>
      <c r="AE67" s="250"/>
      <c r="AF67" s="251"/>
      <c r="AG67" s="250"/>
      <c r="AH67" s="251"/>
      <c r="AI67" s="250"/>
      <c r="AJ67" s="250"/>
      <c r="AK67" s="251"/>
      <c r="AL67" s="251"/>
      <c r="AM67" s="251"/>
      <c r="AN67" s="250"/>
      <c r="AO67" s="251"/>
      <c r="AP67" s="251"/>
      <c r="AQ67" s="251"/>
      <c r="AR67" s="250"/>
      <c r="AS67" s="251"/>
      <c r="AT67" s="251"/>
      <c r="AU67" s="250"/>
      <c r="AV67" s="251"/>
      <c r="AW67" s="251"/>
      <c r="AX67" s="64"/>
      <c r="AY67" s="63"/>
      <c r="AZ67" s="64"/>
      <c r="BA67" s="64"/>
      <c r="BB67" s="63"/>
      <c r="BC67" s="64"/>
      <c r="BD67" s="64"/>
      <c r="BE67" s="65"/>
    </row>
    <row r="68" spans="1:57" ht="9" customHeight="1">
      <c r="A68" s="184"/>
      <c r="B68" s="50" t="s">
        <v>115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6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>
      <c r="A69" s="184"/>
      <c r="B69" s="50"/>
      <c r="C69" s="50" t="s">
        <v>208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6"/>
      <c r="V69" s="52" t="s">
        <v>99</v>
      </c>
      <c r="W69" s="52" t="s">
        <v>99</v>
      </c>
      <c r="X69" s="52" t="s">
        <v>99</v>
      </c>
      <c r="Y69" s="52" t="s">
        <v>99</v>
      </c>
      <c r="Z69" s="52" t="s">
        <v>99</v>
      </c>
      <c r="AA69" s="52" t="s">
        <v>99</v>
      </c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>
      <c r="A70" s="184"/>
      <c r="B70" s="50"/>
      <c r="C70" s="50"/>
      <c r="D70" s="50" t="s">
        <v>387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>
      <c r="A71" s="184"/>
      <c r="B71" s="50"/>
      <c r="C71" s="50"/>
      <c r="D71" s="255" t="s">
        <v>421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6"/>
      <c r="V71" s="52" t="s">
        <v>99</v>
      </c>
      <c r="W71" s="52" t="s">
        <v>99</v>
      </c>
      <c r="X71" s="52" t="s">
        <v>99</v>
      </c>
      <c r="Y71" s="52" t="s">
        <v>99</v>
      </c>
      <c r="Z71" s="52" t="s">
        <v>99</v>
      </c>
      <c r="AA71" s="52" t="s">
        <v>99</v>
      </c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84"/>
      <c r="B72" s="50"/>
      <c r="C72" s="50" t="s">
        <v>209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6"/>
      <c r="V72" s="52"/>
      <c r="W72" s="52"/>
      <c r="X72" s="52"/>
      <c r="Y72" s="52"/>
      <c r="Z72" s="52"/>
      <c r="AA72" s="52"/>
      <c r="AB72" s="52" t="s">
        <v>99</v>
      </c>
      <c r="AC72" s="52" t="s">
        <v>99</v>
      </c>
      <c r="AD72" s="52" t="s">
        <v>99</v>
      </c>
      <c r="AE72" s="52" t="s">
        <v>99</v>
      </c>
      <c r="AF72" s="52" t="s">
        <v>99</v>
      </c>
      <c r="AG72" s="52" t="s">
        <v>99</v>
      </c>
      <c r="AH72" s="52" t="s">
        <v>99</v>
      </c>
      <c r="AI72" s="52" t="s">
        <v>99</v>
      </c>
      <c r="AJ72" s="52" t="s">
        <v>99</v>
      </c>
      <c r="AK72" s="52" t="s">
        <v>99</v>
      </c>
      <c r="AL72" s="52" t="s">
        <v>99</v>
      </c>
      <c r="AM72" s="52" t="s">
        <v>99</v>
      </c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84"/>
      <c r="B73" s="50"/>
      <c r="C73" s="50"/>
      <c r="D73" s="50" t="s">
        <v>388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6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84"/>
      <c r="B74" s="50"/>
      <c r="C74" s="50"/>
      <c r="D74" s="50" t="s">
        <v>377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6"/>
      <c r="V74" s="52"/>
      <c r="W74" s="52"/>
      <c r="X74" s="52"/>
      <c r="Y74" s="52"/>
      <c r="Z74" s="52"/>
      <c r="AA74" s="52"/>
      <c r="AB74" s="52" t="s">
        <v>99</v>
      </c>
      <c r="AC74" s="52" t="s">
        <v>99</v>
      </c>
      <c r="AD74" s="52" t="s">
        <v>99</v>
      </c>
      <c r="AE74" s="52" t="s">
        <v>99</v>
      </c>
      <c r="AF74" s="52" t="s">
        <v>99</v>
      </c>
      <c r="AG74" s="52" t="s">
        <v>99</v>
      </c>
      <c r="AH74" s="52" t="s">
        <v>99</v>
      </c>
      <c r="AI74" s="52" t="s">
        <v>99</v>
      </c>
      <c r="AJ74" s="52" t="s">
        <v>99</v>
      </c>
      <c r="AK74" s="52" t="s">
        <v>99</v>
      </c>
      <c r="AL74" s="52" t="s">
        <v>99</v>
      </c>
      <c r="AM74" s="52" t="s">
        <v>99</v>
      </c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84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6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84"/>
      <c r="B76" s="50" t="s">
        <v>247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90"/>
      <c r="V76" s="52" t="s">
        <v>99</v>
      </c>
      <c r="W76" s="52" t="s">
        <v>99</v>
      </c>
      <c r="X76" s="52" t="s">
        <v>99</v>
      </c>
      <c r="Y76" s="52" t="s">
        <v>99</v>
      </c>
      <c r="Z76" s="52" t="s">
        <v>99</v>
      </c>
      <c r="AA76" s="52" t="s">
        <v>99</v>
      </c>
      <c r="AB76" s="52" t="s">
        <v>99</v>
      </c>
      <c r="AC76" s="52" t="s">
        <v>99</v>
      </c>
      <c r="AD76" s="52" t="s">
        <v>99</v>
      </c>
      <c r="AE76" s="52" t="s">
        <v>99</v>
      </c>
      <c r="AF76" s="52" t="s">
        <v>99</v>
      </c>
      <c r="AG76" s="52" t="s">
        <v>99</v>
      </c>
      <c r="AH76" s="52" t="s">
        <v>99</v>
      </c>
      <c r="AI76" s="52" t="s">
        <v>99</v>
      </c>
      <c r="AJ76" s="52" t="s">
        <v>99</v>
      </c>
      <c r="AK76" s="52" t="s">
        <v>99</v>
      </c>
      <c r="AL76" s="52" t="s">
        <v>99</v>
      </c>
      <c r="AM76" s="52" t="s">
        <v>99</v>
      </c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84"/>
      <c r="B77" s="50"/>
      <c r="C77" s="58" t="s">
        <v>182</v>
      </c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90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84"/>
      <c r="B78" s="50"/>
      <c r="C78" s="58" t="s">
        <v>261</v>
      </c>
      <c r="D78" s="58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90"/>
      <c r="V78" s="52" t="s">
        <v>99</v>
      </c>
      <c r="W78" s="52" t="s">
        <v>99</v>
      </c>
      <c r="X78" s="52" t="s">
        <v>99</v>
      </c>
      <c r="Y78" s="52" t="s">
        <v>99</v>
      </c>
      <c r="Z78" s="52" t="s">
        <v>99</v>
      </c>
      <c r="AA78" s="52" t="s">
        <v>99</v>
      </c>
      <c r="AB78" s="52" t="s">
        <v>99</v>
      </c>
      <c r="AC78" s="52" t="s">
        <v>99</v>
      </c>
      <c r="AD78" s="52" t="s">
        <v>99</v>
      </c>
      <c r="AE78" s="52" t="s">
        <v>99</v>
      </c>
      <c r="AF78" s="52" t="s">
        <v>99</v>
      </c>
      <c r="AG78" s="52" t="s">
        <v>99</v>
      </c>
      <c r="AH78" s="52" t="s">
        <v>99</v>
      </c>
      <c r="AI78" s="52" t="s">
        <v>99</v>
      </c>
      <c r="AJ78" s="52" t="s">
        <v>99</v>
      </c>
      <c r="AK78" s="52" t="s">
        <v>99</v>
      </c>
      <c r="AL78" s="52" t="s">
        <v>99</v>
      </c>
      <c r="AM78" s="52" t="s">
        <v>99</v>
      </c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84"/>
      <c r="B79" s="50"/>
      <c r="C79" s="58"/>
      <c r="D79" s="58" t="s">
        <v>420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90"/>
      <c r="V79" s="52" t="s">
        <v>99</v>
      </c>
      <c r="W79" s="52" t="s">
        <v>99</v>
      </c>
      <c r="X79" s="52" t="s">
        <v>99</v>
      </c>
      <c r="Y79" s="52" t="s">
        <v>99</v>
      </c>
      <c r="Z79" s="52" t="s">
        <v>99</v>
      </c>
      <c r="AA79" s="52" t="s">
        <v>99</v>
      </c>
      <c r="AB79" s="52" t="s">
        <v>99</v>
      </c>
      <c r="AC79" s="52" t="s">
        <v>99</v>
      </c>
      <c r="AD79" s="52" t="s">
        <v>99</v>
      </c>
      <c r="AE79" s="52" t="s">
        <v>99</v>
      </c>
      <c r="AF79" s="52" t="s">
        <v>99</v>
      </c>
      <c r="AG79" s="52" t="s">
        <v>99</v>
      </c>
      <c r="AH79" s="52" t="s">
        <v>99</v>
      </c>
      <c r="AI79" s="52" t="s">
        <v>99</v>
      </c>
      <c r="AJ79" s="52" t="s">
        <v>99</v>
      </c>
      <c r="AK79" s="52" t="s">
        <v>99</v>
      </c>
      <c r="AL79" s="52" t="s">
        <v>99</v>
      </c>
      <c r="AM79" s="52" t="s">
        <v>99</v>
      </c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84"/>
      <c r="B80" s="50"/>
      <c r="C80" s="58"/>
      <c r="D80" s="58" t="s">
        <v>155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90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62" ht="9" customHeight="1">
      <c r="A81" s="184"/>
      <c r="B81" s="50"/>
      <c r="C81" s="58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90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62" ht="9" customHeight="1" thickBot="1">
      <c r="A82" s="185"/>
      <c r="B82" s="50"/>
      <c r="C82" s="58"/>
      <c r="D82" s="50"/>
      <c r="E82" s="50"/>
      <c r="F82" s="50"/>
      <c r="G82" s="50"/>
      <c r="H82" s="49"/>
      <c r="I82" s="50"/>
      <c r="J82" s="50"/>
      <c r="K82" s="50"/>
      <c r="L82" s="50"/>
      <c r="M82" s="49"/>
      <c r="N82" s="50"/>
      <c r="O82" s="50"/>
      <c r="P82" s="50"/>
      <c r="Q82" s="50"/>
      <c r="R82" s="50"/>
      <c r="S82" s="50"/>
      <c r="T82" s="50"/>
      <c r="U82" s="56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7"/>
      <c r="AZ82" s="57"/>
      <c r="BA82" s="52"/>
      <c r="BB82" s="52"/>
      <c r="BC82" s="52"/>
      <c r="BD82" s="52"/>
      <c r="BE82" s="53"/>
    </row>
    <row r="83" spans="1:62" ht="14.25" thickTop="1">
      <c r="A83" s="163" t="s">
        <v>0</v>
      </c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5"/>
      <c r="V83" s="66"/>
      <c r="W83" s="93"/>
      <c r="X83" s="93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93"/>
      <c r="AN83" s="93"/>
      <c r="AO83" s="93"/>
      <c r="AP83" s="93"/>
      <c r="AQ83" s="66"/>
      <c r="AR83" s="66"/>
      <c r="AS83" s="66"/>
      <c r="AT83" s="93"/>
      <c r="AU83" s="93"/>
      <c r="AV83" s="93"/>
      <c r="AW83" s="93"/>
      <c r="AX83" s="93"/>
      <c r="AY83" s="66"/>
      <c r="AZ83" s="66"/>
      <c r="BA83" s="66"/>
      <c r="BB83" s="93"/>
      <c r="BC83" s="93"/>
      <c r="BD83" s="93"/>
      <c r="BE83" s="100"/>
    </row>
    <row r="84" spans="1:62" ht="29.25" customHeight="1">
      <c r="A84" s="189" t="s">
        <v>1</v>
      </c>
      <c r="B84" s="143"/>
      <c r="C84" s="143"/>
      <c r="D84" s="143"/>
      <c r="E84" s="143"/>
      <c r="F84" s="143"/>
      <c r="G84" s="144"/>
      <c r="H84" s="190" t="s">
        <v>13</v>
      </c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50"/>
      <c r="V84" s="108"/>
      <c r="W84" s="107"/>
      <c r="X84" s="107"/>
      <c r="Y84" s="107"/>
      <c r="Z84" s="107"/>
      <c r="AA84" s="107"/>
      <c r="AB84" s="108"/>
      <c r="AC84" s="108"/>
      <c r="AD84" s="108"/>
      <c r="AE84" s="108"/>
      <c r="AF84" s="107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9"/>
      <c r="BF84" s="67"/>
    </row>
    <row r="85" spans="1:62" ht="26.25" customHeight="1">
      <c r="A85" s="145"/>
      <c r="B85" s="146"/>
      <c r="C85" s="146"/>
      <c r="D85" s="146"/>
      <c r="E85" s="146"/>
      <c r="F85" s="146"/>
      <c r="G85" s="147"/>
      <c r="H85" s="190" t="s">
        <v>37</v>
      </c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50"/>
      <c r="V85" s="94"/>
      <c r="W85" s="105"/>
      <c r="X85" s="105"/>
      <c r="Y85" s="105"/>
      <c r="Z85" s="105"/>
      <c r="AA85" s="105"/>
      <c r="AB85" s="94"/>
      <c r="AC85" s="94"/>
      <c r="AD85" s="94"/>
      <c r="AE85" s="94"/>
      <c r="AF85" s="105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101"/>
      <c r="BF85" s="67"/>
    </row>
    <row r="86" spans="1:62" s="5" customFormat="1" ht="13.5">
      <c r="A86" s="191" t="s">
        <v>38</v>
      </c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50"/>
      <c r="V86" s="7" t="s">
        <v>230</v>
      </c>
      <c r="W86" s="7" t="s">
        <v>230</v>
      </c>
      <c r="X86" s="7" t="s">
        <v>230</v>
      </c>
      <c r="Y86" s="7" t="s">
        <v>230</v>
      </c>
      <c r="Z86" s="7" t="s">
        <v>230</v>
      </c>
      <c r="AA86" s="7" t="s">
        <v>231</v>
      </c>
      <c r="AB86" s="7" t="s">
        <v>230</v>
      </c>
      <c r="AC86" s="7" t="s">
        <v>230</v>
      </c>
      <c r="AD86" s="7" t="s">
        <v>230</v>
      </c>
      <c r="AE86" s="7" t="s">
        <v>230</v>
      </c>
      <c r="AF86" s="7" t="s">
        <v>230</v>
      </c>
      <c r="AG86" s="7" t="s">
        <v>231</v>
      </c>
      <c r="AH86" s="7" t="s">
        <v>230</v>
      </c>
      <c r="AI86" s="7" t="s">
        <v>230</v>
      </c>
      <c r="AJ86" s="7" t="s">
        <v>230</v>
      </c>
      <c r="AK86" s="7" t="s">
        <v>230</v>
      </c>
      <c r="AL86" s="7" t="s">
        <v>230</v>
      </c>
      <c r="AM86" s="7" t="s">
        <v>231</v>
      </c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37"/>
      <c r="BF86" s="36"/>
      <c r="BG86" s="8"/>
      <c r="BH86" s="9"/>
      <c r="BI86" s="9"/>
      <c r="BJ86" s="10"/>
    </row>
    <row r="87" spans="1:62" s="70" customFormat="1" ht="39.75" customHeight="1" thickBot="1">
      <c r="A87" s="174" t="s">
        <v>2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6"/>
      <c r="V87" s="95"/>
      <c r="W87" s="95"/>
      <c r="X87" s="95"/>
      <c r="Y87" s="95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95"/>
      <c r="AO87" s="95"/>
      <c r="AP87" s="95"/>
      <c r="AQ87" s="95"/>
      <c r="AR87" s="68"/>
      <c r="AS87" s="68"/>
      <c r="AT87" s="68"/>
      <c r="AU87" s="95"/>
      <c r="AV87" s="95"/>
      <c r="AW87" s="95"/>
      <c r="AX87" s="95"/>
      <c r="AY87" s="95"/>
      <c r="AZ87" s="95"/>
      <c r="BA87" s="95"/>
      <c r="BB87" s="95"/>
      <c r="BC87" s="95"/>
      <c r="BD87" s="102"/>
      <c r="BE87" s="103"/>
      <c r="BF87" s="69"/>
    </row>
    <row r="88" spans="1:62" ht="9.75" customHeight="1" thickTop="1">
      <c r="A88" s="163" t="s">
        <v>39</v>
      </c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5"/>
      <c r="V88" s="122" t="s">
        <v>3</v>
      </c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4"/>
      <c r="AM88" s="122" t="s">
        <v>40</v>
      </c>
      <c r="AN88" s="120"/>
      <c r="AO88" s="120"/>
      <c r="AP88" s="120"/>
      <c r="AQ88" s="121"/>
      <c r="AR88" s="226"/>
      <c r="AS88" s="227"/>
      <c r="AT88" s="159"/>
      <c r="AU88" s="215"/>
      <c r="AV88" s="216"/>
      <c r="AW88" s="217">
        <v>3</v>
      </c>
      <c r="AX88" s="218"/>
      <c r="AY88" s="218"/>
      <c r="AZ88" s="218"/>
      <c r="BA88" s="218"/>
      <c r="BB88" s="218"/>
      <c r="BC88" s="218"/>
      <c r="BD88" s="218"/>
      <c r="BE88" s="219"/>
      <c r="BF88" s="67"/>
    </row>
    <row r="89" spans="1:62" ht="9" customHeight="1">
      <c r="A89" s="142" t="str">
        <f>I6</f>
        <v>在庫照会</v>
      </c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4"/>
      <c r="V89" s="114" t="s">
        <v>41</v>
      </c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6"/>
      <c r="AM89" s="111" t="s">
        <v>42</v>
      </c>
      <c r="AN89" s="112"/>
      <c r="AO89" s="112"/>
      <c r="AP89" s="112"/>
      <c r="AQ89" s="113"/>
      <c r="AR89" s="151" t="s">
        <v>103</v>
      </c>
      <c r="AS89" s="152"/>
      <c r="AT89" s="159">
        <v>43816</v>
      </c>
      <c r="AU89" s="160"/>
      <c r="AV89" s="161"/>
      <c r="AW89" s="220"/>
      <c r="AX89" s="221"/>
      <c r="AY89" s="221"/>
      <c r="AZ89" s="221"/>
      <c r="BA89" s="221"/>
      <c r="BB89" s="221"/>
      <c r="BC89" s="221"/>
      <c r="BD89" s="221"/>
      <c r="BE89" s="222"/>
      <c r="BF89" s="67"/>
    </row>
    <row r="90" spans="1:62" ht="9" customHeight="1">
      <c r="A90" s="145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7"/>
      <c r="V90" s="117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9"/>
      <c r="AM90" s="111" t="s">
        <v>43</v>
      </c>
      <c r="AN90" s="112"/>
      <c r="AO90" s="112"/>
      <c r="AP90" s="112"/>
      <c r="AQ90" s="113"/>
      <c r="AR90" s="148" t="s">
        <v>102</v>
      </c>
      <c r="AS90" s="150"/>
      <c r="AT90" s="162">
        <v>43816</v>
      </c>
      <c r="AU90" s="149"/>
      <c r="AV90" s="150"/>
      <c r="AW90" s="223"/>
      <c r="AX90" s="224"/>
      <c r="AY90" s="224"/>
      <c r="AZ90" s="224"/>
      <c r="BA90" s="224"/>
      <c r="BB90" s="224"/>
      <c r="BC90" s="224"/>
      <c r="BD90" s="224"/>
      <c r="BE90" s="225"/>
    </row>
    <row r="91" spans="1:62">
      <c r="A91" s="71"/>
      <c r="B91" s="71"/>
      <c r="W91" s="96"/>
      <c r="X91" s="96"/>
      <c r="Y91" s="96"/>
      <c r="Z91" s="96"/>
      <c r="AA91" s="96"/>
      <c r="AB91" s="96"/>
      <c r="AC91" s="96"/>
      <c r="AD91" s="96"/>
      <c r="AE91" s="96"/>
      <c r="AF91" s="73"/>
      <c r="AG91" s="73"/>
      <c r="AH91" s="73"/>
      <c r="AI91" s="73"/>
      <c r="AJ91" s="73"/>
      <c r="AK91" s="73"/>
      <c r="AL91" s="73"/>
      <c r="AM91" s="73"/>
      <c r="AN91" s="73"/>
      <c r="AO91" s="96"/>
      <c r="AP91" s="96"/>
      <c r="AQ91" s="96"/>
      <c r="AR91" s="96"/>
      <c r="AS91" s="73"/>
      <c r="AT91" s="73"/>
      <c r="AU91" s="73"/>
      <c r="AV91" s="96"/>
      <c r="AW91" s="96"/>
      <c r="AX91" s="96"/>
      <c r="AY91" s="96"/>
      <c r="AZ91" s="96"/>
      <c r="BA91" s="96"/>
      <c r="BB91" s="96"/>
      <c r="BC91" s="96"/>
      <c r="BD91" s="96"/>
      <c r="BE91" s="96"/>
    </row>
    <row r="92" spans="1:62" ht="12">
      <c r="A92" s="74"/>
      <c r="B92" s="71"/>
      <c r="F92" s="54" t="s">
        <v>14</v>
      </c>
      <c r="J92" s="54">
        <f>COUNTIF(V86:BE86,"N")</f>
        <v>15</v>
      </c>
      <c r="W92" s="96"/>
      <c r="X92" s="96"/>
      <c r="Y92" s="96"/>
      <c r="Z92" s="96"/>
      <c r="AA92" s="96"/>
      <c r="AB92" s="96"/>
      <c r="AC92" s="96"/>
      <c r="AD92" s="96"/>
      <c r="AE92" s="96"/>
      <c r="AF92" s="73"/>
      <c r="AG92" s="73"/>
      <c r="AH92" s="73"/>
      <c r="AI92" s="73"/>
      <c r="AJ92" s="73"/>
      <c r="AK92" s="73"/>
      <c r="AL92" s="73"/>
      <c r="AM92" s="73"/>
      <c r="AN92" s="73"/>
      <c r="AO92" s="96"/>
      <c r="AP92" s="96"/>
      <c r="AQ92" s="96"/>
      <c r="AR92" s="96"/>
      <c r="AS92" s="73"/>
      <c r="AT92" s="73"/>
      <c r="AU92" s="73"/>
      <c r="AV92" s="96"/>
      <c r="AW92" s="96"/>
      <c r="AX92" s="96"/>
      <c r="AY92" s="96"/>
      <c r="AZ92" s="96"/>
      <c r="BA92" s="96"/>
      <c r="BB92" s="96"/>
      <c r="BC92" s="96"/>
      <c r="BD92" s="96"/>
      <c r="BE92" s="96"/>
    </row>
    <row r="93" spans="1:62" s="75" customFormat="1">
      <c r="F93" s="75" t="s">
        <v>15</v>
      </c>
      <c r="J93" s="54">
        <f>COUNTIF(V86:BE86,"E")</f>
        <v>0</v>
      </c>
      <c r="W93" s="97"/>
      <c r="X93" s="97"/>
      <c r="Y93" s="97"/>
      <c r="Z93" s="97"/>
      <c r="AA93" s="97"/>
      <c r="AB93" s="97"/>
      <c r="AC93" s="97"/>
      <c r="AD93" s="97"/>
      <c r="AE93" s="97"/>
      <c r="AF93" s="76"/>
      <c r="AG93" s="76"/>
      <c r="AH93" s="76"/>
      <c r="AI93" s="76"/>
      <c r="AJ93" s="76"/>
      <c r="AK93" s="76"/>
      <c r="AL93" s="76"/>
      <c r="AM93" s="76"/>
      <c r="AN93" s="76"/>
      <c r="AO93" s="97"/>
      <c r="AP93" s="97"/>
      <c r="AQ93" s="97"/>
      <c r="AR93" s="97"/>
      <c r="AS93" s="76"/>
      <c r="AT93" s="76"/>
      <c r="AU93" s="76"/>
      <c r="AV93" s="97"/>
      <c r="AW93" s="97"/>
      <c r="AX93" s="97"/>
      <c r="AY93" s="97"/>
      <c r="AZ93" s="97"/>
      <c r="BA93" s="97"/>
      <c r="BB93" s="97"/>
      <c r="BC93" s="97"/>
      <c r="BD93" s="97"/>
      <c r="BE93" s="97"/>
    </row>
    <row r="94" spans="1:62">
      <c r="F94" s="54" t="s">
        <v>16</v>
      </c>
      <c r="J94" s="54">
        <f>COUNTIF(V86:BE86,"L")</f>
        <v>3</v>
      </c>
    </row>
    <row r="95" spans="1:62">
      <c r="F95" s="78" t="s">
        <v>44</v>
      </c>
      <c r="J95" s="54">
        <f>COUNTIF(V86:BE86,"I")</f>
        <v>0</v>
      </c>
    </row>
    <row r="96" spans="1:62">
      <c r="F96" s="54" t="s">
        <v>17</v>
      </c>
      <c r="J96" s="54">
        <f>SUM(J92:J95)</f>
        <v>18</v>
      </c>
    </row>
  </sheetData>
  <mergeCells count="43">
    <mergeCell ref="A86:U86"/>
    <mergeCell ref="A87:U87"/>
    <mergeCell ref="A88:U88"/>
    <mergeCell ref="AR88:AS88"/>
    <mergeCell ref="AT88:AV88"/>
    <mergeCell ref="AW88:BE90"/>
    <mergeCell ref="A89:U90"/>
    <mergeCell ref="AR89:AS89"/>
    <mergeCell ref="AT89:AV89"/>
    <mergeCell ref="AR90:AS90"/>
    <mergeCell ref="AT90:AV90"/>
    <mergeCell ref="A67:A82"/>
    <mergeCell ref="A83:U83"/>
    <mergeCell ref="A84:G85"/>
    <mergeCell ref="H84:U84"/>
    <mergeCell ref="H85:U85"/>
    <mergeCell ref="A7:H7"/>
    <mergeCell ref="I7:U7"/>
    <mergeCell ref="V7:AF7"/>
    <mergeCell ref="AG7:BE7"/>
    <mergeCell ref="A9:A66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86:BE86" xr:uid="{14016280-6831-460E-8B84-FA62DD707D99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123"/>
  <sheetViews>
    <sheetView zoomScale="130" zoomScaleNormal="13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34" t="s">
        <v>47</v>
      </c>
      <c r="B1" s="235"/>
      <c r="C1" s="235"/>
      <c r="D1" s="235"/>
      <c r="E1" s="235"/>
      <c r="F1" s="236"/>
      <c r="G1" s="237" t="str">
        <f>共通表示!G1</f>
        <v>プログラミング</v>
      </c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08" t="s">
        <v>7</v>
      </c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10"/>
      <c r="AQ1" s="208" t="s">
        <v>8</v>
      </c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10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38" t="s">
        <v>48</v>
      </c>
      <c r="B2" s="239"/>
      <c r="C2" s="239"/>
      <c r="D2" s="239"/>
      <c r="E2" s="239"/>
      <c r="F2" s="240"/>
      <c r="G2" s="237" t="str">
        <f>共通表示!G2</f>
        <v>プログラムチェックリストの作成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08" t="s">
        <v>9</v>
      </c>
      <c r="AC2" s="209"/>
      <c r="AD2" s="209"/>
      <c r="AE2" s="209"/>
      <c r="AF2" s="210"/>
      <c r="AG2" s="208" t="s">
        <v>10</v>
      </c>
      <c r="AH2" s="209"/>
      <c r="AI2" s="209"/>
      <c r="AJ2" s="209"/>
      <c r="AK2" s="210"/>
      <c r="AL2" s="208" t="s">
        <v>11</v>
      </c>
      <c r="AM2" s="209"/>
      <c r="AN2" s="209"/>
      <c r="AO2" s="209"/>
      <c r="AP2" s="210"/>
      <c r="AQ2" s="208" t="s">
        <v>12</v>
      </c>
      <c r="AR2" s="209"/>
      <c r="AS2" s="209"/>
      <c r="AT2" s="209"/>
      <c r="AU2" s="210"/>
      <c r="AV2" s="214" t="s">
        <v>10</v>
      </c>
      <c r="AW2" s="214"/>
      <c r="AX2" s="214"/>
      <c r="AY2" s="214"/>
      <c r="AZ2" s="214"/>
      <c r="BA2" s="214" t="s">
        <v>49</v>
      </c>
      <c r="BB2" s="214"/>
      <c r="BC2" s="214"/>
      <c r="BD2" s="214"/>
      <c r="BE2" s="214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242" t="s">
        <v>52</v>
      </c>
      <c r="B3" s="243"/>
      <c r="C3" s="243"/>
      <c r="D3" s="243"/>
      <c r="E3" s="243"/>
      <c r="F3" s="244"/>
      <c r="G3" s="237" t="str">
        <f>共通表示!G3</f>
        <v>プログラムチェックリスト（マトリクス）</v>
      </c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28" t="str">
        <f>共通表示!AB3</f>
        <v>＜HISYS＞
王
2019/12/13</v>
      </c>
      <c r="AC3" s="229"/>
      <c r="AD3" s="229"/>
      <c r="AE3" s="229"/>
      <c r="AF3" s="230"/>
      <c r="AG3" s="228" t="str">
        <f>共通表示!AG3</f>
        <v>＜HISYS＞
陳
2019/12/13</v>
      </c>
      <c r="AH3" s="229"/>
      <c r="AI3" s="229"/>
      <c r="AJ3" s="229"/>
      <c r="AK3" s="230"/>
      <c r="AL3" s="228">
        <f>共通表示!AL3</f>
        <v>0</v>
      </c>
      <c r="AM3" s="229"/>
      <c r="AN3" s="229"/>
      <c r="AO3" s="229"/>
      <c r="AP3" s="230"/>
      <c r="AQ3" s="228" t="str">
        <f>共通表示!AQ3</f>
        <v>＜HISYS＞
王
2019/12/13</v>
      </c>
      <c r="AR3" s="229"/>
      <c r="AS3" s="229"/>
      <c r="AT3" s="229"/>
      <c r="AU3" s="230"/>
      <c r="AV3" s="228" t="str">
        <f>共通表示!AV3</f>
        <v>＜HISYS＞
陳
2019/12/13</v>
      </c>
      <c r="AW3" s="229"/>
      <c r="AX3" s="229"/>
      <c r="AY3" s="229"/>
      <c r="AZ3" s="230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COUNTIF($V113:$BE113,BL2)</f>
        <v>13</v>
      </c>
      <c r="BM3" s="24">
        <f>COUNTIF($V113:$BE113,BM2)</f>
        <v>4</v>
      </c>
      <c r="BN3" s="24">
        <f>COUNTIF($V113:$BE113,BN2)</f>
        <v>1</v>
      </c>
      <c r="BO3" s="24">
        <f>COUNTIF($V113:$BE113,BO2)</f>
        <v>0</v>
      </c>
      <c r="BP3" s="24">
        <f>SUM(BL3:BO3)</f>
        <v>18</v>
      </c>
    </row>
    <row r="4" spans="1:68" s="24" customFormat="1" ht="27.75" customHeight="1">
      <c r="A4" s="245"/>
      <c r="B4" s="246"/>
      <c r="C4" s="246"/>
      <c r="D4" s="246"/>
      <c r="E4" s="246"/>
      <c r="F4" s="24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1"/>
      <c r="AC4" s="232"/>
      <c r="AD4" s="232"/>
      <c r="AE4" s="232"/>
      <c r="AF4" s="233"/>
      <c r="AG4" s="231"/>
      <c r="AH4" s="232"/>
      <c r="AI4" s="232"/>
      <c r="AJ4" s="232"/>
      <c r="AK4" s="233"/>
      <c r="AL4" s="231"/>
      <c r="AM4" s="232"/>
      <c r="AN4" s="232"/>
      <c r="AO4" s="232"/>
      <c r="AP4" s="233"/>
      <c r="AQ4" s="231"/>
      <c r="AR4" s="232"/>
      <c r="AS4" s="232"/>
      <c r="AT4" s="232"/>
      <c r="AU4" s="233"/>
      <c r="AV4" s="231"/>
      <c r="AW4" s="232"/>
      <c r="AX4" s="232"/>
      <c r="AY4" s="232"/>
      <c r="AZ4" s="233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77" t="s">
        <v>19</v>
      </c>
      <c r="B6" s="177"/>
      <c r="C6" s="177"/>
      <c r="D6" s="177"/>
      <c r="E6" s="177"/>
      <c r="F6" s="177"/>
      <c r="G6" s="177"/>
      <c r="H6" s="177"/>
      <c r="I6" s="178" t="str">
        <f>共通表示!I6</f>
        <v>在庫照会</v>
      </c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26"/>
      <c r="BG6" s="27"/>
      <c r="BH6" s="28"/>
      <c r="BI6" s="28"/>
      <c r="BJ6" s="28"/>
    </row>
    <row r="7" spans="1:68" s="38" customFormat="1" ht="11.25" customHeight="1">
      <c r="A7" s="180" t="s">
        <v>20</v>
      </c>
      <c r="B7" s="180"/>
      <c r="C7" s="180"/>
      <c r="D7" s="180"/>
      <c r="E7" s="180"/>
      <c r="F7" s="180"/>
      <c r="G7" s="180"/>
      <c r="H7" s="180"/>
      <c r="I7" s="178" t="s">
        <v>25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81" t="s">
        <v>21</v>
      </c>
      <c r="W7" s="181"/>
      <c r="X7" s="181"/>
      <c r="Y7" s="181"/>
      <c r="Z7" s="181"/>
      <c r="AA7" s="181"/>
      <c r="AB7" s="181"/>
      <c r="AC7" s="181"/>
      <c r="AD7" s="181"/>
      <c r="AE7" s="181"/>
      <c r="AF7" s="182"/>
      <c r="AG7" s="181" t="s">
        <v>158</v>
      </c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29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159</v>
      </c>
      <c r="W8" s="6" t="s">
        <v>160</v>
      </c>
      <c r="X8" s="6" t="s">
        <v>161</v>
      </c>
      <c r="Y8" s="6" t="s">
        <v>162</v>
      </c>
      <c r="Z8" s="6" t="s">
        <v>189</v>
      </c>
      <c r="AA8" s="6" t="s">
        <v>190</v>
      </c>
      <c r="AB8" s="6" t="s">
        <v>191</v>
      </c>
      <c r="AC8" s="6" t="s">
        <v>192</v>
      </c>
      <c r="AD8" s="6" t="s">
        <v>193</v>
      </c>
      <c r="AE8" s="6" t="s">
        <v>194</v>
      </c>
      <c r="AF8" s="6" t="s">
        <v>195</v>
      </c>
      <c r="AG8" s="6" t="s">
        <v>196</v>
      </c>
      <c r="AH8" s="6" t="s">
        <v>197</v>
      </c>
      <c r="AI8" s="6" t="s">
        <v>249</v>
      </c>
      <c r="AJ8" s="6" t="s">
        <v>250</v>
      </c>
      <c r="AK8" s="6" t="s">
        <v>251</v>
      </c>
      <c r="AL8" s="6" t="s">
        <v>252</v>
      </c>
      <c r="AM8" s="6" t="s">
        <v>417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86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87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7"/>
      <c r="B11" s="55"/>
      <c r="C11" s="50" t="s">
        <v>64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59</v>
      </c>
      <c r="W11" s="52" t="s">
        <v>59</v>
      </c>
      <c r="X11" s="52" t="s">
        <v>59</v>
      </c>
      <c r="Y11" s="52" t="s">
        <v>59</v>
      </c>
      <c r="Z11" s="52" t="s">
        <v>59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87"/>
      <c r="B12" s="55"/>
      <c r="C12" s="50" t="s">
        <v>69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 t="s">
        <v>99</v>
      </c>
      <c r="AB12" s="52" t="s">
        <v>99</v>
      </c>
      <c r="AC12" s="52" t="s">
        <v>99</v>
      </c>
      <c r="AD12" s="52" t="s">
        <v>99</v>
      </c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7"/>
      <c r="B13" s="55"/>
      <c r="C13" s="50" t="s">
        <v>164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 t="s">
        <v>100</v>
      </c>
      <c r="AF13" s="52" t="s">
        <v>100</v>
      </c>
      <c r="AG13" s="52" t="s">
        <v>100</v>
      </c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7"/>
      <c r="B14" s="55"/>
      <c r="C14" s="50" t="s">
        <v>165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 t="s">
        <v>100</v>
      </c>
      <c r="AI14" s="52" t="s">
        <v>100</v>
      </c>
      <c r="AJ14" s="52" t="s">
        <v>100</v>
      </c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87"/>
      <c r="B15" s="55"/>
      <c r="C15" s="50" t="s">
        <v>166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 t="s">
        <v>100</v>
      </c>
      <c r="AL15" s="52" t="s">
        <v>100</v>
      </c>
      <c r="AM15" s="52" t="s">
        <v>100</v>
      </c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7"/>
      <c r="B16" s="55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87"/>
      <c r="B17" s="55" t="s">
        <v>70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87"/>
      <c r="B18" s="55"/>
      <c r="C18" s="50" t="s">
        <v>143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 t="s">
        <v>59</v>
      </c>
      <c r="W18" s="52" t="s">
        <v>59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87"/>
      <c r="B19" s="55"/>
      <c r="C19" s="50"/>
      <c r="D19" s="50" t="s">
        <v>144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59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87"/>
      <c r="B20" s="55"/>
      <c r="C20" s="50"/>
      <c r="D20" s="50" t="s">
        <v>145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 t="s">
        <v>59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87"/>
      <c r="B21" s="55"/>
      <c r="C21" s="50" t="s">
        <v>146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 t="s">
        <v>59</v>
      </c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87"/>
      <c r="B22" s="55"/>
      <c r="C22" s="50" t="s">
        <v>147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 t="s">
        <v>59</v>
      </c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87"/>
      <c r="B23" s="55"/>
      <c r="C23" s="50" t="s">
        <v>148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 t="s">
        <v>59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87"/>
      <c r="B24" s="55"/>
      <c r="C24" s="50"/>
      <c r="D24" s="50" t="s">
        <v>154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 t="s">
        <v>59</v>
      </c>
      <c r="Y24" s="52" t="s">
        <v>59</v>
      </c>
      <c r="Z24" s="52" t="s">
        <v>59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87"/>
      <c r="B25" s="55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87"/>
      <c r="B26" s="55"/>
      <c r="C26" s="50" t="s">
        <v>71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87"/>
      <c r="B27" s="55"/>
      <c r="C27" s="50"/>
      <c r="D27" s="50" t="s">
        <v>20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87"/>
      <c r="B28" s="55"/>
      <c r="C28" s="50"/>
      <c r="D28" s="50"/>
      <c r="E28" s="50" t="s">
        <v>167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 t="s">
        <v>100</v>
      </c>
      <c r="AB28" s="52" t="s">
        <v>100</v>
      </c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87"/>
      <c r="B29" s="55"/>
      <c r="C29" s="50"/>
      <c r="D29" s="50"/>
      <c r="E29" s="50" t="s">
        <v>168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87"/>
      <c r="B30" s="55"/>
      <c r="C30" s="50"/>
      <c r="D30" s="50" t="s">
        <v>84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87"/>
      <c r="B31" s="55"/>
      <c r="C31" s="50"/>
      <c r="D31" s="50"/>
      <c r="E31" s="50" t="s">
        <v>169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 t="s">
        <v>100</v>
      </c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s="48" customFormat="1" ht="9" customHeight="1">
      <c r="A32" s="187"/>
      <c r="B32" s="55"/>
      <c r="C32" s="50"/>
      <c r="D32" s="50"/>
      <c r="E32" s="50" t="s">
        <v>170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 t="s">
        <v>100</v>
      </c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87"/>
      <c r="B33" s="55"/>
      <c r="C33" s="50"/>
      <c r="D33" s="50" t="s">
        <v>85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s="48" customFormat="1" ht="9" customHeight="1">
      <c r="A34" s="187"/>
      <c r="B34" s="55"/>
      <c r="C34" s="50"/>
      <c r="D34" s="50"/>
      <c r="E34" s="50" t="s">
        <v>169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 t="s">
        <v>100</v>
      </c>
      <c r="AB34" s="52" t="s">
        <v>100</v>
      </c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s="48" customFormat="1" ht="9" customHeight="1">
      <c r="A35" s="187"/>
      <c r="B35" s="55"/>
      <c r="C35" s="50"/>
      <c r="D35" s="50"/>
      <c r="E35" s="50" t="s">
        <v>170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s="48" customFormat="1" ht="9" customHeight="1">
      <c r="A36" s="187"/>
      <c r="B36" s="55"/>
      <c r="C36" s="50"/>
      <c r="D36" s="50" t="s">
        <v>86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s="48" customFormat="1" ht="9" customHeight="1">
      <c r="A37" s="187"/>
      <c r="B37" s="55"/>
      <c r="C37" s="50"/>
      <c r="D37" s="50"/>
      <c r="E37" s="50" t="s">
        <v>169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 t="s">
        <v>100</v>
      </c>
      <c r="AB37" s="52" t="s">
        <v>100</v>
      </c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s="48" customFormat="1" ht="9" customHeight="1">
      <c r="A38" s="187"/>
      <c r="B38" s="55"/>
      <c r="C38" s="50"/>
      <c r="D38" s="50"/>
      <c r="E38" s="50" t="s">
        <v>170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s="48" customFormat="1" ht="9" customHeight="1">
      <c r="A39" s="187"/>
      <c r="B39" s="55"/>
      <c r="C39" s="50"/>
      <c r="D39" s="50" t="s">
        <v>87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s="48" customFormat="1" ht="9" customHeight="1">
      <c r="A40" s="187"/>
      <c r="B40" s="55"/>
      <c r="C40" s="50"/>
      <c r="D40" s="50"/>
      <c r="E40" s="50" t="s">
        <v>169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 t="s">
        <v>100</v>
      </c>
      <c r="AB40" s="52" t="s">
        <v>100</v>
      </c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s="48" customFormat="1" ht="9" customHeight="1">
      <c r="A41" s="187"/>
      <c r="B41" s="55"/>
      <c r="C41" s="50"/>
      <c r="D41" s="50"/>
      <c r="E41" s="50" t="s">
        <v>170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s="48" customFormat="1" ht="9" customHeight="1">
      <c r="A42" s="187"/>
      <c r="B42" s="55"/>
      <c r="C42" s="50"/>
      <c r="D42" s="50" t="s">
        <v>88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s="48" customFormat="1" ht="9" customHeight="1">
      <c r="A43" s="187"/>
      <c r="B43" s="55"/>
      <c r="C43" s="50"/>
      <c r="D43" s="50"/>
      <c r="E43" s="50" t="s">
        <v>174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/>
      <c r="W43" s="52"/>
      <c r="X43" s="52"/>
      <c r="Y43" s="52"/>
      <c r="Z43" s="52"/>
      <c r="AA43" s="52" t="s">
        <v>100</v>
      </c>
      <c r="AB43" s="52" t="s">
        <v>100</v>
      </c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s="48" customFormat="1" ht="9" customHeight="1">
      <c r="A44" s="187"/>
      <c r="B44" s="55"/>
      <c r="C44" s="50"/>
      <c r="D44" s="50"/>
      <c r="E44" s="50" t="s">
        <v>175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s="48" customFormat="1" ht="9" customHeight="1">
      <c r="A45" s="187"/>
      <c r="B45" s="55"/>
      <c r="C45" s="50"/>
      <c r="D45" s="50" t="s">
        <v>116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s="48" customFormat="1" ht="9" customHeight="1">
      <c r="A46" s="187"/>
      <c r="B46" s="55"/>
      <c r="C46" s="50"/>
      <c r="D46" s="50"/>
      <c r="E46" s="50" t="s">
        <v>171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 t="s">
        <v>100</v>
      </c>
      <c r="AB46" s="52" t="s">
        <v>100</v>
      </c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s="48" customFormat="1" ht="9" customHeight="1">
      <c r="A47" s="187"/>
      <c r="B47" s="55"/>
      <c r="C47" s="50"/>
      <c r="D47" s="50"/>
      <c r="E47" s="50" t="s">
        <v>172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/>
      <c r="X47" s="52"/>
      <c r="Y47" s="52"/>
      <c r="Z47" s="52"/>
      <c r="AA47" s="52"/>
      <c r="AB47" s="52" t="s">
        <v>100</v>
      </c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s="48" customFormat="1" ht="9" customHeight="1">
      <c r="A48" s="187"/>
      <c r="B48" s="55"/>
      <c r="C48" s="50"/>
      <c r="D48" s="50"/>
      <c r="E48" s="50" t="s">
        <v>173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/>
      <c r="Z48" s="52"/>
      <c r="AA48" s="52"/>
      <c r="AB48" s="52" t="s">
        <v>100</v>
      </c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s="48" customFormat="1" ht="9" customHeight="1">
      <c r="A49" s="187"/>
      <c r="B49" s="55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s="48" customFormat="1" ht="9" customHeight="1">
      <c r="A50" s="187"/>
      <c r="B50" s="55"/>
      <c r="C50" s="50" t="s">
        <v>73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87"/>
      <c r="B51" s="50"/>
      <c r="C51" s="50"/>
      <c r="D51" s="50"/>
      <c r="E51" s="50" t="s">
        <v>72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2"/>
      <c r="W51" s="52"/>
      <c r="X51" s="52"/>
      <c r="Y51" s="52"/>
      <c r="Z51" s="52"/>
      <c r="AA51" s="52"/>
      <c r="AB51" s="52"/>
      <c r="AC51" s="52" t="s">
        <v>100</v>
      </c>
      <c r="AD51" s="52" t="s">
        <v>100</v>
      </c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187"/>
      <c r="B52" s="50"/>
      <c r="C52" s="50"/>
      <c r="D52" s="50"/>
      <c r="E52" s="50" t="s">
        <v>66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/>
      <c r="W52" s="52"/>
      <c r="X52" s="52"/>
      <c r="Y52" s="52"/>
      <c r="Z52" s="52"/>
      <c r="AA52" s="52"/>
      <c r="AB52" s="52" t="s">
        <v>100</v>
      </c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187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87"/>
      <c r="B54" s="50" t="s">
        <v>241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87"/>
      <c r="B55" s="50"/>
      <c r="C55" s="50" t="s">
        <v>253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187"/>
      <c r="B56" s="50"/>
      <c r="C56" s="50"/>
      <c r="D56" s="50" t="s">
        <v>243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/>
      <c r="W56" s="52"/>
      <c r="X56" s="52"/>
      <c r="Y56" s="52"/>
      <c r="Z56" s="52"/>
      <c r="AA56" s="52"/>
      <c r="AB56" s="52"/>
      <c r="AC56" s="52"/>
      <c r="AD56" s="52"/>
      <c r="AE56" s="52" t="s">
        <v>100</v>
      </c>
      <c r="AF56" s="52"/>
      <c r="AG56" s="52"/>
      <c r="AH56" s="52" t="s">
        <v>100</v>
      </c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187"/>
      <c r="B57" s="50"/>
      <c r="C57" s="50"/>
      <c r="D57" s="50" t="s">
        <v>244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 t="s">
        <v>100</v>
      </c>
      <c r="AG57" s="52"/>
      <c r="AH57" s="52"/>
      <c r="AI57" s="52" t="s">
        <v>100</v>
      </c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187"/>
      <c r="B58" s="50"/>
      <c r="C58" s="50"/>
      <c r="D58" s="50" t="s">
        <v>242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 t="s">
        <v>100</v>
      </c>
      <c r="AH58" s="52"/>
      <c r="AI58" s="52"/>
      <c r="AJ58" s="52" t="s">
        <v>100</v>
      </c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ht="9" customHeight="1">
      <c r="A59" s="18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ht="9" customHeight="1">
      <c r="A60" s="187"/>
      <c r="B60" s="50"/>
      <c r="C60" s="50" t="s">
        <v>254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/>
      <c r="Z60" s="52"/>
      <c r="AA60" s="52"/>
      <c r="AB60" s="52"/>
      <c r="AC60" s="52" t="s">
        <v>100</v>
      </c>
      <c r="AD60" s="52"/>
      <c r="AE60" s="52"/>
      <c r="AF60" s="52"/>
      <c r="AG60" s="52"/>
      <c r="AH60" s="52"/>
      <c r="AI60" s="52"/>
      <c r="AJ60" s="52"/>
      <c r="AK60" s="52" t="s">
        <v>100</v>
      </c>
      <c r="AL60" s="52" t="s">
        <v>100</v>
      </c>
      <c r="AM60" s="52" t="s">
        <v>100</v>
      </c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187"/>
      <c r="B61" s="50"/>
      <c r="C61" s="50"/>
      <c r="D61" s="50" t="s">
        <v>255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/>
      <c r="W61" s="52"/>
      <c r="X61" s="52"/>
      <c r="Y61" s="52"/>
      <c r="Z61" s="52"/>
      <c r="AA61" s="52"/>
      <c r="AB61" s="52"/>
      <c r="AC61" s="52" t="s">
        <v>100</v>
      </c>
      <c r="AD61" s="52"/>
      <c r="AE61" s="52"/>
      <c r="AF61" s="52"/>
      <c r="AG61" s="52"/>
      <c r="AH61" s="52"/>
      <c r="AI61" s="52"/>
      <c r="AJ61" s="52"/>
      <c r="AK61" s="52" t="s">
        <v>100</v>
      </c>
      <c r="AL61" s="52" t="s">
        <v>100</v>
      </c>
      <c r="AM61" s="52" t="s">
        <v>100</v>
      </c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187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ht="9" customHeight="1">
      <c r="A63" s="187"/>
      <c r="B63" s="50"/>
      <c r="C63" s="50" t="s">
        <v>389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87"/>
      <c r="B64" s="50"/>
      <c r="C64" s="50"/>
      <c r="D64" s="50" t="s">
        <v>422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/>
      <c r="Z64" s="52"/>
      <c r="AA64" s="52"/>
      <c r="AB64" s="52"/>
      <c r="AC64" s="52" t="s">
        <v>100</v>
      </c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ht="9" customHeight="1">
      <c r="A65" s="187"/>
      <c r="B65" s="50"/>
      <c r="C65" s="50"/>
      <c r="D65" s="50" t="s">
        <v>390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 t="s">
        <v>100</v>
      </c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8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>
      <c r="A67" s="187"/>
      <c r="B67" s="50"/>
      <c r="C67" s="50" t="s">
        <v>256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ht="9" customHeight="1">
      <c r="A68" s="187"/>
      <c r="B68" s="50"/>
      <c r="C68" s="50"/>
      <c r="D68" s="50" t="s">
        <v>179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 t="s">
        <v>100</v>
      </c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>
      <c r="A69" s="187"/>
      <c r="B69" s="50"/>
      <c r="C69" s="50"/>
      <c r="D69" s="50" t="s">
        <v>258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 t="s">
        <v>100</v>
      </c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 thickBot="1">
      <c r="A70" s="188"/>
      <c r="B70" s="55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49"/>
      <c r="N70" s="50"/>
      <c r="O70" s="50"/>
      <c r="P70" s="50"/>
      <c r="Q70" s="50"/>
      <c r="R70" s="50"/>
      <c r="S70" s="50"/>
      <c r="T70" s="50"/>
      <c r="U70" s="5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 thickTop="1">
      <c r="A71" s="183" t="s">
        <v>68</v>
      </c>
      <c r="B71" s="60" t="s">
        <v>46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2"/>
      <c r="V71" s="63"/>
      <c r="W71" s="64"/>
      <c r="X71" s="63"/>
      <c r="Y71" s="64"/>
      <c r="Z71" s="64"/>
      <c r="AA71" s="64"/>
      <c r="AB71" s="63"/>
      <c r="AC71" s="63"/>
      <c r="AD71" s="63"/>
      <c r="AE71" s="64"/>
      <c r="AF71" s="64"/>
      <c r="AG71" s="63"/>
      <c r="AH71" s="64"/>
      <c r="AI71" s="63"/>
      <c r="AJ71" s="64"/>
      <c r="AK71" s="63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3"/>
      <c r="BA71" s="64"/>
      <c r="BB71" s="64"/>
      <c r="BC71" s="64"/>
      <c r="BD71" s="64"/>
      <c r="BE71" s="65"/>
    </row>
    <row r="72" spans="1:57" ht="9" customHeight="1">
      <c r="A72" s="184"/>
      <c r="B72" s="50" t="s">
        <v>115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6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84"/>
      <c r="B73" s="50"/>
      <c r="C73" s="50" t="s">
        <v>225</v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90"/>
      <c r="V73" s="52" t="s">
        <v>59</v>
      </c>
      <c r="W73" s="52" t="s">
        <v>59</v>
      </c>
      <c r="X73" s="52" t="s">
        <v>59</v>
      </c>
      <c r="Y73" s="52" t="s">
        <v>59</v>
      </c>
      <c r="Z73" s="52" t="s">
        <v>59</v>
      </c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84"/>
      <c r="B74" s="50"/>
      <c r="C74" s="50"/>
      <c r="D74" s="50" t="s">
        <v>219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90"/>
      <c r="V74" s="52" t="s">
        <v>59</v>
      </c>
      <c r="W74" s="52"/>
      <c r="X74" s="52" t="s">
        <v>59</v>
      </c>
      <c r="Y74" s="52" t="s">
        <v>59</v>
      </c>
      <c r="Z74" s="52" t="s">
        <v>59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84"/>
      <c r="B75" s="50"/>
      <c r="C75" s="50"/>
      <c r="D75" s="50" t="s">
        <v>220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90"/>
      <c r="V75" s="52"/>
      <c r="W75" s="52" t="s">
        <v>59</v>
      </c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84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90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84"/>
      <c r="B77" s="49"/>
      <c r="C77" s="50" t="s">
        <v>152</v>
      </c>
      <c r="D77" s="50"/>
      <c r="E77" s="58"/>
      <c r="F77" s="58"/>
      <c r="G77" s="50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9"/>
      <c r="V77" s="52"/>
      <c r="W77" s="52"/>
      <c r="X77" s="52"/>
      <c r="Y77" s="52"/>
      <c r="Z77" s="52"/>
      <c r="AA77" s="52"/>
      <c r="AB77" s="52"/>
      <c r="AC77" s="52"/>
      <c r="AD77" s="52"/>
      <c r="AE77" s="57"/>
      <c r="AF77" s="57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84"/>
      <c r="B78" s="49"/>
      <c r="C78" s="50" t="s">
        <v>143</v>
      </c>
      <c r="D78" s="50"/>
      <c r="E78" s="58"/>
      <c r="F78" s="58"/>
      <c r="G78" s="50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9"/>
      <c r="V78" s="52" t="s">
        <v>59</v>
      </c>
      <c r="W78" s="52"/>
      <c r="X78" s="52"/>
      <c r="Y78" s="52"/>
      <c r="Z78" s="52"/>
      <c r="AA78" s="52"/>
      <c r="AB78" s="52"/>
      <c r="AC78" s="52"/>
      <c r="AD78" s="52"/>
      <c r="AE78" s="57"/>
      <c r="AF78" s="57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84"/>
      <c r="B79" s="49"/>
      <c r="C79" s="50"/>
      <c r="D79" s="50" t="s">
        <v>157</v>
      </c>
      <c r="E79" s="58"/>
      <c r="F79" s="58"/>
      <c r="G79" s="50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9"/>
      <c r="V79" s="52" t="s">
        <v>59</v>
      </c>
      <c r="W79" s="52"/>
      <c r="X79" s="52"/>
      <c r="Y79" s="52"/>
      <c r="Z79" s="52"/>
      <c r="AA79" s="52"/>
      <c r="AB79" s="52"/>
      <c r="AC79" s="52"/>
      <c r="AD79" s="52"/>
      <c r="AE79" s="57"/>
      <c r="AF79" s="57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s="48" customFormat="1" ht="9" customHeight="1">
      <c r="A80" s="184"/>
      <c r="B80" s="55"/>
      <c r="C80" s="50" t="s">
        <v>146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2"/>
      <c r="W80" s="52"/>
      <c r="X80" s="52" t="s">
        <v>59</v>
      </c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s="48" customFormat="1" ht="9" customHeight="1">
      <c r="A81" s="184"/>
      <c r="B81" s="55"/>
      <c r="C81" s="50"/>
      <c r="D81" s="50" t="s">
        <v>61</v>
      </c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1"/>
      <c r="V81" s="52"/>
      <c r="W81" s="52"/>
      <c r="X81" s="52" t="s">
        <v>59</v>
      </c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s="48" customFormat="1" ht="9" customHeight="1">
      <c r="A82" s="184"/>
      <c r="B82" s="55"/>
      <c r="C82" s="50" t="s">
        <v>147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1"/>
      <c r="V82" s="52"/>
      <c r="W82" s="52"/>
      <c r="X82" s="52"/>
      <c r="Y82" s="52" t="s">
        <v>59</v>
      </c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57" s="48" customFormat="1" ht="9" customHeight="1">
      <c r="A83" s="184"/>
      <c r="B83" s="55"/>
      <c r="C83" s="50"/>
      <c r="D83" s="50" t="s">
        <v>149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1"/>
      <c r="V83" s="52"/>
      <c r="W83" s="52"/>
      <c r="X83" s="52"/>
      <c r="Y83" s="52" t="s">
        <v>59</v>
      </c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57" s="48" customFormat="1" ht="9" customHeight="1">
      <c r="A84" s="184"/>
      <c r="B84" s="55"/>
      <c r="C84" s="50"/>
      <c r="D84" s="50" t="s">
        <v>150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1"/>
      <c r="V84" s="52"/>
      <c r="W84" s="52"/>
      <c r="X84" s="52"/>
      <c r="Y84" s="52" t="s">
        <v>59</v>
      </c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s="48" customFormat="1" ht="9" customHeight="1">
      <c r="A85" s="184"/>
      <c r="B85" s="55"/>
      <c r="C85" s="50" t="s">
        <v>148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1"/>
      <c r="V85" s="52"/>
      <c r="W85" s="52"/>
      <c r="X85" s="52"/>
      <c r="Y85" s="52"/>
      <c r="Z85" s="52" t="s">
        <v>59</v>
      </c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57" s="48" customFormat="1" ht="9" customHeight="1">
      <c r="A86" s="184"/>
      <c r="B86" s="55"/>
      <c r="C86" s="50"/>
      <c r="D86" s="50" t="s">
        <v>149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1"/>
      <c r="V86" s="52"/>
      <c r="W86" s="52"/>
      <c r="X86" s="52"/>
      <c r="Y86" s="52"/>
      <c r="Z86" s="52" t="s">
        <v>59</v>
      </c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57" s="48" customFormat="1" ht="9" customHeight="1">
      <c r="A87" s="184"/>
      <c r="B87" s="55"/>
      <c r="C87" s="50"/>
      <c r="D87" s="50" t="s">
        <v>151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1"/>
      <c r="V87" s="52"/>
      <c r="W87" s="52"/>
      <c r="X87" s="52"/>
      <c r="Y87" s="52"/>
      <c r="Z87" s="52" t="s">
        <v>59</v>
      </c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57" s="48" customFormat="1" ht="9" customHeight="1">
      <c r="A88" s="184"/>
      <c r="B88" s="55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1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57" ht="9" customHeight="1">
      <c r="A89" s="184"/>
      <c r="B89" s="50"/>
      <c r="C89" s="50" t="s">
        <v>186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6"/>
      <c r="V89" s="52"/>
      <c r="W89" s="52"/>
      <c r="X89" s="52"/>
      <c r="Y89" s="52"/>
      <c r="Z89" s="52"/>
      <c r="AA89" s="52" t="s">
        <v>100</v>
      </c>
      <c r="AB89" s="52" t="s">
        <v>100</v>
      </c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57" ht="9" customHeight="1">
      <c r="A90" s="184"/>
      <c r="B90" s="50"/>
      <c r="C90" s="50"/>
      <c r="D90" s="50" t="s">
        <v>187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6"/>
      <c r="V90" s="52"/>
      <c r="W90" s="52"/>
      <c r="X90" s="52"/>
      <c r="Y90" s="52"/>
      <c r="Z90" s="52"/>
      <c r="AA90" s="52" t="s">
        <v>100</v>
      </c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57" ht="9" customHeight="1">
      <c r="A91" s="184"/>
      <c r="B91" s="50"/>
      <c r="C91" s="50"/>
      <c r="D91" s="50" t="s">
        <v>188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 t="s">
        <v>100</v>
      </c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3"/>
    </row>
    <row r="92" spans="1:57" ht="9" customHeight="1">
      <c r="A92" s="184"/>
      <c r="B92" s="50"/>
      <c r="C92" s="50"/>
      <c r="D92" s="50" t="s">
        <v>423</v>
      </c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6"/>
      <c r="V92" s="52"/>
      <c r="W92" s="52"/>
      <c r="X92" s="52"/>
      <c r="Y92" s="52"/>
      <c r="Z92" s="52"/>
      <c r="AA92" s="52"/>
      <c r="AB92" s="52"/>
      <c r="AC92" s="52"/>
      <c r="AD92" s="52" t="s">
        <v>100</v>
      </c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ht="9" customHeight="1">
      <c r="A93" s="184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6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3"/>
    </row>
    <row r="94" spans="1:57" ht="9" customHeight="1">
      <c r="A94" s="184"/>
      <c r="B94" s="50" t="s">
        <v>247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90"/>
      <c r="V94" s="52"/>
      <c r="W94" s="52"/>
      <c r="X94" s="52"/>
      <c r="Y94" s="52"/>
      <c r="Z94" s="52"/>
      <c r="AA94" s="52"/>
      <c r="AB94" s="52"/>
      <c r="AC94" s="52" t="s">
        <v>100</v>
      </c>
      <c r="AD94" s="52"/>
      <c r="AE94" s="52" t="s">
        <v>100</v>
      </c>
      <c r="AF94" s="52" t="s">
        <v>100</v>
      </c>
      <c r="AG94" s="52" t="s">
        <v>100</v>
      </c>
      <c r="AH94" s="52" t="s">
        <v>100</v>
      </c>
      <c r="AI94" s="52" t="s">
        <v>100</v>
      </c>
      <c r="AJ94" s="52" t="s">
        <v>100</v>
      </c>
      <c r="AK94" s="52"/>
      <c r="AL94" s="52" t="s">
        <v>100</v>
      </c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3"/>
    </row>
    <row r="95" spans="1:57" ht="9" customHeight="1">
      <c r="A95" s="184"/>
      <c r="B95" s="50"/>
      <c r="C95" s="58" t="s">
        <v>182</v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90"/>
      <c r="V95" s="52"/>
      <c r="W95" s="52"/>
      <c r="X95" s="52"/>
      <c r="Y95" s="52"/>
      <c r="Z95" s="52"/>
      <c r="AA95" s="52"/>
      <c r="AB95" s="52"/>
      <c r="AC95" s="52"/>
      <c r="AD95" s="52"/>
      <c r="AE95" s="52" t="s">
        <v>100</v>
      </c>
      <c r="AF95" s="52"/>
      <c r="AG95" s="52"/>
      <c r="AH95" s="52" t="s">
        <v>100</v>
      </c>
      <c r="AI95" s="52"/>
      <c r="AJ95" s="52"/>
      <c r="AK95" s="52"/>
      <c r="AL95" s="52" t="s">
        <v>100</v>
      </c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ht="9" customHeight="1">
      <c r="A96" s="184"/>
      <c r="B96" s="50"/>
      <c r="C96" s="58" t="s">
        <v>262</v>
      </c>
      <c r="D96" s="58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90"/>
      <c r="V96" s="52"/>
      <c r="W96" s="52"/>
      <c r="X96" s="52"/>
      <c r="Y96" s="52"/>
      <c r="Z96" s="52"/>
      <c r="AA96" s="52"/>
      <c r="AB96" s="52"/>
      <c r="AC96" s="52" t="s">
        <v>100</v>
      </c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58" ht="9" customHeight="1">
      <c r="A97" s="184"/>
      <c r="B97" s="50"/>
      <c r="C97" s="58" t="s">
        <v>261</v>
      </c>
      <c r="D97" s="58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90"/>
      <c r="V97" s="52"/>
      <c r="W97" s="52"/>
      <c r="X97" s="52"/>
      <c r="Y97" s="52"/>
      <c r="Z97" s="52"/>
      <c r="AA97" s="52"/>
      <c r="AB97" s="52"/>
      <c r="AC97" s="52" t="s">
        <v>100</v>
      </c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3"/>
    </row>
    <row r="98" spans="1:58" ht="9" customHeight="1">
      <c r="A98" s="184"/>
      <c r="B98" s="50"/>
      <c r="C98" s="58"/>
      <c r="D98" s="58" t="s">
        <v>420</v>
      </c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90"/>
      <c r="V98" s="52"/>
      <c r="W98" s="52"/>
      <c r="X98" s="52"/>
      <c r="Y98" s="52"/>
      <c r="Z98" s="52"/>
      <c r="AA98" s="52"/>
      <c r="AB98" s="52"/>
      <c r="AC98" s="52" t="s">
        <v>100</v>
      </c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58" ht="9" customHeight="1">
      <c r="A99" s="184"/>
      <c r="B99" s="50"/>
      <c r="C99" s="58"/>
      <c r="D99" s="58" t="s">
        <v>155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90"/>
      <c r="V99" s="52"/>
      <c r="W99" s="52"/>
      <c r="X99" s="52"/>
      <c r="Y99" s="52"/>
      <c r="Z99" s="52"/>
      <c r="AA99" s="52" t="s">
        <v>100</v>
      </c>
      <c r="AB99" s="52" t="s">
        <v>100</v>
      </c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58" ht="9" customHeight="1">
      <c r="A100" s="184"/>
      <c r="B100" s="50"/>
      <c r="C100" s="58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90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3"/>
    </row>
    <row r="101" spans="1:58" ht="9" customHeight="1">
      <c r="A101" s="184"/>
      <c r="B101" s="50"/>
      <c r="C101" s="58" t="s">
        <v>248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90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 t="s">
        <v>100</v>
      </c>
      <c r="AG101" s="52" t="s">
        <v>100</v>
      </c>
      <c r="AH101" s="52"/>
      <c r="AI101" s="52" t="s">
        <v>100</v>
      </c>
      <c r="AJ101" s="52" t="s">
        <v>100</v>
      </c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58" ht="9" customHeight="1">
      <c r="A102" s="184"/>
      <c r="B102" s="50"/>
      <c r="C102" s="58"/>
      <c r="D102" s="58" t="s">
        <v>245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90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 t="s">
        <v>100</v>
      </c>
      <c r="AG102" s="52" t="s">
        <v>100</v>
      </c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3"/>
    </row>
    <row r="103" spans="1:58" ht="9" customHeight="1">
      <c r="A103" s="184"/>
      <c r="B103" s="50"/>
      <c r="C103" s="58"/>
      <c r="D103" s="58" t="s">
        <v>246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90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 t="s">
        <v>100</v>
      </c>
      <c r="AJ103" s="52" t="s">
        <v>100</v>
      </c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3"/>
    </row>
    <row r="104" spans="1:58" ht="9" customHeight="1">
      <c r="A104" s="184"/>
      <c r="B104" s="50"/>
      <c r="C104" s="58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90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3"/>
    </row>
    <row r="105" spans="1:58" ht="9" customHeight="1">
      <c r="A105" s="184"/>
      <c r="B105" s="50"/>
      <c r="C105" s="50" t="s">
        <v>257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90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 t="s">
        <v>100</v>
      </c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3"/>
    </row>
    <row r="106" spans="1:58" ht="9" customHeight="1">
      <c r="A106" s="184"/>
      <c r="B106" s="50"/>
      <c r="C106" s="58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90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3"/>
    </row>
    <row r="107" spans="1:58" ht="9" customHeight="1">
      <c r="A107" s="184"/>
      <c r="B107" s="50"/>
      <c r="C107" s="50" t="s">
        <v>259</v>
      </c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90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 t="s">
        <v>100</v>
      </c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3"/>
    </row>
    <row r="108" spans="1:58" ht="9" customHeight="1">
      <c r="A108" s="184"/>
      <c r="B108" s="50"/>
      <c r="C108" s="50"/>
      <c r="D108" s="50" t="s">
        <v>260</v>
      </c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90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 t="s">
        <v>100</v>
      </c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3"/>
    </row>
    <row r="109" spans="1:58" ht="9" customHeight="1" thickBot="1">
      <c r="A109" s="185"/>
      <c r="B109" s="50"/>
      <c r="C109" s="58"/>
      <c r="D109" s="50"/>
      <c r="E109" s="50"/>
      <c r="F109" s="50"/>
      <c r="G109" s="50"/>
      <c r="H109" s="49"/>
      <c r="I109" s="50"/>
      <c r="J109" s="50"/>
      <c r="K109" s="50"/>
      <c r="L109" s="50"/>
      <c r="M109" s="49"/>
      <c r="N109" s="50"/>
      <c r="O109" s="50"/>
      <c r="P109" s="50"/>
      <c r="Q109" s="50"/>
      <c r="R109" s="50"/>
      <c r="S109" s="50"/>
      <c r="T109" s="50"/>
      <c r="U109" s="56"/>
      <c r="V109" s="52"/>
      <c r="W109" s="52"/>
      <c r="X109" s="52"/>
      <c r="Y109" s="52"/>
      <c r="Z109" s="52"/>
      <c r="AA109" s="52"/>
      <c r="AB109" s="57"/>
      <c r="AC109" s="52"/>
      <c r="AD109" s="52"/>
      <c r="AE109" s="52"/>
      <c r="AF109" s="52"/>
      <c r="AG109" s="52"/>
      <c r="AH109" s="52"/>
      <c r="AI109" s="52"/>
      <c r="AJ109" s="57"/>
      <c r="AK109" s="57"/>
      <c r="AL109" s="57"/>
      <c r="AM109" s="57"/>
      <c r="AN109" s="57"/>
      <c r="AO109" s="52"/>
      <c r="AP109" s="52"/>
      <c r="AQ109" s="52"/>
      <c r="AR109" s="52"/>
      <c r="AS109" s="57"/>
      <c r="AT109" s="57"/>
      <c r="AU109" s="57"/>
      <c r="AV109" s="52"/>
      <c r="AW109" s="52"/>
      <c r="AX109" s="52"/>
      <c r="AY109" s="52"/>
      <c r="AZ109" s="57"/>
      <c r="BA109" s="57"/>
      <c r="BB109" s="52"/>
      <c r="BC109" s="52"/>
      <c r="BD109" s="52"/>
      <c r="BE109" s="53"/>
    </row>
    <row r="110" spans="1:58" ht="14.25" thickTop="1">
      <c r="A110" s="163" t="s">
        <v>0</v>
      </c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5"/>
      <c r="V110" s="93"/>
      <c r="W110" s="93"/>
      <c r="X110" s="93"/>
      <c r="Y110" s="93"/>
      <c r="Z110" s="93"/>
      <c r="AA110" s="93"/>
      <c r="AB110" s="66"/>
      <c r="AC110" s="93"/>
      <c r="AD110" s="93"/>
      <c r="AE110" s="93"/>
      <c r="AF110" s="66"/>
      <c r="AG110" s="66"/>
      <c r="AH110" s="66"/>
      <c r="AI110" s="66"/>
      <c r="AJ110" s="66"/>
      <c r="AK110" s="66"/>
      <c r="AL110" s="66"/>
      <c r="AM110" s="66"/>
      <c r="AN110" s="66"/>
      <c r="AO110" s="93"/>
      <c r="AP110" s="93"/>
      <c r="AQ110" s="93"/>
      <c r="AR110" s="93"/>
      <c r="AS110" s="66"/>
      <c r="AT110" s="66"/>
      <c r="AU110" s="66"/>
      <c r="AV110" s="93"/>
      <c r="AW110" s="93"/>
      <c r="AX110" s="93"/>
      <c r="AY110" s="93"/>
      <c r="AZ110" s="66"/>
      <c r="BA110" s="66"/>
      <c r="BB110" s="66"/>
      <c r="BC110" s="93"/>
      <c r="BD110" s="93"/>
      <c r="BE110" s="100"/>
    </row>
    <row r="111" spans="1:58" ht="29.25" customHeight="1">
      <c r="A111" s="189" t="s">
        <v>1</v>
      </c>
      <c r="B111" s="143"/>
      <c r="C111" s="143"/>
      <c r="D111" s="143"/>
      <c r="E111" s="143"/>
      <c r="F111" s="143"/>
      <c r="G111" s="144"/>
      <c r="H111" s="190" t="s">
        <v>13</v>
      </c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50"/>
      <c r="V111" s="107"/>
      <c r="W111" s="107"/>
      <c r="X111" s="107"/>
      <c r="Y111" s="107"/>
      <c r="Z111" s="107"/>
      <c r="AA111" s="107"/>
      <c r="AB111" s="108"/>
      <c r="AC111" s="107"/>
      <c r="AD111" s="107"/>
      <c r="AE111" s="107"/>
      <c r="AF111" s="107"/>
      <c r="AG111" s="107"/>
      <c r="AH111" s="107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108"/>
      <c r="BE111" s="109"/>
      <c r="BF111" s="67"/>
    </row>
    <row r="112" spans="1:58" ht="26.25" customHeight="1">
      <c r="A112" s="145"/>
      <c r="B112" s="146"/>
      <c r="C112" s="146"/>
      <c r="D112" s="146"/>
      <c r="E112" s="146"/>
      <c r="F112" s="146"/>
      <c r="G112" s="147"/>
      <c r="H112" s="190" t="s">
        <v>37</v>
      </c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50"/>
      <c r="V112" s="105"/>
      <c r="W112" s="105"/>
      <c r="X112" s="105"/>
      <c r="Y112" s="105"/>
      <c r="Z112" s="105"/>
      <c r="AA112" s="105"/>
      <c r="AB112" s="94"/>
      <c r="AC112" s="105"/>
      <c r="AD112" s="105"/>
      <c r="AE112" s="105"/>
      <c r="AF112" s="105"/>
      <c r="AG112" s="105"/>
      <c r="AH112" s="105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101"/>
      <c r="BF112" s="67"/>
    </row>
    <row r="113" spans="1:62" s="5" customFormat="1" ht="13.5">
      <c r="A113" s="191" t="s">
        <v>38</v>
      </c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50"/>
      <c r="V113" s="7" t="s">
        <v>57</v>
      </c>
      <c r="W113" s="7" t="s">
        <v>156</v>
      </c>
      <c r="X113" s="7" t="s">
        <v>57</v>
      </c>
      <c r="Y113" s="7" t="s">
        <v>57</v>
      </c>
      <c r="Z113" s="7" t="s">
        <v>57</v>
      </c>
      <c r="AA113" s="7" t="s">
        <v>156</v>
      </c>
      <c r="AB113" s="7" t="s">
        <v>156</v>
      </c>
      <c r="AC113" s="7" t="s">
        <v>231</v>
      </c>
      <c r="AD113" s="7" t="s">
        <v>407</v>
      </c>
      <c r="AE113" s="7" t="s">
        <v>57</v>
      </c>
      <c r="AF113" s="7" t="s">
        <v>57</v>
      </c>
      <c r="AG113" s="7" t="s">
        <v>57</v>
      </c>
      <c r="AH113" s="7" t="s">
        <v>57</v>
      </c>
      <c r="AI113" s="7" t="s">
        <v>57</v>
      </c>
      <c r="AJ113" s="7" t="s">
        <v>57</v>
      </c>
      <c r="AK113" s="7" t="s">
        <v>57</v>
      </c>
      <c r="AL113" s="7" t="s">
        <v>57</v>
      </c>
      <c r="AM113" s="7" t="s">
        <v>57</v>
      </c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37"/>
      <c r="BF113" s="36"/>
      <c r="BG113" s="8"/>
      <c r="BH113" s="9"/>
      <c r="BI113" s="9"/>
      <c r="BJ113" s="10"/>
    </row>
    <row r="114" spans="1:62" s="70" customFormat="1" ht="39.75" customHeight="1" thickBot="1">
      <c r="A114" s="174" t="s">
        <v>2</v>
      </c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6"/>
      <c r="V114" s="104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68"/>
      <c r="AH114" s="68"/>
      <c r="AI114" s="68"/>
      <c r="AJ114" s="68"/>
      <c r="AK114" s="68"/>
      <c r="AL114" s="68"/>
      <c r="AM114" s="68"/>
      <c r="AN114" s="68"/>
      <c r="AO114" s="68"/>
      <c r="AP114" s="95"/>
      <c r="AQ114" s="95"/>
      <c r="AR114" s="95"/>
      <c r="AS114" s="95"/>
      <c r="AT114" s="68"/>
      <c r="AU114" s="68"/>
      <c r="AV114" s="68"/>
      <c r="AW114" s="95"/>
      <c r="AX114" s="95"/>
      <c r="AY114" s="95"/>
      <c r="AZ114" s="95"/>
      <c r="BA114" s="95"/>
      <c r="BB114" s="95"/>
      <c r="BC114" s="95"/>
      <c r="BD114" s="102"/>
      <c r="BE114" s="103"/>
      <c r="BF114" s="69"/>
    </row>
    <row r="115" spans="1:62" ht="9.75" customHeight="1" thickTop="1">
      <c r="A115" s="163" t="s">
        <v>39</v>
      </c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5"/>
      <c r="V115" s="166" t="s">
        <v>3</v>
      </c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3"/>
      <c r="AM115" s="166" t="s">
        <v>40</v>
      </c>
      <c r="AN115" s="164"/>
      <c r="AO115" s="164"/>
      <c r="AP115" s="164"/>
      <c r="AQ115" s="165"/>
      <c r="AR115" s="226"/>
      <c r="AS115" s="227"/>
      <c r="AT115" s="159"/>
      <c r="AU115" s="215"/>
      <c r="AV115" s="216"/>
      <c r="AW115" s="217">
        <v>3</v>
      </c>
      <c r="AX115" s="218"/>
      <c r="AY115" s="218"/>
      <c r="AZ115" s="218"/>
      <c r="BA115" s="218"/>
      <c r="BB115" s="218"/>
      <c r="BC115" s="218"/>
      <c r="BD115" s="218"/>
      <c r="BE115" s="219"/>
      <c r="BF115" s="67"/>
    </row>
    <row r="116" spans="1:62" ht="9" customHeight="1">
      <c r="A116" s="142" t="str">
        <f>I6</f>
        <v>在庫照会</v>
      </c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4"/>
      <c r="V116" s="153" t="s">
        <v>41</v>
      </c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5"/>
      <c r="AM116" s="148" t="s">
        <v>42</v>
      </c>
      <c r="AN116" s="149"/>
      <c r="AO116" s="149"/>
      <c r="AP116" s="149"/>
      <c r="AQ116" s="150"/>
      <c r="AR116" s="151" t="s">
        <v>103</v>
      </c>
      <c r="AS116" s="152"/>
      <c r="AT116" s="159">
        <v>43816</v>
      </c>
      <c r="AU116" s="160"/>
      <c r="AV116" s="161"/>
      <c r="AW116" s="220"/>
      <c r="AX116" s="221"/>
      <c r="AY116" s="221"/>
      <c r="AZ116" s="221"/>
      <c r="BA116" s="221"/>
      <c r="BB116" s="221"/>
      <c r="BC116" s="221"/>
      <c r="BD116" s="221"/>
      <c r="BE116" s="222"/>
      <c r="BF116" s="67"/>
    </row>
    <row r="117" spans="1:62" ht="9" customHeight="1">
      <c r="A117" s="145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7"/>
      <c r="V117" s="156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8"/>
      <c r="AM117" s="148" t="s">
        <v>43</v>
      </c>
      <c r="AN117" s="149"/>
      <c r="AO117" s="149"/>
      <c r="AP117" s="149"/>
      <c r="AQ117" s="150"/>
      <c r="AR117" s="148" t="s">
        <v>102</v>
      </c>
      <c r="AS117" s="150"/>
      <c r="AT117" s="162">
        <v>43816</v>
      </c>
      <c r="AU117" s="149"/>
      <c r="AV117" s="150"/>
      <c r="AW117" s="223"/>
      <c r="AX117" s="224"/>
      <c r="AY117" s="224"/>
      <c r="AZ117" s="224"/>
      <c r="BA117" s="224"/>
      <c r="BB117" s="224"/>
      <c r="BC117" s="224"/>
      <c r="BD117" s="224"/>
      <c r="BE117" s="225"/>
    </row>
    <row r="118" spans="1:62">
      <c r="A118" s="71"/>
      <c r="B118" s="71"/>
      <c r="W118" s="96"/>
      <c r="X118" s="96"/>
      <c r="Y118" s="96"/>
      <c r="Z118" s="96"/>
      <c r="AA118" s="96"/>
      <c r="AB118" s="96"/>
      <c r="AC118" s="96"/>
      <c r="AD118" s="96"/>
      <c r="AE118" s="96"/>
      <c r="AF118" s="73"/>
      <c r="AG118" s="73"/>
      <c r="AH118" s="73"/>
      <c r="AI118" s="73"/>
      <c r="AJ118" s="73"/>
      <c r="AK118" s="73"/>
      <c r="AL118" s="73"/>
      <c r="AM118" s="73"/>
      <c r="AN118" s="73"/>
      <c r="AO118" s="96"/>
      <c r="AP118" s="96"/>
      <c r="AQ118" s="96"/>
      <c r="AR118" s="96"/>
      <c r="AS118" s="73"/>
      <c r="AT118" s="73"/>
      <c r="AU118" s="73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</row>
    <row r="119" spans="1:62" ht="12">
      <c r="A119" s="74"/>
      <c r="B119" s="71"/>
      <c r="F119" s="54" t="s">
        <v>14</v>
      </c>
      <c r="J119" s="54">
        <f>COUNTIF(V113:BE113,"N")</f>
        <v>13</v>
      </c>
      <c r="W119" s="96"/>
      <c r="X119" s="96"/>
      <c r="Y119" s="96"/>
      <c r="Z119" s="96"/>
      <c r="AA119" s="96"/>
      <c r="AB119" s="96"/>
      <c r="AC119" s="96"/>
      <c r="AD119" s="96"/>
      <c r="AE119" s="96"/>
      <c r="AF119" s="73"/>
      <c r="AG119" s="73"/>
      <c r="AH119" s="73"/>
      <c r="AI119" s="73"/>
      <c r="AJ119" s="73"/>
      <c r="AK119" s="73"/>
      <c r="AL119" s="73"/>
      <c r="AM119" s="73"/>
      <c r="AN119" s="73"/>
      <c r="AO119" s="96"/>
      <c r="AP119" s="96"/>
      <c r="AQ119" s="96"/>
      <c r="AR119" s="96"/>
      <c r="AS119" s="73"/>
      <c r="AT119" s="73"/>
      <c r="AU119" s="73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</row>
    <row r="120" spans="1:62" s="75" customFormat="1">
      <c r="F120" s="75" t="s">
        <v>15</v>
      </c>
      <c r="J120" s="54">
        <f>COUNTIF(V113:BE113,"E")</f>
        <v>4</v>
      </c>
      <c r="W120" s="97"/>
      <c r="X120" s="97"/>
      <c r="Y120" s="97"/>
      <c r="Z120" s="97"/>
      <c r="AA120" s="97"/>
      <c r="AB120" s="97"/>
      <c r="AC120" s="97"/>
      <c r="AD120" s="97"/>
      <c r="AE120" s="97"/>
      <c r="AF120" s="76"/>
      <c r="AG120" s="76"/>
      <c r="AH120" s="76"/>
      <c r="AI120" s="76"/>
      <c r="AJ120" s="76"/>
      <c r="AK120" s="76"/>
      <c r="AL120" s="76"/>
      <c r="AM120" s="76"/>
      <c r="AN120" s="76"/>
      <c r="AO120" s="97"/>
      <c r="AP120" s="97"/>
      <c r="AQ120" s="97"/>
      <c r="AR120" s="97"/>
      <c r="AS120" s="76"/>
      <c r="AT120" s="76"/>
      <c r="AU120" s="76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</row>
    <row r="121" spans="1:62">
      <c r="F121" s="54" t="s">
        <v>16</v>
      </c>
      <c r="J121" s="54">
        <f>COUNTIF(V113:BE113,"L")</f>
        <v>1</v>
      </c>
    </row>
    <row r="122" spans="1:62">
      <c r="F122" s="78" t="s">
        <v>44</v>
      </c>
      <c r="J122" s="54">
        <f>COUNTIF(V113:BE113,"I")</f>
        <v>0</v>
      </c>
    </row>
    <row r="123" spans="1:62">
      <c r="F123" s="54" t="s">
        <v>17</v>
      </c>
      <c r="J123" s="54">
        <f>SUM(J119:J122)</f>
        <v>18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70"/>
    <mergeCell ref="A71:A109"/>
    <mergeCell ref="A110:U110"/>
    <mergeCell ref="A111:G112"/>
    <mergeCell ref="H111:U111"/>
    <mergeCell ref="H112:U112"/>
    <mergeCell ref="A113:U113"/>
    <mergeCell ref="A114:U114"/>
    <mergeCell ref="A115:U115"/>
    <mergeCell ref="V115:AL115"/>
    <mergeCell ref="AM115:AQ115"/>
    <mergeCell ref="AT115:AV115"/>
    <mergeCell ref="AW115:BE117"/>
    <mergeCell ref="A116:U117"/>
    <mergeCell ref="V116:AL117"/>
    <mergeCell ref="AM116:AQ116"/>
    <mergeCell ref="AR116:AS116"/>
    <mergeCell ref="AT116:AV116"/>
    <mergeCell ref="AM117:AQ117"/>
    <mergeCell ref="AR117:AS117"/>
    <mergeCell ref="AT117:AV117"/>
    <mergeCell ref="AR115:AS115"/>
  </mergeCells>
  <phoneticPr fontId="7"/>
  <dataValidations count="1">
    <dataValidation type="list" allowBlank="1" showInputMessage="1" showErrorMessage="1" sqref="V113:BE113" xr:uid="{00000000-0002-0000-04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56"/>
  <sheetViews>
    <sheetView zoomScale="130" zoomScaleNormal="13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34" t="s">
        <v>47</v>
      </c>
      <c r="B1" s="235"/>
      <c r="C1" s="235"/>
      <c r="D1" s="235"/>
      <c r="E1" s="235"/>
      <c r="F1" s="236"/>
      <c r="G1" s="237" t="str">
        <f>共通表示!G1</f>
        <v>プログラミング</v>
      </c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08" t="s">
        <v>7</v>
      </c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10"/>
      <c r="AQ1" s="208" t="s">
        <v>8</v>
      </c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10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38" t="s">
        <v>48</v>
      </c>
      <c r="B2" s="239"/>
      <c r="C2" s="239"/>
      <c r="D2" s="239"/>
      <c r="E2" s="239"/>
      <c r="F2" s="240"/>
      <c r="G2" s="237" t="str">
        <f>共通表示!G2</f>
        <v>プログラムチェックリストの作成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08" t="s">
        <v>9</v>
      </c>
      <c r="AC2" s="209"/>
      <c r="AD2" s="209"/>
      <c r="AE2" s="209"/>
      <c r="AF2" s="210"/>
      <c r="AG2" s="208" t="s">
        <v>10</v>
      </c>
      <c r="AH2" s="209"/>
      <c r="AI2" s="209"/>
      <c r="AJ2" s="209"/>
      <c r="AK2" s="210"/>
      <c r="AL2" s="208" t="s">
        <v>11</v>
      </c>
      <c r="AM2" s="209"/>
      <c r="AN2" s="209"/>
      <c r="AO2" s="209"/>
      <c r="AP2" s="210"/>
      <c r="AQ2" s="208" t="s">
        <v>12</v>
      </c>
      <c r="AR2" s="209"/>
      <c r="AS2" s="209"/>
      <c r="AT2" s="209"/>
      <c r="AU2" s="210"/>
      <c r="AV2" s="214" t="s">
        <v>10</v>
      </c>
      <c r="AW2" s="214"/>
      <c r="AX2" s="214"/>
      <c r="AY2" s="214"/>
      <c r="AZ2" s="214"/>
      <c r="BA2" s="214" t="s">
        <v>49</v>
      </c>
      <c r="BB2" s="214"/>
      <c r="BC2" s="214"/>
      <c r="BD2" s="214"/>
      <c r="BE2" s="214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242" t="s">
        <v>52</v>
      </c>
      <c r="B3" s="243"/>
      <c r="C3" s="243"/>
      <c r="D3" s="243"/>
      <c r="E3" s="243"/>
      <c r="F3" s="244"/>
      <c r="G3" s="237" t="str">
        <f>共通表示!G3</f>
        <v>プログラムチェックリスト（マトリクス）</v>
      </c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28" t="str">
        <f>共通表示!AB3</f>
        <v>＜HISYS＞
王
2019/12/13</v>
      </c>
      <c r="AC3" s="229"/>
      <c r="AD3" s="229"/>
      <c r="AE3" s="229"/>
      <c r="AF3" s="230"/>
      <c r="AG3" s="228" t="str">
        <f>共通表示!AG3</f>
        <v>＜HISYS＞
陳
2019/12/13</v>
      </c>
      <c r="AH3" s="229"/>
      <c r="AI3" s="229"/>
      <c r="AJ3" s="229"/>
      <c r="AK3" s="230"/>
      <c r="AL3" s="228">
        <f>共通表示!AL3</f>
        <v>0</v>
      </c>
      <c r="AM3" s="229"/>
      <c r="AN3" s="229"/>
      <c r="AO3" s="229"/>
      <c r="AP3" s="230"/>
      <c r="AQ3" s="228" t="str">
        <f>共通表示!AQ3</f>
        <v>＜HISYS＞
王
2019/12/13</v>
      </c>
      <c r="AR3" s="229"/>
      <c r="AS3" s="229"/>
      <c r="AT3" s="229"/>
      <c r="AU3" s="230"/>
      <c r="AV3" s="228" t="str">
        <f>共通表示!AV3</f>
        <v>＜HISYS＞
陳
2019/12/13</v>
      </c>
      <c r="AW3" s="229"/>
      <c r="AX3" s="229"/>
      <c r="AY3" s="229"/>
      <c r="AZ3" s="230"/>
      <c r="BA3" s="228">
        <f>共通表示!BA3</f>
        <v>0</v>
      </c>
      <c r="BB3" s="229"/>
      <c r="BC3" s="229"/>
      <c r="BD3" s="229"/>
      <c r="BE3" s="230"/>
      <c r="BF3" s="25"/>
      <c r="BG3" s="25"/>
      <c r="BH3" s="25"/>
      <c r="BI3" s="25"/>
      <c r="BJ3" s="25"/>
      <c r="BL3" s="24">
        <f>COUNTIF($V46:$BE46,BL2)</f>
        <v>18</v>
      </c>
      <c r="BM3" s="24">
        <f>COUNTIF($V46:$BE46,BM2)</f>
        <v>0</v>
      </c>
      <c r="BN3" s="24">
        <f>COUNTIF($V46:$BE46,BN2)</f>
        <v>0</v>
      </c>
      <c r="BO3" s="24">
        <f>COUNTIF($V46:$BE46,BO2)</f>
        <v>0</v>
      </c>
      <c r="BP3" s="24">
        <f>SUM(BL3:BO3)</f>
        <v>18</v>
      </c>
    </row>
    <row r="4" spans="1:68" s="24" customFormat="1" ht="27.75" customHeight="1">
      <c r="A4" s="245"/>
      <c r="B4" s="246"/>
      <c r="C4" s="246"/>
      <c r="D4" s="246"/>
      <c r="E4" s="246"/>
      <c r="F4" s="24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1"/>
      <c r="AC4" s="232"/>
      <c r="AD4" s="232"/>
      <c r="AE4" s="232"/>
      <c r="AF4" s="233"/>
      <c r="AG4" s="231"/>
      <c r="AH4" s="232"/>
      <c r="AI4" s="232"/>
      <c r="AJ4" s="232"/>
      <c r="AK4" s="233"/>
      <c r="AL4" s="231"/>
      <c r="AM4" s="232"/>
      <c r="AN4" s="232"/>
      <c r="AO4" s="232"/>
      <c r="AP4" s="233"/>
      <c r="AQ4" s="231"/>
      <c r="AR4" s="232"/>
      <c r="AS4" s="232"/>
      <c r="AT4" s="232"/>
      <c r="AU4" s="233"/>
      <c r="AV4" s="231"/>
      <c r="AW4" s="232"/>
      <c r="AX4" s="232"/>
      <c r="AY4" s="232"/>
      <c r="AZ4" s="233"/>
      <c r="BA4" s="231"/>
      <c r="BB4" s="232"/>
      <c r="BC4" s="232"/>
      <c r="BD4" s="232"/>
      <c r="BE4" s="23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77" t="s">
        <v>19</v>
      </c>
      <c r="B6" s="177"/>
      <c r="C6" s="177"/>
      <c r="D6" s="177"/>
      <c r="E6" s="177"/>
      <c r="F6" s="177"/>
      <c r="G6" s="177"/>
      <c r="H6" s="177"/>
      <c r="I6" s="178" t="str">
        <f>共通表示!I6</f>
        <v>在庫照会</v>
      </c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26"/>
      <c r="BG6" s="27"/>
      <c r="BH6" s="28"/>
      <c r="BI6" s="28"/>
      <c r="BJ6" s="28"/>
    </row>
    <row r="7" spans="1:68" s="38" customFormat="1" ht="11.25" customHeight="1">
      <c r="A7" s="180" t="s">
        <v>20</v>
      </c>
      <c r="B7" s="180"/>
      <c r="C7" s="180"/>
      <c r="D7" s="180"/>
      <c r="E7" s="180"/>
      <c r="F7" s="180"/>
      <c r="G7" s="180"/>
      <c r="H7" s="180"/>
      <c r="I7" s="178" t="s">
        <v>25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81" t="s">
        <v>21</v>
      </c>
      <c r="W7" s="181"/>
      <c r="X7" s="181"/>
      <c r="Y7" s="181"/>
      <c r="Z7" s="181"/>
      <c r="AA7" s="181"/>
      <c r="AB7" s="181"/>
      <c r="AC7" s="181"/>
      <c r="AD7" s="181"/>
      <c r="AE7" s="181"/>
      <c r="AF7" s="182"/>
      <c r="AG7" s="181" t="s">
        <v>223</v>
      </c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29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269</v>
      </c>
      <c r="W8" s="6" t="s">
        <v>270</v>
      </c>
      <c r="X8" s="6" t="s">
        <v>271</v>
      </c>
      <c r="Y8" s="6" t="s">
        <v>272</v>
      </c>
      <c r="Z8" s="6" t="s">
        <v>273</v>
      </c>
      <c r="AA8" s="6" t="s">
        <v>274</v>
      </c>
      <c r="AB8" s="6" t="s">
        <v>275</v>
      </c>
      <c r="AC8" s="6" t="s">
        <v>276</v>
      </c>
      <c r="AD8" s="6" t="s">
        <v>277</v>
      </c>
      <c r="AE8" s="6" t="s">
        <v>278</v>
      </c>
      <c r="AF8" s="6" t="s">
        <v>279</v>
      </c>
      <c r="AG8" s="6" t="s">
        <v>280</v>
      </c>
      <c r="AH8" s="6" t="s">
        <v>281</v>
      </c>
      <c r="AI8" s="6" t="s">
        <v>282</v>
      </c>
      <c r="AJ8" s="6" t="s">
        <v>283</v>
      </c>
      <c r="AK8" s="6" t="s">
        <v>284</v>
      </c>
      <c r="AL8" s="6" t="s">
        <v>285</v>
      </c>
      <c r="AM8" s="6" t="s">
        <v>288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86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87"/>
      <c r="B10" s="55"/>
      <c r="C10" s="50" t="s">
        <v>71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87"/>
      <c r="B11" s="55"/>
      <c r="C11" s="50"/>
      <c r="D11" s="50" t="s">
        <v>84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100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87"/>
      <c r="B12" s="55"/>
      <c r="C12" s="50"/>
      <c r="D12" s="50" t="s">
        <v>85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 t="s">
        <v>100</v>
      </c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87"/>
      <c r="B13" s="55"/>
      <c r="C13" s="50"/>
      <c r="D13" s="50" t="s">
        <v>86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 t="s">
        <v>100</v>
      </c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87"/>
      <c r="B14" s="55"/>
      <c r="C14" s="50"/>
      <c r="D14" s="50" t="s">
        <v>87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 t="s">
        <v>100</v>
      </c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87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87"/>
      <c r="B16" s="55"/>
      <c r="C16" s="50" t="s">
        <v>263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 t="s">
        <v>100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87"/>
      <c r="B17" s="55"/>
      <c r="C17" s="50" t="s">
        <v>241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87"/>
      <c r="B18" s="50"/>
      <c r="C18" s="50"/>
      <c r="D18" s="50" t="s">
        <v>198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 t="s">
        <v>100</v>
      </c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87"/>
      <c r="B19" s="50"/>
      <c r="C19" s="50"/>
      <c r="D19" s="50" t="s">
        <v>199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 t="s">
        <v>100</v>
      </c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87"/>
      <c r="B20" s="50"/>
      <c r="C20" s="50"/>
      <c r="D20" s="50" t="s">
        <v>200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 t="s">
        <v>100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87"/>
      <c r="B21" s="50"/>
      <c r="C21" s="50"/>
      <c r="D21" s="50" t="s">
        <v>201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 t="s">
        <v>100</v>
      </c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87"/>
      <c r="B22" s="50"/>
      <c r="C22" s="50"/>
      <c r="D22" s="50" t="s">
        <v>202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  <c r="AE22" s="52" t="s">
        <v>100</v>
      </c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87"/>
      <c r="B23" s="50"/>
      <c r="C23" s="50"/>
      <c r="D23" s="50" t="s">
        <v>203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 t="s">
        <v>100</v>
      </c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87"/>
      <c r="B24" s="50"/>
      <c r="C24" s="50"/>
      <c r="D24" s="50" t="s">
        <v>204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 t="s">
        <v>100</v>
      </c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87"/>
      <c r="B25" s="50"/>
      <c r="C25" s="50"/>
      <c r="D25" s="50" t="s">
        <v>205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 t="s">
        <v>100</v>
      </c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87"/>
      <c r="B26" s="50"/>
      <c r="C26" s="50"/>
      <c r="D26" s="50" t="s">
        <v>206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 t="s">
        <v>100</v>
      </c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87"/>
      <c r="B27" s="50"/>
      <c r="C27" s="50"/>
      <c r="D27" s="50" t="s">
        <v>207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 t="s">
        <v>100</v>
      </c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87"/>
      <c r="B28" s="50"/>
      <c r="C28" s="50"/>
      <c r="D28" s="50" t="s">
        <v>208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 t="s">
        <v>100</v>
      </c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87"/>
      <c r="B29" s="50"/>
      <c r="C29" s="50"/>
      <c r="D29" s="50" t="s">
        <v>209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 t="s">
        <v>100</v>
      </c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87"/>
      <c r="B30" s="50"/>
      <c r="C30" s="50"/>
      <c r="D30" s="50" t="s">
        <v>210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 t="s">
        <v>100</v>
      </c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ht="9" customHeight="1" thickBot="1">
      <c r="A31" s="188"/>
      <c r="B31" s="55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49"/>
      <c r="N31" s="50"/>
      <c r="O31" s="50"/>
      <c r="P31" s="50"/>
      <c r="Q31" s="50"/>
      <c r="R31" s="50"/>
      <c r="S31" s="50"/>
      <c r="T31" s="50"/>
      <c r="U31" s="56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 thickTop="1">
      <c r="A32" s="183" t="s">
        <v>68</v>
      </c>
      <c r="B32" s="60" t="s">
        <v>46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  <c r="V32" s="63"/>
      <c r="W32" s="64"/>
      <c r="X32" s="63"/>
      <c r="Y32" s="64"/>
      <c r="Z32" s="64"/>
      <c r="AA32" s="64"/>
      <c r="AB32" s="63"/>
      <c r="AC32" s="64"/>
      <c r="AD32" s="64"/>
      <c r="AE32" s="64"/>
      <c r="AF32" s="63"/>
      <c r="AG32" s="64"/>
      <c r="AH32" s="64"/>
      <c r="AI32" s="63"/>
      <c r="AJ32" s="64"/>
      <c r="AK32" s="63"/>
      <c r="AL32" s="64"/>
      <c r="AM32" s="64"/>
      <c r="AN32" s="63"/>
      <c r="AO32" s="64"/>
      <c r="AP32" s="63"/>
      <c r="AQ32" s="64"/>
      <c r="AR32" s="63"/>
      <c r="AS32" s="64"/>
      <c r="AT32" s="64"/>
      <c r="AU32" s="63"/>
      <c r="AV32" s="64"/>
      <c r="AW32" s="64"/>
      <c r="AX32" s="64"/>
      <c r="AY32" s="63"/>
      <c r="AZ32" s="64"/>
      <c r="BA32" s="64"/>
      <c r="BB32" s="63"/>
      <c r="BC32" s="64"/>
      <c r="BD32" s="64"/>
      <c r="BE32" s="65"/>
    </row>
    <row r="33" spans="1:62" ht="9" customHeight="1">
      <c r="A33" s="184"/>
      <c r="B33" s="50" t="s">
        <v>264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6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62" ht="9" customHeight="1">
      <c r="A34" s="184"/>
      <c r="B34" s="50"/>
      <c r="C34" s="50" t="s">
        <v>153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6"/>
      <c r="V34" s="52" t="s">
        <v>100</v>
      </c>
      <c r="W34" s="52" t="s">
        <v>100</v>
      </c>
      <c r="X34" s="52" t="s">
        <v>100</v>
      </c>
      <c r="Y34" s="52" t="s">
        <v>100</v>
      </c>
      <c r="Z34" s="52"/>
      <c r="AA34" s="52"/>
      <c r="AB34" s="52"/>
      <c r="AC34" s="52" t="s">
        <v>100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62" ht="9" customHeight="1">
      <c r="A35" s="184"/>
      <c r="B35" s="50"/>
      <c r="C35" s="50" t="s">
        <v>286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6"/>
      <c r="V35" s="52"/>
      <c r="W35" s="52"/>
      <c r="X35" s="52"/>
      <c r="Y35" s="52"/>
      <c r="Z35" s="52" t="s">
        <v>100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62" ht="9" customHeight="1">
      <c r="A36" s="184"/>
      <c r="B36" s="50"/>
      <c r="C36" s="50" t="s">
        <v>287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6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 t="s">
        <v>100</v>
      </c>
      <c r="AG36" s="52" t="s">
        <v>100</v>
      </c>
      <c r="AH36" s="52" t="s">
        <v>100</v>
      </c>
      <c r="AI36" s="52" t="s">
        <v>100</v>
      </c>
      <c r="AJ36" s="52" t="s">
        <v>100</v>
      </c>
      <c r="AK36" s="52" t="s">
        <v>100</v>
      </c>
      <c r="AL36" s="52" t="s">
        <v>100</v>
      </c>
      <c r="AM36" s="52" t="s">
        <v>100</v>
      </c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62" s="48" customFormat="1" ht="9" customHeight="1">
      <c r="A37" s="184"/>
      <c r="B37" s="55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62" s="48" customFormat="1" ht="9" customHeight="1">
      <c r="A38" s="184"/>
      <c r="B38" s="55" t="s">
        <v>265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62" s="48" customFormat="1" ht="9" customHeight="1">
      <c r="A39" s="184"/>
      <c r="B39" s="55"/>
      <c r="C39" s="50" t="s">
        <v>266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 t="s">
        <v>100</v>
      </c>
      <c r="AD39" s="52" t="s">
        <v>100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62" s="48" customFormat="1" ht="9" customHeight="1">
      <c r="A40" s="184"/>
      <c r="B40" s="55"/>
      <c r="C40" s="50" t="s">
        <v>268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 t="s">
        <v>100</v>
      </c>
      <c r="AC40" s="52"/>
      <c r="AD40" s="52"/>
      <c r="AE40" s="52" t="s">
        <v>100</v>
      </c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62" s="48" customFormat="1" ht="9" customHeight="1">
      <c r="A41" s="184"/>
      <c r="B41" s="55"/>
      <c r="C41" s="50" t="s">
        <v>267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 t="s">
        <v>100</v>
      </c>
      <c r="AB41" s="52"/>
      <c r="AC41" s="52"/>
      <c r="AD41" s="52"/>
      <c r="AE41" s="52"/>
      <c r="AF41" s="52" t="s">
        <v>100</v>
      </c>
      <c r="AG41" s="52" t="s">
        <v>100</v>
      </c>
      <c r="AH41" s="52" t="s">
        <v>100</v>
      </c>
      <c r="AI41" s="52" t="s">
        <v>100</v>
      </c>
      <c r="AJ41" s="52" t="s">
        <v>100</v>
      </c>
      <c r="AK41" s="52" t="s">
        <v>100</v>
      </c>
      <c r="AL41" s="52" t="s">
        <v>100</v>
      </c>
      <c r="AM41" s="52" t="s">
        <v>100</v>
      </c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62" ht="9" customHeight="1" thickBot="1">
      <c r="A42" s="185"/>
      <c r="B42" s="50"/>
      <c r="C42" s="58"/>
      <c r="D42" s="50"/>
      <c r="E42" s="50"/>
      <c r="F42" s="50"/>
      <c r="G42" s="50"/>
      <c r="H42" s="49"/>
      <c r="I42" s="50"/>
      <c r="J42" s="50"/>
      <c r="K42" s="50"/>
      <c r="L42" s="50"/>
      <c r="M42" s="49"/>
      <c r="N42" s="50"/>
      <c r="O42" s="50"/>
      <c r="P42" s="50"/>
      <c r="Q42" s="50"/>
      <c r="R42" s="50"/>
      <c r="S42" s="50"/>
      <c r="T42" s="50"/>
      <c r="U42" s="56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7"/>
      <c r="AK42" s="57"/>
      <c r="AL42" s="89"/>
      <c r="AM42" s="57"/>
      <c r="AN42" s="52"/>
      <c r="AO42" s="52"/>
      <c r="AP42" s="52"/>
      <c r="AQ42" s="52"/>
      <c r="AR42" s="57"/>
      <c r="AS42" s="57"/>
      <c r="AT42" s="52"/>
      <c r="AU42" s="52"/>
      <c r="AV42" s="52"/>
      <c r="AW42" s="52"/>
      <c r="AX42" s="52"/>
      <c r="AY42" s="57"/>
      <c r="AZ42" s="57"/>
      <c r="BA42" s="52"/>
      <c r="BB42" s="52"/>
      <c r="BC42" s="52"/>
      <c r="BD42" s="52"/>
      <c r="BE42" s="53"/>
    </row>
    <row r="43" spans="1:62" ht="14.25" thickTop="1">
      <c r="A43" s="163" t="s">
        <v>0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5"/>
      <c r="V43" s="93"/>
      <c r="W43" s="93"/>
      <c r="X43" s="93"/>
      <c r="Y43" s="93"/>
      <c r="Z43" s="93"/>
      <c r="AA43" s="93"/>
      <c r="AB43" s="93"/>
      <c r="AC43" s="93"/>
      <c r="AD43" s="93"/>
      <c r="AE43" s="66"/>
      <c r="AF43" s="66"/>
      <c r="AG43" s="66"/>
      <c r="AH43" s="66"/>
      <c r="AI43" s="66"/>
      <c r="AJ43" s="66"/>
      <c r="AK43" s="66"/>
      <c r="AL43" s="88"/>
      <c r="AM43" s="66"/>
      <c r="AN43" s="93"/>
      <c r="AO43" s="93"/>
      <c r="AP43" s="93"/>
      <c r="AQ43" s="93"/>
      <c r="AR43" s="66"/>
      <c r="AS43" s="66"/>
      <c r="AT43" s="66"/>
      <c r="AU43" s="93"/>
      <c r="AV43" s="93"/>
      <c r="AW43" s="93"/>
      <c r="AX43" s="93"/>
      <c r="AY43" s="66"/>
      <c r="AZ43" s="66"/>
      <c r="BA43" s="66"/>
      <c r="BB43" s="93"/>
      <c r="BC43" s="93"/>
      <c r="BD43" s="93"/>
      <c r="BE43" s="100"/>
    </row>
    <row r="44" spans="1:62" ht="29.25" customHeight="1">
      <c r="A44" s="189" t="s">
        <v>1</v>
      </c>
      <c r="B44" s="143"/>
      <c r="C44" s="143"/>
      <c r="D44" s="143"/>
      <c r="E44" s="143"/>
      <c r="F44" s="143"/>
      <c r="G44" s="144"/>
      <c r="H44" s="190" t="s">
        <v>13</v>
      </c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50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9"/>
      <c r="BF44" s="67"/>
    </row>
    <row r="45" spans="1:62" ht="26.25" customHeight="1">
      <c r="A45" s="145"/>
      <c r="B45" s="146"/>
      <c r="C45" s="146"/>
      <c r="D45" s="146"/>
      <c r="E45" s="146"/>
      <c r="F45" s="146"/>
      <c r="G45" s="147"/>
      <c r="H45" s="190" t="s">
        <v>37</v>
      </c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50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101"/>
      <c r="BF45" s="67"/>
    </row>
    <row r="46" spans="1:62" s="5" customFormat="1" ht="13.5">
      <c r="A46" s="191" t="s">
        <v>38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50"/>
      <c r="V46" s="7" t="s">
        <v>57</v>
      </c>
      <c r="W46" s="7" t="s">
        <v>57</v>
      </c>
      <c r="X46" s="7" t="s">
        <v>57</v>
      </c>
      <c r="Y46" s="7" t="s">
        <v>57</v>
      </c>
      <c r="Z46" s="7" t="s">
        <v>57</v>
      </c>
      <c r="AA46" s="7" t="s">
        <v>57</v>
      </c>
      <c r="AB46" s="7" t="s">
        <v>57</v>
      </c>
      <c r="AC46" s="7" t="s">
        <v>57</v>
      </c>
      <c r="AD46" s="7" t="s">
        <v>57</v>
      </c>
      <c r="AE46" s="7" t="s">
        <v>57</v>
      </c>
      <c r="AF46" s="7" t="s">
        <v>57</v>
      </c>
      <c r="AG46" s="7" t="s">
        <v>57</v>
      </c>
      <c r="AH46" s="7" t="s">
        <v>57</v>
      </c>
      <c r="AI46" s="7" t="s">
        <v>57</v>
      </c>
      <c r="AJ46" s="7" t="s">
        <v>57</v>
      </c>
      <c r="AK46" s="7" t="s">
        <v>57</v>
      </c>
      <c r="AL46" s="7" t="s">
        <v>57</v>
      </c>
      <c r="AM46" s="7" t="s">
        <v>57</v>
      </c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37"/>
      <c r="BF46" s="36"/>
      <c r="BG46" s="8"/>
      <c r="BH46" s="9"/>
      <c r="BI46" s="9"/>
      <c r="BJ46" s="10"/>
    </row>
    <row r="47" spans="1:62" s="70" customFormat="1" ht="39.75" customHeight="1" thickBot="1">
      <c r="A47" s="174" t="s">
        <v>2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6"/>
      <c r="V47" s="104"/>
      <c r="W47" s="95"/>
      <c r="X47" s="95"/>
      <c r="Y47" s="95"/>
      <c r="Z47" s="95"/>
      <c r="AA47" s="95"/>
      <c r="AB47" s="95"/>
      <c r="AC47" s="95"/>
      <c r="AD47" s="95"/>
      <c r="AE47" s="95"/>
      <c r="AF47" s="68"/>
      <c r="AG47" s="68"/>
      <c r="AH47" s="68"/>
      <c r="AI47" s="68"/>
      <c r="AJ47" s="68"/>
      <c r="AK47" s="68"/>
      <c r="AL47" s="68"/>
      <c r="AM47" s="68"/>
      <c r="AN47" s="68"/>
      <c r="AO47" s="95"/>
      <c r="AP47" s="95"/>
      <c r="AQ47" s="95"/>
      <c r="AR47" s="95"/>
      <c r="AS47" s="68"/>
      <c r="AT47" s="68"/>
      <c r="AU47" s="68"/>
      <c r="AV47" s="95"/>
      <c r="AW47" s="95"/>
      <c r="AX47" s="95"/>
      <c r="AY47" s="95"/>
      <c r="AZ47" s="95"/>
      <c r="BA47" s="95"/>
      <c r="BB47" s="95"/>
      <c r="BC47" s="95"/>
      <c r="BD47" s="102"/>
      <c r="BE47" s="103"/>
      <c r="BF47" s="69"/>
    </row>
    <row r="48" spans="1:62" ht="9.75" customHeight="1" thickTop="1">
      <c r="A48" s="163" t="s">
        <v>39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5"/>
      <c r="V48" s="166" t="s">
        <v>3</v>
      </c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3"/>
      <c r="AM48" s="166" t="s">
        <v>40</v>
      </c>
      <c r="AN48" s="164"/>
      <c r="AO48" s="164"/>
      <c r="AP48" s="164"/>
      <c r="AQ48" s="165"/>
      <c r="AR48" s="226"/>
      <c r="AS48" s="227"/>
      <c r="AT48" s="159"/>
      <c r="AU48" s="215"/>
      <c r="AV48" s="216"/>
      <c r="AW48" s="217">
        <v>4</v>
      </c>
      <c r="AX48" s="218"/>
      <c r="AY48" s="218"/>
      <c r="AZ48" s="218"/>
      <c r="BA48" s="218"/>
      <c r="BB48" s="218"/>
      <c r="BC48" s="218"/>
      <c r="BD48" s="218"/>
      <c r="BE48" s="219"/>
      <c r="BF48" s="67"/>
    </row>
    <row r="49" spans="1:58" ht="9" customHeight="1">
      <c r="A49" s="142" t="str">
        <f>I6</f>
        <v>在庫照会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4"/>
      <c r="V49" s="153" t="s">
        <v>41</v>
      </c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5"/>
      <c r="AM49" s="148" t="s">
        <v>42</v>
      </c>
      <c r="AN49" s="149"/>
      <c r="AO49" s="149"/>
      <c r="AP49" s="149"/>
      <c r="AQ49" s="150"/>
      <c r="AR49" s="151" t="s">
        <v>103</v>
      </c>
      <c r="AS49" s="152"/>
      <c r="AT49" s="159">
        <v>43816</v>
      </c>
      <c r="AU49" s="160"/>
      <c r="AV49" s="161"/>
      <c r="AW49" s="220"/>
      <c r="AX49" s="221"/>
      <c r="AY49" s="221"/>
      <c r="AZ49" s="221"/>
      <c r="BA49" s="221"/>
      <c r="BB49" s="221"/>
      <c r="BC49" s="221"/>
      <c r="BD49" s="221"/>
      <c r="BE49" s="222"/>
      <c r="BF49" s="67"/>
    </row>
    <row r="50" spans="1:58" ht="9" customHeight="1">
      <c r="A50" s="145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7"/>
      <c r="V50" s="156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8"/>
      <c r="AM50" s="148" t="s">
        <v>43</v>
      </c>
      <c r="AN50" s="149"/>
      <c r="AO50" s="149"/>
      <c r="AP50" s="149"/>
      <c r="AQ50" s="150"/>
      <c r="AR50" s="148" t="s">
        <v>102</v>
      </c>
      <c r="AS50" s="150"/>
      <c r="AT50" s="162">
        <v>43816</v>
      </c>
      <c r="AU50" s="149"/>
      <c r="AV50" s="150"/>
      <c r="AW50" s="223"/>
      <c r="AX50" s="224"/>
      <c r="AY50" s="224"/>
      <c r="AZ50" s="224"/>
      <c r="BA50" s="224"/>
      <c r="BB50" s="224"/>
      <c r="BC50" s="224"/>
      <c r="BD50" s="224"/>
      <c r="BE50" s="225"/>
    </row>
    <row r="51" spans="1:58">
      <c r="A51" s="71"/>
      <c r="B51" s="71"/>
      <c r="W51" s="96"/>
      <c r="X51" s="96"/>
      <c r="Y51" s="96"/>
      <c r="Z51" s="96"/>
      <c r="AA51" s="96"/>
      <c r="AB51" s="96"/>
      <c r="AC51" s="96"/>
      <c r="AD51" s="96"/>
      <c r="AE51" s="96"/>
      <c r="AF51" s="73"/>
      <c r="AG51" s="73"/>
      <c r="AH51" s="73"/>
      <c r="AI51" s="73"/>
      <c r="AJ51" s="73"/>
      <c r="AK51" s="73"/>
      <c r="AL51" s="73"/>
      <c r="AM51" s="73"/>
      <c r="AN51" s="73"/>
      <c r="AO51" s="96"/>
      <c r="AP51" s="96"/>
      <c r="AQ51" s="96"/>
      <c r="AR51" s="96"/>
      <c r="AS51" s="73"/>
      <c r="AT51" s="73"/>
      <c r="AU51" s="73"/>
      <c r="AV51" s="96"/>
      <c r="AW51" s="96"/>
      <c r="AX51" s="96"/>
      <c r="AY51" s="96"/>
      <c r="AZ51" s="96"/>
      <c r="BA51" s="96"/>
      <c r="BB51" s="96"/>
      <c r="BC51" s="96"/>
      <c r="BD51" s="96"/>
      <c r="BE51" s="96"/>
    </row>
    <row r="52" spans="1:58" ht="12">
      <c r="A52" s="74"/>
      <c r="B52" s="71"/>
      <c r="F52" s="54" t="s">
        <v>14</v>
      </c>
      <c r="J52" s="54">
        <f>COUNTIF(V46:BE46,"N")</f>
        <v>18</v>
      </c>
      <c r="W52" s="96"/>
      <c r="X52" s="96"/>
      <c r="Y52" s="96"/>
      <c r="Z52" s="96"/>
      <c r="AA52" s="96"/>
      <c r="AB52" s="96"/>
      <c r="AC52" s="96"/>
      <c r="AD52" s="96"/>
      <c r="AE52" s="96"/>
      <c r="AF52" s="73"/>
      <c r="AG52" s="73"/>
      <c r="AH52" s="73"/>
      <c r="AI52" s="73"/>
      <c r="AJ52" s="73"/>
      <c r="AK52" s="73"/>
      <c r="AL52" s="73"/>
      <c r="AM52" s="73"/>
      <c r="AN52" s="73"/>
      <c r="AO52" s="96"/>
      <c r="AP52" s="96"/>
      <c r="AQ52" s="96"/>
      <c r="AR52" s="96"/>
      <c r="AS52" s="73"/>
      <c r="AT52" s="73"/>
      <c r="AU52" s="73"/>
      <c r="AV52" s="96"/>
      <c r="AW52" s="96"/>
      <c r="AX52" s="96"/>
      <c r="AY52" s="96"/>
      <c r="AZ52" s="96"/>
      <c r="BA52" s="96"/>
      <c r="BB52" s="96"/>
      <c r="BC52" s="96"/>
      <c r="BD52" s="96"/>
      <c r="BE52" s="96"/>
    </row>
    <row r="53" spans="1:58" s="75" customFormat="1">
      <c r="F53" s="75" t="s">
        <v>15</v>
      </c>
      <c r="J53" s="54">
        <f>COUNTIF(V46:BE46,"E")</f>
        <v>0</v>
      </c>
      <c r="W53" s="97"/>
      <c r="X53" s="97"/>
      <c r="Y53" s="97"/>
      <c r="Z53" s="97"/>
      <c r="AA53" s="97"/>
      <c r="AB53" s="97"/>
      <c r="AC53" s="97"/>
      <c r="AD53" s="97"/>
      <c r="AE53" s="97"/>
      <c r="AF53" s="76"/>
      <c r="AG53" s="76"/>
      <c r="AH53" s="76"/>
      <c r="AI53" s="76"/>
      <c r="AJ53" s="76"/>
      <c r="AK53" s="76"/>
      <c r="AL53" s="76"/>
      <c r="AM53" s="76"/>
      <c r="AN53" s="76"/>
      <c r="AO53" s="97"/>
      <c r="AP53" s="97"/>
      <c r="AQ53" s="97"/>
      <c r="AR53" s="97"/>
      <c r="AS53" s="76"/>
      <c r="AT53" s="76"/>
      <c r="AU53" s="76"/>
      <c r="AV53" s="97"/>
      <c r="AW53" s="97"/>
      <c r="AX53" s="97"/>
      <c r="AY53" s="97"/>
      <c r="AZ53" s="97"/>
      <c r="BA53" s="97"/>
      <c r="BB53" s="97"/>
      <c r="BC53" s="97"/>
      <c r="BD53" s="97"/>
      <c r="BE53" s="97"/>
    </row>
    <row r="54" spans="1:58">
      <c r="F54" s="54" t="s">
        <v>16</v>
      </c>
      <c r="J54" s="54">
        <f>COUNTIF(V46:BE46,"L")</f>
        <v>0</v>
      </c>
    </row>
    <row r="55" spans="1:58">
      <c r="F55" s="78" t="s">
        <v>44</v>
      </c>
      <c r="J55" s="54">
        <f>COUNTIF(V46:BE46,"I")</f>
        <v>0</v>
      </c>
    </row>
    <row r="56" spans="1:58">
      <c r="F56" s="54" t="s">
        <v>17</v>
      </c>
      <c r="J56" s="54">
        <f>SUM(J52:J55)</f>
        <v>18</v>
      </c>
    </row>
  </sheetData>
  <mergeCells count="48">
    <mergeCell ref="AR48:AS48"/>
    <mergeCell ref="AT48:AV48"/>
    <mergeCell ref="AW48:BE50"/>
    <mergeCell ref="A49:U50"/>
    <mergeCell ref="V49:AL50"/>
    <mergeCell ref="AM49:AQ49"/>
    <mergeCell ref="AR49:AS49"/>
    <mergeCell ref="AT49:AV49"/>
    <mergeCell ref="AM50:AQ50"/>
    <mergeCell ref="AR50:AS50"/>
    <mergeCell ref="AT50:AV50"/>
    <mergeCell ref="A46:U46"/>
    <mergeCell ref="A47:U47"/>
    <mergeCell ref="A48:U48"/>
    <mergeCell ref="V48:AL48"/>
    <mergeCell ref="AM48:AQ48"/>
    <mergeCell ref="A32:A42"/>
    <mergeCell ref="A43:U43"/>
    <mergeCell ref="A44:G45"/>
    <mergeCell ref="H44:U44"/>
    <mergeCell ref="H45:U45"/>
    <mergeCell ref="A7:H7"/>
    <mergeCell ref="I7:U7"/>
    <mergeCell ref="V7:AF7"/>
    <mergeCell ref="AG7:BE7"/>
    <mergeCell ref="A9:A31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46:BE46" xr:uid="{00000000-0002-0000-05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A1CEC6-203D-4C9F-AD17-AB644C754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F3446C-7828-4FDD-BA83-8846A963DF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概要</vt:lpstr>
      <vt:lpstr>共通表示</vt:lpstr>
      <vt:lpstr>画面レイアウト</vt:lpstr>
      <vt:lpstr>検索処理</vt:lpstr>
      <vt:lpstr>検索処理_2</vt:lpstr>
      <vt:lpstr>イベント処理</vt:lpstr>
      <vt:lpstr>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2019-12-19T02:02:04Z</cp:lastPrinted>
  <dcterms:created xsi:type="dcterms:W3CDTF">2006-09-05T05:23:29Z</dcterms:created>
  <dcterms:modified xsi:type="dcterms:W3CDTF">2019-12-24T07:00:42Z</dcterms:modified>
</cp:coreProperties>
</file>