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levi.sistemas\Downloads\NuCase\NubankCase_RelatorioVendas\Output\"/>
    </mc:Choice>
  </mc:AlternateContent>
  <xr:revisionPtr revIDLastSave="0" documentId="13_ncr:1_{62E52297-4A34-4A71-AD46-CB6D490B88E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{ID_VENDOR}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l="1"/>
  <c r="G30" i="1" s="1"/>
  <c r="G31" i="1" s="1"/>
  <c r="B28" i="1" s="1"/>
</calcChain>
</file>

<file path=xl/sharedStrings.xml><?xml version="1.0" encoding="utf-8"?>
<sst xmlns="http://schemas.openxmlformats.org/spreadsheetml/2006/main" count="26" uniqueCount="26">
  <si>
    <t>SALES REPORT</t>
  </si>
  <si>
    <t>ID VENDOR</t>
  </si>
  <si>
    <t>DATE</t>
  </si>
  <si>
    <t>[Vendor Name]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</si>
  <si>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</si>
  <si>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</si>
  <si>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</si>
  <si>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</si>
  <si>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</si>
  <si>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</si>
  <si>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</si>
  <si>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</si>
  <si>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TAX</t>
  </si>
  <si>
    <t>TOTAL</t>
  </si>
  <si>
    <t>TERMS</t>
  </si>
  <si>
    <t>Please, GENERATE INVOICES by MM/DD/YYYY</t>
  </si>
  <si>
    <t>IT145632</t>
  </si>
  <si>
    <t>07/29/2025</t>
  </si>
  <si>
    <t>Avenida São João 250</t>
  </si>
  <si>
    <t>Centro, São Paulo, SP</t>
  </si>
  <si>
    <t>123-654-9809</t>
  </si>
  <si>
    <t>nj.tolentino@mail.com</t>
  </si>
  <si>
    <t>826833 / IT Support</t>
  </si>
  <si>
    <t>296596 / Professional Services</t>
  </si>
  <si>
    <t>349606 / Beverages and Catering</t>
  </si>
  <si>
    <t>867556 / Beverages and Catering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</si>
</sst>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2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name val="Calibri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0" fontId="4" fillId="0" borderId="0" xfId="0" applyFont="1" applyAlignment="1">
      <alignment vertical="top"/>
    </xf>
    <xf numFmtId="0" fontId="5" fillId="0" borderId="4" xfId="0" applyFont="1" applyBorder="1" applyAlignment="1">
      <alignment vertical="center"/>
    </xf>
    <xf numFmtId="0" fontId="3" fillId="0" borderId="5" xfId="0" applyFont="1" applyBorder="1"/>
    <xf numFmtId="0" fontId="6" fillId="0" borderId="0" xfId="0" applyFont="1" applyAlignment="1">
      <alignment vertical="center"/>
    </xf>
    <xf numFmtId="0" fontId="7" fillId="0" borderId="0" xfId="0" applyFont="1"/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5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horizontal="left" vertical="center"/>
    </xf>
    <xf numFmtId="164" fontId="13" fillId="0" borderId="10" xfId="0" applyNumberFormat="1" applyFont="1" applyBorder="1" applyAlignment="1">
      <alignment horizontal="left" vertical="center"/>
    </xf>
    <xf numFmtId="0" fontId="14" fillId="0" borderId="4" xfId="0" applyFont="1" applyBorder="1" applyAlignment="1">
      <alignment vertical="center"/>
    </xf>
    <xf numFmtId="165" fontId="13" fillId="0" borderId="10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166" fontId="13" fillId="3" borderId="11" xfId="0" applyNumberFormat="1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166" fontId="5" fillId="3" borderId="11" xfId="0" applyNumberFormat="1" applyFont="1" applyFill="1" applyBorder="1" applyAlignment="1">
      <alignment horizontal="left" vertical="center"/>
    </xf>
    <xf numFmtId="0" fontId="5" fillId="3" borderId="12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vertical="center"/>
    </xf>
    <xf numFmtId="0" fontId="7" fillId="3" borderId="11" xfId="0" applyFont="1" applyFill="1" applyBorder="1" applyAlignment="1">
      <alignment horizontal="right" vertical="center"/>
    </xf>
    <xf numFmtId="167" fontId="16" fillId="3" borderId="11" xfId="0" applyNumberFormat="1" applyFont="1" applyFill="1" applyBorder="1" applyAlignment="1">
      <alignment horizontal="right" vertical="center"/>
    </xf>
    <xf numFmtId="167" fontId="17" fillId="3" borderId="11" xfId="0" applyNumberFormat="1" applyFont="1" applyFill="1" applyBorder="1" applyAlignment="1">
      <alignment horizontal="right" vertical="center"/>
    </xf>
    <xf numFmtId="165" fontId="3" fillId="3" borderId="11" xfId="0" applyNumberFormat="1" applyFont="1" applyFill="1" applyBorder="1" applyAlignment="1">
      <alignment horizontal="left" vertical="center"/>
    </xf>
    <xf numFmtId="0" fontId="5" fillId="3" borderId="13" xfId="0" applyFont="1" applyFill="1" applyBorder="1" applyAlignment="1">
      <alignment vertical="center"/>
    </xf>
    <xf numFmtId="9" fontId="3" fillId="3" borderId="11" xfId="0" applyNumberFormat="1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3" fillId="4" borderId="22" xfId="0" applyFont="1" applyFill="1" applyBorder="1"/>
    <xf numFmtId="0" fontId="7" fillId="4" borderId="2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2" fillId="0" borderId="9" xfId="0" applyFont="1" applyBorder="1"/>
    <xf numFmtId="0" fontId="11" fillId="0" borderId="9" xfId="0" applyFont="1" applyBorder="1" applyAlignment="1">
      <alignment horizontal="left" vertical="center"/>
    </xf>
    <xf numFmtId="0" fontId="12" fillId="0" borderId="0" xfId="0" applyFont="1"/>
    <xf numFmtId="0" fontId="5" fillId="0" borderId="10" xfId="0" applyFont="1" applyBorder="1" applyAlignment="1">
      <alignment horizontal="left" vertical="center"/>
    </xf>
    <xf numFmtId="0" fontId="2" fillId="0" borderId="10" xfId="0" applyFont="1" applyBorder="1"/>
    <xf numFmtId="0" fontId="13" fillId="0" borderId="10" xfId="0" applyFont="1" applyBorder="1" applyAlignment="1">
      <alignment vertical="center" wrapText="1"/>
    </xf>
    <xf numFmtId="0" fontId="20" fillId="0" borderId="0" xfId="0" applyFont="1" applyAlignment="1">
      <alignment vertical="top"/>
    </xf>
    <xf numFmtId="0" fontId="7" fillId="4" borderId="16" xfId="0" applyFont="1" applyFill="1" applyBorder="1" applyAlignment="1">
      <alignment vertical="center"/>
    </xf>
    <xf numFmtId="0" fontId="2" fillId="0" borderId="17" xfId="0" applyFont="1" applyBorder="1"/>
    <xf numFmtId="0" fontId="2" fillId="0" borderId="18" xfId="0" applyFont="1" applyBorder="1"/>
    <xf numFmtId="0" fontId="21" fillId="4" borderId="19" xfId="0" applyFont="1" applyFill="1" applyBorder="1" applyAlignment="1">
      <alignment horizontal="right" vertical="center"/>
    </xf>
    <xf numFmtId="0" fontId="2" fillId="0" borderId="20" xfId="0" applyFont="1" applyBorder="1"/>
    <xf numFmtId="0" fontId="2" fillId="0" borderId="21" xfId="0" applyFont="1" applyBorder="1"/>
    <xf numFmtId="165" fontId="18" fillId="3" borderId="14" xfId="0" applyNumberFormat="1" applyFont="1" applyFill="1" applyBorder="1" applyAlignment="1">
      <alignment horizontal="left" vertical="top"/>
    </xf>
    <xf numFmtId="0" fontId="2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showGridLines="0" tabSelected="1" workbookViewId="0">
      <selection sqref="A1:H4"/>
    </sheetView>
  </sheetViews>
  <sheetFormatPr defaultColWidth="14.42578125" defaultRowHeight="15" customHeight="1"/>
  <cols>
    <col min="1" max="1" width="7.42578125" customWidth="1"/>
    <col min="2" max="2" width="40.85546875" customWidth="1"/>
    <col min="3" max="3" width="16.85546875" customWidth="1"/>
    <col min="4" max="4" width="18.5703125" customWidth="1"/>
    <col min="5" max="5" width="11.5703125" customWidth="1"/>
    <col min="6" max="6" width="3.42578125" customWidth="1"/>
    <col min="7" max="7" width="16.14062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41" t="s">
        <v>0</v>
      </c>
      <c r="B1" s="42"/>
      <c r="C1" s="42"/>
      <c r="D1" s="42"/>
      <c r="E1" s="42"/>
      <c r="F1" s="42"/>
      <c r="G1" s="42"/>
      <c r="H1" s="4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44"/>
      <c r="B2" s="45"/>
      <c r="C2" s="45"/>
      <c r="D2" s="45"/>
      <c r="E2" s="45"/>
      <c r="F2" s="45"/>
      <c r="G2" s="45"/>
      <c r="H2" s="46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44"/>
      <c r="B3" s="45"/>
      <c r="C3" s="45"/>
      <c r="D3" s="45"/>
      <c r="E3" s="45"/>
      <c r="F3" s="45"/>
      <c r="G3" s="45"/>
      <c r="H3" s="4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47"/>
      <c r="B4" s="48"/>
      <c r="C4" s="48"/>
      <c r="D4" s="48"/>
      <c r="E4" s="48"/>
      <c r="F4" s="48"/>
      <c r="G4" s="48"/>
      <c r="H4" s="49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16</v>
      </c>
      <c r="C7" s="7" t="s">
        <v>17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3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50" t="s">
        <v>18</v>
      </c>
      <c r="C10" s="45"/>
      <c r="D10" s="50"/>
      <c r="E10" s="45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19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20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21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51" t="s">
        <v>4</v>
      </c>
      <c r="C16" s="52"/>
      <c r="D16" s="16" t="s">
        <v>5</v>
      </c>
      <c r="E16" s="53" t="s">
        <v>6</v>
      </c>
      <c r="F16" s="52"/>
      <c r="G16" s="16" t="s">
        <v>7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4"/>
      <c r="D17" s="45"/>
      <c r="E17" s="45"/>
      <c r="F17" s="45"/>
      <c r="G17" s="45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57" t="s">
        <v>22</v>
      </c>
      <c r="C18" s="56"/>
      <c r="D18" s="17">
        <v>164050.19</v>
      </c>
      <c r="E18" s="55">
        <v>8</v>
      </c>
      <c r="F18" s="56"/>
      <c r="G18" s="17">
        <f t="shared" ref="G18:G25" si="0">D18*E18</f>
        <v>1312401.52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57" t="s">
        <v>23</v>
      </c>
      <c r="C19" s="56"/>
      <c r="D19" s="19">
        <v>13417.88</v>
      </c>
      <c r="E19" s="55">
        <v>8</v>
      </c>
      <c r="F19" s="56"/>
      <c r="G19" s="17">
        <f t="shared" si="0"/>
        <v>107343.03999999999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57" t="s">
        <v>24</v>
      </c>
      <c r="C20" s="56"/>
      <c r="D20" s="19">
        <v>1823556.25</v>
      </c>
      <c r="E20" s="55">
        <v>1</v>
      </c>
      <c r="F20" s="56"/>
      <c r="G20" s="17">
        <f t="shared" si="0"/>
        <v>1823556.25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57" t="s">
        <v>25</v>
      </c>
      <c r="C21" s="56"/>
      <c r="D21" s="19">
        <v>49756.13</v>
      </c>
      <c r="E21" s="55">
        <v>10</v>
      </c>
      <c r="F21" s="56"/>
      <c r="G21" s="17">
        <f t="shared" si="0"/>
        <v>497561.3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57"/>
      <c r="C22" s="56"/>
      <c r="D22" s="19">
        <v>0</v>
      </c>
      <c r="E22" s="55">
        <v>0</v>
      </c>
      <c r="F22" s="56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57"/>
      <c r="C23" s="56"/>
      <c r="D23" s="19">
        <v>0</v>
      </c>
      <c r="E23" s="55">
        <v>0</v>
      </c>
      <c r="F23" s="56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57"/>
      <c r="C24" s="56"/>
      <c r="D24" s="19">
        <v>0</v>
      </c>
      <c r="E24" s="55">
        <v>0</v>
      </c>
      <c r="F24" s="56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57"/>
      <c r="C25" s="56"/>
      <c r="D25" s="19">
        <v>0</v>
      </c>
      <c r="E25" s="55">
        <v>0</v>
      </c>
      <c r="F25" s="56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8</v>
      </c>
      <c r="C27" s="27"/>
      <c r="D27" s="28"/>
      <c r="E27" s="29" t="s">
        <v>9</v>
      </c>
      <c r="F27" s="30"/>
      <c r="G27" s="31">
        <f>SUM(G18:G25)</f>
        <v>3740862.11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65">
        <f>G31</f>
        <v>3740862.11</v>
      </c>
      <c r="C28" s="27"/>
      <c r="D28" s="28"/>
      <c r="E28" s="29" t="s">
        <v>10</v>
      </c>
      <c r="F28" s="30"/>
      <c r="G28" s="31">
        <v>0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66"/>
      <c r="C29" s="27"/>
      <c r="D29" s="28"/>
      <c r="E29" s="29" t="s">
        <v>11</v>
      </c>
      <c r="F29" s="30"/>
      <c r="G29" s="33">
        <v>0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12</v>
      </c>
      <c r="F30" s="30"/>
      <c r="G30" s="31">
        <f>(G27-G28)*G29</f>
        <v>0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13</v>
      </c>
      <c r="F31" s="30"/>
      <c r="G31" s="31">
        <f>G27-G28+G30</f>
        <v>3740862.11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14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8" t="s">
        <v>15</v>
      </c>
      <c r="C35" s="45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5"/>
      <c r="C36" s="45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9"/>
      <c r="B38" s="60"/>
      <c r="C38" s="60"/>
      <c r="D38" s="60"/>
      <c r="E38" s="60"/>
      <c r="F38" s="60"/>
      <c r="G38" s="60"/>
      <c r="H38" s="6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62"/>
      <c r="B39" s="63"/>
      <c r="C39" s="63"/>
      <c r="D39" s="63"/>
      <c r="E39" s="64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A1:H4"/>
    <mergeCell ref="B10:C10"/>
    <mergeCell ref="D10:E10"/>
    <mergeCell ref="B16:C16"/>
    <mergeCell ref="E16:F16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{ID_VENDOR}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Levi Sange</cp:lastModifiedBy>
  <dcterms:created xsi:type="dcterms:W3CDTF">2018-11-07T02:00:49Z</dcterms:created>
  <dcterms:modified xsi:type="dcterms:W3CDTF">2025-06-30T01:02:15Z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