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7D367117-5F17-4D28-BA21-6A4B1A847F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l="1"/>
  <c r="G30" i="1" s="1"/>
  <c r="G31" i="1" s="1"/>
  <c r="B28" i="1" s="1"/>
</calcChain>
</file>

<file path=xl/sharedStrings.xml><?xml version="1.0" encoding="utf-8"?>
<sst xmlns="http://schemas.openxmlformats.org/spreadsheetml/2006/main" count="26" uniqueCount="26">
  <si>
    <t>SALES REPORT</t>
  </si>
  <si>
    <t>ID VENDOR</t>
  </si>
  <si>
    <t>DATE</t>
  </si>
  <si>
    <t>[Vendor Name]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</si>
  <si>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</si>
  <si>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</si>
  <si>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</si>
  <si>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</si>
  <si>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</si>
  <si>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</si>
  <si>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</si>
  <si>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</si>
  <si>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</si>
  <si>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</si>
  <si>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</si>
  <si>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</si>
  <si>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IT145632</t>
  </si>
  <si>
    <t>07/29/2025</t>
  </si>
  <si>
    <t>Avenida São João 250</t>
  </si>
  <si>
    <t>Centro, São Paulo, SP</t>
  </si>
  <si>
    <t>123-654-9809</t>
  </si>
  <si>
    <t>nj.tolentino@mail.com</t>
  </si>
  <si>
    <t>826833 / IT Support</t>
  </si>
  <si>
    <t>296596 / Professional Services</t>
  </si>
  <si>
    <t>349606 / Beverages and Catering</t>
  </si>
  <si>
    <t>867556 / Beverages and Catering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</si>
</sst>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16</v>
      </c>
      <c r="C7" s="7" t="s">
        <v>17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3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18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19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4</v>
      </c>
      <c r="C16" s="52"/>
      <c r="D16" s="16" t="s">
        <v>5</v>
      </c>
      <c r="E16" s="53" t="s">
        <v>6</v>
      </c>
      <c r="F16" s="52"/>
      <c r="G16" s="16" t="s">
        <v>7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 t="s">
        <v>22</v>
      </c>
      <c r="C18" s="56"/>
      <c r="D18" s="17">
        <v>164050.19</v>
      </c>
      <c r="E18" s="55">
        <v>8</v>
      </c>
      <c r="F18" s="56"/>
      <c r="G18" s="17">
        <f t="shared" ref="G18:G25" si="0">D18*E18</f>
        <v>1312401.52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 t="s">
        <v>23</v>
      </c>
      <c r="C19" s="56"/>
      <c r="D19" s="19">
        <v>13412.99</v>
      </c>
      <c r="E19" s="55">
        <v>8</v>
      </c>
      <c r="F19" s="56"/>
      <c r="G19" s="17">
        <f t="shared" si="0"/>
        <v>107303.92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 t="s">
        <v>24</v>
      </c>
      <c r="C20" s="56"/>
      <c r="D20" s="19">
        <v>1823190.38</v>
      </c>
      <c r="E20" s="55">
        <v>1</v>
      </c>
      <c r="F20" s="56"/>
      <c r="G20" s="17">
        <f t="shared" si="0"/>
        <v>1823190.38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 t="s">
        <v>25</v>
      </c>
      <c r="C21" s="56"/>
      <c r="D21" s="19">
        <v>49756.13</v>
      </c>
      <c r="E21" s="55">
        <v>10</v>
      </c>
      <c r="F21" s="56"/>
      <c r="G21" s="17">
        <f t="shared" si="0"/>
        <v>497561.3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8</v>
      </c>
      <c r="C27" s="27"/>
      <c r="D27" s="28"/>
      <c r="E27" s="29" t="s">
        <v>9</v>
      </c>
      <c r="F27" s="30"/>
      <c r="G27" s="31">
        <f>SUM(G18:G25)</f>
        <v>3740457.1199999996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3740457.1199999996</v>
      </c>
      <c r="C28" s="27"/>
      <c r="D28" s="28"/>
      <c r="E28" s="29" t="s">
        <v>10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11</v>
      </c>
      <c r="F29" s="30"/>
      <c r="G29" s="33">
        <v>0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12</v>
      </c>
      <c r="F30" s="30"/>
      <c r="G30" s="31">
        <f>(G27-G28)*G29</f>
        <v>0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13</v>
      </c>
      <c r="F31" s="30"/>
      <c r="G31" s="31">
        <f>G27-G28+G30</f>
        <v>3740457.1199999996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14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15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2025-06-30T00:46:14Z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