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"/>
    </mc:Choice>
  </mc:AlternateContent>
  <bookViews>
    <workbookView xWindow="0" yWindow="0" windowWidth="25600" windowHeight="16000" tabRatio="500" activeTab="3"/>
  </bookViews>
  <sheets>
    <sheet name="Hoja1" sheetId="1" r:id="rId1"/>
    <sheet name="Hoja2" sheetId="2" r:id="rId2"/>
    <sheet name="Hoja3" sheetId="3" r:id="rId3"/>
    <sheet name="Hoja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3" l="1"/>
  <c r="N34" i="3"/>
  <c r="P38" i="2"/>
  <c r="N37" i="2"/>
  <c r="N36" i="2"/>
  <c r="M35" i="2"/>
  <c r="U44" i="3"/>
  <c r="T44" i="3"/>
  <c r="S44" i="3"/>
  <c r="R44" i="3"/>
  <c r="Q44" i="3"/>
  <c r="P44" i="3"/>
  <c r="O44" i="3"/>
  <c r="N44" i="3"/>
  <c r="M44" i="3"/>
  <c r="U43" i="3"/>
  <c r="T43" i="3"/>
  <c r="S43" i="3"/>
  <c r="R43" i="3"/>
  <c r="Q43" i="3"/>
  <c r="P43" i="3"/>
  <c r="O43" i="3"/>
  <c r="N43" i="3"/>
  <c r="M43" i="3"/>
  <c r="U42" i="3"/>
  <c r="T42" i="3"/>
  <c r="S42" i="3"/>
  <c r="R42" i="3"/>
  <c r="Q42" i="3"/>
  <c r="P42" i="3"/>
  <c r="O42" i="3"/>
  <c r="N42" i="3"/>
  <c r="M42" i="3"/>
  <c r="L42" i="3"/>
  <c r="U41" i="3"/>
  <c r="T41" i="3"/>
  <c r="S41" i="3"/>
  <c r="R41" i="3"/>
  <c r="Q41" i="3"/>
  <c r="P41" i="3"/>
  <c r="O41" i="3"/>
  <c r="N41" i="3"/>
  <c r="M41" i="3"/>
  <c r="L41" i="3"/>
  <c r="U40" i="3"/>
  <c r="T40" i="3"/>
  <c r="S40" i="3"/>
  <c r="R40" i="3"/>
  <c r="Q40" i="3"/>
  <c r="P40" i="3"/>
  <c r="O40" i="3"/>
  <c r="N40" i="3"/>
  <c r="M40" i="3"/>
  <c r="L40" i="3"/>
  <c r="U39" i="3"/>
  <c r="T39" i="3"/>
  <c r="S39" i="3"/>
  <c r="R39" i="3"/>
  <c r="Q39" i="3"/>
  <c r="P39" i="3"/>
  <c r="O39" i="3"/>
  <c r="N39" i="3"/>
  <c r="M39" i="3"/>
  <c r="L39" i="3"/>
  <c r="U38" i="3"/>
  <c r="T38" i="3"/>
  <c r="S38" i="3"/>
  <c r="R38" i="3"/>
  <c r="Q38" i="3"/>
  <c r="P38" i="3"/>
  <c r="O38" i="3"/>
  <c r="N38" i="3"/>
  <c r="M38" i="3"/>
  <c r="L38" i="3"/>
  <c r="U37" i="3"/>
  <c r="T37" i="3"/>
  <c r="S37" i="3"/>
  <c r="R37" i="3"/>
  <c r="Q37" i="3"/>
  <c r="P37" i="3"/>
  <c r="O37" i="3"/>
  <c r="N37" i="3"/>
  <c r="M37" i="3"/>
  <c r="L37" i="3"/>
  <c r="U36" i="3"/>
  <c r="T36" i="3"/>
  <c r="S36" i="3"/>
  <c r="R36" i="3"/>
  <c r="Q36" i="3"/>
  <c r="P36" i="3"/>
  <c r="O36" i="3"/>
  <c r="N36" i="3"/>
  <c r="M36" i="3"/>
  <c r="L36" i="3"/>
  <c r="U35" i="3"/>
  <c r="T35" i="3"/>
  <c r="S35" i="3"/>
  <c r="R35" i="3"/>
  <c r="Q35" i="3"/>
  <c r="P35" i="3"/>
  <c r="O35" i="3"/>
  <c r="N35" i="3"/>
  <c r="M35" i="3"/>
  <c r="L35" i="3"/>
  <c r="U34" i="3"/>
  <c r="T34" i="3"/>
  <c r="S34" i="3"/>
  <c r="R34" i="3"/>
  <c r="Q34" i="3"/>
  <c r="P34" i="3"/>
  <c r="M34" i="3"/>
  <c r="M34" i="2"/>
  <c r="U34" i="2"/>
  <c r="T34" i="2"/>
  <c r="S34" i="2"/>
  <c r="R34" i="2"/>
  <c r="Q34" i="2"/>
  <c r="P34" i="2"/>
  <c r="O34" i="2"/>
  <c r="N34" i="2"/>
  <c r="U44" i="2"/>
  <c r="U43" i="2"/>
  <c r="U42" i="2"/>
  <c r="U41" i="2"/>
  <c r="U40" i="2"/>
  <c r="U39" i="2"/>
  <c r="U38" i="2"/>
  <c r="U37" i="2"/>
  <c r="U36" i="2"/>
  <c r="U35" i="2"/>
  <c r="T44" i="2"/>
  <c r="T43" i="2"/>
  <c r="T42" i="2"/>
  <c r="T41" i="2"/>
  <c r="T40" i="2"/>
  <c r="T39" i="2"/>
  <c r="T38" i="2"/>
  <c r="T37" i="2"/>
  <c r="T36" i="2"/>
  <c r="T35" i="2"/>
  <c r="S44" i="2"/>
  <c r="S43" i="2"/>
  <c r="S42" i="2"/>
  <c r="S41" i="2"/>
  <c r="S40" i="2"/>
  <c r="S39" i="2"/>
  <c r="S38" i="2"/>
  <c r="S37" i="2"/>
  <c r="S36" i="2"/>
  <c r="S35" i="2"/>
  <c r="R44" i="2"/>
  <c r="R43" i="2"/>
  <c r="R42" i="2"/>
  <c r="R41" i="2"/>
  <c r="R40" i="2"/>
  <c r="R39" i="2"/>
  <c r="R35" i="2"/>
  <c r="R38" i="2"/>
  <c r="R37" i="2"/>
  <c r="R36" i="2"/>
  <c r="Q44" i="2"/>
  <c r="Q43" i="2"/>
  <c r="Q42" i="2"/>
  <c r="Q41" i="2"/>
  <c r="Q40" i="2"/>
  <c r="Q39" i="2"/>
  <c r="Q38" i="2"/>
  <c r="Q37" i="2"/>
  <c r="Q36" i="2"/>
  <c r="Q35" i="2"/>
  <c r="P44" i="2"/>
  <c r="P43" i="2"/>
  <c r="P42" i="2"/>
  <c r="P41" i="2"/>
  <c r="P40" i="2"/>
  <c r="P39" i="2"/>
  <c r="P37" i="2"/>
  <c r="P36" i="2"/>
  <c r="P35" i="2"/>
  <c r="O44" i="2"/>
  <c r="O43" i="2"/>
  <c r="O42" i="2"/>
  <c r="O41" i="2"/>
  <c r="O40" i="2"/>
  <c r="O39" i="2"/>
  <c r="O38" i="2"/>
  <c r="O37" i="2"/>
  <c r="O36" i="2"/>
  <c r="O35" i="2"/>
  <c r="N44" i="2"/>
  <c r="N43" i="2"/>
  <c r="N42" i="2"/>
  <c r="N41" i="2"/>
  <c r="N40" i="2"/>
  <c r="N39" i="2"/>
  <c r="N38" i="2"/>
  <c r="N35" i="2"/>
  <c r="M44" i="2"/>
  <c r="M43" i="2"/>
  <c r="M42" i="2"/>
  <c r="M41" i="2"/>
  <c r="M40" i="2"/>
  <c r="M39" i="2"/>
  <c r="M38" i="2"/>
  <c r="M37" i="2"/>
  <c r="M36" i="2"/>
  <c r="L41" i="2"/>
  <c r="L42" i="2"/>
  <c r="L40" i="2"/>
  <c r="L39" i="2"/>
  <c r="L38" i="2"/>
  <c r="L37" i="2"/>
  <c r="L36" i="2"/>
  <c r="L35" i="2"/>
  <c r="H14" i="1"/>
  <c r="H10" i="1"/>
  <c r="H11" i="1"/>
  <c r="H12" i="1"/>
  <c r="H13" i="1"/>
  <c r="H9" i="1"/>
  <c r="H8" i="1"/>
  <c r="H7" i="1"/>
</calcChain>
</file>

<file path=xl/sharedStrings.xml><?xml version="1.0" encoding="utf-8"?>
<sst xmlns="http://schemas.openxmlformats.org/spreadsheetml/2006/main" count="105" uniqueCount="104">
  <si>
    <t>Imagen_1-1.png</t>
  </si>
  <si>
    <t>Imagen_1-2.png</t>
  </si>
  <si>
    <t>Imagen_1-3.png</t>
  </si>
  <si>
    <t>Distancia</t>
  </si>
  <si>
    <t>Pixeles</t>
  </si>
  <si>
    <t>Imagen_1-test1_00.png</t>
  </si>
  <si>
    <t>Imagen_1-test2_00.png</t>
  </si>
  <si>
    <t>Imagen_1-test3_00.png</t>
  </si>
  <si>
    <t>Imagen_1-test4_00.png</t>
  </si>
  <si>
    <t>Imagen_10-test1_45.png</t>
  </si>
  <si>
    <t>Imagen_10-test2_45.png</t>
  </si>
  <si>
    <t>Imagen_10-test3_45.png</t>
  </si>
  <si>
    <t>Imagen_10-test4_45.png</t>
  </si>
  <si>
    <t>Imagen_11-test1_0.png</t>
  </si>
  <si>
    <t>Imagen_11-test2_0.png</t>
  </si>
  <si>
    <t>Imagen_11-test3_0.png</t>
  </si>
  <si>
    <t>Imagen_11-test4_0.png</t>
  </si>
  <si>
    <t>Imagen_12-test1_-5.png</t>
  </si>
  <si>
    <t>Imagen_12-test2_-5.png</t>
  </si>
  <si>
    <t>Imagen_12-test3_-5.png</t>
  </si>
  <si>
    <t>Imagen_13-test1_-10.png</t>
  </si>
  <si>
    <t>Imagen_13-test2_-10.png</t>
  </si>
  <si>
    <t>Imagen_13-test3_-10.png</t>
  </si>
  <si>
    <t>Imagen_13-test4_-10.png</t>
  </si>
  <si>
    <t>Imagen_14-test1_-15.png</t>
  </si>
  <si>
    <t>Imagen_14-test2_-15.png</t>
  </si>
  <si>
    <t>Imagen_14-test3_-15.png</t>
  </si>
  <si>
    <t>Imagen_14-test4_-15.png</t>
  </si>
  <si>
    <t>Imagen_15-test1_-20.png</t>
  </si>
  <si>
    <t>Imagen_15-test2_-20.png</t>
  </si>
  <si>
    <t>Imagen_15-test3_-20.png</t>
  </si>
  <si>
    <t>Imagen_15-test4_-20.png</t>
  </si>
  <si>
    <t>Imagen_16-test1_-25.png</t>
  </si>
  <si>
    <t>Imagen_16-test2_-25.png</t>
  </si>
  <si>
    <t>Imagen_16-test3_-25.png</t>
  </si>
  <si>
    <t>Imagen_16-test4_-25.png</t>
  </si>
  <si>
    <t>Imagen_17-test1_-30.png</t>
  </si>
  <si>
    <t>Imagen_17-test2_-30.png</t>
  </si>
  <si>
    <t>Imagen_17-test3_-30.png</t>
  </si>
  <si>
    <t>Imagen_17-test4_-30.png</t>
  </si>
  <si>
    <t>Imagen_18-test1_-35.png</t>
  </si>
  <si>
    <t>Imagen_18-test2_-35.png</t>
  </si>
  <si>
    <t>Imagen_18-test3_-35.png</t>
  </si>
  <si>
    <t>Imagen_18-test4_-35.png</t>
  </si>
  <si>
    <t>Imagen_19-test1_-40.png</t>
  </si>
  <si>
    <t>Imagen_19-test2_-40.png</t>
  </si>
  <si>
    <t>Imagen_19-test3_-40.png</t>
  </si>
  <si>
    <t>Imagen_19-test4_-40.png</t>
  </si>
  <si>
    <t>Imagen_2-test1_5.png</t>
  </si>
  <si>
    <t>Imagen_2-test2_5.png</t>
  </si>
  <si>
    <t>Imagen_2-test3_5.png</t>
  </si>
  <si>
    <t>Imagen_2-test4_5.png</t>
  </si>
  <si>
    <t>Imagen_20-test1_-45.png</t>
  </si>
  <si>
    <t>Imagen_20-test2_-45.png</t>
  </si>
  <si>
    <t>Imagen_20-test3_-45.png</t>
  </si>
  <si>
    <t>Imagen_20-test4_-45.png</t>
  </si>
  <si>
    <t>Imagen_3-test1_10.png</t>
  </si>
  <si>
    <t>Imagen_3-test2_10.png</t>
  </si>
  <si>
    <t>Imagen_3-test3_10.png</t>
  </si>
  <si>
    <t>Imagen_3-test4_10.png</t>
  </si>
  <si>
    <t>Imagen_4-test1_15.png</t>
  </si>
  <si>
    <t>Imagen_4-test2_15.png</t>
  </si>
  <si>
    <t>Imagen_4-test3_15.png</t>
  </si>
  <si>
    <t>Imagen_4-test4_15.png</t>
  </si>
  <si>
    <t>Imagen_5-test1_20.png</t>
  </si>
  <si>
    <t>Imagen_5-test2_20.png</t>
  </si>
  <si>
    <t>Imagen_5-test3_20.png</t>
  </si>
  <si>
    <t>Imagen_5-test4_20.png</t>
  </si>
  <si>
    <t>Imagen_6-test1_25.png</t>
  </si>
  <si>
    <t>Imagen_6-test2_25.png</t>
  </si>
  <si>
    <t>Imagen_6-test3_25.png</t>
  </si>
  <si>
    <t>Imagen_6-test4_25.png</t>
  </si>
  <si>
    <t>Imagen_7-test1_30.png</t>
  </si>
  <si>
    <t>Imagen_7-test2_30.png</t>
  </si>
  <si>
    <t>Imagen_7-test3_30.png</t>
  </si>
  <si>
    <t>Imagen_7-test4_30.png</t>
  </si>
  <si>
    <t>Imagen_8-test1_35.png</t>
  </si>
  <si>
    <t>Imagen_8-test2_35.png</t>
  </si>
  <si>
    <t>Imagen_8-test3_35.png</t>
  </si>
  <si>
    <t>Imagen_8-test4_35.png</t>
  </si>
  <si>
    <t>Imagen_9-test1_40.png</t>
  </si>
  <si>
    <t>Imagen_9-test2_40.png</t>
  </si>
  <si>
    <t>Imagen_9-test3_40.png</t>
  </si>
  <si>
    <t>Imagen_9-test4_40.png</t>
  </si>
  <si>
    <t>45</t>
  </si>
  <si>
    <t>40</t>
  </si>
  <si>
    <t>35</t>
  </si>
  <si>
    <t>30</t>
  </si>
  <si>
    <t>25</t>
  </si>
  <si>
    <t>20</t>
  </si>
  <si>
    <t>15</t>
  </si>
  <si>
    <t>10</t>
  </si>
  <si>
    <t>5</t>
  </si>
  <si>
    <t>0</t>
  </si>
  <si>
    <t>-5</t>
  </si>
  <si>
    <t>-10</t>
  </si>
  <si>
    <t>-15</t>
  </si>
  <si>
    <t>-20</t>
  </si>
  <si>
    <t>-25</t>
  </si>
  <si>
    <t>-30</t>
  </si>
  <si>
    <t>-35</t>
  </si>
  <si>
    <t>-40</t>
  </si>
  <si>
    <t>-45</t>
  </si>
  <si>
    <t>D\A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</si>
</sst>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24"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a3" displayName="Tabla3" ref="D4:W15" totalsRowShown="0" headerRowDxfId="23" dataDxfId="22" headerRowBorderDxfId="21" tableBorderDxfId="20">
  <autoFilter ref="D4:W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D\A" dataDxfId="19"/>
    <tableColumn id="2" name="45" dataDxfId="18"/>
    <tableColumn id="3" name="40" dataDxfId="17"/>
    <tableColumn id="4" name="35" dataDxfId="16"/>
    <tableColumn id="5" name="30" dataDxfId="15"/>
    <tableColumn id="6" name="25" dataDxfId="14"/>
    <tableColumn id="7" name="20" dataDxfId="13"/>
    <tableColumn id="8" name="15" dataDxfId="12"/>
    <tableColumn id="9" name="10" dataDxfId="11"/>
    <tableColumn id="10" name="5" dataDxfId="10"/>
    <tableColumn id="11" name="0" dataDxfId="9"/>
    <tableColumn id="12" name="-5" dataDxfId="8"/>
    <tableColumn id="13" name="-10" dataDxfId="7"/>
    <tableColumn id="14" name="-15" dataDxfId="6"/>
    <tableColumn id="15" name="-20" dataDxfId="5"/>
    <tableColumn id="16" name="-25" dataDxfId="4"/>
    <tableColumn id="17" name="-30" dataDxfId="3"/>
    <tableColumn id="18" name="-35" dataDxfId="2"/>
    <tableColumn id="19" name="-40" dataDxfId="1"/>
    <tableColumn id="20" name="-45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showRuler="0" zoomScale="140" workbookViewId="0">
      <selection activeCell="G5" sqref="G5:H15"/>
    </sheetView>
  </sheetViews>
  <sheetFormatPr baseColWidth="10" defaultRowHeight="16" x14ac:dyDescent="0.2"/>
  <cols>
    <col min="11" max="11" width="5" bestFit="1" customWidth="1"/>
    <col min="12" max="12" width="4.6640625" bestFit="1" customWidth="1"/>
    <col min="13" max="13" width="4.33203125" bestFit="1" customWidth="1"/>
  </cols>
  <sheetData>
    <row r="3" spans="2:12" x14ac:dyDescent="0.2">
      <c r="B3" t="s">
        <v>0</v>
      </c>
    </row>
    <row r="4" spans="2:12" x14ac:dyDescent="0.2">
      <c r="B4">
        <v>4</v>
      </c>
      <c r="C4">
        <v>-301</v>
      </c>
      <c r="D4">
        <v>-90</v>
      </c>
    </row>
    <row r="5" spans="2:12" x14ac:dyDescent="0.2">
      <c r="B5">
        <v>1</v>
      </c>
      <c r="C5">
        <v>-231</v>
      </c>
      <c r="D5">
        <v>-90</v>
      </c>
      <c r="G5" t="s">
        <v>3</v>
      </c>
      <c r="H5" t="s">
        <v>4</v>
      </c>
    </row>
    <row r="6" spans="2:12" x14ac:dyDescent="0.2">
      <c r="B6">
        <v>2</v>
      </c>
      <c r="C6">
        <v>-185</v>
      </c>
      <c r="D6">
        <v>-90</v>
      </c>
      <c r="G6">
        <v>100</v>
      </c>
      <c r="J6">
        <v>90</v>
      </c>
      <c r="K6">
        <v>-41</v>
      </c>
      <c r="L6">
        <v>41</v>
      </c>
    </row>
    <row r="7" spans="2:12" x14ac:dyDescent="0.2">
      <c r="B7">
        <v>3</v>
      </c>
      <c r="C7">
        <v>-136</v>
      </c>
      <c r="D7">
        <v>-90</v>
      </c>
      <c r="G7">
        <v>90</v>
      </c>
      <c r="H7">
        <f>C15</f>
        <v>-41</v>
      </c>
      <c r="J7">
        <v>80</v>
      </c>
      <c r="K7">
        <v>-63</v>
      </c>
      <c r="L7">
        <v>63</v>
      </c>
    </row>
    <row r="8" spans="2:12" x14ac:dyDescent="0.2">
      <c r="B8">
        <v>5</v>
      </c>
      <c r="C8">
        <v>-91</v>
      </c>
      <c r="D8">
        <v>-90</v>
      </c>
      <c r="G8">
        <v>80</v>
      </c>
      <c r="H8">
        <f>C14</f>
        <v>-63</v>
      </c>
      <c r="J8">
        <v>70</v>
      </c>
      <c r="K8">
        <v>-91</v>
      </c>
      <c r="L8">
        <v>91</v>
      </c>
    </row>
    <row r="9" spans="2:12" x14ac:dyDescent="0.2">
      <c r="G9">
        <v>70</v>
      </c>
      <c r="H9">
        <f>C8</f>
        <v>-91</v>
      </c>
      <c r="J9">
        <v>60</v>
      </c>
      <c r="K9">
        <v>-144</v>
      </c>
      <c r="L9">
        <v>144</v>
      </c>
    </row>
    <row r="10" spans="2:12" x14ac:dyDescent="0.2">
      <c r="B10" t="s">
        <v>1</v>
      </c>
      <c r="G10">
        <v>60</v>
      </c>
      <c r="H10">
        <f>AVERAGE(C7,C22)</f>
        <v>-144</v>
      </c>
      <c r="J10">
        <v>50</v>
      </c>
      <c r="K10" s="1">
        <v>-188.5</v>
      </c>
      <c r="L10" s="1">
        <v>188.5</v>
      </c>
    </row>
    <row r="11" spans="2:12" x14ac:dyDescent="0.2">
      <c r="B11">
        <v>2</v>
      </c>
      <c r="C11">
        <v>-413</v>
      </c>
      <c r="D11">
        <v>-89</v>
      </c>
      <c r="G11">
        <v>50</v>
      </c>
      <c r="H11" s="1">
        <f>AVERAGE(C6,C21)</f>
        <v>-188.5</v>
      </c>
      <c r="J11">
        <v>40</v>
      </c>
      <c r="K11" s="1">
        <v>-245.5</v>
      </c>
      <c r="L11" s="1">
        <v>245.5</v>
      </c>
    </row>
    <row r="12" spans="2:12" x14ac:dyDescent="0.2">
      <c r="B12">
        <v>3</v>
      </c>
      <c r="C12">
        <v>-394</v>
      </c>
      <c r="D12">
        <v>-89</v>
      </c>
      <c r="G12">
        <v>40</v>
      </c>
      <c r="H12" s="1">
        <f>AVERAGE(C5,C20)</f>
        <v>-245.5</v>
      </c>
      <c r="J12">
        <v>30</v>
      </c>
      <c r="K12" s="1">
        <v>-315.66666666666669</v>
      </c>
      <c r="L12" s="1">
        <v>315.66666666666669</v>
      </c>
    </row>
    <row r="13" spans="2:12" x14ac:dyDescent="0.2">
      <c r="B13">
        <v>1</v>
      </c>
      <c r="C13">
        <v>-327</v>
      </c>
      <c r="D13">
        <v>-90</v>
      </c>
      <c r="G13">
        <v>30</v>
      </c>
      <c r="H13" s="1">
        <f>AVERAGE(C4,C13,C19)</f>
        <v>-315.66666666666669</v>
      </c>
      <c r="J13">
        <v>20</v>
      </c>
      <c r="K13">
        <v>-398</v>
      </c>
      <c r="L13">
        <v>398</v>
      </c>
    </row>
    <row r="14" spans="2:12" x14ac:dyDescent="0.2">
      <c r="B14">
        <v>4</v>
      </c>
      <c r="C14">
        <v>-63</v>
      </c>
      <c r="D14">
        <v>-89</v>
      </c>
      <c r="G14">
        <v>20</v>
      </c>
      <c r="H14">
        <f>AVERAGE(C12,C18)</f>
        <v>-398</v>
      </c>
    </row>
    <row r="15" spans="2:12" x14ac:dyDescent="0.2">
      <c r="B15">
        <v>5</v>
      </c>
      <c r="C15">
        <v>-41</v>
      </c>
      <c r="D15">
        <v>-89</v>
      </c>
      <c r="G15">
        <v>10</v>
      </c>
    </row>
    <row r="17" spans="2:4" x14ac:dyDescent="0.2">
      <c r="B17" t="s">
        <v>2</v>
      </c>
    </row>
    <row r="18" spans="2:4" x14ac:dyDescent="0.2">
      <c r="B18">
        <v>5</v>
      </c>
      <c r="C18">
        <v>-402</v>
      </c>
      <c r="D18">
        <v>-89</v>
      </c>
    </row>
    <row r="19" spans="2:4" x14ac:dyDescent="0.2">
      <c r="B19">
        <v>1</v>
      </c>
      <c r="C19">
        <v>-319</v>
      </c>
      <c r="D19">
        <v>-90</v>
      </c>
    </row>
    <row r="20" spans="2:4" x14ac:dyDescent="0.2">
      <c r="B20">
        <v>2</v>
      </c>
      <c r="C20">
        <v>-260</v>
      </c>
      <c r="D20">
        <v>-90</v>
      </c>
    </row>
    <row r="21" spans="2:4" x14ac:dyDescent="0.2">
      <c r="B21">
        <v>4</v>
      </c>
      <c r="C21">
        <v>-192</v>
      </c>
      <c r="D21">
        <v>-90</v>
      </c>
    </row>
    <row r="22" spans="2:4" x14ac:dyDescent="0.2">
      <c r="B22">
        <v>3</v>
      </c>
      <c r="C22">
        <v>-152</v>
      </c>
      <c r="D22">
        <v>-90</v>
      </c>
    </row>
  </sheetData>
  <sortState ref="B25:D29">
    <sortCondition ref="C2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44"/>
  <sheetViews>
    <sheetView showRuler="0" zoomScale="125" workbookViewId="0">
      <selection activeCell="F5" sqref="F5"/>
    </sheetView>
  </sheetViews>
  <sheetFormatPr baseColWidth="10" defaultRowHeight="16" x14ac:dyDescent="0.2"/>
  <cols>
    <col min="3" max="3" width="4.6640625" bestFit="1" customWidth="1"/>
    <col min="4" max="4" width="3.6640625" bestFit="1" customWidth="1"/>
    <col min="5" max="5" width="8.5" bestFit="1" customWidth="1"/>
    <col min="8" max="8" width="4.6640625" bestFit="1" customWidth="1"/>
    <col min="9" max="9" width="3.6640625" bestFit="1" customWidth="1"/>
    <col min="10" max="10" width="3.1640625" bestFit="1" customWidth="1"/>
    <col min="12" max="12" width="11.33203125" bestFit="1" customWidth="1"/>
    <col min="13" max="21" width="8" bestFit="1" customWidth="1"/>
    <col min="22" max="23" width="4.6640625" bestFit="1" customWidth="1"/>
    <col min="24" max="24" width="3.6640625" bestFit="1" customWidth="1"/>
    <col min="25" max="25" width="4.6640625" bestFit="1" customWidth="1"/>
    <col min="26" max="26" width="3.6640625" bestFit="1" customWidth="1"/>
    <col min="28" max="29" width="4.6640625" bestFit="1" customWidth="1"/>
    <col min="30" max="30" width="3.6640625" bestFit="1" customWidth="1"/>
    <col min="31" max="31" width="3.1640625" bestFit="1" customWidth="1"/>
    <col min="33" max="34" width="4.6640625" bestFit="1" customWidth="1"/>
    <col min="35" max="35" width="3.6640625" bestFit="1" customWidth="1"/>
    <col min="36" max="36" width="3.1640625" bestFit="1" customWidth="1"/>
    <col min="38" max="39" width="4.6640625" bestFit="1" customWidth="1"/>
    <col min="40" max="40" width="3.6640625" bestFit="1" customWidth="1"/>
    <col min="41" max="41" width="3.1640625" bestFit="1" customWidth="1"/>
    <col min="43" max="44" width="4.1640625" bestFit="1" customWidth="1"/>
    <col min="45" max="45" width="3.6640625" bestFit="1" customWidth="1"/>
    <col min="46" max="46" width="3.1640625" bestFit="1" customWidth="1"/>
    <col min="48" max="49" width="4.1640625" bestFit="1" customWidth="1"/>
    <col min="50" max="50" width="3.6640625" bestFit="1" customWidth="1"/>
    <col min="51" max="51" width="3.1640625" bestFit="1" customWidth="1"/>
  </cols>
  <sheetData>
    <row r="3" spans="2:50" x14ac:dyDescent="0.2">
      <c r="B3" t="s">
        <v>5</v>
      </c>
      <c r="E3" t="s">
        <v>3</v>
      </c>
      <c r="G3" t="s">
        <v>48</v>
      </c>
      <c r="L3" t="s">
        <v>56</v>
      </c>
      <c r="Q3" t="s">
        <v>60</v>
      </c>
      <c r="V3" t="s">
        <v>64</v>
      </c>
      <c r="AA3" t="s">
        <v>68</v>
      </c>
      <c r="AF3" t="s">
        <v>72</v>
      </c>
      <c r="AK3" t="s">
        <v>76</v>
      </c>
      <c r="AP3" t="s">
        <v>80</v>
      </c>
      <c r="AU3" t="s">
        <v>9</v>
      </c>
    </row>
    <row r="4" spans="2:50" x14ac:dyDescent="0.2">
      <c r="B4">
        <v>4</v>
      </c>
      <c r="C4">
        <v>-35</v>
      </c>
      <c r="D4" s="4">
        <v>-89</v>
      </c>
      <c r="E4" s="3">
        <v>90</v>
      </c>
      <c r="G4" s="2">
        <v>4</v>
      </c>
      <c r="H4" s="2">
        <v>197</v>
      </c>
      <c r="I4" s="4">
        <v>33</v>
      </c>
      <c r="J4" s="2"/>
      <c r="L4" s="2">
        <v>2</v>
      </c>
      <c r="M4" s="2">
        <v>239</v>
      </c>
      <c r="N4" s="4">
        <v>36</v>
      </c>
      <c r="O4" s="2"/>
      <c r="Q4" s="2">
        <v>2</v>
      </c>
      <c r="R4" s="2">
        <v>261</v>
      </c>
      <c r="S4" s="4">
        <v>37</v>
      </c>
      <c r="T4" s="2"/>
      <c r="V4" s="2">
        <v>4</v>
      </c>
      <c r="W4" s="2">
        <v>298</v>
      </c>
      <c r="X4" s="4">
        <v>40</v>
      </c>
      <c r="Y4" s="2"/>
      <c r="AA4" s="2">
        <v>4</v>
      </c>
      <c r="AB4" s="2">
        <v>331</v>
      </c>
      <c r="AC4" s="4">
        <v>43</v>
      </c>
      <c r="AD4" s="2"/>
      <c r="AF4" s="2">
        <v>4</v>
      </c>
      <c r="AG4" s="2">
        <v>378</v>
      </c>
      <c r="AH4" s="4">
        <v>45</v>
      </c>
      <c r="AI4" s="2"/>
      <c r="AK4" s="2">
        <v>3</v>
      </c>
      <c r="AL4" s="2">
        <v>406</v>
      </c>
      <c r="AM4" s="4">
        <v>47</v>
      </c>
      <c r="AN4" s="2"/>
      <c r="AP4" s="2">
        <v>4</v>
      </c>
      <c r="AQ4" s="2">
        <v>443</v>
      </c>
      <c r="AR4" s="4">
        <v>51</v>
      </c>
      <c r="AS4" s="2"/>
      <c r="AU4" s="2">
        <v>2</v>
      </c>
      <c r="AV4" s="2">
        <v>467</v>
      </c>
      <c r="AW4" s="4">
        <v>52</v>
      </c>
      <c r="AX4" s="2"/>
    </row>
    <row r="5" spans="2:50" x14ac:dyDescent="0.2">
      <c r="B5">
        <v>2</v>
      </c>
      <c r="C5">
        <v>-130</v>
      </c>
      <c r="D5" s="4">
        <v>-90</v>
      </c>
      <c r="E5" s="3">
        <v>60</v>
      </c>
      <c r="G5">
        <v>3</v>
      </c>
      <c r="H5">
        <v>-18</v>
      </c>
      <c r="I5" s="4">
        <v>-85</v>
      </c>
      <c r="J5" s="3">
        <v>90</v>
      </c>
      <c r="L5">
        <v>1</v>
      </c>
      <c r="M5">
        <v>-75</v>
      </c>
      <c r="N5" s="4">
        <v>-81</v>
      </c>
      <c r="O5" s="3">
        <v>60</v>
      </c>
      <c r="Q5">
        <v>5</v>
      </c>
      <c r="R5">
        <v>-37</v>
      </c>
      <c r="S5" s="4">
        <v>-80</v>
      </c>
      <c r="T5" s="3">
        <v>70</v>
      </c>
      <c r="V5">
        <v>5</v>
      </c>
      <c r="W5">
        <v>-4</v>
      </c>
      <c r="X5" s="4">
        <v>-77</v>
      </c>
      <c r="Y5" s="3">
        <v>70</v>
      </c>
      <c r="AA5">
        <v>5</v>
      </c>
      <c r="AB5">
        <v>-12</v>
      </c>
      <c r="AC5" s="4">
        <v>-73</v>
      </c>
      <c r="AD5" s="3">
        <v>60</v>
      </c>
      <c r="AF5" s="2">
        <v>1</v>
      </c>
      <c r="AG5" s="2">
        <v>360</v>
      </c>
      <c r="AH5" s="4">
        <v>45</v>
      </c>
      <c r="AI5" s="2"/>
      <c r="AK5">
        <v>1</v>
      </c>
      <c r="AL5">
        <v>387</v>
      </c>
      <c r="AM5" s="4">
        <v>47</v>
      </c>
      <c r="AN5" s="3">
        <v>30</v>
      </c>
      <c r="AP5" s="2">
        <v>1</v>
      </c>
      <c r="AQ5" s="2">
        <v>424</v>
      </c>
      <c r="AR5" s="4">
        <v>52</v>
      </c>
      <c r="AS5" s="2"/>
      <c r="AU5" s="2">
        <v>1</v>
      </c>
      <c r="AV5" s="2">
        <v>450</v>
      </c>
      <c r="AW5" s="4">
        <v>54</v>
      </c>
      <c r="AX5" s="2"/>
    </row>
    <row r="6" spans="2:50" x14ac:dyDescent="0.2">
      <c r="B6">
        <v>3</v>
      </c>
      <c r="C6">
        <v>-311</v>
      </c>
      <c r="D6" s="4">
        <v>-89</v>
      </c>
      <c r="E6" s="3">
        <v>30</v>
      </c>
      <c r="G6">
        <v>1</v>
      </c>
      <c r="H6">
        <v>-163</v>
      </c>
      <c r="I6" s="4">
        <v>-84</v>
      </c>
      <c r="J6" s="3">
        <v>50</v>
      </c>
      <c r="L6">
        <v>5</v>
      </c>
      <c r="M6">
        <v>-117</v>
      </c>
      <c r="N6" s="4">
        <v>-80</v>
      </c>
      <c r="O6" s="3">
        <v>50</v>
      </c>
      <c r="Q6">
        <v>1</v>
      </c>
      <c r="R6">
        <v>-165</v>
      </c>
      <c r="S6" s="4">
        <v>-77</v>
      </c>
      <c r="T6" s="3">
        <v>40</v>
      </c>
      <c r="V6">
        <v>3</v>
      </c>
      <c r="W6">
        <v>-77</v>
      </c>
      <c r="X6" s="4">
        <v>-75</v>
      </c>
      <c r="Y6" s="3">
        <v>50</v>
      </c>
      <c r="AA6">
        <v>2</v>
      </c>
      <c r="AB6">
        <v>-86</v>
      </c>
      <c r="AC6" s="4">
        <v>-70</v>
      </c>
      <c r="AD6" s="3">
        <v>40</v>
      </c>
      <c r="AF6">
        <v>5</v>
      </c>
      <c r="AG6">
        <v>-17</v>
      </c>
      <c r="AH6" s="4">
        <v>-69</v>
      </c>
      <c r="AI6" s="3">
        <v>50</v>
      </c>
      <c r="AK6">
        <v>5</v>
      </c>
      <c r="AL6">
        <v>6</v>
      </c>
      <c r="AM6" s="4">
        <v>-66</v>
      </c>
      <c r="AN6" s="3">
        <v>50</v>
      </c>
      <c r="AP6">
        <v>5</v>
      </c>
      <c r="AQ6">
        <v>24</v>
      </c>
      <c r="AR6" s="4">
        <v>-59</v>
      </c>
      <c r="AS6" s="3">
        <v>40</v>
      </c>
      <c r="AU6">
        <v>5</v>
      </c>
      <c r="AV6">
        <v>61</v>
      </c>
      <c r="AW6" s="4">
        <v>-56</v>
      </c>
      <c r="AX6" s="3">
        <v>50</v>
      </c>
    </row>
    <row r="7" spans="2:50" x14ac:dyDescent="0.2">
      <c r="B7">
        <v>1</v>
      </c>
      <c r="C7">
        <v>-384</v>
      </c>
      <c r="D7" s="4">
        <v>-89</v>
      </c>
      <c r="E7" s="3">
        <v>20</v>
      </c>
      <c r="G7">
        <v>5</v>
      </c>
      <c r="H7">
        <v>-216</v>
      </c>
      <c r="I7" s="4">
        <v>-83</v>
      </c>
      <c r="J7" s="3">
        <v>30</v>
      </c>
      <c r="L7">
        <v>4</v>
      </c>
      <c r="M7">
        <v>-167</v>
      </c>
      <c r="N7" s="4">
        <v>-79</v>
      </c>
      <c r="O7" s="3">
        <v>40</v>
      </c>
      <c r="Q7">
        <v>4</v>
      </c>
      <c r="R7">
        <v>-218</v>
      </c>
      <c r="S7" s="4">
        <v>-76</v>
      </c>
      <c r="T7" s="3">
        <v>30</v>
      </c>
      <c r="V7">
        <v>1</v>
      </c>
      <c r="W7">
        <v>-190</v>
      </c>
      <c r="X7" s="4">
        <v>-71</v>
      </c>
      <c r="Y7" s="3">
        <v>30</v>
      </c>
      <c r="AA7">
        <v>1</v>
      </c>
      <c r="AB7">
        <v>-147</v>
      </c>
      <c r="AC7" s="4">
        <v>-67</v>
      </c>
      <c r="AD7" s="3">
        <v>40</v>
      </c>
      <c r="AF7">
        <v>2</v>
      </c>
      <c r="AG7">
        <v>-102</v>
      </c>
      <c r="AH7" s="4">
        <v>-64</v>
      </c>
      <c r="AI7" s="3">
        <v>30</v>
      </c>
      <c r="AK7">
        <v>2</v>
      </c>
      <c r="AL7">
        <v>-69</v>
      </c>
      <c r="AM7" s="4">
        <v>-61</v>
      </c>
      <c r="AN7" s="3">
        <v>30</v>
      </c>
      <c r="AP7">
        <v>2</v>
      </c>
      <c r="AQ7">
        <v>-7</v>
      </c>
      <c r="AR7" s="4">
        <v>-56</v>
      </c>
      <c r="AS7" s="3">
        <v>30</v>
      </c>
      <c r="AU7">
        <v>4</v>
      </c>
      <c r="AV7">
        <v>15</v>
      </c>
      <c r="AW7" s="4">
        <v>-53</v>
      </c>
      <c r="AX7" s="3">
        <v>40</v>
      </c>
    </row>
    <row r="8" spans="2:50" x14ac:dyDescent="0.2">
      <c r="B8">
        <v>5</v>
      </c>
      <c r="C8">
        <v>-403</v>
      </c>
      <c r="D8" s="4">
        <v>-89</v>
      </c>
      <c r="E8" s="3">
        <v>20</v>
      </c>
      <c r="G8">
        <v>2</v>
      </c>
      <c r="H8">
        <v>-356</v>
      </c>
      <c r="I8" s="4">
        <v>-81</v>
      </c>
      <c r="J8" s="3">
        <v>20</v>
      </c>
      <c r="L8">
        <v>3</v>
      </c>
      <c r="M8">
        <v>-232</v>
      </c>
      <c r="N8" s="4">
        <v>-78</v>
      </c>
      <c r="O8" s="3">
        <v>30</v>
      </c>
      <c r="Q8">
        <v>3</v>
      </c>
      <c r="R8">
        <v>-304</v>
      </c>
      <c r="S8" s="4">
        <v>-73</v>
      </c>
      <c r="T8" s="3">
        <v>20</v>
      </c>
      <c r="V8">
        <v>2</v>
      </c>
      <c r="W8">
        <v>-259</v>
      </c>
      <c r="X8" s="4">
        <v>-68</v>
      </c>
      <c r="Y8" s="3">
        <v>20</v>
      </c>
      <c r="AA8">
        <v>3</v>
      </c>
      <c r="AB8">
        <v>-213</v>
      </c>
      <c r="AC8" s="4">
        <v>-64</v>
      </c>
      <c r="AD8" s="3">
        <v>20</v>
      </c>
      <c r="AF8">
        <v>3</v>
      </c>
      <c r="AG8">
        <v>-172</v>
      </c>
      <c r="AH8" s="4">
        <v>-60</v>
      </c>
      <c r="AI8" s="3">
        <v>20</v>
      </c>
      <c r="AK8">
        <v>4</v>
      </c>
      <c r="AL8">
        <v>-120</v>
      </c>
      <c r="AM8" s="4">
        <v>-57</v>
      </c>
      <c r="AN8" s="3">
        <v>20</v>
      </c>
      <c r="AP8">
        <v>3</v>
      </c>
      <c r="AQ8">
        <v>-54</v>
      </c>
      <c r="AR8" s="4">
        <v>-52</v>
      </c>
      <c r="AS8" s="3">
        <v>20</v>
      </c>
      <c r="AU8">
        <v>3</v>
      </c>
      <c r="AV8">
        <v>-16</v>
      </c>
      <c r="AW8" s="4">
        <v>-49</v>
      </c>
      <c r="AX8" s="3">
        <v>30</v>
      </c>
    </row>
    <row r="9" spans="2:50" x14ac:dyDescent="0.2">
      <c r="D9" s="4"/>
      <c r="E9" s="3"/>
      <c r="I9" s="4"/>
      <c r="J9" s="3"/>
      <c r="N9" s="4"/>
      <c r="O9" s="3"/>
      <c r="S9" s="4"/>
      <c r="T9" s="3"/>
      <c r="X9" s="4"/>
      <c r="Y9" s="3"/>
      <c r="AC9" s="4"/>
      <c r="AH9" s="4"/>
      <c r="AM9" s="4"/>
      <c r="AR9" s="4"/>
      <c r="AW9" s="4"/>
    </row>
    <row r="10" spans="2:50" x14ac:dyDescent="0.2">
      <c r="B10" t="s">
        <v>6</v>
      </c>
      <c r="D10" s="4"/>
      <c r="E10" s="3"/>
      <c r="G10" t="s">
        <v>49</v>
      </c>
      <c r="I10" s="4"/>
      <c r="J10" s="3"/>
      <c r="L10" t="s">
        <v>57</v>
      </c>
      <c r="N10" s="4"/>
      <c r="O10" s="3"/>
      <c r="Q10" t="s">
        <v>61</v>
      </c>
      <c r="S10" s="4"/>
      <c r="T10" s="3"/>
      <c r="V10" t="s">
        <v>65</v>
      </c>
      <c r="X10" s="4"/>
      <c r="Y10" s="3"/>
      <c r="AA10" t="s">
        <v>69</v>
      </c>
      <c r="AC10" s="4"/>
      <c r="AF10" t="s">
        <v>73</v>
      </c>
      <c r="AH10" s="4"/>
      <c r="AK10" t="s">
        <v>77</v>
      </c>
      <c r="AM10" s="4"/>
      <c r="AP10" t="s">
        <v>81</v>
      </c>
      <c r="AR10" s="4"/>
      <c r="AU10" t="s">
        <v>10</v>
      </c>
      <c r="AW10" s="4"/>
    </row>
    <row r="11" spans="2:50" x14ac:dyDescent="0.2">
      <c r="B11">
        <v>1</v>
      </c>
      <c r="C11">
        <v>-61</v>
      </c>
      <c r="D11" s="4">
        <v>-90</v>
      </c>
      <c r="E11" s="3">
        <v>80</v>
      </c>
      <c r="G11">
        <v>3</v>
      </c>
      <c r="H11">
        <v>-69</v>
      </c>
      <c r="I11" s="4">
        <v>-87</v>
      </c>
      <c r="J11" s="3">
        <v>70</v>
      </c>
      <c r="L11">
        <v>4</v>
      </c>
      <c r="M11">
        <v>-23</v>
      </c>
      <c r="N11" s="4">
        <v>-84</v>
      </c>
      <c r="O11" s="3">
        <v>80</v>
      </c>
      <c r="Q11">
        <v>5</v>
      </c>
      <c r="R11">
        <v>0</v>
      </c>
      <c r="S11" s="4">
        <v>-81</v>
      </c>
      <c r="T11" s="3">
        <v>80</v>
      </c>
      <c r="V11">
        <v>5</v>
      </c>
      <c r="W11">
        <v>-39</v>
      </c>
      <c r="X11" s="4">
        <v>-77</v>
      </c>
      <c r="Y11" s="3">
        <v>60</v>
      </c>
      <c r="AA11" s="2">
        <v>4</v>
      </c>
      <c r="AB11" s="2">
        <v>309</v>
      </c>
      <c r="AC11" s="4">
        <v>41</v>
      </c>
      <c r="AD11" s="2"/>
      <c r="AF11" s="2">
        <v>5</v>
      </c>
      <c r="AG11" s="2">
        <v>360</v>
      </c>
      <c r="AH11" s="4">
        <v>43</v>
      </c>
      <c r="AI11" s="2"/>
      <c r="AK11" s="2">
        <v>4</v>
      </c>
      <c r="AL11" s="2">
        <v>397</v>
      </c>
      <c r="AM11" s="4">
        <v>47</v>
      </c>
      <c r="AN11" s="2"/>
      <c r="AP11" s="2">
        <v>5</v>
      </c>
      <c r="AQ11" s="2">
        <v>460</v>
      </c>
      <c r="AR11" s="4">
        <v>45</v>
      </c>
      <c r="AS11" s="2"/>
      <c r="AU11" s="2">
        <v>4</v>
      </c>
      <c r="AV11" s="2">
        <v>447</v>
      </c>
      <c r="AW11" s="4">
        <v>50</v>
      </c>
      <c r="AX11" s="2"/>
    </row>
    <row r="12" spans="2:50" x14ac:dyDescent="0.2">
      <c r="B12">
        <v>4</v>
      </c>
      <c r="C12">
        <v>-87</v>
      </c>
      <c r="D12" s="4">
        <v>-90</v>
      </c>
      <c r="E12" s="3">
        <v>70</v>
      </c>
      <c r="G12">
        <v>5</v>
      </c>
      <c r="H12">
        <v>-159</v>
      </c>
      <c r="I12" s="4">
        <v>-86</v>
      </c>
      <c r="J12" s="3">
        <v>50</v>
      </c>
      <c r="L12">
        <v>5</v>
      </c>
      <c r="M12">
        <v>-50</v>
      </c>
      <c r="N12" s="4">
        <v>-84</v>
      </c>
      <c r="O12" s="3">
        <v>70</v>
      </c>
      <c r="Q12">
        <v>2</v>
      </c>
      <c r="R12">
        <v>-27</v>
      </c>
      <c r="S12" s="4">
        <v>-81</v>
      </c>
      <c r="T12" s="3">
        <v>70</v>
      </c>
      <c r="V12">
        <v>2</v>
      </c>
      <c r="W12">
        <v>-73</v>
      </c>
      <c r="X12" s="4">
        <v>-76</v>
      </c>
      <c r="Y12" s="3">
        <v>50</v>
      </c>
      <c r="AA12">
        <v>5</v>
      </c>
      <c r="AB12">
        <v>-11</v>
      </c>
      <c r="AC12" s="4">
        <v>-75</v>
      </c>
      <c r="AD12" s="3">
        <v>60</v>
      </c>
      <c r="AF12" s="2">
        <v>3</v>
      </c>
      <c r="AG12" s="2">
        <v>343</v>
      </c>
      <c r="AH12" s="4">
        <v>44</v>
      </c>
      <c r="AI12" s="2"/>
      <c r="AK12" s="2">
        <v>1</v>
      </c>
      <c r="AL12" s="2">
        <v>380</v>
      </c>
      <c r="AM12" s="4">
        <v>47</v>
      </c>
      <c r="AN12" s="2"/>
      <c r="AP12" s="2">
        <v>4</v>
      </c>
      <c r="AQ12" s="2">
        <v>441</v>
      </c>
      <c r="AR12" s="4">
        <v>52</v>
      </c>
      <c r="AS12" s="2"/>
      <c r="AU12" s="2">
        <v>5</v>
      </c>
      <c r="AV12" s="2">
        <v>445</v>
      </c>
      <c r="AW12" s="4">
        <v>47</v>
      </c>
      <c r="AX12" s="2"/>
    </row>
    <row r="13" spans="2:50" x14ac:dyDescent="0.2">
      <c r="B13">
        <v>2</v>
      </c>
      <c r="C13">
        <v>-301</v>
      </c>
      <c r="D13" s="4">
        <v>-90</v>
      </c>
      <c r="E13" s="3">
        <v>30</v>
      </c>
      <c r="G13">
        <v>1</v>
      </c>
      <c r="H13">
        <v>-207</v>
      </c>
      <c r="I13" s="4">
        <v>-86</v>
      </c>
      <c r="J13" s="3">
        <v>30</v>
      </c>
      <c r="L13">
        <v>2</v>
      </c>
      <c r="M13">
        <v>-253</v>
      </c>
      <c r="N13" s="4">
        <v>-82</v>
      </c>
      <c r="O13" s="3">
        <v>30</v>
      </c>
      <c r="Q13">
        <v>3</v>
      </c>
      <c r="R13">
        <v>-216</v>
      </c>
      <c r="S13" s="4">
        <v>-77</v>
      </c>
      <c r="T13" s="3">
        <v>30</v>
      </c>
      <c r="V13">
        <v>4</v>
      </c>
      <c r="W13">
        <v>-123</v>
      </c>
      <c r="X13" s="4">
        <v>-75</v>
      </c>
      <c r="Y13" s="3">
        <v>40</v>
      </c>
      <c r="AA13">
        <v>2</v>
      </c>
      <c r="AB13">
        <v>-94</v>
      </c>
      <c r="AC13" s="4">
        <v>-72</v>
      </c>
      <c r="AD13" s="3">
        <v>40</v>
      </c>
      <c r="AF13">
        <v>4</v>
      </c>
      <c r="AG13">
        <v>-14</v>
      </c>
      <c r="AH13" s="4">
        <v>-70</v>
      </c>
      <c r="AI13" s="3">
        <v>50</v>
      </c>
      <c r="AK13">
        <v>5</v>
      </c>
      <c r="AL13">
        <v>18</v>
      </c>
      <c r="AM13" s="4">
        <v>-66</v>
      </c>
      <c r="AN13" s="3">
        <v>50</v>
      </c>
      <c r="AP13" s="2">
        <v>1</v>
      </c>
      <c r="AQ13" s="2">
        <v>421</v>
      </c>
      <c r="AR13" s="4">
        <v>52</v>
      </c>
      <c r="AS13" s="2"/>
      <c r="AU13" s="2">
        <v>1</v>
      </c>
      <c r="AV13" s="2">
        <v>427</v>
      </c>
      <c r="AW13" s="4">
        <v>50</v>
      </c>
      <c r="AX13" s="2"/>
    </row>
    <row r="14" spans="2:50" x14ac:dyDescent="0.2">
      <c r="B14">
        <v>3</v>
      </c>
      <c r="C14">
        <v>-391</v>
      </c>
      <c r="D14" s="4">
        <v>-90</v>
      </c>
      <c r="E14" s="3">
        <v>20</v>
      </c>
      <c r="G14">
        <v>4</v>
      </c>
      <c r="H14">
        <v>-288</v>
      </c>
      <c r="I14" s="4">
        <v>-85</v>
      </c>
      <c r="J14" s="3">
        <v>30</v>
      </c>
      <c r="L14">
        <v>3</v>
      </c>
      <c r="M14">
        <v>-329</v>
      </c>
      <c r="N14" s="4">
        <v>-80</v>
      </c>
      <c r="O14" s="3">
        <v>20</v>
      </c>
      <c r="Q14">
        <v>1</v>
      </c>
      <c r="R14">
        <v>-290</v>
      </c>
      <c r="S14" s="4">
        <v>-75</v>
      </c>
      <c r="T14" s="3">
        <v>20</v>
      </c>
      <c r="V14">
        <v>3</v>
      </c>
      <c r="W14">
        <v>-179</v>
      </c>
      <c r="X14" s="4">
        <v>-73</v>
      </c>
      <c r="Y14" s="3">
        <v>30</v>
      </c>
      <c r="AA14">
        <v>3</v>
      </c>
      <c r="AB14">
        <v>-150</v>
      </c>
      <c r="AC14" s="4">
        <v>-70</v>
      </c>
      <c r="AD14" s="3">
        <v>30</v>
      </c>
      <c r="AF14">
        <v>2</v>
      </c>
      <c r="AG14">
        <v>-115</v>
      </c>
      <c r="AH14" s="4">
        <v>-65</v>
      </c>
      <c r="AI14" s="3">
        <v>30</v>
      </c>
      <c r="AK14">
        <v>2</v>
      </c>
      <c r="AL14">
        <v>-57</v>
      </c>
      <c r="AM14" s="4">
        <v>-61</v>
      </c>
      <c r="AN14" s="3">
        <v>30</v>
      </c>
      <c r="AP14">
        <v>2</v>
      </c>
      <c r="AQ14">
        <v>13</v>
      </c>
      <c r="AR14" s="4">
        <v>-55</v>
      </c>
      <c r="AS14" s="3">
        <v>30</v>
      </c>
      <c r="AU14">
        <v>2</v>
      </c>
      <c r="AV14">
        <v>-13</v>
      </c>
      <c r="AW14" s="4">
        <v>-56</v>
      </c>
      <c r="AX14" s="3">
        <v>30</v>
      </c>
    </row>
    <row r="15" spans="2:50" x14ac:dyDescent="0.2">
      <c r="B15">
        <v>5</v>
      </c>
      <c r="C15">
        <v>-410</v>
      </c>
      <c r="D15" s="4">
        <v>-90</v>
      </c>
      <c r="E15" s="3">
        <v>20</v>
      </c>
      <c r="G15">
        <v>2</v>
      </c>
      <c r="H15">
        <v>-375</v>
      </c>
      <c r="I15" s="4">
        <v>-84</v>
      </c>
      <c r="J15" s="3">
        <v>20</v>
      </c>
      <c r="L15">
        <v>1</v>
      </c>
      <c r="M15">
        <v>-348</v>
      </c>
      <c r="N15" s="4">
        <v>-80</v>
      </c>
      <c r="O15" s="3">
        <v>20</v>
      </c>
      <c r="Q15">
        <v>4</v>
      </c>
      <c r="R15">
        <v>-310</v>
      </c>
      <c r="S15" s="4">
        <v>-75</v>
      </c>
      <c r="T15" s="3">
        <v>20</v>
      </c>
      <c r="V15">
        <v>1</v>
      </c>
      <c r="W15">
        <v>-263</v>
      </c>
      <c r="X15" s="4">
        <v>-70</v>
      </c>
      <c r="Y15" s="3">
        <v>20</v>
      </c>
      <c r="AA15">
        <v>1</v>
      </c>
      <c r="AB15">
        <v>-213</v>
      </c>
      <c r="AC15" s="4">
        <v>-67</v>
      </c>
      <c r="AD15" s="3">
        <v>20</v>
      </c>
      <c r="AF15">
        <v>1</v>
      </c>
      <c r="AG15">
        <v>-161</v>
      </c>
      <c r="AH15" s="4">
        <v>-62</v>
      </c>
      <c r="AI15" s="3">
        <v>20</v>
      </c>
      <c r="AK15">
        <v>3</v>
      </c>
      <c r="AL15">
        <v>-107</v>
      </c>
      <c r="AM15" s="4">
        <v>-57</v>
      </c>
      <c r="AN15" s="3">
        <v>20</v>
      </c>
      <c r="AP15">
        <v>3</v>
      </c>
      <c r="AQ15">
        <v>-43</v>
      </c>
      <c r="AR15" s="4">
        <v>-50</v>
      </c>
      <c r="AS15" s="3">
        <v>20</v>
      </c>
      <c r="AU15">
        <v>3</v>
      </c>
      <c r="AV15">
        <v>-64</v>
      </c>
      <c r="AW15" s="4">
        <v>-52</v>
      </c>
      <c r="AX15" s="3">
        <v>20</v>
      </c>
    </row>
    <row r="16" spans="2:50" x14ac:dyDescent="0.2">
      <c r="D16" s="4"/>
      <c r="E16" s="3"/>
      <c r="I16" s="4"/>
      <c r="J16" s="3"/>
      <c r="N16" s="4"/>
      <c r="O16" s="3"/>
      <c r="S16" s="4"/>
      <c r="T16" s="3"/>
      <c r="X16" s="4"/>
      <c r="Y16" s="3"/>
      <c r="AC16" s="4"/>
      <c r="AH16" s="4"/>
      <c r="AM16" s="4"/>
      <c r="AR16" s="4"/>
      <c r="AW16" s="4"/>
    </row>
    <row r="17" spans="2:50" x14ac:dyDescent="0.2">
      <c r="B17" t="s">
        <v>7</v>
      </c>
      <c r="D17" s="4"/>
      <c r="E17" s="3"/>
      <c r="G17" t="s">
        <v>50</v>
      </c>
      <c r="I17" s="4"/>
      <c r="J17" s="3"/>
      <c r="L17" t="s">
        <v>58</v>
      </c>
      <c r="N17" s="4"/>
      <c r="O17" s="3"/>
      <c r="Q17" t="s">
        <v>62</v>
      </c>
      <c r="S17" s="4"/>
      <c r="T17" s="3"/>
      <c r="V17" t="s">
        <v>66</v>
      </c>
      <c r="X17" s="4"/>
      <c r="Y17" s="3"/>
      <c r="AA17" t="s">
        <v>70</v>
      </c>
      <c r="AC17" s="4"/>
      <c r="AF17" t="s">
        <v>74</v>
      </c>
      <c r="AH17" s="4"/>
      <c r="AK17" t="s">
        <v>78</v>
      </c>
      <c r="AM17" s="4"/>
      <c r="AP17" t="s">
        <v>82</v>
      </c>
      <c r="AR17" s="4"/>
      <c r="AU17" t="s">
        <v>11</v>
      </c>
      <c r="AW17" s="4"/>
    </row>
    <row r="18" spans="2:50" x14ac:dyDescent="0.2">
      <c r="B18">
        <v>5</v>
      </c>
      <c r="C18">
        <v>-27</v>
      </c>
      <c r="D18" s="4">
        <v>-90</v>
      </c>
      <c r="E18" s="3">
        <v>90</v>
      </c>
      <c r="G18">
        <v>4</v>
      </c>
      <c r="H18">
        <v>-9</v>
      </c>
      <c r="I18" s="4">
        <v>-87</v>
      </c>
      <c r="J18" s="3">
        <v>90</v>
      </c>
      <c r="L18">
        <v>4</v>
      </c>
      <c r="M18">
        <v>-56</v>
      </c>
      <c r="N18" s="4">
        <v>-84</v>
      </c>
      <c r="O18" s="3">
        <v>70</v>
      </c>
      <c r="Q18">
        <v>2</v>
      </c>
      <c r="R18">
        <v>-33</v>
      </c>
      <c r="S18" s="4">
        <v>-81</v>
      </c>
      <c r="T18" s="3">
        <v>70</v>
      </c>
      <c r="V18" s="2">
        <v>4</v>
      </c>
      <c r="W18" s="2">
        <v>277</v>
      </c>
      <c r="X18" s="4">
        <v>38</v>
      </c>
      <c r="Y18" s="2"/>
      <c r="AA18" s="2">
        <v>2</v>
      </c>
      <c r="AB18" s="2">
        <v>308</v>
      </c>
      <c r="AC18" s="4">
        <v>41</v>
      </c>
      <c r="AD18" s="2"/>
      <c r="AF18" s="2">
        <v>5</v>
      </c>
      <c r="AG18" s="2">
        <v>363</v>
      </c>
      <c r="AH18" s="4">
        <v>44</v>
      </c>
      <c r="AI18" s="2"/>
      <c r="AK18" s="2">
        <v>4</v>
      </c>
      <c r="AL18" s="2">
        <v>395</v>
      </c>
      <c r="AM18" s="4">
        <v>45</v>
      </c>
      <c r="AN18" s="2"/>
      <c r="AP18" s="2">
        <v>3</v>
      </c>
      <c r="AQ18" s="2">
        <v>427</v>
      </c>
      <c r="AR18" s="4">
        <v>50</v>
      </c>
      <c r="AS18" s="2"/>
      <c r="AU18" s="2">
        <v>4</v>
      </c>
      <c r="AV18" s="2">
        <v>459</v>
      </c>
      <c r="AW18" s="4">
        <v>52</v>
      </c>
      <c r="AX18" s="2"/>
    </row>
    <row r="19" spans="2:50" x14ac:dyDescent="0.2">
      <c r="B19">
        <v>1</v>
      </c>
      <c r="C19">
        <v>-55</v>
      </c>
      <c r="D19" s="4">
        <v>-90</v>
      </c>
      <c r="E19" s="3">
        <v>80</v>
      </c>
      <c r="G19">
        <v>2</v>
      </c>
      <c r="H19">
        <v>-69</v>
      </c>
      <c r="I19" s="4">
        <v>-87</v>
      </c>
      <c r="J19" s="3">
        <v>70</v>
      </c>
      <c r="L19">
        <v>2</v>
      </c>
      <c r="M19">
        <v>-96</v>
      </c>
      <c r="N19" s="4">
        <v>-84</v>
      </c>
      <c r="O19" s="3">
        <v>60</v>
      </c>
      <c r="Q19">
        <v>4</v>
      </c>
      <c r="R19">
        <v>-107</v>
      </c>
      <c r="S19" s="4">
        <v>-80</v>
      </c>
      <c r="T19" s="3">
        <v>50</v>
      </c>
      <c r="V19">
        <v>5</v>
      </c>
      <c r="W19">
        <v>-6</v>
      </c>
      <c r="X19" s="4">
        <v>-78</v>
      </c>
      <c r="Y19" s="3">
        <v>70</v>
      </c>
      <c r="AA19">
        <v>3</v>
      </c>
      <c r="AB19">
        <v>-55</v>
      </c>
      <c r="AC19" s="4">
        <v>-73</v>
      </c>
      <c r="AD19" s="3">
        <v>50</v>
      </c>
      <c r="AF19" s="2">
        <v>1</v>
      </c>
      <c r="AG19" s="2">
        <v>345</v>
      </c>
      <c r="AH19" s="4">
        <v>44</v>
      </c>
      <c r="AI19" s="2"/>
      <c r="AK19" s="2">
        <v>1</v>
      </c>
      <c r="AL19" s="2">
        <v>380</v>
      </c>
      <c r="AM19" s="4">
        <v>48</v>
      </c>
      <c r="AN19" s="2"/>
      <c r="AP19" s="2">
        <v>1</v>
      </c>
      <c r="AQ19" s="2">
        <v>407</v>
      </c>
      <c r="AR19" s="4">
        <v>50</v>
      </c>
      <c r="AS19" s="2"/>
      <c r="AU19" s="2">
        <v>1</v>
      </c>
      <c r="AV19" s="2">
        <v>442</v>
      </c>
      <c r="AW19" s="4">
        <v>54</v>
      </c>
      <c r="AX19" s="2"/>
    </row>
    <row r="20" spans="2:50" x14ac:dyDescent="0.2">
      <c r="B20">
        <v>4</v>
      </c>
      <c r="C20">
        <v>323</v>
      </c>
      <c r="D20" s="4">
        <v>89</v>
      </c>
      <c r="E20" s="3">
        <v>30</v>
      </c>
      <c r="G20">
        <v>3</v>
      </c>
      <c r="H20">
        <v>-115</v>
      </c>
      <c r="I20" s="4">
        <v>-87</v>
      </c>
      <c r="J20" s="3">
        <v>60</v>
      </c>
      <c r="L20">
        <v>1</v>
      </c>
      <c r="M20">
        <v>-188</v>
      </c>
      <c r="N20" s="4">
        <v>-83</v>
      </c>
      <c r="O20" s="3">
        <v>40</v>
      </c>
      <c r="Q20">
        <v>3</v>
      </c>
      <c r="R20">
        <v>-158</v>
      </c>
      <c r="S20" s="4">
        <v>-79</v>
      </c>
      <c r="T20" s="3">
        <v>40</v>
      </c>
      <c r="V20">
        <v>1</v>
      </c>
      <c r="W20">
        <v>-123</v>
      </c>
      <c r="X20" s="4">
        <v>-75</v>
      </c>
      <c r="Y20" s="3">
        <v>40</v>
      </c>
      <c r="AA20">
        <v>1</v>
      </c>
      <c r="AB20">
        <v>-95</v>
      </c>
      <c r="AC20" s="4">
        <v>-72</v>
      </c>
      <c r="AD20" s="3">
        <v>40</v>
      </c>
      <c r="AF20">
        <v>2</v>
      </c>
      <c r="AG20">
        <v>-56</v>
      </c>
      <c r="AH20" s="4">
        <v>-67</v>
      </c>
      <c r="AI20" s="3">
        <v>40</v>
      </c>
      <c r="AK20">
        <v>5</v>
      </c>
      <c r="AL20">
        <v>-11</v>
      </c>
      <c r="AM20" s="4">
        <v>-63</v>
      </c>
      <c r="AN20" s="3">
        <v>40</v>
      </c>
      <c r="AP20">
        <v>5</v>
      </c>
      <c r="AQ20">
        <v>23</v>
      </c>
      <c r="AR20" s="4">
        <v>-60</v>
      </c>
      <c r="AS20" s="3">
        <v>40</v>
      </c>
      <c r="AU20">
        <v>3</v>
      </c>
      <c r="AV20">
        <v>40</v>
      </c>
      <c r="AW20" s="4">
        <v>-53</v>
      </c>
      <c r="AX20" s="3">
        <v>40</v>
      </c>
    </row>
    <row r="21" spans="2:50" x14ac:dyDescent="0.2">
      <c r="B21">
        <v>3</v>
      </c>
      <c r="C21">
        <v>-392</v>
      </c>
      <c r="D21" s="4">
        <v>-90</v>
      </c>
      <c r="E21" s="3">
        <v>20</v>
      </c>
      <c r="G21">
        <v>1</v>
      </c>
      <c r="H21">
        <v>-279</v>
      </c>
      <c r="I21" s="4">
        <v>-86</v>
      </c>
      <c r="J21" s="3">
        <v>30</v>
      </c>
      <c r="L21">
        <v>3</v>
      </c>
      <c r="M21">
        <v>-268</v>
      </c>
      <c r="N21" s="4">
        <v>-82</v>
      </c>
      <c r="O21" s="3">
        <v>30</v>
      </c>
      <c r="Q21">
        <v>5</v>
      </c>
      <c r="R21">
        <v>-230</v>
      </c>
      <c r="S21" s="4">
        <v>-77</v>
      </c>
      <c r="T21" s="3">
        <v>30</v>
      </c>
      <c r="V21">
        <v>3</v>
      </c>
      <c r="W21">
        <v>-194</v>
      </c>
      <c r="X21" s="4">
        <v>-73</v>
      </c>
      <c r="Y21" s="3">
        <v>30</v>
      </c>
      <c r="AA21">
        <v>5</v>
      </c>
      <c r="AB21">
        <v>-151</v>
      </c>
      <c r="AC21" s="4">
        <v>-70</v>
      </c>
      <c r="AD21" s="3">
        <v>30</v>
      </c>
      <c r="AF21">
        <v>4</v>
      </c>
      <c r="AG21">
        <v>-99</v>
      </c>
      <c r="AH21" s="4">
        <v>-65</v>
      </c>
      <c r="AI21" s="3">
        <v>30</v>
      </c>
      <c r="AK21">
        <v>2</v>
      </c>
      <c r="AL21">
        <v>-58</v>
      </c>
      <c r="AM21" s="4">
        <v>-60</v>
      </c>
      <c r="AN21" s="3">
        <v>30</v>
      </c>
      <c r="AP21">
        <v>2</v>
      </c>
      <c r="AQ21">
        <v>-24</v>
      </c>
      <c r="AR21" s="4">
        <v>-57</v>
      </c>
      <c r="AS21" s="3">
        <v>30</v>
      </c>
      <c r="AU21">
        <v>2</v>
      </c>
      <c r="AV21">
        <v>-7</v>
      </c>
      <c r="AW21" s="4">
        <v>-49</v>
      </c>
      <c r="AX21" s="3">
        <v>30</v>
      </c>
    </row>
    <row r="22" spans="2:50" x14ac:dyDescent="0.2">
      <c r="B22">
        <v>2</v>
      </c>
      <c r="C22">
        <v>-412</v>
      </c>
      <c r="D22" s="4">
        <v>-90</v>
      </c>
      <c r="E22" s="3">
        <v>20</v>
      </c>
      <c r="G22">
        <v>5</v>
      </c>
      <c r="H22">
        <v>-383</v>
      </c>
      <c r="I22" s="4">
        <v>-85</v>
      </c>
      <c r="J22" s="3">
        <v>20</v>
      </c>
      <c r="L22">
        <v>5</v>
      </c>
      <c r="M22">
        <v>-349</v>
      </c>
      <c r="N22" s="4">
        <v>-80</v>
      </c>
      <c r="O22" s="3">
        <v>20</v>
      </c>
      <c r="Q22">
        <v>1</v>
      </c>
      <c r="R22">
        <v>-309</v>
      </c>
      <c r="S22" s="4">
        <v>-75</v>
      </c>
      <c r="T22" s="3">
        <v>20</v>
      </c>
      <c r="V22">
        <v>2</v>
      </c>
      <c r="W22">
        <v>-263</v>
      </c>
      <c r="X22" s="4">
        <v>-70</v>
      </c>
      <c r="Y22" s="3">
        <v>20</v>
      </c>
      <c r="AA22">
        <v>4</v>
      </c>
      <c r="AB22">
        <v>-213</v>
      </c>
      <c r="AC22" s="4">
        <v>-67</v>
      </c>
      <c r="AD22" s="3">
        <v>20</v>
      </c>
      <c r="AF22">
        <v>3</v>
      </c>
      <c r="AG22">
        <v>-168</v>
      </c>
      <c r="AH22" s="4">
        <v>-61</v>
      </c>
      <c r="AI22" s="3">
        <v>20</v>
      </c>
      <c r="AK22">
        <v>3</v>
      </c>
      <c r="AL22">
        <v>-110</v>
      </c>
      <c r="AM22" s="4">
        <v>-56</v>
      </c>
      <c r="AN22" s="3">
        <v>20</v>
      </c>
      <c r="AP22">
        <v>4</v>
      </c>
      <c r="AQ22">
        <v>-75</v>
      </c>
      <c r="AR22" s="4">
        <v>-53</v>
      </c>
      <c r="AS22" s="3">
        <v>20</v>
      </c>
      <c r="AU22">
        <v>5</v>
      </c>
      <c r="AV22">
        <v>-57</v>
      </c>
      <c r="AW22" s="4">
        <v>-43</v>
      </c>
      <c r="AX22" s="3">
        <v>20</v>
      </c>
    </row>
    <row r="23" spans="2:50" x14ac:dyDescent="0.2">
      <c r="D23" s="4"/>
      <c r="E23" s="3"/>
      <c r="I23" s="4"/>
      <c r="J23" s="3"/>
      <c r="N23" s="4"/>
      <c r="O23" s="3"/>
      <c r="S23" s="4"/>
      <c r="T23" s="3"/>
      <c r="X23" s="4"/>
      <c r="Y23" s="3"/>
      <c r="AC23" s="4"/>
      <c r="AH23" s="4"/>
      <c r="AM23" s="4"/>
      <c r="AR23" s="4"/>
      <c r="AW23" s="4"/>
    </row>
    <row r="24" spans="2:50" x14ac:dyDescent="0.2">
      <c r="B24" t="s">
        <v>8</v>
      </c>
      <c r="D24" s="4"/>
      <c r="E24" s="3"/>
      <c r="G24" t="s">
        <v>51</v>
      </c>
      <c r="I24" s="4"/>
      <c r="J24" s="3"/>
      <c r="L24" t="s">
        <v>59</v>
      </c>
      <c r="N24" s="4"/>
      <c r="O24" s="3"/>
      <c r="Q24" t="s">
        <v>63</v>
      </c>
      <c r="S24" s="4"/>
      <c r="T24" s="3"/>
      <c r="V24" t="s">
        <v>67</v>
      </c>
      <c r="X24" s="4"/>
      <c r="Y24" s="3"/>
      <c r="AA24" t="s">
        <v>71</v>
      </c>
      <c r="AC24" s="4"/>
      <c r="AF24" t="s">
        <v>75</v>
      </c>
      <c r="AH24" s="4"/>
      <c r="AK24" t="s">
        <v>79</v>
      </c>
      <c r="AM24" s="4"/>
      <c r="AP24" t="s">
        <v>83</v>
      </c>
      <c r="AR24" s="4"/>
      <c r="AU24" t="s">
        <v>12</v>
      </c>
      <c r="AW24" s="4"/>
    </row>
    <row r="25" spans="2:50" x14ac:dyDescent="0.2">
      <c r="B25">
        <v>2</v>
      </c>
      <c r="C25">
        <v>-28</v>
      </c>
      <c r="D25" s="4">
        <v>-90</v>
      </c>
      <c r="E25" s="3">
        <v>90</v>
      </c>
      <c r="G25">
        <v>5</v>
      </c>
      <c r="H25">
        <v>-12</v>
      </c>
      <c r="I25" s="4">
        <v>-87</v>
      </c>
      <c r="J25" s="3">
        <v>90</v>
      </c>
      <c r="L25">
        <v>4</v>
      </c>
      <c r="M25">
        <v>-18</v>
      </c>
      <c r="N25" s="4">
        <v>-84</v>
      </c>
      <c r="O25" s="3">
        <v>80</v>
      </c>
      <c r="Q25">
        <v>5</v>
      </c>
      <c r="R25">
        <v>22</v>
      </c>
      <c r="S25" s="4">
        <v>-82</v>
      </c>
      <c r="T25" s="3">
        <v>90</v>
      </c>
      <c r="V25" s="2">
        <v>1</v>
      </c>
      <c r="W25" s="2">
        <v>279</v>
      </c>
      <c r="X25" s="4">
        <v>38</v>
      </c>
      <c r="Y25" s="2"/>
      <c r="AA25" s="2">
        <v>1</v>
      </c>
      <c r="AB25" s="2">
        <v>314</v>
      </c>
      <c r="AC25" s="4">
        <v>41</v>
      </c>
      <c r="AD25" s="2"/>
      <c r="AF25" s="2">
        <v>5</v>
      </c>
      <c r="AG25" s="2">
        <v>368</v>
      </c>
      <c r="AH25" s="4">
        <v>44</v>
      </c>
      <c r="AI25" s="2"/>
      <c r="AK25" s="2">
        <v>5</v>
      </c>
      <c r="AL25" s="2">
        <v>400</v>
      </c>
      <c r="AM25" s="4">
        <v>48</v>
      </c>
      <c r="AN25" s="2"/>
      <c r="AP25" s="2">
        <v>5</v>
      </c>
      <c r="AQ25" s="2">
        <v>460</v>
      </c>
      <c r="AR25" s="4">
        <v>45</v>
      </c>
      <c r="AS25" s="2"/>
      <c r="AU25" s="2">
        <v>3</v>
      </c>
      <c r="AV25" s="2">
        <v>464</v>
      </c>
      <c r="AW25" s="4">
        <v>54</v>
      </c>
      <c r="AX25" s="2"/>
    </row>
    <row r="26" spans="2:50" x14ac:dyDescent="0.2">
      <c r="B26">
        <v>4</v>
      </c>
      <c r="C26">
        <v>-56</v>
      </c>
      <c r="D26" s="4">
        <v>-90</v>
      </c>
      <c r="E26" s="3">
        <v>80</v>
      </c>
      <c r="G26">
        <v>3</v>
      </c>
      <c r="H26">
        <v>-46</v>
      </c>
      <c r="I26" s="4">
        <v>-87</v>
      </c>
      <c r="J26" s="3">
        <v>80</v>
      </c>
      <c r="L26">
        <v>3</v>
      </c>
      <c r="M26">
        <v>-51</v>
      </c>
      <c r="N26" s="4">
        <v>-84</v>
      </c>
      <c r="O26" s="3">
        <v>70</v>
      </c>
      <c r="Q26">
        <v>2</v>
      </c>
      <c r="R26">
        <v>-67</v>
      </c>
      <c r="S26" s="4">
        <v>-81</v>
      </c>
      <c r="T26" s="3">
        <v>60</v>
      </c>
      <c r="V26">
        <v>3</v>
      </c>
      <c r="W26">
        <v>-8</v>
      </c>
      <c r="X26" s="4">
        <v>-78</v>
      </c>
      <c r="Y26" s="3">
        <v>70</v>
      </c>
      <c r="AA26">
        <v>4</v>
      </c>
      <c r="AB26">
        <v>-4</v>
      </c>
      <c r="AC26" s="4">
        <v>-74</v>
      </c>
      <c r="AD26" s="3">
        <v>60</v>
      </c>
      <c r="AF26" s="2">
        <v>1</v>
      </c>
      <c r="AG26" s="2">
        <v>351</v>
      </c>
      <c r="AH26" s="4">
        <v>45</v>
      </c>
      <c r="AI26" s="2"/>
      <c r="AK26" s="2">
        <v>1</v>
      </c>
      <c r="AL26" s="2">
        <v>381</v>
      </c>
      <c r="AM26" s="4">
        <v>48</v>
      </c>
      <c r="AN26" s="2"/>
      <c r="AP26" s="2">
        <v>4</v>
      </c>
      <c r="AQ26" s="2">
        <v>437</v>
      </c>
      <c r="AR26" s="4">
        <v>52</v>
      </c>
      <c r="AS26" s="2"/>
      <c r="AU26" s="2">
        <v>1</v>
      </c>
      <c r="AV26" s="2">
        <v>446</v>
      </c>
      <c r="AW26" s="4">
        <v>56</v>
      </c>
      <c r="AX26" s="2"/>
    </row>
    <row r="27" spans="2:50" x14ac:dyDescent="0.2">
      <c r="B27">
        <v>5</v>
      </c>
      <c r="C27">
        <v>182</v>
      </c>
      <c r="D27" s="4">
        <v>89</v>
      </c>
      <c r="E27" s="3">
        <v>50</v>
      </c>
      <c r="G27">
        <v>1</v>
      </c>
      <c r="H27">
        <v>-161</v>
      </c>
      <c r="I27" s="4">
        <v>-87</v>
      </c>
      <c r="J27" s="3">
        <v>50</v>
      </c>
      <c r="L27">
        <v>1</v>
      </c>
      <c r="M27">
        <v>-143</v>
      </c>
      <c r="N27" s="4">
        <v>-83</v>
      </c>
      <c r="O27" s="3">
        <v>50</v>
      </c>
      <c r="Q27">
        <v>3</v>
      </c>
      <c r="R27">
        <v>-173</v>
      </c>
      <c r="S27" s="4">
        <v>-79</v>
      </c>
      <c r="T27" s="3">
        <v>40</v>
      </c>
      <c r="V27">
        <v>5</v>
      </c>
      <c r="W27">
        <v>-85</v>
      </c>
      <c r="X27" s="4">
        <v>-76</v>
      </c>
      <c r="Y27" s="3">
        <v>50</v>
      </c>
      <c r="AA27">
        <v>3</v>
      </c>
      <c r="AB27">
        <v>-47</v>
      </c>
      <c r="AC27" s="4">
        <v>-72</v>
      </c>
      <c r="AD27" s="3">
        <v>50</v>
      </c>
      <c r="AF27">
        <v>4</v>
      </c>
      <c r="AG27">
        <v>-47</v>
      </c>
      <c r="AH27" s="4">
        <v>-67</v>
      </c>
      <c r="AI27" s="3">
        <v>40</v>
      </c>
      <c r="AK27">
        <v>3</v>
      </c>
      <c r="AL27">
        <v>29</v>
      </c>
      <c r="AM27" s="4">
        <v>-65</v>
      </c>
      <c r="AN27" s="3">
        <v>50</v>
      </c>
      <c r="AP27" s="2">
        <v>1</v>
      </c>
      <c r="AQ27" s="2">
        <v>419</v>
      </c>
      <c r="AR27" s="4">
        <v>53</v>
      </c>
      <c r="AS27" s="2"/>
      <c r="AU27">
        <v>2</v>
      </c>
      <c r="AV27">
        <v>53</v>
      </c>
      <c r="AW27" s="4">
        <v>-52</v>
      </c>
      <c r="AX27" s="3">
        <v>30</v>
      </c>
    </row>
    <row r="28" spans="2:50" x14ac:dyDescent="0.2">
      <c r="B28">
        <v>1</v>
      </c>
      <c r="C28">
        <v>252</v>
      </c>
      <c r="D28" s="4">
        <v>89</v>
      </c>
      <c r="E28" s="3">
        <v>40</v>
      </c>
      <c r="G28">
        <v>2</v>
      </c>
      <c r="H28">
        <v>-372</v>
      </c>
      <c r="I28" s="4">
        <v>-85</v>
      </c>
      <c r="J28" s="3">
        <v>20</v>
      </c>
      <c r="L28">
        <v>5</v>
      </c>
      <c r="M28">
        <v>-259</v>
      </c>
      <c r="N28" s="4">
        <v>-82</v>
      </c>
      <c r="O28" s="3">
        <v>30</v>
      </c>
      <c r="Q28">
        <v>4</v>
      </c>
      <c r="R28">
        <v>-227</v>
      </c>
      <c r="S28" s="4">
        <v>-78</v>
      </c>
      <c r="T28" s="3">
        <v>30</v>
      </c>
      <c r="V28">
        <v>2</v>
      </c>
      <c r="W28">
        <v>-184</v>
      </c>
      <c r="X28" s="4">
        <v>-73</v>
      </c>
      <c r="Y28" s="3">
        <v>30</v>
      </c>
      <c r="AA28">
        <v>5</v>
      </c>
      <c r="AB28">
        <v>-88</v>
      </c>
      <c r="AC28" s="4">
        <v>-71</v>
      </c>
      <c r="AD28" s="3">
        <v>40</v>
      </c>
      <c r="AF28">
        <v>3</v>
      </c>
      <c r="AG28">
        <v>-108</v>
      </c>
      <c r="AH28" s="4">
        <v>-64</v>
      </c>
      <c r="AI28" s="3">
        <v>30</v>
      </c>
      <c r="AK28">
        <v>2</v>
      </c>
      <c r="AL28">
        <v>-46</v>
      </c>
      <c r="AM28" s="4">
        <v>-60</v>
      </c>
      <c r="AN28" s="3">
        <v>30</v>
      </c>
      <c r="AP28">
        <v>3</v>
      </c>
      <c r="AQ28">
        <v>12</v>
      </c>
      <c r="AR28" s="4">
        <v>-54</v>
      </c>
      <c r="AS28" s="3">
        <v>30</v>
      </c>
      <c r="AU28">
        <v>4</v>
      </c>
      <c r="AV28">
        <v>17</v>
      </c>
      <c r="AW28" s="4">
        <v>-47</v>
      </c>
      <c r="AX28" s="3">
        <v>20</v>
      </c>
    </row>
    <row r="29" spans="2:50" x14ac:dyDescent="0.2">
      <c r="B29">
        <v>3</v>
      </c>
      <c r="C29">
        <v>313</v>
      </c>
      <c r="D29" s="4">
        <v>89</v>
      </c>
      <c r="E29" s="3">
        <v>30</v>
      </c>
      <c r="G29">
        <v>4</v>
      </c>
      <c r="H29">
        <v>-391</v>
      </c>
      <c r="I29" s="4">
        <v>-85</v>
      </c>
      <c r="J29" s="3">
        <v>20</v>
      </c>
      <c r="L29">
        <v>2</v>
      </c>
      <c r="M29">
        <v>-336</v>
      </c>
      <c r="N29" s="4">
        <v>-80</v>
      </c>
      <c r="O29" s="3">
        <v>20</v>
      </c>
      <c r="Q29">
        <v>1</v>
      </c>
      <c r="R29">
        <v>-304</v>
      </c>
      <c r="S29" s="4">
        <v>-76</v>
      </c>
      <c r="T29" s="3">
        <v>20</v>
      </c>
      <c r="V29">
        <v>4</v>
      </c>
      <c r="W29">
        <v>-269</v>
      </c>
      <c r="X29" s="4">
        <v>-70</v>
      </c>
      <c r="Y29" s="3">
        <v>20</v>
      </c>
      <c r="AA29">
        <v>2</v>
      </c>
      <c r="AB29">
        <v>-151</v>
      </c>
      <c r="AC29" s="4">
        <v>-68</v>
      </c>
      <c r="AD29" s="3">
        <v>30</v>
      </c>
      <c r="AF29">
        <v>2</v>
      </c>
      <c r="AG29">
        <v>-155</v>
      </c>
      <c r="AH29" s="4">
        <v>-61</v>
      </c>
      <c r="AI29" s="3">
        <v>20</v>
      </c>
      <c r="AK29">
        <v>4</v>
      </c>
      <c r="AL29">
        <v>-95</v>
      </c>
      <c r="AM29" s="4">
        <v>-56</v>
      </c>
      <c r="AN29" s="3">
        <v>20</v>
      </c>
      <c r="AP29">
        <v>2</v>
      </c>
      <c r="AQ29">
        <v>-38</v>
      </c>
      <c r="AR29" s="4">
        <v>-50</v>
      </c>
      <c r="AS29" s="3">
        <v>20</v>
      </c>
      <c r="AU29">
        <v>5</v>
      </c>
      <c r="AV29">
        <v>-1</v>
      </c>
      <c r="AW29" s="4">
        <v>-47</v>
      </c>
      <c r="AX29" s="3">
        <v>20</v>
      </c>
    </row>
    <row r="33" spans="11:21" x14ac:dyDescent="0.2">
      <c r="L33">
        <v>0</v>
      </c>
      <c r="M33">
        <v>5</v>
      </c>
      <c r="N33">
        <v>10</v>
      </c>
      <c r="O33">
        <v>15</v>
      </c>
      <c r="P33">
        <v>20</v>
      </c>
      <c r="Q33">
        <v>25</v>
      </c>
      <c r="R33">
        <v>30</v>
      </c>
      <c r="S33">
        <v>35</v>
      </c>
      <c r="T33">
        <v>40</v>
      </c>
      <c r="U33">
        <v>45</v>
      </c>
    </row>
    <row r="34" spans="11:21" x14ac:dyDescent="0.2">
      <c r="K34">
        <v>100</v>
      </c>
      <c r="M34" s="1" t="e">
        <f>AVERAGEIF($J$5:$J$29,"=100",$I$5:$I$29)</f>
        <v>#DIV/0!</v>
      </c>
      <c r="N34" s="1" t="e">
        <f>AVERAGEIF($O$5:$O$29,"=100",$N$5:$N$29)</f>
        <v>#DIV/0!</v>
      </c>
      <c r="O34" s="1" t="e">
        <f>AVERAGEIF($T4:$T$29,"=100",$S4:$S$29)</f>
        <v>#DIV/0!</v>
      </c>
      <c r="P34" s="1" t="e">
        <f>AVERAGEIF($Y$5:$Y$29,"=100",$X$5:$X$29)</f>
        <v>#DIV/0!</v>
      </c>
      <c r="Q34" s="1" t="e">
        <f>AVERAGEIF($AD$5:$AD$29,"=100",$AC$5:$AC$29)</f>
        <v>#DIV/0!</v>
      </c>
      <c r="R34" s="1" t="e">
        <f>AVERAGEIF($AI$5:$AI$29,"=100",$AH$5:$AH$29)</f>
        <v>#DIV/0!</v>
      </c>
      <c r="S34" s="1" t="e">
        <f>AVERAGEIF($AN$5:$AN$29,"=100",$AM$5:$AM$29)</f>
        <v>#DIV/0!</v>
      </c>
      <c r="T34" s="1" t="e">
        <f>AVERAGEIF($AS$5:$AS$29,"=100",$AR$5:$AR$29)</f>
        <v>#DIV/0!</v>
      </c>
      <c r="U34" s="1" t="e">
        <f>AVERAGEIF($AX$5:$AX$29,"=100",$AW$5:$AW$29)</f>
        <v>#DIV/0!</v>
      </c>
    </row>
    <row r="35" spans="11:21" x14ac:dyDescent="0.2">
      <c r="K35">
        <v>90</v>
      </c>
      <c r="L35" s="1">
        <f>AVERAGE(D4,D18,D25)</f>
        <v>-89.666666666666671</v>
      </c>
      <c r="M35" s="1">
        <f>AVERAGEIF($J$5:$J$29,"=90",$I$5:$I$29)</f>
        <v>-86.333333333333329</v>
      </c>
      <c r="N35" s="1" t="e">
        <f>AVERAGEIF($O$5:$O$29,"=90",$N$5:$N$29)</f>
        <v>#DIV/0!</v>
      </c>
      <c r="O35" s="1">
        <f>AVERAGEIF($T5:$T$29,"=90",$S5:$S$29)</f>
        <v>-82</v>
      </c>
      <c r="P35" s="1" t="e">
        <f>AVERAGEIF($Y$5:$Y$29,"=90",$X$5:$X$29)</f>
        <v>#DIV/0!</v>
      </c>
      <c r="Q35" s="1" t="e">
        <f>AVERAGEIF($AD$5:$AD$29,"=90",$AC$5:$AC$29)</f>
        <v>#DIV/0!</v>
      </c>
      <c r="R35" s="1" t="e">
        <f>AVERAGEIF($AI$5:$AI$29,"=90",$AH$5:$AH$29)</f>
        <v>#DIV/0!</v>
      </c>
      <c r="S35" s="1" t="e">
        <f>AVERAGEIF($AN$5:$AN$29,"=90",$AM$5:$AM$29)</f>
        <v>#DIV/0!</v>
      </c>
      <c r="T35" s="1" t="e">
        <f>AVERAGEIF($AS$5:$AS$29,"=90",$AR$5:$AR$29)</f>
        <v>#DIV/0!</v>
      </c>
      <c r="U35" s="1" t="e">
        <f>AVERAGEIF($AX$5:$AX$29,"=90",$AW$5:$AW$29)</f>
        <v>#DIV/0!</v>
      </c>
    </row>
    <row r="36" spans="11:21" x14ac:dyDescent="0.2">
      <c r="K36">
        <v>80</v>
      </c>
      <c r="L36">
        <f>AVERAGE(D11,D19,D26)</f>
        <v>-90</v>
      </c>
      <c r="M36" s="1">
        <f>AVERAGEIF($J$5:$J$29,"=80",$I$5:$I$29)</f>
        <v>-87</v>
      </c>
      <c r="N36" s="1">
        <f>AVERAGEIF($O$5:$O$29,"=80",$N$5:$N$29)</f>
        <v>-84</v>
      </c>
      <c r="O36" s="1">
        <f>AVERAGEIF($T6:$T$29,"=80",$S6:$S$29)</f>
        <v>-81</v>
      </c>
      <c r="P36" s="1" t="e">
        <f>AVERAGEIF($Y$5:$Y$29,"=80",$X$5:$X$29)</f>
        <v>#DIV/0!</v>
      </c>
      <c r="Q36" s="1" t="e">
        <f>AVERAGEIF($AD$5:$AD$29,"=80",$AC$5:$AC$29)</f>
        <v>#DIV/0!</v>
      </c>
      <c r="R36" s="1" t="e">
        <f>AVERAGEIF($AI$5:$AI$29,"=80",$AH$5:$AH$29)</f>
        <v>#DIV/0!</v>
      </c>
      <c r="S36" s="1" t="e">
        <f>AVERAGEIF($AN$5:$AN$29,"=80",$AM$5:$AM$29)</f>
        <v>#DIV/0!</v>
      </c>
      <c r="T36" s="1" t="e">
        <f>AVERAGEIF($AS$5:$AS$29,"=80",$AR$5:$AR$29)</f>
        <v>#DIV/0!</v>
      </c>
      <c r="U36" s="1" t="e">
        <f>AVERAGEIF($AX$5:$AX$29,"=80",$AW$5:$AW$29)</f>
        <v>#DIV/0!</v>
      </c>
    </row>
    <row r="37" spans="11:21" x14ac:dyDescent="0.2">
      <c r="K37">
        <v>70</v>
      </c>
      <c r="L37">
        <f>AVERAGE(D12)</f>
        <v>-90</v>
      </c>
      <c r="M37" s="1">
        <f>AVERAGEIF($J$5:$J$29,"=70",$I$5:$I$29)</f>
        <v>-87</v>
      </c>
      <c r="N37" s="1">
        <f>AVERAGEIF($O$5:$O$29,"=70",$N$5:$N$29)</f>
        <v>-84</v>
      </c>
      <c r="O37" s="1">
        <f>AVERAGEIF($T7:$T$29,"=70",$S7:$S$29)</f>
        <v>-81</v>
      </c>
      <c r="P37" s="1">
        <f>AVERAGEIF($Y$5:$Y$29,"=70",$X$5:$X$29)</f>
        <v>-77.666666666666671</v>
      </c>
      <c r="Q37" s="1" t="e">
        <f>AVERAGEIF($AD$5:$AD$29,"=70",$AC$5:$AC$29)</f>
        <v>#DIV/0!</v>
      </c>
      <c r="R37" s="1" t="e">
        <f>AVERAGEIF($AI$5:$AI$29,"=70",$AH$5:$AH$29)</f>
        <v>#DIV/0!</v>
      </c>
      <c r="S37" s="1" t="e">
        <f>AVERAGEIF($AN$5:$AN$29,"=70",$AM$5:$AM$29)</f>
        <v>#DIV/0!</v>
      </c>
      <c r="T37" s="1" t="e">
        <f>AVERAGEIF($AS$5:$AS$29,"=70",$AR$5:$AR$29)</f>
        <v>#DIV/0!</v>
      </c>
      <c r="U37" s="1" t="e">
        <f>AVERAGEIF($AX$5:$AX$29,"=70",$AW$5:$AW$29)</f>
        <v>#DIV/0!</v>
      </c>
    </row>
    <row r="38" spans="11:21" x14ac:dyDescent="0.2">
      <c r="K38">
        <v>60</v>
      </c>
      <c r="L38">
        <f>AVERAGE(D5)</f>
        <v>-90</v>
      </c>
      <c r="M38" s="1">
        <f>AVERAGEIF($J$5:$J$29,"=60",$I$5:$I$29)</f>
        <v>-87</v>
      </c>
      <c r="N38" s="1">
        <f>AVERAGEIF($O$5:$O$29,"=60",$N$5:$N$29)</f>
        <v>-82.5</v>
      </c>
      <c r="O38" s="1">
        <f>AVERAGEIF($T8:$T$29,"=60",$S8:$S$29)</f>
        <v>-81</v>
      </c>
      <c r="P38" s="1">
        <f>AVERAGEIF($Y$5:$Y$29,"=60",$X$5:$X$29)</f>
        <v>-77</v>
      </c>
      <c r="Q38" s="1">
        <f>AVERAGEIF($AD$5:$AD$29,"=60",$AC$5:$AC$29)</f>
        <v>-74</v>
      </c>
      <c r="R38" s="1" t="e">
        <f>AVERAGEIF($AI$5:$AI$29,"=60",$AH$5:$AH$29)</f>
        <v>#DIV/0!</v>
      </c>
      <c r="S38" s="1" t="e">
        <f>AVERAGEIF($AN$5:$AN$29,"=60",$AM$5:$AM$29)</f>
        <v>#DIV/0!</v>
      </c>
      <c r="T38" s="1" t="e">
        <f>AVERAGEIF($AS$5:$AS$29,"=60",$AR$5:$AR$29)</f>
        <v>#DIV/0!</v>
      </c>
      <c r="U38" s="1" t="e">
        <f>AVERAGEIF($AX$5:$AX$29,"=60",$AW$5:$AW$29)</f>
        <v>#DIV/0!</v>
      </c>
    </row>
    <row r="39" spans="11:21" x14ac:dyDescent="0.2">
      <c r="K39">
        <v>50</v>
      </c>
      <c r="L39">
        <f>AVERAGE(D27)</f>
        <v>89</v>
      </c>
      <c r="M39" s="1">
        <f>AVERAGEIF($J$5:$J$29,"=50",$I$5:$I$29)</f>
        <v>-85.666666666666671</v>
      </c>
      <c r="N39" s="1">
        <f>AVERAGEIF($O$5:$O$29,"=50",$N$5:$N$29)</f>
        <v>-81.5</v>
      </c>
      <c r="O39" s="1">
        <f>AVERAGEIF($T9:$T$29,"=50",$S9:$S$29)</f>
        <v>-80</v>
      </c>
      <c r="P39" s="1">
        <f>AVERAGEIF($Y$5:$Y$29,"=50",$X$5:$X$29)</f>
        <v>-75.666666666666671</v>
      </c>
      <c r="Q39" s="1">
        <f>AVERAGEIF($AD$5:$AD$29,"=50",$AC$5:$AC$29)</f>
        <v>-72.5</v>
      </c>
      <c r="R39" s="1">
        <f>AVERAGEIF($AI$5:$AI$29,"=50",$AH$5:$AH$29)</f>
        <v>-69.5</v>
      </c>
      <c r="S39" s="1">
        <f>AVERAGEIF($AN$5:$AN$29,"=50",$AM$5:$AM$29)</f>
        <v>-65.666666666666671</v>
      </c>
      <c r="T39" s="1" t="e">
        <f>AVERAGEIF($AS$5:$AS$29,"=50",$AR$5:$AR$29)</f>
        <v>#DIV/0!</v>
      </c>
      <c r="U39" s="1">
        <f>AVERAGEIF($AX$5:$AX$29,"=50",$AW$5:$AW$29)</f>
        <v>-56</v>
      </c>
    </row>
    <row r="40" spans="11:21" x14ac:dyDescent="0.2">
      <c r="K40">
        <v>40</v>
      </c>
      <c r="L40">
        <f>AVERAGE(D28)</f>
        <v>89</v>
      </c>
      <c r="M40" s="1" t="e">
        <f>AVERAGEIF($J$5:$J$29,"=40",$I$5:$I$29)</f>
        <v>#DIV/0!</v>
      </c>
      <c r="N40" s="1">
        <f>AVERAGEIF($O$5:$O$29,"=40",$N$5:$N$29)</f>
        <v>-81</v>
      </c>
      <c r="O40" s="1">
        <f>AVERAGEIF($T10:$T$29,"=40",$S10:$S$29)</f>
        <v>-79</v>
      </c>
      <c r="P40" s="1">
        <f>AVERAGEIF($Y$5:$Y$29,"=40",$X$5:$X$29)</f>
        <v>-75</v>
      </c>
      <c r="Q40" s="1">
        <f>AVERAGEIF($AD$5:$AD$29,"=40",$AC$5:$AC$29)</f>
        <v>-70.400000000000006</v>
      </c>
      <c r="R40" s="1">
        <f>AVERAGEIF($AI$5:$AI$29,"=40",$AH$5:$AH$29)</f>
        <v>-67</v>
      </c>
      <c r="S40" s="1">
        <f>AVERAGEIF($AN$5:$AN$29,"=40",$AM$5:$AM$29)</f>
        <v>-63</v>
      </c>
      <c r="T40" s="1">
        <f>AVERAGEIF($AS$5:$AS$29,"=40",$AR$5:$AR$29)</f>
        <v>-59.5</v>
      </c>
      <c r="U40" s="1">
        <f>AVERAGEIF($AX$5:$AX$29,"=40",$AW$5:$AW$29)</f>
        <v>-53</v>
      </c>
    </row>
    <row r="41" spans="11:21" x14ac:dyDescent="0.2">
      <c r="K41">
        <v>30</v>
      </c>
      <c r="L41">
        <f>AVERAGE(D6,D13,D20,D29)</f>
        <v>-0.25</v>
      </c>
      <c r="M41" s="1">
        <f>AVERAGEIF($J$5:$J$29,"=30",$I$5:$I$29)</f>
        <v>-85</v>
      </c>
      <c r="N41" s="1">
        <f>AVERAGEIF($O$5:$O$29,"=30",$N$5:$N$29)</f>
        <v>-81</v>
      </c>
      <c r="O41" s="1">
        <f>AVERAGEIF($T11:$T$29,"=30",$S11:$S$29)</f>
        <v>-77.333333333333329</v>
      </c>
      <c r="P41" s="1">
        <f>AVERAGEIF($Y$5:$Y$29,"=30",$X$5:$X$29)</f>
        <v>-72.5</v>
      </c>
      <c r="Q41" s="1">
        <f>AVERAGEIF($AD$5:$AD$29,"=30",$AC$5:$AC$29)</f>
        <v>-69.333333333333329</v>
      </c>
      <c r="R41" s="1">
        <f>AVERAGEIF($AI$5:$AI$29,"=30",$AH$5:$AH$29)</f>
        <v>-64.5</v>
      </c>
      <c r="S41" s="1">
        <f>AVERAGEIF($AN$5:$AN$29,"=30",$AM$5:$AM$29)</f>
        <v>-39</v>
      </c>
      <c r="T41" s="1">
        <f>AVERAGEIF($AS$5:$AS$29,"=30",$AR$5:$AR$29)</f>
        <v>-55.5</v>
      </c>
      <c r="U41" s="1">
        <f>AVERAGEIF($AX$5:$AX$29,"=30",$AW$5:$AW$29)</f>
        <v>-51.5</v>
      </c>
    </row>
    <row r="42" spans="11:21" x14ac:dyDescent="0.2">
      <c r="K42">
        <v>20</v>
      </c>
      <c r="L42" s="1">
        <f>AVERAGE(D7,D8,D14,D15,D21,D22)</f>
        <v>-89.666666666666671</v>
      </c>
      <c r="M42" s="1">
        <f>AVERAGEIF($J$5:$J$29,"=20",$I$5:$I$29)</f>
        <v>-84</v>
      </c>
      <c r="N42" s="1">
        <f>AVERAGEIF($O$5:$O$29,"=20",$N$5:$N$29)</f>
        <v>-80</v>
      </c>
      <c r="O42" s="1">
        <f>AVERAGEIF($T12:$T$29,"=20",$S12:$S$29)</f>
        <v>-75.25</v>
      </c>
      <c r="P42" s="1">
        <f>AVERAGEIF($Y$5:$Y$29,"=20",$X$5:$X$29)</f>
        <v>-69.5</v>
      </c>
      <c r="Q42" s="1">
        <f>AVERAGEIF($AD$5:$AD$29,"=20",$AC$5:$AC$29)</f>
        <v>-66</v>
      </c>
      <c r="R42" s="1">
        <f>AVERAGEIF($AI$5:$AI$29,"=20",$AH$5:$AH$29)</f>
        <v>-61</v>
      </c>
      <c r="S42" s="1">
        <f>AVERAGEIF($AN$5:$AN$29,"=20",$AM$5:$AM$29)</f>
        <v>-56.5</v>
      </c>
      <c r="T42" s="1">
        <f>AVERAGEIF($AS$5:$AS$29,"=20",$AR$5:$AR$29)</f>
        <v>-51.25</v>
      </c>
      <c r="U42" s="1">
        <f>AVERAGEIF($AX$5:$AX$29,"=20",$AW$5:$AW$29)</f>
        <v>-47.25</v>
      </c>
    </row>
    <row r="43" spans="11:21" x14ac:dyDescent="0.2">
      <c r="K43">
        <v>10</v>
      </c>
      <c r="M43" s="1" t="e">
        <f>AVERAGEIF($J$5:$J$29,"=10",$I$5:$I$29)</f>
        <v>#DIV/0!</v>
      </c>
      <c r="N43" s="1" t="e">
        <f>AVERAGEIF($O$5:$O$29,"=10",$N$5:$N$29)</f>
        <v>#DIV/0!</v>
      </c>
      <c r="O43" s="1" t="e">
        <f>AVERAGEIF($T13:$T$29,"=10",$S13:$S$29)</f>
        <v>#DIV/0!</v>
      </c>
      <c r="P43" s="1" t="e">
        <f>AVERAGEIF($Y$5:$Y$29,"=10",$X$5:$X$29)</f>
        <v>#DIV/0!</v>
      </c>
      <c r="Q43" s="1" t="e">
        <f>AVERAGEIF($AD$5:$AD$29,"=10",$AC$5:$AC$29)</f>
        <v>#DIV/0!</v>
      </c>
      <c r="R43" s="1" t="e">
        <f>AVERAGEIF($AI$5:$AI$29,"=10",$AH$5:$AH$29)</f>
        <v>#DIV/0!</v>
      </c>
      <c r="S43" s="1" t="e">
        <f>AVERAGEIF($AN$5:$AN$29,"=10",$AM$5:$AM$29)</f>
        <v>#DIV/0!</v>
      </c>
      <c r="T43" s="1" t="e">
        <f>AVERAGEIF($AS$5:$AS$29,"=10",$AR$5:$AR$29)</f>
        <v>#DIV/0!</v>
      </c>
      <c r="U43" s="1" t="e">
        <f>AVERAGEIF($AX$5:$AX$29,"=10",$AW$5:$AW$29)</f>
        <v>#DIV/0!</v>
      </c>
    </row>
    <row r="44" spans="11:21" x14ac:dyDescent="0.2">
      <c r="K44">
        <v>0</v>
      </c>
      <c r="M44" s="1" t="e">
        <f>AVERAGEIF($J$5:$J$29,"=0",$I$5:$I$29)</f>
        <v>#DIV/0!</v>
      </c>
      <c r="N44" s="1" t="e">
        <f>AVERAGEIF($O$5:$O$29,"=0",$N$5:$N$29)</f>
        <v>#DIV/0!</v>
      </c>
      <c r="O44" s="1" t="e">
        <f>AVERAGEIF($T14:$T$29,"=0",$S14:$S$29)</f>
        <v>#DIV/0!</v>
      </c>
      <c r="P44" s="1" t="e">
        <f>AVERAGEIF($Y$5:$Y$29,"=0",$X$5:$X$29)</f>
        <v>#DIV/0!</v>
      </c>
      <c r="Q44" s="1" t="e">
        <f>AVERAGEIF($AD$5:$AD$29,"=0",$AC$5:$AC$29)</f>
        <v>#DIV/0!</v>
      </c>
      <c r="R44" s="1" t="e">
        <f>AVERAGEIF($AI$5:$AI$29,"=0",$AH$5:$AH$29)</f>
        <v>#DIV/0!</v>
      </c>
      <c r="S44" s="1" t="e">
        <f>AVERAGEIF($AN$5:$AN$29,"=0",$AM$5:$AM$29)</f>
        <v>#DIV/0!</v>
      </c>
      <c r="T44" s="1" t="e">
        <f>AVERAGEIF($AS$5:$AS$29,"=0",$AR$5:$AR$29)</f>
        <v>#DIV/0!</v>
      </c>
      <c r="U44" s="1" t="e">
        <f>AVERAGEIF($AX$5:$AX$29,"=0",$AW$5:$AW$29)</f>
        <v>#DIV/0!</v>
      </c>
    </row>
  </sheetData>
  <sortState ref="W63:Y68">
    <sortCondition descending="1" ref="X64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44"/>
  <sheetViews>
    <sheetView showRuler="0" topLeftCell="G20" zoomScale="130" zoomScaleNormal="130" zoomScalePageLayoutView="130" workbookViewId="0">
      <selection activeCell="M37" sqref="M37"/>
    </sheetView>
  </sheetViews>
  <sheetFormatPr baseColWidth="10" defaultRowHeight="16" x14ac:dyDescent="0.2"/>
  <cols>
    <col min="3" max="3" width="4.6640625" bestFit="1" customWidth="1"/>
    <col min="4" max="4" width="3.6640625" bestFit="1" customWidth="1"/>
    <col min="5" max="5" width="3.1640625" bestFit="1" customWidth="1"/>
    <col min="8" max="8" width="4.6640625" bestFit="1" customWidth="1"/>
    <col min="9" max="9" width="3.6640625" bestFit="1" customWidth="1"/>
    <col min="10" max="10" width="4.1640625" bestFit="1" customWidth="1"/>
    <col min="13" max="16" width="8" bestFit="1" customWidth="1"/>
    <col min="18" max="21" width="8" bestFit="1" customWidth="1"/>
    <col min="23" max="23" width="4.1640625" bestFit="1" customWidth="1"/>
    <col min="24" max="24" width="3.1640625" bestFit="1" customWidth="1"/>
    <col min="25" max="25" width="4.1640625" bestFit="1" customWidth="1"/>
    <col min="28" max="28" width="4.1640625" bestFit="1" customWidth="1"/>
    <col min="29" max="30" width="3.1640625" bestFit="1" customWidth="1"/>
    <col min="33" max="33" width="4.1640625" bestFit="1" customWidth="1"/>
    <col min="34" max="34" width="3.1640625" bestFit="1" customWidth="1"/>
    <col min="35" max="35" width="4.1640625" bestFit="1" customWidth="1"/>
    <col min="38" max="38" width="4.1640625" bestFit="1" customWidth="1"/>
    <col min="39" max="40" width="3.1640625" bestFit="1" customWidth="1"/>
    <col min="43" max="43" width="4.1640625" bestFit="1" customWidth="1"/>
    <col min="44" max="45" width="3.1640625" bestFit="1" customWidth="1"/>
    <col min="48" max="48" width="4.1640625" bestFit="1" customWidth="1"/>
    <col min="49" max="50" width="3.1640625" bestFit="1" customWidth="1"/>
  </cols>
  <sheetData>
    <row r="3" spans="2:50" x14ac:dyDescent="0.2">
      <c r="B3" t="s">
        <v>13</v>
      </c>
      <c r="G3" t="s">
        <v>17</v>
      </c>
      <c r="L3" t="s">
        <v>20</v>
      </c>
      <c r="Q3" t="s">
        <v>24</v>
      </c>
      <c r="V3" t="s">
        <v>28</v>
      </c>
      <c r="AA3" t="s">
        <v>32</v>
      </c>
      <c r="AF3" t="s">
        <v>36</v>
      </c>
      <c r="AK3" t="s">
        <v>40</v>
      </c>
      <c r="AP3" t="s">
        <v>44</v>
      </c>
      <c r="AU3" t="s">
        <v>52</v>
      </c>
    </row>
    <row r="4" spans="2:50" x14ac:dyDescent="0.2">
      <c r="B4">
        <v>5</v>
      </c>
      <c r="C4">
        <v>-98</v>
      </c>
      <c r="D4" s="4">
        <v>-89</v>
      </c>
      <c r="E4" s="3">
        <v>70</v>
      </c>
      <c r="G4">
        <v>5</v>
      </c>
      <c r="H4">
        <v>-67</v>
      </c>
      <c r="I4" s="4">
        <v>-89</v>
      </c>
      <c r="J4" s="3">
        <v>80</v>
      </c>
      <c r="L4">
        <v>5</v>
      </c>
      <c r="M4">
        <v>438</v>
      </c>
      <c r="N4" s="4">
        <v>88</v>
      </c>
      <c r="O4" s="3">
        <v>20</v>
      </c>
      <c r="Q4">
        <v>5</v>
      </c>
      <c r="R4">
        <v>434</v>
      </c>
      <c r="S4" s="4">
        <v>84</v>
      </c>
      <c r="T4" s="3">
        <v>20</v>
      </c>
      <c r="V4">
        <v>1</v>
      </c>
      <c r="W4">
        <v>440</v>
      </c>
      <c r="X4" s="4">
        <v>82</v>
      </c>
      <c r="Y4" s="3">
        <v>20</v>
      </c>
      <c r="AA4">
        <v>1</v>
      </c>
      <c r="AB4">
        <v>468</v>
      </c>
      <c r="AC4" s="4">
        <v>80</v>
      </c>
      <c r="AD4" s="3">
        <v>20</v>
      </c>
      <c r="AF4">
        <v>3</v>
      </c>
      <c r="AG4">
        <v>481</v>
      </c>
      <c r="AH4" s="4">
        <v>77</v>
      </c>
      <c r="AI4" s="3">
        <v>20</v>
      </c>
      <c r="AK4">
        <v>4</v>
      </c>
      <c r="AL4">
        <v>491</v>
      </c>
      <c r="AM4" s="4">
        <v>67</v>
      </c>
      <c r="AN4" s="3">
        <v>20</v>
      </c>
      <c r="AP4">
        <v>2</v>
      </c>
      <c r="AQ4">
        <v>487</v>
      </c>
      <c r="AR4" s="4">
        <v>60</v>
      </c>
      <c r="AS4" s="3">
        <v>20</v>
      </c>
      <c r="AU4">
        <v>2</v>
      </c>
      <c r="AV4">
        <v>473</v>
      </c>
      <c r="AW4" s="4">
        <v>54</v>
      </c>
      <c r="AX4" s="3">
        <v>20</v>
      </c>
    </row>
    <row r="5" spans="2:50" x14ac:dyDescent="0.2">
      <c r="B5">
        <v>3</v>
      </c>
      <c r="C5">
        <v>-177</v>
      </c>
      <c r="D5" s="4">
        <v>-89</v>
      </c>
      <c r="E5" s="3">
        <v>50</v>
      </c>
      <c r="G5">
        <v>3</v>
      </c>
      <c r="H5">
        <v>-93</v>
      </c>
      <c r="I5" s="4">
        <v>-89</v>
      </c>
      <c r="J5" s="3">
        <v>70</v>
      </c>
      <c r="L5">
        <v>3</v>
      </c>
      <c r="M5">
        <v>413</v>
      </c>
      <c r="N5" s="4">
        <v>89</v>
      </c>
      <c r="O5" s="3">
        <v>20</v>
      </c>
      <c r="Q5">
        <v>3</v>
      </c>
      <c r="R5">
        <v>343</v>
      </c>
      <c r="S5" s="4">
        <v>84</v>
      </c>
      <c r="T5" s="3">
        <v>30</v>
      </c>
      <c r="V5">
        <v>4</v>
      </c>
      <c r="W5">
        <v>349</v>
      </c>
      <c r="X5" s="4">
        <v>82</v>
      </c>
      <c r="Y5" s="3">
        <v>30</v>
      </c>
      <c r="AA5">
        <v>2</v>
      </c>
      <c r="AB5">
        <v>449</v>
      </c>
      <c r="AC5" s="4">
        <v>80</v>
      </c>
      <c r="AD5" s="3">
        <v>20</v>
      </c>
      <c r="AF5">
        <v>5</v>
      </c>
      <c r="AG5">
        <v>458</v>
      </c>
      <c r="AH5" s="4">
        <v>78</v>
      </c>
      <c r="AI5" s="3">
        <v>20</v>
      </c>
      <c r="AK5">
        <v>2</v>
      </c>
      <c r="AL5">
        <v>471</v>
      </c>
      <c r="AM5" s="4">
        <v>68</v>
      </c>
      <c r="AN5" s="3">
        <v>20</v>
      </c>
      <c r="AP5">
        <v>5</v>
      </c>
      <c r="AQ5">
        <v>468</v>
      </c>
      <c r="AR5" s="4">
        <v>61</v>
      </c>
      <c r="AS5" s="3">
        <v>20</v>
      </c>
      <c r="AU5">
        <v>3</v>
      </c>
      <c r="AV5">
        <v>455</v>
      </c>
      <c r="AW5" s="4">
        <v>55</v>
      </c>
      <c r="AX5" s="3">
        <v>20</v>
      </c>
    </row>
    <row r="6" spans="2:50" x14ac:dyDescent="0.2">
      <c r="B6">
        <v>1</v>
      </c>
      <c r="C6">
        <v>-245</v>
      </c>
      <c r="D6" s="4">
        <v>-89</v>
      </c>
      <c r="E6" s="3">
        <v>40</v>
      </c>
      <c r="G6">
        <v>2</v>
      </c>
      <c r="H6">
        <v>-188</v>
      </c>
      <c r="I6" s="4">
        <v>-89</v>
      </c>
      <c r="J6" s="3">
        <v>50</v>
      </c>
      <c r="L6">
        <v>1</v>
      </c>
      <c r="M6">
        <v>326</v>
      </c>
      <c r="N6" s="4">
        <v>88</v>
      </c>
      <c r="O6" s="3">
        <v>30</v>
      </c>
      <c r="Q6">
        <v>1</v>
      </c>
      <c r="R6">
        <v>220</v>
      </c>
      <c r="S6" s="4">
        <v>85</v>
      </c>
      <c r="T6" s="3">
        <v>50</v>
      </c>
      <c r="V6">
        <v>5</v>
      </c>
      <c r="W6">
        <v>285</v>
      </c>
      <c r="X6" s="4">
        <v>83</v>
      </c>
      <c r="Y6" s="3">
        <v>40</v>
      </c>
      <c r="AA6">
        <v>5</v>
      </c>
      <c r="AB6">
        <v>277</v>
      </c>
      <c r="AC6" s="4">
        <v>82</v>
      </c>
      <c r="AD6" s="3">
        <v>40</v>
      </c>
      <c r="AF6">
        <v>1</v>
      </c>
      <c r="AG6">
        <v>381</v>
      </c>
      <c r="AH6" s="4">
        <v>78</v>
      </c>
      <c r="AI6" s="3">
        <v>30</v>
      </c>
      <c r="AK6">
        <v>5</v>
      </c>
      <c r="AL6">
        <v>393</v>
      </c>
      <c r="AM6" s="4">
        <v>69</v>
      </c>
      <c r="AN6" s="3">
        <v>30</v>
      </c>
      <c r="AP6">
        <v>1</v>
      </c>
      <c r="AQ6">
        <v>388</v>
      </c>
      <c r="AR6" s="4">
        <v>62</v>
      </c>
      <c r="AS6" s="3">
        <v>30</v>
      </c>
      <c r="AU6">
        <v>1</v>
      </c>
      <c r="AV6">
        <v>365</v>
      </c>
      <c r="AW6" s="4">
        <v>58</v>
      </c>
      <c r="AX6" s="3">
        <v>30</v>
      </c>
    </row>
    <row r="7" spans="2:50" x14ac:dyDescent="0.2">
      <c r="B7">
        <v>4</v>
      </c>
      <c r="C7">
        <v>-305</v>
      </c>
      <c r="D7" s="4">
        <v>-89</v>
      </c>
      <c r="E7" s="3">
        <v>30</v>
      </c>
      <c r="G7">
        <v>1</v>
      </c>
      <c r="H7">
        <v>-247</v>
      </c>
      <c r="I7" s="4">
        <v>-89</v>
      </c>
      <c r="J7" s="3">
        <v>40</v>
      </c>
      <c r="L7">
        <v>2</v>
      </c>
      <c r="M7">
        <v>105</v>
      </c>
      <c r="N7" s="4">
        <v>89</v>
      </c>
      <c r="O7" s="3">
        <v>70</v>
      </c>
      <c r="Q7">
        <v>2</v>
      </c>
      <c r="R7">
        <v>120</v>
      </c>
      <c r="S7" s="4">
        <v>86</v>
      </c>
      <c r="T7" s="3">
        <v>70</v>
      </c>
      <c r="V7">
        <v>3</v>
      </c>
      <c r="W7">
        <v>171</v>
      </c>
      <c r="X7" s="4">
        <v>84</v>
      </c>
      <c r="Y7" s="3">
        <v>60</v>
      </c>
      <c r="AA7">
        <v>3</v>
      </c>
      <c r="AB7">
        <v>168</v>
      </c>
      <c r="AC7" s="4">
        <v>83</v>
      </c>
      <c r="AD7" s="3">
        <v>60</v>
      </c>
      <c r="AF7">
        <v>2</v>
      </c>
      <c r="AG7">
        <v>142</v>
      </c>
      <c r="AH7" s="4">
        <v>82</v>
      </c>
      <c r="AI7" s="3">
        <v>70</v>
      </c>
      <c r="AK7">
        <v>1</v>
      </c>
      <c r="AL7">
        <v>376</v>
      </c>
      <c r="AM7" s="4">
        <v>70</v>
      </c>
      <c r="AN7" s="3">
        <v>30</v>
      </c>
      <c r="AP7">
        <v>4</v>
      </c>
      <c r="AQ7">
        <v>301</v>
      </c>
      <c r="AR7" s="4">
        <v>66</v>
      </c>
      <c r="AS7" s="3">
        <v>40</v>
      </c>
      <c r="AU7">
        <v>5</v>
      </c>
      <c r="AV7">
        <v>305</v>
      </c>
      <c r="AW7" s="4">
        <v>61</v>
      </c>
      <c r="AX7" s="3">
        <v>40</v>
      </c>
    </row>
    <row r="8" spans="2:50" x14ac:dyDescent="0.2">
      <c r="B8">
        <v>2</v>
      </c>
      <c r="C8">
        <v>-409</v>
      </c>
      <c r="D8" s="4">
        <v>-88</v>
      </c>
      <c r="E8" s="3">
        <v>20</v>
      </c>
      <c r="G8">
        <v>4</v>
      </c>
      <c r="H8">
        <v>-321</v>
      </c>
      <c r="I8" s="4">
        <v>-89</v>
      </c>
      <c r="J8" s="3">
        <v>30</v>
      </c>
      <c r="L8">
        <v>4</v>
      </c>
      <c r="M8">
        <v>79</v>
      </c>
      <c r="N8" s="4">
        <v>89</v>
      </c>
      <c r="O8" s="3">
        <v>80</v>
      </c>
      <c r="Q8">
        <v>4</v>
      </c>
      <c r="R8">
        <v>62</v>
      </c>
      <c r="S8" s="4">
        <v>87</v>
      </c>
      <c r="T8" s="3">
        <v>90</v>
      </c>
      <c r="V8">
        <v>2</v>
      </c>
      <c r="W8">
        <v>121</v>
      </c>
      <c r="X8" s="4">
        <v>85</v>
      </c>
      <c r="Y8" s="3">
        <v>70</v>
      </c>
      <c r="AA8">
        <v>4</v>
      </c>
      <c r="AB8">
        <v>126</v>
      </c>
      <c r="AC8" s="4">
        <v>84</v>
      </c>
      <c r="AD8" s="3">
        <v>70</v>
      </c>
      <c r="AF8">
        <v>4</v>
      </c>
      <c r="AG8">
        <v>48</v>
      </c>
      <c r="AH8" s="4">
        <v>84</v>
      </c>
      <c r="AI8" s="3">
        <v>100</v>
      </c>
      <c r="AK8">
        <v>3</v>
      </c>
      <c r="AL8">
        <v>312</v>
      </c>
      <c r="AM8" s="4">
        <v>72</v>
      </c>
      <c r="AN8" s="3">
        <v>40</v>
      </c>
      <c r="AP8">
        <v>3</v>
      </c>
      <c r="AQ8">
        <v>251</v>
      </c>
      <c r="AR8" s="4">
        <v>68</v>
      </c>
      <c r="AS8" s="3">
        <v>50</v>
      </c>
      <c r="AU8" s="2">
        <v>4</v>
      </c>
      <c r="AV8" s="2">
        <v>268</v>
      </c>
      <c r="AW8" s="2">
        <v>-3</v>
      </c>
      <c r="AX8" s="2"/>
    </row>
    <row r="9" spans="2:50" x14ac:dyDescent="0.2">
      <c r="D9" s="4"/>
      <c r="E9" s="3"/>
      <c r="I9" s="4"/>
      <c r="J9" s="3"/>
      <c r="N9" s="4"/>
      <c r="O9" s="3"/>
      <c r="S9" s="4"/>
      <c r="T9" s="3"/>
      <c r="X9" s="4"/>
      <c r="Y9" s="3"/>
      <c r="AC9" s="4"/>
      <c r="AD9" s="3"/>
      <c r="AH9" s="4"/>
      <c r="AI9" s="3"/>
      <c r="AM9" s="4"/>
      <c r="AN9" s="3"/>
      <c r="AR9" s="4"/>
      <c r="AS9" s="3"/>
    </row>
    <row r="10" spans="2:50" x14ac:dyDescent="0.2">
      <c r="B10" t="s">
        <v>14</v>
      </c>
      <c r="D10" s="4"/>
      <c r="E10" s="3"/>
      <c r="G10" t="s">
        <v>18</v>
      </c>
      <c r="I10" s="4"/>
      <c r="J10" s="3"/>
      <c r="L10" t="s">
        <v>21</v>
      </c>
      <c r="N10" s="4"/>
      <c r="O10" s="3"/>
      <c r="Q10" t="s">
        <v>25</v>
      </c>
      <c r="S10" s="4"/>
      <c r="T10" s="3"/>
      <c r="V10" t="s">
        <v>29</v>
      </c>
      <c r="X10" s="4"/>
      <c r="Y10" s="3"/>
      <c r="AA10" t="s">
        <v>33</v>
      </c>
      <c r="AC10" s="4"/>
      <c r="AD10" s="3"/>
      <c r="AF10" t="s">
        <v>37</v>
      </c>
      <c r="AH10" s="4"/>
      <c r="AI10" s="3"/>
      <c r="AK10" t="s">
        <v>41</v>
      </c>
      <c r="AM10" s="4"/>
      <c r="AN10" s="3"/>
      <c r="AP10" t="s">
        <v>45</v>
      </c>
      <c r="AR10" s="4"/>
      <c r="AS10" s="3"/>
      <c r="AU10" t="s">
        <v>53</v>
      </c>
    </row>
    <row r="11" spans="2:50" x14ac:dyDescent="0.2">
      <c r="B11">
        <v>5</v>
      </c>
      <c r="C11">
        <v>-50</v>
      </c>
      <c r="D11" s="4">
        <v>-88</v>
      </c>
      <c r="E11" s="3">
        <v>80</v>
      </c>
      <c r="G11">
        <v>4</v>
      </c>
      <c r="H11">
        <v>418</v>
      </c>
      <c r="I11" s="4">
        <v>89</v>
      </c>
      <c r="J11" s="3">
        <v>20</v>
      </c>
      <c r="L11">
        <v>5</v>
      </c>
      <c r="M11">
        <v>419</v>
      </c>
      <c r="N11" s="4">
        <v>84</v>
      </c>
      <c r="O11" s="3">
        <v>20</v>
      </c>
      <c r="Q11">
        <v>1</v>
      </c>
      <c r="R11">
        <v>429</v>
      </c>
      <c r="S11" s="4">
        <v>82</v>
      </c>
      <c r="T11" s="3">
        <v>20</v>
      </c>
      <c r="V11">
        <v>1</v>
      </c>
      <c r="W11">
        <v>441</v>
      </c>
      <c r="X11" s="4">
        <v>78</v>
      </c>
      <c r="Y11" s="3">
        <v>20</v>
      </c>
      <c r="AA11">
        <v>2</v>
      </c>
      <c r="AB11">
        <v>470</v>
      </c>
      <c r="AC11" s="4">
        <v>76</v>
      </c>
      <c r="AD11" s="3">
        <v>20</v>
      </c>
      <c r="AF11">
        <v>3</v>
      </c>
      <c r="AG11">
        <v>479</v>
      </c>
      <c r="AH11" s="4">
        <v>69</v>
      </c>
      <c r="AI11" s="3">
        <v>20</v>
      </c>
      <c r="AK11">
        <v>5</v>
      </c>
      <c r="AL11">
        <v>478</v>
      </c>
      <c r="AM11" s="4">
        <v>66</v>
      </c>
      <c r="AN11" s="3">
        <v>20</v>
      </c>
      <c r="AP11">
        <v>1</v>
      </c>
      <c r="AQ11">
        <v>482</v>
      </c>
      <c r="AR11" s="4">
        <v>62</v>
      </c>
      <c r="AS11" s="3">
        <v>20</v>
      </c>
      <c r="AU11">
        <v>5</v>
      </c>
      <c r="AV11">
        <v>556</v>
      </c>
      <c r="AW11" s="4">
        <v>50</v>
      </c>
      <c r="AX11" s="3">
        <v>10</v>
      </c>
    </row>
    <row r="12" spans="2:50" x14ac:dyDescent="0.2">
      <c r="B12">
        <v>4</v>
      </c>
      <c r="C12">
        <v>-172</v>
      </c>
      <c r="D12" s="4">
        <v>-88</v>
      </c>
      <c r="E12" s="3">
        <v>50</v>
      </c>
      <c r="G12">
        <v>3</v>
      </c>
      <c r="H12">
        <v>398</v>
      </c>
      <c r="I12" s="4">
        <v>89</v>
      </c>
      <c r="J12" s="3">
        <v>20</v>
      </c>
      <c r="L12">
        <v>3</v>
      </c>
      <c r="M12">
        <v>329</v>
      </c>
      <c r="N12" s="4">
        <v>84</v>
      </c>
      <c r="O12" s="3">
        <v>30</v>
      </c>
      <c r="Q12">
        <v>3</v>
      </c>
      <c r="R12">
        <v>353</v>
      </c>
      <c r="S12" s="4">
        <v>82</v>
      </c>
      <c r="T12" s="3">
        <v>30</v>
      </c>
      <c r="V12">
        <v>2</v>
      </c>
      <c r="W12">
        <v>273</v>
      </c>
      <c r="X12" s="4">
        <v>80</v>
      </c>
      <c r="Y12" s="3">
        <v>40</v>
      </c>
      <c r="AA12">
        <v>1</v>
      </c>
      <c r="AB12">
        <v>371</v>
      </c>
      <c r="AC12" s="4">
        <v>77</v>
      </c>
      <c r="AD12" s="3">
        <v>30</v>
      </c>
      <c r="AF12">
        <v>2</v>
      </c>
      <c r="AG12">
        <v>460</v>
      </c>
      <c r="AH12" s="4">
        <v>69</v>
      </c>
      <c r="AI12" s="3">
        <v>20</v>
      </c>
      <c r="AK12">
        <v>3</v>
      </c>
      <c r="AL12">
        <v>459</v>
      </c>
      <c r="AM12" s="4">
        <v>66</v>
      </c>
      <c r="AN12" s="3">
        <v>20</v>
      </c>
      <c r="AP12">
        <v>5</v>
      </c>
      <c r="AQ12">
        <v>463</v>
      </c>
      <c r="AR12" s="4">
        <v>63</v>
      </c>
      <c r="AS12" s="3">
        <v>20</v>
      </c>
      <c r="AU12">
        <v>4</v>
      </c>
      <c r="AV12">
        <v>462</v>
      </c>
      <c r="AW12" s="4">
        <v>55</v>
      </c>
      <c r="AX12" s="3">
        <v>20</v>
      </c>
    </row>
    <row r="13" spans="2:50" x14ac:dyDescent="0.2">
      <c r="B13">
        <v>1</v>
      </c>
      <c r="C13">
        <v>-231</v>
      </c>
      <c r="D13" s="4">
        <v>-88</v>
      </c>
      <c r="E13" s="3">
        <v>40</v>
      </c>
      <c r="G13">
        <v>1</v>
      </c>
      <c r="H13">
        <v>328</v>
      </c>
      <c r="I13" s="4">
        <v>88</v>
      </c>
      <c r="J13" s="3">
        <v>30</v>
      </c>
      <c r="L13">
        <v>1</v>
      </c>
      <c r="M13">
        <v>207</v>
      </c>
      <c r="N13" s="4">
        <v>85</v>
      </c>
      <c r="O13" s="3">
        <v>50</v>
      </c>
      <c r="Q13">
        <v>2</v>
      </c>
      <c r="R13">
        <v>275</v>
      </c>
      <c r="S13" s="4">
        <v>83</v>
      </c>
      <c r="T13" s="3">
        <v>40</v>
      </c>
      <c r="V13">
        <v>5</v>
      </c>
      <c r="W13">
        <v>171</v>
      </c>
      <c r="X13" s="4">
        <v>81</v>
      </c>
      <c r="Y13" s="3">
        <v>60</v>
      </c>
      <c r="AA13">
        <v>5</v>
      </c>
      <c r="AB13">
        <v>278</v>
      </c>
      <c r="AC13" s="4">
        <v>79</v>
      </c>
      <c r="AD13" s="3">
        <v>40</v>
      </c>
      <c r="AF13">
        <v>1</v>
      </c>
      <c r="AG13">
        <v>365</v>
      </c>
      <c r="AH13" s="4">
        <v>71</v>
      </c>
      <c r="AI13" s="3">
        <v>30</v>
      </c>
      <c r="AK13">
        <v>1</v>
      </c>
      <c r="AL13">
        <v>365</v>
      </c>
      <c r="AM13" s="4">
        <v>68</v>
      </c>
      <c r="AN13" s="3">
        <v>30</v>
      </c>
      <c r="AP13" s="2">
        <v>3</v>
      </c>
      <c r="AQ13" s="2">
        <v>382</v>
      </c>
      <c r="AR13" s="2">
        <v>5</v>
      </c>
      <c r="AS13" s="2"/>
      <c r="AU13">
        <v>1</v>
      </c>
      <c r="AV13">
        <v>368</v>
      </c>
      <c r="AW13" s="4">
        <v>58</v>
      </c>
      <c r="AX13" s="3">
        <v>30</v>
      </c>
    </row>
    <row r="14" spans="2:50" x14ac:dyDescent="0.2">
      <c r="B14">
        <v>3</v>
      </c>
      <c r="C14">
        <v>-291</v>
      </c>
      <c r="D14" s="4">
        <v>-88</v>
      </c>
      <c r="E14" s="3">
        <v>30</v>
      </c>
      <c r="G14">
        <v>2</v>
      </c>
      <c r="H14">
        <v>95</v>
      </c>
      <c r="I14" s="4">
        <v>89</v>
      </c>
      <c r="J14" s="3">
        <v>70</v>
      </c>
      <c r="L14">
        <v>2</v>
      </c>
      <c r="M14">
        <v>107</v>
      </c>
      <c r="N14" s="4">
        <v>86</v>
      </c>
      <c r="O14" s="3">
        <v>70</v>
      </c>
      <c r="Q14">
        <v>4</v>
      </c>
      <c r="R14">
        <v>161</v>
      </c>
      <c r="S14" s="4">
        <v>84</v>
      </c>
      <c r="T14" s="3">
        <v>60</v>
      </c>
      <c r="V14">
        <v>3</v>
      </c>
      <c r="W14">
        <v>92</v>
      </c>
      <c r="X14" s="4">
        <v>83</v>
      </c>
      <c r="Y14" s="3">
        <v>80</v>
      </c>
      <c r="AA14">
        <v>4</v>
      </c>
      <c r="AB14">
        <v>96</v>
      </c>
      <c r="AC14" s="4">
        <v>82</v>
      </c>
      <c r="AD14" s="3">
        <v>80</v>
      </c>
      <c r="AF14">
        <v>5</v>
      </c>
      <c r="AG14">
        <v>289</v>
      </c>
      <c r="AH14" s="4">
        <v>73</v>
      </c>
      <c r="AI14" s="3">
        <v>40</v>
      </c>
      <c r="AK14">
        <v>4</v>
      </c>
      <c r="AL14">
        <v>302</v>
      </c>
      <c r="AM14" s="4">
        <v>70</v>
      </c>
      <c r="AN14" s="3">
        <v>40</v>
      </c>
      <c r="AP14">
        <v>2</v>
      </c>
      <c r="AQ14">
        <v>369</v>
      </c>
      <c r="AR14" s="4">
        <v>65</v>
      </c>
      <c r="AS14" s="3">
        <v>30</v>
      </c>
      <c r="AU14">
        <v>3</v>
      </c>
      <c r="AV14">
        <v>282</v>
      </c>
      <c r="AW14" s="4">
        <v>62</v>
      </c>
      <c r="AX14" s="3">
        <v>40</v>
      </c>
    </row>
    <row r="15" spans="2:50" x14ac:dyDescent="0.2">
      <c r="B15">
        <v>2</v>
      </c>
      <c r="C15">
        <v>-375</v>
      </c>
      <c r="D15" s="4">
        <v>-87</v>
      </c>
      <c r="E15" s="3">
        <v>20</v>
      </c>
      <c r="G15">
        <v>5</v>
      </c>
      <c r="H15">
        <v>15</v>
      </c>
      <c r="I15" s="4">
        <v>89</v>
      </c>
      <c r="J15" s="3">
        <v>100</v>
      </c>
      <c r="L15">
        <v>4</v>
      </c>
      <c r="M15">
        <v>43</v>
      </c>
      <c r="N15" s="4">
        <v>87</v>
      </c>
      <c r="O15" s="3">
        <v>90</v>
      </c>
      <c r="Q15">
        <v>5</v>
      </c>
      <c r="R15">
        <v>53</v>
      </c>
      <c r="S15" s="4">
        <v>86</v>
      </c>
      <c r="T15" s="3">
        <v>90</v>
      </c>
      <c r="V15">
        <v>4</v>
      </c>
      <c r="W15">
        <v>34</v>
      </c>
      <c r="X15" s="4">
        <v>84</v>
      </c>
      <c r="Y15" s="3">
        <v>100</v>
      </c>
      <c r="AA15">
        <v>3</v>
      </c>
      <c r="AB15">
        <v>64</v>
      </c>
      <c r="AC15" s="4">
        <v>83</v>
      </c>
      <c r="AD15" s="3">
        <v>90</v>
      </c>
      <c r="AF15">
        <v>4</v>
      </c>
      <c r="AG15">
        <v>239</v>
      </c>
      <c r="AH15" s="4">
        <v>74</v>
      </c>
      <c r="AI15" s="3">
        <v>50</v>
      </c>
      <c r="AK15">
        <v>2</v>
      </c>
      <c r="AL15">
        <v>238</v>
      </c>
      <c r="AM15" s="4">
        <v>72</v>
      </c>
      <c r="AN15" s="3">
        <v>50</v>
      </c>
      <c r="AP15">
        <v>4</v>
      </c>
      <c r="AQ15">
        <v>293</v>
      </c>
      <c r="AR15" s="4">
        <v>68</v>
      </c>
      <c r="AS15" s="3">
        <v>40</v>
      </c>
      <c r="AU15" s="2">
        <v>2</v>
      </c>
      <c r="AV15" s="2">
        <v>274</v>
      </c>
      <c r="AW15" s="2">
        <v>-3</v>
      </c>
      <c r="AX15" s="2"/>
    </row>
    <row r="16" spans="2:50" x14ac:dyDescent="0.2">
      <c r="D16" s="4"/>
      <c r="E16" s="3"/>
      <c r="I16" s="4"/>
      <c r="J16" s="3"/>
      <c r="N16" s="4"/>
      <c r="O16" s="3"/>
      <c r="S16" s="4"/>
      <c r="T16" s="3"/>
      <c r="AC16" s="4"/>
      <c r="AD16" s="3"/>
      <c r="AH16" s="4"/>
      <c r="AI16" s="3"/>
      <c r="AM16" s="4"/>
      <c r="AN16" s="3"/>
      <c r="AR16" s="4"/>
      <c r="AS16" s="3"/>
    </row>
    <row r="17" spans="2:50" x14ac:dyDescent="0.2">
      <c r="B17" t="s">
        <v>15</v>
      </c>
      <c r="D17" s="4"/>
      <c r="E17" s="3"/>
      <c r="G17" t="s">
        <v>19</v>
      </c>
      <c r="I17" s="4"/>
      <c r="J17" s="3"/>
      <c r="L17" t="s">
        <v>22</v>
      </c>
      <c r="N17" s="4"/>
      <c r="O17" s="3"/>
      <c r="Q17" t="s">
        <v>26</v>
      </c>
      <c r="S17" s="4"/>
      <c r="T17" s="3"/>
      <c r="V17" t="s">
        <v>30</v>
      </c>
      <c r="AA17" t="s">
        <v>34</v>
      </c>
      <c r="AC17" s="4"/>
      <c r="AD17" s="3"/>
      <c r="AF17" t="s">
        <v>38</v>
      </c>
      <c r="AH17" s="4"/>
      <c r="AI17" s="3"/>
      <c r="AK17" t="s">
        <v>42</v>
      </c>
      <c r="AM17" s="4"/>
      <c r="AN17" s="3"/>
      <c r="AP17" t="s">
        <v>46</v>
      </c>
      <c r="AR17" s="4"/>
      <c r="AS17" s="3"/>
      <c r="AU17" t="s">
        <v>54</v>
      </c>
    </row>
    <row r="18" spans="2:50" x14ac:dyDescent="0.2">
      <c r="B18">
        <v>5</v>
      </c>
      <c r="C18">
        <v>-83</v>
      </c>
      <c r="D18" s="4">
        <v>-89</v>
      </c>
      <c r="E18" s="3">
        <v>70</v>
      </c>
      <c r="G18">
        <v>1</v>
      </c>
      <c r="H18">
        <v>322</v>
      </c>
      <c r="I18" s="4">
        <v>87</v>
      </c>
      <c r="J18" s="3">
        <v>30</v>
      </c>
      <c r="L18">
        <v>5</v>
      </c>
      <c r="M18">
        <v>451</v>
      </c>
      <c r="N18" s="4">
        <v>82</v>
      </c>
      <c r="O18" s="3">
        <v>20</v>
      </c>
      <c r="Q18">
        <v>2</v>
      </c>
      <c r="R18">
        <v>467</v>
      </c>
      <c r="S18" s="4">
        <v>77</v>
      </c>
      <c r="T18" s="3">
        <v>20</v>
      </c>
      <c r="V18" s="2">
        <v>5</v>
      </c>
      <c r="W18" s="2">
        <v>529</v>
      </c>
      <c r="X18" s="2">
        <v>17</v>
      </c>
      <c r="Y18" s="2"/>
      <c r="AA18">
        <v>1</v>
      </c>
      <c r="AB18">
        <v>474</v>
      </c>
      <c r="AC18" s="4">
        <v>73</v>
      </c>
      <c r="AD18" s="3">
        <v>20</v>
      </c>
      <c r="AF18">
        <v>3</v>
      </c>
      <c r="AG18">
        <v>476</v>
      </c>
      <c r="AH18" s="4">
        <v>69</v>
      </c>
      <c r="AI18" s="3">
        <v>20</v>
      </c>
      <c r="AK18">
        <v>1</v>
      </c>
      <c r="AL18">
        <v>477</v>
      </c>
      <c r="AM18" s="4">
        <v>63</v>
      </c>
      <c r="AN18" s="3">
        <v>20</v>
      </c>
      <c r="AP18">
        <v>4</v>
      </c>
      <c r="AQ18">
        <v>475</v>
      </c>
      <c r="AR18" s="4">
        <v>59</v>
      </c>
      <c r="AS18" s="3">
        <v>20</v>
      </c>
      <c r="AU18">
        <v>5</v>
      </c>
      <c r="AV18">
        <v>449</v>
      </c>
      <c r="AW18" s="4">
        <v>51</v>
      </c>
      <c r="AX18" s="3">
        <v>20</v>
      </c>
    </row>
    <row r="19" spans="2:50" x14ac:dyDescent="0.2">
      <c r="B19">
        <v>2</v>
      </c>
      <c r="C19">
        <v>-129</v>
      </c>
      <c r="D19" s="4">
        <v>-89</v>
      </c>
      <c r="E19" s="3">
        <v>60</v>
      </c>
      <c r="G19">
        <v>5</v>
      </c>
      <c r="H19">
        <v>187</v>
      </c>
      <c r="I19" s="4">
        <v>88</v>
      </c>
      <c r="J19" s="3">
        <v>50</v>
      </c>
      <c r="L19">
        <v>2</v>
      </c>
      <c r="M19">
        <v>337</v>
      </c>
      <c r="N19" s="4">
        <v>83</v>
      </c>
      <c r="O19" s="3">
        <v>30</v>
      </c>
      <c r="Q19">
        <v>1</v>
      </c>
      <c r="R19">
        <v>353</v>
      </c>
      <c r="S19" s="4">
        <v>78</v>
      </c>
      <c r="T19" s="3">
        <v>30</v>
      </c>
      <c r="V19">
        <v>1</v>
      </c>
      <c r="W19">
        <v>475</v>
      </c>
      <c r="X19" s="4">
        <v>72</v>
      </c>
      <c r="Y19" s="3">
        <v>20</v>
      </c>
      <c r="AA19">
        <v>4</v>
      </c>
      <c r="AB19">
        <v>453</v>
      </c>
      <c r="AC19" s="4">
        <v>74</v>
      </c>
      <c r="AD19" s="3">
        <v>20</v>
      </c>
      <c r="AF19">
        <v>1</v>
      </c>
      <c r="AG19">
        <v>457</v>
      </c>
      <c r="AH19" s="4">
        <v>69</v>
      </c>
      <c r="AI19" s="3">
        <v>20</v>
      </c>
      <c r="AK19">
        <v>5</v>
      </c>
      <c r="AL19">
        <v>459</v>
      </c>
      <c r="AM19" s="4">
        <v>63</v>
      </c>
      <c r="AN19" s="3">
        <v>20</v>
      </c>
      <c r="AP19">
        <v>3</v>
      </c>
      <c r="AQ19">
        <v>456</v>
      </c>
      <c r="AR19" s="4">
        <v>60</v>
      </c>
      <c r="AS19" s="3">
        <v>20</v>
      </c>
      <c r="AU19">
        <v>2</v>
      </c>
      <c r="AV19">
        <v>432</v>
      </c>
      <c r="AW19" s="4">
        <v>52</v>
      </c>
      <c r="AX19" s="3">
        <v>20</v>
      </c>
    </row>
    <row r="20" spans="2:50" x14ac:dyDescent="0.2">
      <c r="B20">
        <v>1</v>
      </c>
      <c r="C20">
        <v>-170</v>
      </c>
      <c r="D20" s="4">
        <v>-89</v>
      </c>
      <c r="E20" s="3">
        <v>50</v>
      </c>
      <c r="G20">
        <v>3</v>
      </c>
      <c r="H20">
        <v>139</v>
      </c>
      <c r="I20" s="4">
        <v>88</v>
      </c>
      <c r="J20" s="3">
        <v>60</v>
      </c>
      <c r="L20">
        <v>1</v>
      </c>
      <c r="M20">
        <v>213</v>
      </c>
      <c r="N20" s="4">
        <v>84</v>
      </c>
      <c r="O20" s="3">
        <v>50</v>
      </c>
      <c r="Q20">
        <v>3</v>
      </c>
      <c r="R20">
        <v>227</v>
      </c>
      <c r="S20" s="4">
        <v>80</v>
      </c>
      <c r="T20" s="3">
        <v>50</v>
      </c>
      <c r="V20">
        <v>3</v>
      </c>
      <c r="W20">
        <v>360</v>
      </c>
      <c r="X20" s="4">
        <v>74</v>
      </c>
      <c r="Y20" s="3">
        <v>30</v>
      </c>
      <c r="AA20">
        <v>2</v>
      </c>
      <c r="AB20">
        <v>358</v>
      </c>
      <c r="AC20" s="4">
        <v>75</v>
      </c>
      <c r="AD20" s="3">
        <v>30</v>
      </c>
      <c r="AF20">
        <v>4</v>
      </c>
      <c r="AG20">
        <v>363</v>
      </c>
      <c r="AH20" s="4">
        <v>71</v>
      </c>
      <c r="AI20" s="3">
        <v>30</v>
      </c>
      <c r="AK20">
        <v>4</v>
      </c>
      <c r="AL20">
        <v>380</v>
      </c>
      <c r="AM20" s="4">
        <v>65</v>
      </c>
      <c r="AN20" s="3">
        <v>30</v>
      </c>
      <c r="AP20">
        <v>1</v>
      </c>
      <c r="AQ20">
        <v>377</v>
      </c>
      <c r="AR20" s="4">
        <v>61</v>
      </c>
      <c r="AS20" s="3">
        <v>30</v>
      </c>
      <c r="AU20">
        <v>1</v>
      </c>
      <c r="AV20">
        <v>359</v>
      </c>
      <c r="AW20" s="4">
        <v>55</v>
      </c>
      <c r="AX20" s="3">
        <v>30</v>
      </c>
    </row>
    <row r="21" spans="2:50" x14ac:dyDescent="0.2">
      <c r="B21">
        <v>3</v>
      </c>
      <c r="C21">
        <v>-385</v>
      </c>
      <c r="D21" s="4">
        <v>-88</v>
      </c>
      <c r="E21" s="3">
        <v>20</v>
      </c>
      <c r="G21">
        <v>4</v>
      </c>
      <c r="H21">
        <v>107</v>
      </c>
      <c r="I21" s="4">
        <v>88</v>
      </c>
      <c r="J21" s="3">
        <v>70</v>
      </c>
      <c r="L21">
        <v>3</v>
      </c>
      <c r="M21">
        <v>112</v>
      </c>
      <c r="N21" s="4">
        <v>85</v>
      </c>
      <c r="O21" s="3">
        <v>70</v>
      </c>
      <c r="Q21">
        <v>5</v>
      </c>
      <c r="R21">
        <v>165</v>
      </c>
      <c r="S21" s="4">
        <v>81</v>
      </c>
      <c r="T21" s="3">
        <v>60</v>
      </c>
      <c r="V21">
        <v>2</v>
      </c>
      <c r="W21">
        <v>224</v>
      </c>
      <c r="X21" s="4">
        <v>77</v>
      </c>
      <c r="Y21" s="3">
        <v>50</v>
      </c>
      <c r="AA21">
        <v>3</v>
      </c>
      <c r="AB21">
        <v>295</v>
      </c>
      <c r="AC21" s="4">
        <v>76</v>
      </c>
      <c r="AD21" s="3">
        <v>40</v>
      </c>
      <c r="AF21">
        <v>2</v>
      </c>
      <c r="AG21">
        <v>287</v>
      </c>
      <c r="AH21" s="4">
        <v>73</v>
      </c>
      <c r="AI21" s="3">
        <v>30</v>
      </c>
      <c r="AK21">
        <v>2</v>
      </c>
      <c r="AL21">
        <v>302</v>
      </c>
      <c r="AM21" s="4">
        <v>68</v>
      </c>
      <c r="AN21" s="3">
        <v>40</v>
      </c>
      <c r="AP21">
        <v>2</v>
      </c>
      <c r="AQ21">
        <v>302</v>
      </c>
      <c r="AR21" s="4">
        <v>65</v>
      </c>
      <c r="AS21" s="3">
        <v>40</v>
      </c>
      <c r="AU21">
        <v>4</v>
      </c>
      <c r="AV21">
        <v>287</v>
      </c>
      <c r="AW21" s="4">
        <v>59</v>
      </c>
      <c r="AX21" s="3">
        <v>40</v>
      </c>
    </row>
    <row r="22" spans="2:50" x14ac:dyDescent="0.2">
      <c r="B22">
        <v>4</v>
      </c>
      <c r="C22">
        <v>-405</v>
      </c>
      <c r="D22" s="4">
        <v>-88</v>
      </c>
      <c r="E22" s="3">
        <v>20</v>
      </c>
      <c r="G22">
        <v>2</v>
      </c>
      <c r="H22">
        <v>41</v>
      </c>
      <c r="I22" s="4">
        <v>89</v>
      </c>
      <c r="J22" s="3">
        <v>90</v>
      </c>
      <c r="L22">
        <v>4</v>
      </c>
      <c r="M22">
        <v>53</v>
      </c>
      <c r="N22" s="4">
        <v>86</v>
      </c>
      <c r="O22" s="3">
        <v>90</v>
      </c>
      <c r="Q22">
        <v>4</v>
      </c>
      <c r="R22">
        <v>123</v>
      </c>
      <c r="S22" s="4">
        <v>82</v>
      </c>
      <c r="T22" s="3">
        <v>70</v>
      </c>
      <c r="V22">
        <v>4</v>
      </c>
      <c r="W22">
        <v>137</v>
      </c>
      <c r="X22" s="4">
        <v>79</v>
      </c>
      <c r="Y22" s="3">
        <v>70</v>
      </c>
      <c r="AA22">
        <v>5</v>
      </c>
      <c r="AB22">
        <v>220</v>
      </c>
      <c r="AC22" s="4">
        <v>78</v>
      </c>
      <c r="AD22" s="3">
        <v>50</v>
      </c>
      <c r="AF22">
        <v>5</v>
      </c>
      <c r="AG22">
        <v>236</v>
      </c>
      <c r="AH22" s="4">
        <v>74</v>
      </c>
      <c r="AI22" s="3">
        <v>50</v>
      </c>
      <c r="AK22">
        <v>3</v>
      </c>
      <c r="AL22">
        <v>239</v>
      </c>
      <c r="AM22" s="4">
        <v>70</v>
      </c>
      <c r="AN22" s="3">
        <v>50</v>
      </c>
      <c r="AP22">
        <v>5</v>
      </c>
      <c r="AQ22">
        <v>239</v>
      </c>
      <c r="AR22" s="4">
        <v>67</v>
      </c>
      <c r="AS22" s="3">
        <v>50</v>
      </c>
      <c r="AU22" s="2">
        <v>3</v>
      </c>
      <c r="AV22" s="2">
        <v>232</v>
      </c>
      <c r="AW22" s="2">
        <v>-6</v>
      </c>
      <c r="AX22" s="2"/>
    </row>
    <row r="23" spans="2:50" x14ac:dyDescent="0.2">
      <c r="D23" s="4"/>
      <c r="E23" s="3"/>
      <c r="N23" s="4"/>
      <c r="O23" s="3"/>
      <c r="S23" s="4"/>
      <c r="T23" s="3"/>
      <c r="X23" s="4"/>
      <c r="Y23" s="3"/>
      <c r="AC23" s="4"/>
      <c r="AD23" s="3"/>
      <c r="AH23" s="4"/>
      <c r="AI23" s="3"/>
      <c r="AM23" s="4"/>
      <c r="AN23" s="3"/>
      <c r="AR23" s="4"/>
      <c r="AS23" s="3"/>
    </row>
    <row r="24" spans="2:50" x14ac:dyDescent="0.2">
      <c r="B24" t="s">
        <v>16</v>
      </c>
      <c r="D24" s="4"/>
      <c r="E24" s="3"/>
      <c r="L24" t="s">
        <v>23</v>
      </c>
      <c r="N24" s="4"/>
      <c r="O24" s="3"/>
      <c r="Q24" t="s">
        <v>27</v>
      </c>
      <c r="S24" s="4"/>
      <c r="T24" s="3"/>
      <c r="V24" t="s">
        <v>31</v>
      </c>
      <c r="X24" s="4"/>
      <c r="Y24" s="3"/>
      <c r="AA24" t="s">
        <v>35</v>
      </c>
      <c r="AC24" s="4"/>
      <c r="AD24" s="3"/>
      <c r="AF24" t="s">
        <v>39</v>
      </c>
      <c r="AH24" s="4"/>
      <c r="AI24" s="3"/>
      <c r="AK24" t="s">
        <v>43</v>
      </c>
      <c r="AM24" s="4"/>
      <c r="AN24" s="3"/>
      <c r="AP24" t="s">
        <v>47</v>
      </c>
      <c r="AR24" s="4"/>
      <c r="AS24" s="3"/>
      <c r="AU24" t="s">
        <v>55</v>
      </c>
    </row>
    <row r="25" spans="2:50" x14ac:dyDescent="0.2">
      <c r="B25">
        <v>5</v>
      </c>
      <c r="C25">
        <v>-57</v>
      </c>
      <c r="D25" s="4">
        <v>-89</v>
      </c>
      <c r="E25" s="3">
        <v>80</v>
      </c>
      <c r="L25">
        <v>1</v>
      </c>
      <c r="M25">
        <v>454</v>
      </c>
      <c r="N25" s="4">
        <v>81</v>
      </c>
      <c r="O25" s="3">
        <v>20</v>
      </c>
      <c r="Q25">
        <v>3</v>
      </c>
      <c r="R25">
        <v>447</v>
      </c>
      <c r="S25" s="4">
        <v>76</v>
      </c>
      <c r="T25" s="3">
        <v>20</v>
      </c>
      <c r="V25">
        <v>2</v>
      </c>
      <c r="W25">
        <v>474</v>
      </c>
      <c r="X25" s="4">
        <v>71</v>
      </c>
      <c r="Y25" s="3">
        <v>20</v>
      </c>
      <c r="AA25">
        <v>3</v>
      </c>
      <c r="AB25">
        <v>476</v>
      </c>
      <c r="AC25" s="4">
        <v>71</v>
      </c>
      <c r="AD25" s="3">
        <v>20</v>
      </c>
      <c r="AF25">
        <v>1</v>
      </c>
      <c r="AG25">
        <v>458</v>
      </c>
      <c r="AH25" s="4">
        <v>67</v>
      </c>
      <c r="AI25" s="3">
        <v>20</v>
      </c>
      <c r="AK25">
        <v>3</v>
      </c>
      <c r="AL25">
        <v>476</v>
      </c>
      <c r="AM25" s="4">
        <v>63</v>
      </c>
      <c r="AN25" s="3">
        <v>20</v>
      </c>
      <c r="AP25">
        <v>1</v>
      </c>
      <c r="AQ25">
        <v>474</v>
      </c>
      <c r="AR25" s="4">
        <v>60</v>
      </c>
      <c r="AS25" s="3">
        <v>20</v>
      </c>
      <c r="AU25">
        <v>2</v>
      </c>
      <c r="AV25">
        <v>467</v>
      </c>
      <c r="AW25" s="4">
        <v>56</v>
      </c>
      <c r="AX25" s="3">
        <v>20</v>
      </c>
    </row>
    <row r="26" spans="2:50" x14ac:dyDescent="0.2">
      <c r="B26">
        <v>3</v>
      </c>
      <c r="C26">
        <v>-180</v>
      </c>
      <c r="D26" s="4">
        <v>-89</v>
      </c>
      <c r="E26" s="3">
        <v>50</v>
      </c>
      <c r="L26">
        <v>3</v>
      </c>
      <c r="M26">
        <v>435</v>
      </c>
      <c r="N26" s="4">
        <v>81</v>
      </c>
      <c r="O26" s="3">
        <v>20</v>
      </c>
      <c r="Q26">
        <v>1</v>
      </c>
      <c r="R26">
        <v>354</v>
      </c>
      <c r="S26" s="4">
        <v>77</v>
      </c>
      <c r="T26" s="3">
        <v>30</v>
      </c>
      <c r="V26">
        <v>5</v>
      </c>
      <c r="W26">
        <v>455</v>
      </c>
      <c r="X26" s="4">
        <v>71</v>
      </c>
      <c r="Y26" s="3">
        <v>20</v>
      </c>
      <c r="AA26">
        <v>1</v>
      </c>
      <c r="AB26">
        <v>457</v>
      </c>
      <c r="AC26" s="4">
        <v>71</v>
      </c>
      <c r="AD26" s="3">
        <v>20</v>
      </c>
      <c r="AF26">
        <v>2</v>
      </c>
      <c r="AG26">
        <v>364</v>
      </c>
      <c r="AH26" s="4">
        <v>69</v>
      </c>
      <c r="AI26" s="3">
        <v>30</v>
      </c>
      <c r="AK26">
        <v>4</v>
      </c>
      <c r="AL26">
        <v>458</v>
      </c>
      <c r="AM26" s="4">
        <v>63</v>
      </c>
      <c r="AN26" s="3">
        <v>20</v>
      </c>
      <c r="AP26">
        <v>4</v>
      </c>
      <c r="AQ26">
        <v>455</v>
      </c>
      <c r="AR26" s="4">
        <v>61</v>
      </c>
      <c r="AS26" s="3">
        <v>20</v>
      </c>
      <c r="AU26">
        <v>4</v>
      </c>
      <c r="AV26">
        <v>450</v>
      </c>
      <c r="AW26" s="4">
        <v>57</v>
      </c>
      <c r="AX26" s="3">
        <v>20</v>
      </c>
    </row>
    <row r="27" spans="2:50" x14ac:dyDescent="0.2">
      <c r="B27">
        <v>1</v>
      </c>
      <c r="C27">
        <v>-228</v>
      </c>
      <c r="D27" s="4">
        <v>-89</v>
      </c>
      <c r="E27" s="3">
        <v>40</v>
      </c>
      <c r="L27">
        <v>4</v>
      </c>
      <c r="M27">
        <v>360</v>
      </c>
      <c r="N27" s="4">
        <v>81</v>
      </c>
      <c r="O27" s="3">
        <v>30</v>
      </c>
      <c r="Q27">
        <v>2</v>
      </c>
      <c r="R27">
        <v>291</v>
      </c>
      <c r="S27" s="4">
        <v>78</v>
      </c>
      <c r="T27" s="3">
        <v>40</v>
      </c>
      <c r="V27">
        <v>4</v>
      </c>
      <c r="W27">
        <v>360</v>
      </c>
      <c r="X27" s="4">
        <v>73</v>
      </c>
      <c r="Y27" s="3">
        <v>30</v>
      </c>
      <c r="AA27">
        <v>4</v>
      </c>
      <c r="AB27">
        <v>379</v>
      </c>
      <c r="AC27" s="4">
        <v>72</v>
      </c>
      <c r="AD27" s="3">
        <v>30</v>
      </c>
      <c r="AF27">
        <v>4</v>
      </c>
      <c r="AG27">
        <v>301</v>
      </c>
      <c r="AH27" s="4">
        <v>71</v>
      </c>
      <c r="AI27" s="3">
        <v>40</v>
      </c>
      <c r="AK27">
        <v>1</v>
      </c>
      <c r="AL27">
        <v>380</v>
      </c>
      <c r="AM27" s="4">
        <v>65</v>
      </c>
      <c r="AN27" s="3">
        <v>30</v>
      </c>
      <c r="AP27">
        <v>2</v>
      </c>
      <c r="AQ27">
        <v>376</v>
      </c>
      <c r="AR27" s="4">
        <v>62</v>
      </c>
      <c r="AS27" s="3">
        <v>30</v>
      </c>
      <c r="AU27">
        <v>1</v>
      </c>
      <c r="AV27">
        <v>373</v>
      </c>
      <c r="AW27" s="4">
        <v>59</v>
      </c>
      <c r="AX27" s="3">
        <v>30</v>
      </c>
    </row>
    <row r="28" spans="2:50" x14ac:dyDescent="0.2">
      <c r="B28">
        <v>4</v>
      </c>
      <c r="C28">
        <v>-315</v>
      </c>
      <c r="D28" s="4">
        <v>-89</v>
      </c>
      <c r="E28" s="3">
        <v>30</v>
      </c>
      <c r="L28">
        <v>2</v>
      </c>
      <c r="M28">
        <v>217</v>
      </c>
      <c r="N28" s="4">
        <v>83</v>
      </c>
      <c r="O28" s="3">
        <v>50</v>
      </c>
      <c r="Q28">
        <v>4</v>
      </c>
      <c r="R28">
        <v>228</v>
      </c>
      <c r="S28" s="4">
        <v>79</v>
      </c>
      <c r="T28" s="3">
        <v>50</v>
      </c>
      <c r="V28">
        <v>1</v>
      </c>
      <c r="W28">
        <v>223</v>
      </c>
      <c r="X28" s="4">
        <v>76</v>
      </c>
      <c r="Y28" s="3">
        <v>50</v>
      </c>
      <c r="AA28">
        <v>5</v>
      </c>
      <c r="AB28">
        <v>299</v>
      </c>
      <c r="AC28" s="4">
        <v>74</v>
      </c>
      <c r="AD28" s="3">
        <v>40</v>
      </c>
      <c r="AF28">
        <v>3</v>
      </c>
      <c r="AG28">
        <v>228</v>
      </c>
      <c r="AH28" s="4">
        <v>73</v>
      </c>
      <c r="AI28" s="3">
        <v>50</v>
      </c>
      <c r="AK28">
        <v>2</v>
      </c>
      <c r="AL28">
        <v>302</v>
      </c>
      <c r="AM28" s="4">
        <v>68</v>
      </c>
      <c r="AN28" s="3">
        <v>40</v>
      </c>
      <c r="AP28" s="2">
        <v>5</v>
      </c>
      <c r="AQ28" s="2">
        <v>356</v>
      </c>
      <c r="AR28" s="2">
        <v>3</v>
      </c>
      <c r="AS28" s="2"/>
      <c r="AU28" s="2">
        <v>3</v>
      </c>
      <c r="AV28" s="2">
        <v>288</v>
      </c>
      <c r="AW28" s="2">
        <v>-2</v>
      </c>
      <c r="AX28" s="2"/>
    </row>
    <row r="29" spans="2:50" x14ac:dyDescent="0.2">
      <c r="B29">
        <v>2</v>
      </c>
      <c r="C29">
        <v>-385</v>
      </c>
      <c r="D29" s="4">
        <v>-88</v>
      </c>
      <c r="E29" s="3">
        <v>20</v>
      </c>
      <c r="L29">
        <v>5</v>
      </c>
      <c r="M29">
        <v>80</v>
      </c>
      <c r="N29" s="4">
        <v>85</v>
      </c>
      <c r="O29" s="3">
        <v>80</v>
      </c>
      <c r="Q29">
        <v>5</v>
      </c>
      <c r="R29">
        <v>95</v>
      </c>
      <c r="S29" s="4">
        <v>82</v>
      </c>
      <c r="T29" s="3">
        <v>80</v>
      </c>
      <c r="V29">
        <v>3</v>
      </c>
      <c r="W29">
        <v>171</v>
      </c>
      <c r="X29" s="4">
        <v>77</v>
      </c>
      <c r="Y29" s="3">
        <v>60</v>
      </c>
      <c r="AA29">
        <v>2</v>
      </c>
      <c r="AB29">
        <v>225</v>
      </c>
      <c r="AC29" s="4">
        <v>76</v>
      </c>
      <c r="AD29" s="3">
        <v>50</v>
      </c>
      <c r="AF29">
        <v>5</v>
      </c>
      <c r="AG29">
        <v>184</v>
      </c>
      <c r="AH29" s="4">
        <v>74</v>
      </c>
      <c r="AI29" s="3">
        <v>60</v>
      </c>
      <c r="AK29">
        <v>5</v>
      </c>
      <c r="AL29">
        <v>239</v>
      </c>
      <c r="AM29" s="4">
        <v>70</v>
      </c>
      <c r="AN29" s="3">
        <v>50</v>
      </c>
      <c r="AP29">
        <v>3</v>
      </c>
      <c r="AQ29">
        <v>301</v>
      </c>
      <c r="AR29" s="4">
        <v>66</v>
      </c>
      <c r="AS29" s="3">
        <v>40</v>
      </c>
      <c r="AU29">
        <v>5</v>
      </c>
      <c r="AV29">
        <v>285</v>
      </c>
      <c r="AW29" s="4">
        <v>63</v>
      </c>
      <c r="AX29" s="3">
        <v>40</v>
      </c>
    </row>
    <row r="33" spans="11:21" x14ac:dyDescent="0.2">
      <c r="L33">
        <v>0</v>
      </c>
      <c r="M33">
        <v>-5</v>
      </c>
      <c r="N33">
        <v>-10</v>
      </c>
      <c r="O33">
        <v>-15</v>
      </c>
      <c r="P33">
        <v>-20</v>
      </c>
      <c r="Q33">
        <v>-25</v>
      </c>
      <c r="R33">
        <v>-30</v>
      </c>
      <c r="S33">
        <v>-35</v>
      </c>
      <c r="T33">
        <v>-40</v>
      </c>
      <c r="U33">
        <v>-45</v>
      </c>
    </row>
    <row r="34" spans="11:21" x14ac:dyDescent="0.2">
      <c r="K34">
        <v>100</v>
      </c>
      <c r="M34" s="1">
        <f>AVERAGEIF($J$5:$J$29,"=100",$I$5:$I$29)</f>
        <v>89</v>
      </c>
      <c r="N34" s="1" t="e">
        <f>AVERAGEIF($O$5:$O$29,"=100",$N$5:$N$29)</f>
        <v>#DIV/0!</v>
      </c>
      <c r="O34" s="1" t="e">
        <f>AVERAGEIF($T4:$T$29,"=100",$S4:$S$29)</f>
        <v>#DIV/0!</v>
      </c>
      <c r="P34" s="1">
        <f>AVERAGEIF($Y$5:$Y$29,"=100",$X$5:$X$29)</f>
        <v>84</v>
      </c>
      <c r="Q34" s="1" t="e">
        <f>AVERAGEIF($AD$5:$AD$29,"=100",$AC$5:$AC$29)</f>
        <v>#DIV/0!</v>
      </c>
      <c r="R34" s="1">
        <f>AVERAGEIF($AI$5:$AI$29,"=100",$AH$5:$AH$29)</f>
        <v>84</v>
      </c>
      <c r="S34" s="1" t="e">
        <f>AVERAGEIF($AN$5:$AN$29,"=100",$AM$5:$AM$29)</f>
        <v>#DIV/0!</v>
      </c>
      <c r="T34" s="1" t="e">
        <f>AVERAGEIF($AS$5:$AS$29,"=100",$AR$5:$AR$29)</f>
        <v>#DIV/0!</v>
      </c>
      <c r="U34" s="1" t="e">
        <f>AVERAGEIF($AX$5:$AX$29,"=100",$AW$5:$AW$29)</f>
        <v>#DIV/0!</v>
      </c>
    </row>
    <row r="35" spans="11:21" x14ac:dyDescent="0.2">
      <c r="K35">
        <v>90</v>
      </c>
      <c r="L35" s="1">
        <f>AVERAGE(D4,D18,D25)</f>
        <v>-89</v>
      </c>
      <c r="M35" s="1">
        <f>AVERAGEIF($J$5:$J$29,"=90",$I$5:$I$29)</f>
        <v>89</v>
      </c>
      <c r="N35" s="1">
        <f>AVERAGEIF($O$5:$O$29,"=90",$N$5:$N$29)</f>
        <v>86.5</v>
      </c>
      <c r="O35" s="1">
        <f>AVERAGEIF($T5:$T$29,"=90",$S5:$S$29)</f>
        <v>86.5</v>
      </c>
      <c r="P35" s="1" t="e">
        <f>AVERAGEIF($Y$5:$Y$29,"=90",$X$5:$X$29)</f>
        <v>#DIV/0!</v>
      </c>
      <c r="Q35" s="1">
        <f>AVERAGEIF($AD$5:$AD$29,"=90",$AC$5:$AC$29)</f>
        <v>83</v>
      </c>
      <c r="R35" s="1" t="e">
        <f>AVERAGEIF($AI$5:$AI$29,"=90",$AH$5:$AH$29)</f>
        <v>#DIV/0!</v>
      </c>
      <c r="S35" s="1" t="e">
        <f>AVERAGEIF($AN$5:$AN$29,"=90",$AM$5:$AM$29)</f>
        <v>#DIV/0!</v>
      </c>
      <c r="T35" s="1" t="e">
        <f>AVERAGEIF($AS$5:$AS$29,"=90",$AR$5:$AR$29)</f>
        <v>#DIV/0!</v>
      </c>
      <c r="U35" s="1" t="e">
        <f>AVERAGEIF($AX$5:$AX$29,"=90",$AW$5:$AW$29)</f>
        <v>#DIV/0!</v>
      </c>
    </row>
    <row r="36" spans="11:21" x14ac:dyDescent="0.2">
      <c r="K36">
        <v>80</v>
      </c>
      <c r="L36">
        <f>AVERAGE(D11,D19,D26)</f>
        <v>-88.666666666666671</v>
      </c>
      <c r="M36" s="1" t="e">
        <f>AVERAGEIF($J$5:$J$29,"=80",$I$5:$I$29)</f>
        <v>#DIV/0!</v>
      </c>
      <c r="N36" s="1">
        <f>AVERAGEIF($O$5:$O$29,"=80",$N$5:$N$29)</f>
        <v>87</v>
      </c>
      <c r="O36" s="1">
        <f>AVERAGEIF($T6:$T$29,"=80",$S6:$S$29)</f>
        <v>82</v>
      </c>
      <c r="P36" s="1">
        <f>AVERAGEIF($Y$5:$Y$29,"=80",$X$5:$X$29)</f>
        <v>83</v>
      </c>
      <c r="Q36" s="1">
        <f>AVERAGEIF($AD$5:$AD$29,"=80",$AC$5:$AC$29)</f>
        <v>82</v>
      </c>
      <c r="R36" s="1" t="e">
        <f>AVERAGEIF($AI$5:$AI$29,"=80",$AH$5:$AH$29)</f>
        <v>#DIV/0!</v>
      </c>
      <c r="S36" s="1" t="e">
        <f>AVERAGEIF($AN$5:$AN$29,"=80",$AM$5:$AM$29)</f>
        <v>#DIV/0!</v>
      </c>
      <c r="T36" s="1" t="e">
        <f>AVERAGEIF($AS$5:$AS$29,"=80",$AR$5:$AR$29)</f>
        <v>#DIV/0!</v>
      </c>
      <c r="U36" s="1" t="e">
        <f>AVERAGEIF($AX$5:$AX$29,"=80",$AW$5:$AW$29)</f>
        <v>#DIV/0!</v>
      </c>
    </row>
    <row r="37" spans="11:21" x14ac:dyDescent="0.2">
      <c r="K37">
        <v>70</v>
      </c>
      <c r="L37">
        <f>AVERAGE(D12)</f>
        <v>-88</v>
      </c>
      <c r="M37" s="1">
        <f>AVERAGEIF($J$5:$J$29,"=70",$I$5:$I$29)</f>
        <v>29.333333333333332</v>
      </c>
      <c r="N37" s="1">
        <f>AVERAGEIF($O$5:$O$29,"=70",$N$5:$N$29)</f>
        <v>86.666666666666671</v>
      </c>
      <c r="O37" s="1">
        <f>AVERAGEIF($T7:$T$29,"=70",$S7:$S$29)</f>
        <v>84</v>
      </c>
      <c r="P37" s="1">
        <f>AVERAGEIF($Y$5:$Y$29,"=70",$X$5:$X$29)</f>
        <v>82</v>
      </c>
      <c r="Q37" s="1">
        <f>AVERAGEIF($AD$5:$AD$29,"=70",$AC$5:$AC$29)</f>
        <v>84</v>
      </c>
      <c r="R37" s="1">
        <f>AVERAGEIF($AI$5:$AI$29,"=70",$AH$5:$AH$29)</f>
        <v>82</v>
      </c>
      <c r="S37" s="1" t="e">
        <f>AVERAGEIF($AN$5:$AN$29,"=70",$AM$5:$AM$29)</f>
        <v>#DIV/0!</v>
      </c>
      <c r="T37" s="1" t="e">
        <f>AVERAGEIF($AS$5:$AS$29,"=70",$AR$5:$AR$29)</f>
        <v>#DIV/0!</v>
      </c>
      <c r="U37" s="1" t="e">
        <f>AVERAGEIF($AX$5:$AX$29,"=70",$AW$5:$AW$29)</f>
        <v>#DIV/0!</v>
      </c>
    </row>
    <row r="38" spans="11:21" x14ac:dyDescent="0.2">
      <c r="K38">
        <v>60</v>
      </c>
      <c r="L38">
        <f>AVERAGE(D5)</f>
        <v>-89</v>
      </c>
      <c r="M38" s="1">
        <f>AVERAGEIF($J$5:$J$29,"=60",$I$5:$I$29)</f>
        <v>88</v>
      </c>
      <c r="N38" s="1" t="e">
        <f>AVERAGEIF($O$5:$O$29,"=60",$N$5:$N$29)</f>
        <v>#DIV/0!</v>
      </c>
      <c r="O38" s="1">
        <f>AVERAGEIF($T8:$T$29,"=60",$S8:$S$29)</f>
        <v>82.5</v>
      </c>
      <c r="P38" s="1">
        <f>AVERAGEIF($Y$5:$Y$29,"=60",$X$5:$X$29)</f>
        <v>80.666666666666671</v>
      </c>
      <c r="Q38" s="1">
        <f>AVERAGEIF($AD$5:$AD$29,"=60",$AC$5:$AC$29)</f>
        <v>83</v>
      </c>
      <c r="R38" s="1">
        <f>AVERAGEIF($AI$5:$AI$29,"=60",$AH$5:$AH$29)</f>
        <v>74</v>
      </c>
      <c r="S38" s="1" t="e">
        <f>AVERAGEIF($AN$5:$AN$29,"=60",$AM$5:$AM$29)</f>
        <v>#DIV/0!</v>
      </c>
      <c r="T38" s="1" t="e">
        <f>AVERAGEIF($AS$5:$AS$29,"=60",$AR$5:$AR$29)</f>
        <v>#DIV/0!</v>
      </c>
      <c r="U38" s="1" t="e">
        <f>AVERAGEIF($AX$5:$AX$29,"=60",$AW$5:$AW$29)</f>
        <v>#DIV/0!</v>
      </c>
    </row>
    <row r="39" spans="11:21" x14ac:dyDescent="0.2">
      <c r="K39">
        <v>50</v>
      </c>
      <c r="L39">
        <f>AVERAGE(D27)</f>
        <v>-89</v>
      </c>
      <c r="M39" s="1">
        <f>AVERAGEIF($J$5:$J$29,"=50",$I$5:$I$29)</f>
        <v>-0.5</v>
      </c>
      <c r="N39" s="1">
        <f>AVERAGEIF($O$5:$O$29,"=50",$N$5:$N$29)</f>
        <v>84</v>
      </c>
      <c r="O39" s="1">
        <f>AVERAGEIF($T9:$T$29,"=50",$S9:$S$29)</f>
        <v>79.5</v>
      </c>
      <c r="P39" s="1">
        <f>AVERAGEIF($Y$5:$Y$29,"=50",$X$5:$X$29)</f>
        <v>76.5</v>
      </c>
      <c r="Q39" s="1">
        <f>AVERAGEIF($AD$5:$AD$29,"=50",$AC$5:$AC$29)</f>
        <v>77</v>
      </c>
      <c r="R39" s="1">
        <f>AVERAGEIF($AI$5:$AI$29,"=50",$AH$5:$AH$29)</f>
        <v>73.666666666666671</v>
      </c>
      <c r="S39" s="1">
        <f>AVERAGEIF($AN$5:$AN$29,"=50",$AM$5:$AM$29)</f>
        <v>70.666666666666671</v>
      </c>
      <c r="T39" s="1">
        <f>AVERAGEIF($AS$5:$AS$29,"=50",$AR$5:$AR$29)</f>
        <v>67.5</v>
      </c>
      <c r="U39" s="1" t="e">
        <f>AVERAGEIF($AX$5:$AX$29,"=50",$AW$5:$AW$29)</f>
        <v>#DIV/0!</v>
      </c>
    </row>
    <row r="40" spans="11:21" x14ac:dyDescent="0.2">
      <c r="K40">
        <v>40</v>
      </c>
      <c r="L40">
        <f>AVERAGE(D28)</f>
        <v>-89</v>
      </c>
      <c r="M40" s="1">
        <f>AVERAGEIF($J$5:$J$29,"=40",$I$5:$I$29)</f>
        <v>-89</v>
      </c>
      <c r="N40" s="1" t="e">
        <f>AVERAGEIF($O$5:$O$29,"=40",$N$5:$N$29)</f>
        <v>#DIV/0!</v>
      </c>
      <c r="O40" s="1">
        <f>AVERAGEIF($T10:$T$29,"=40",$S10:$S$29)</f>
        <v>80.5</v>
      </c>
      <c r="P40" s="1">
        <f>AVERAGEIF($Y$5:$Y$29,"=40",$X$5:$X$29)</f>
        <v>81.5</v>
      </c>
      <c r="Q40" s="1">
        <f>AVERAGEIF($AD$5:$AD$29,"=40",$AC$5:$AC$29)</f>
        <v>77.75</v>
      </c>
      <c r="R40" s="1">
        <f>AVERAGEIF($AI$5:$AI$29,"=40",$AH$5:$AH$29)</f>
        <v>72</v>
      </c>
      <c r="S40" s="1">
        <f>AVERAGEIF($AN$5:$AN$29,"=40",$AM$5:$AM$29)</f>
        <v>69.5</v>
      </c>
      <c r="T40" s="1">
        <f>AVERAGEIF($AS$5:$AS$29,"=40",$AR$5:$AR$29)</f>
        <v>66.25</v>
      </c>
      <c r="U40" s="1">
        <f>AVERAGEIF($AX$5:$AX$29,"=40",$AW$5:$AW$29)</f>
        <v>61.25</v>
      </c>
    </row>
    <row r="41" spans="11:21" x14ac:dyDescent="0.2">
      <c r="K41">
        <v>30</v>
      </c>
      <c r="L41">
        <f>AVERAGE(D6,D13,D20,D29)</f>
        <v>-88.5</v>
      </c>
      <c r="M41" s="1">
        <f>AVERAGEIF($J$5:$J$29,"=30",$I$5:$I$29)</f>
        <v>28.666666666666668</v>
      </c>
      <c r="N41" s="1">
        <f>AVERAGEIF($O$5:$O$29,"=30",$N$5:$N$29)</f>
        <v>84</v>
      </c>
      <c r="O41" s="1">
        <f>AVERAGEIF($T11:$T$29,"=30",$S11:$S$29)</f>
        <v>79</v>
      </c>
      <c r="P41" s="1">
        <f>AVERAGEIF($Y$5:$Y$29,"=30",$X$5:$X$29)</f>
        <v>76.333333333333329</v>
      </c>
      <c r="Q41" s="1">
        <f>AVERAGEIF($AD$5:$AD$29,"=30",$AC$5:$AC$29)</f>
        <v>74.666666666666671</v>
      </c>
      <c r="R41" s="1">
        <f>AVERAGEIF($AI$5:$AI$29,"=30",$AH$5:$AH$29)</f>
        <v>72.400000000000006</v>
      </c>
      <c r="S41" s="1">
        <f>AVERAGEIF($AN$5:$AN$29,"=30",$AM$5:$AM$29)</f>
        <v>67.400000000000006</v>
      </c>
      <c r="T41" s="1">
        <f>AVERAGEIF($AS$5:$AS$29,"=30",$AR$5:$AR$29)</f>
        <v>62.5</v>
      </c>
      <c r="U41" s="1">
        <f>AVERAGEIF($AX$5:$AX$29,"=30",$AW$5:$AW$29)</f>
        <v>57.5</v>
      </c>
    </row>
    <row r="42" spans="11:21" x14ac:dyDescent="0.2">
      <c r="K42">
        <v>20</v>
      </c>
      <c r="L42" s="1">
        <f>AVERAGE(D7,D8,D14,D15,D21,D22)</f>
        <v>-88</v>
      </c>
      <c r="M42" s="1">
        <f>AVERAGEIF($J$5:$J$29,"=20",$I$5:$I$29)</f>
        <v>89</v>
      </c>
      <c r="N42" s="1">
        <f>AVERAGEIF($O$5:$O$29,"=20",$N$5:$N$29)</f>
        <v>83.4</v>
      </c>
      <c r="O42" s="1">
        <f>AVERAGEIF($T12:$T$29,"=20",$S12:$S$29)</f>
        <v>76.5</v>
      </c>
      <c r="P42" s="1">
        <f>AVERAGEIF($Y$5:$Y$29,"=20",$X$5:$X$29)</f>
        <v>73</v>
      </c>
      <c r="Q42" s="1">
        <f>AVERAGEIF($AD$5:$AD$29,"=20",$AC$5:$AC$29)</f>
        <v>74.166666666666671</v>
      </c>
      <c r="R42" s="1">
        <f>AVERAGEIF($AI$5:$AI$29,"=20",$AH$5:$AH$29)</f>
        <v>70.166666666666671</v>
      </c>
      <c r="S42" s="1">
        <f>AVERAGEIF($AN$5:$AN$29,"=20",$AM$5:$AM$29)</f>
        <v>64.571428571428569</v>
      </c>
      <c r="T42" s="1">
        <f>AVERAGEIF($AS$5:$AS$29,"=20",$AR$5:$AR$29)</f>
        <v>60.857142857142854</v>
      </c>
      <c r="U42" s="1">
        <f>AVERAGEIF($AX$5:$AX$29,"=20",$AW$5:$AW$29)</f>
        <v>54.333333333333336</v>
      </c>
    </row>
    <row r="43" spans="11:21" x14ac:dyDescent="0.2">
      <c r="K43">
        <v>10</v>
      </c>
      <c r="M43" s="1" t="e">
        <f>AVERAGEIF($J$5:$J$29,"=10",$I$5:$I$29)</f>
        <v>#DIV/0!</v>
      </c>
      <c r="N43" s="1" t="e">
        <f>AVERAGEIF($O$5:$O$29,"=10",$N$5:$N$29)</f>
        <v>#DIV/0!</v>
      </c>
      <c r="O43" s="1" t="e">
        <f>AVERAGEIF($T13:$T$29,"=10",$S13:$S$29)</f>
        <v>#DIV/0!</v>
      </c>
      <c r="P43" s="1" t="e">
        <f>AVERAGEIF($Y$5:$Y$29,"=10",$X$5:$X$29)</f>
        <v>#DIV/0!</v>
      </c>
      <c r="Q43" s="1" t="e">
        <f>AVERAGEIF($AD$5:$AD$29,"=10",$AC$5:$AC$29)</f>
        <v>#DIV/0!</v>
      </c>
      <c r="R43" s="1" t="e">
        <f>AVERAGEIF($AI$5:$AI$29,"=10",$AH$5:$AH$29)</f>
        <v>#DIV/0!</v>
      </c>
      <c r="S43" s="1" t="e">
        <f>AVERAGEIF($AN$5:$AN$29,"=10",$AM$5:$AM$29)</f>
        <v>#DIV/0!</v>
      </c>
      <c r="T43" s="1" t="e">
        <f>AVERAGEIF($AS$5:$AS$29,"=10",$AR$5:$AR$29)</f>
        <v>#DIV/0!</v>
      </c>
      <c r="U43" s="1">
        <f>AVERAGEIF($AX$5:$AX$29,"=10",$AW$5:$AW$29)</f>
        <v>50</v>
      </c>
    </row>
    <row r="44" spans="11:21" x14ac:dyDescent="0.2">
      <c r="K44">
        <v>0</v>
      </c>
      <c r="M44" s="1" t="e">
        <f>AVERAGEIF($J$5:$J$29,"=0",$I$5:$I$29)</f>
        <v>#DIV/0!</v>
      </c>
      <c r="N44" s="1" t="e">
        <f>AVERAGEIF($O$5:$O$29,"=0",$N$5:$N$29)</f>
        <v>#DIV/0!</v>
      </c>
      <c r="O44" s="1" t="e">
        <f>AVERAGEIF($T14:$T$29,"=0",$S14:$S$29)</f>
        <v>#DIV/0!</v>
      </c>
      <c r="P44" s="1" t="e">
        <f>AVERAGEIF($Y$5:$Y$29,"=0",$X$5:$X$29)</f>
        <v>#DIV/0!</v>
      </c>
      <c r="Q44" s="1" t="e">
        <f>AVERAGEIF($AD$5:$AD$29,"=0",$AC$5:$AC$29)</f>
        <v>#DIV/0!</v>
      </c>
      <c r="R44" s="1" t="e">
        <f>AVERAGEIF($AI$5:$AI$29,"=0",$AH$5:$AH$29)</f>
        <v>#DIV/0!</v>
      </c>
      <c r="S44" s="1" t="e">
        <f>AVERAGEIF($AN$5:$AN$29,"=0",$AM$5:$AM$29)</f>
        <v>#DIV/0!</v>
      </c>
      <c r="T44" s="1" t="e">
        <f>AVERAGEIF($AS$5:$AS$29,"=0",$AR$5:$AR$29)</f>
        <v>#DIV/0!</v>
      </c>
      <c r="U44" s="1" t="e">
        <f>AVERAGEIF($AX$5:$AX$29,"=0",$AW$5:$AW$29)</f>
        <v>#DIV/0!</v>
      </c>
    </row>
  </sheetData>
  <sortState ref="B57:D62">
    <sortCondition descending="1" ref="C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W15"/>
  <sheetViews>
    <sheetView tabSelected="1" showRuler="0" topLeftCell="B1" zoomScale="150" workbookViewId="0">
      <selection activeCell="D4" sqref="D4:W15"/>
    </sheetView>
  </sheetViews>
  <sheetFormatPr baseColWidth="10" defaultRowHeight="16" x14ac:dyDescent="0.2"/>
  <cols>
    <col min="4" max="4" width="7" bestFit="1" customWidth="1"/>
    <col min="5" max="12" width="4.5" customWidth="1"/>
    <col min="13" max="14" width="3.6640625" bestFit="1" customWidth="1"/>
    <col min="15" max="15" width="4" customWidth="1"/>
    <col min="16" max="21" width="5" customWidth="1"/>
    <col min="22" max="22" width="5.1640625" customWidth="1"/>
    <col min="23" max="23" width="5" customWidth="1"/>
  </cols>
  <sheetData>
    <row r="4" spans="4:23" ht="17" thickBot="1" x14ac:dyDescent="0.25">
      <c r="D4" s="5" t="s">
        <v>103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  <c r="L4" s="5" t="s">
        <v>91</v>
      </c>
      <c r="M4" s="5" t="s">
        <v>92</v>
      </c>
      <c r="N4" s="5" t="s">
        <v>93</v>
      </c>
      <c r="O4" s="5" t="s">
        <v>94</v>
      </c>
      <c r="P4" s="5" t="s">
        <v>95</v>
      </c>
      <c r="Q4" s="5" t="s">
        <v>96</v>
      </c>
      <c r="R4" s="5" t="s">
        <v>97</v>
      </c>
      <c r="S4" s="5" t="s">
        <v>98</v>
      </c>
      <c r="T4" s="5" t="s">
        <v>99</v>
      </c>
      <c r="U4" s="5" t="s">
        <v>100</v>
      </c>
      <c r="V4" s="5" t="s">
        <v>101</v>
      </c>
      <c r="W4" s="5" t="s">
        <v>102</v>
      </c>
    </row>
    <row r="5" spans="4:23" x14ac:dyDescent="0.2">
      <c r="D5" s="11">
        <v>100</v>
      </c>
      <c r="E5" s="6"/>
      <c r="F5" s="6"/>
      <c r="G5" s="6"/>
      <c r="H5" s="6"/>
      <c r="I5" s="6"/>
      <c r="J5" s="6"/>
      <c r="K5" s="6"/>
      <c r="L5" s="6"/>
      <c r="M5" s="6"/>
      <c r="N5" s="6"/>
      <c r="O5" s="7">
        <v>89</v>
      </c>
      <c r="P5" s="6"/>
      <c r="Q5" s="6"/>
      <c r="R5" s="7">
        <v>84</v>
      </c>
      <c r="S5" s="6"/>
      <c r="T5" s="7">
        <v>84</v>
      </c>
      <c r="U5" s="6"/>
      <c r="V5" s="6"/>
      <c r="W5" s="6"/>
    </row>
    <row r="6" spans="4:23" x14ac:dyDescent="0.2">
      <c r="D6" s="11">
        <v>90</v>
      </c>
      <c r="E6" s="6"/>
      <c r="F6" s="6"/>
      <c r="G6" s="6"/>
      <c r="H6" s="6"/>
      <c r="I6" s="6"/>
      <c r="J6" s="6"/>
      <c r="K6" s="7">
        <v>-82</v>
      </c>
      <c r="L6" s="6"/>
      <c r="M6" s="7">
        <v>-86.333333333333329</v>
      </c>
      <c r="N6" s="7">
        <v>-89</v>
      </c>
      <c r="O6" s="7">
        <v>89</v>
      </c>
      <c r="P6" s="7">
        <v>86.5</v>
      </c>
      <c r="Q6" s="7">
        <v>86.5</v>
      </c>
      <c r="R6" s="8"/>
      <c r="S6" s="7">
        <v>83</v>
      </c>
      <c r="T6" s="8"/>
      <c r="U6" s="6"/>
      <c r="V6" s="6"/>
      <c r="W6" s="6"/>
    </row>
    <row r="7" spans="4:23" x14ac:dyDescent="0.2">
      <c r="D7" s="12">
        <v>80</v>
      </c>
      <c r="E7" s="6"/>
      <c r="F7" s="6"/>
      <c r="G7" s="6"/>
      <c r="H7" s="6"/>
      <c r="I7" s="6"/>
      <c r="J7" s="6"/>
      <c r="K7" s="7">
        <v>-81</v>
      </c>
      <c r="L7" s="7">
        <v>-84</v>
      </c>
      <c r="M7" s="7">
        <v>-87</v>
      </c>
      <c r="N7" s="7">
        <v>-88.666666666666671</v>
      </c>
      <c r="O7" s="8"/>
      <c r="P7" s="7">
        <v>87</v>
      </c>
      <c r="Q7" s="7">
        <v>82</v>
      </c>
      <c r="R7" s="7">
        <v>83</v>
      </c>
      <c r="S7" s="7">
        <v>82</v>
      </c>
      <c r="T7" s="8"/>
      <c r="U7" s="6"/>
      <c r="V7" s="6"/>
      <c r="W7" s="6"/>
    </row>
    <row r="8" spans="4:23" x14ac:dyDescent="0.2">
      <c r="D8" s="11">
        <v>70</v>
      </c>
      <c r="E8" s="6"/>
      <c r="F8" s="6"/>
      <c r="G8" s="6"/>
      <c r="H8" s="6"/>
      <c r="I8" s="6"/>
      <c r="J8" s="7">
        <v>-77.666666666666671</v>
      </c>
      <c r="K8" s="7">
        <v>-81</v>
      </c>
      <c r="L8" s="7">
        <v>-84</v>
      </c>
      <c r="M8" s="7">
        <v>-87</v>
      </c>
      <c r="N8" s="7">
        <v>-88</v>
      </c>
      <c r="O8" s="9">
        <v>29.333333333333332</v>
      </c>
      <c r="P8" s="7">
        <v>86.666666666666671</v>
      </c>
      <c r="Q8" s="7">
        <v>84</v>
      </c>
      <c r="R8" s="7">
        <v>82</v>
      </c>
      <c r="S8" s="7">
        <v>84</v>
      </c>
      <c r="T8" s="7">
        <v>82</v>
      </c>
      <c r="U8" s="6"/>
      <c r="V8" s="6"/>
      <c r="W8" s="6"/>
    </row>
    <row r="9" spans="4:23" x14ac:dyDescent="0.2">
      <c r="D9" s="11">
        <v>60</v>
      </c>
      <c r="E9" s="6"/>
      <c r="F9" s="6"/>
      <c r="G9" s="6"/>
      <c r="H9" s="6"/>
      <c r="I9" s="7">
        <v>-74</v>
      </c>
      <c r="J9" s="7">
        <v>-77</v>
      </c>
      <c r="K9" s="7">
        <v>-81</v>
      </c>
      <c r="L9" s="7">
        <v>-82.5</v>
      </c>
      <c r="M9" s="7">
        <v>-87</v>
      </c>
      <c r="N9" s="7">
        <v>-89</v>
      </c>
      <c r="O9" s="7">
        <v>88</v>
      </c>
      <c r="P9" s="8"/>
      <c r="Q9" s="7">
        <v>82.5</v>
      </c>
      <c r="R9" s="7">
        <v>80.666666666666671</v>
      </c>
      <c r="S9" s="7">
        <v>83</v>
      </c>
      <c r="T9" s="7">
        <v>74</v>
      </c>
      <c r="U9" s="6"/>
      <c r="V9" s="6"/>
      <c r="W9" s="6"/>
    </row>
    <row r="10" spans="4:23" x14ac:dyDescent="0.2">
      <c r="D10" s="11">
        <v>50</v>
      </c>
      <c r="E10" s="7">
        <v>-56</v>
      </c>
      <c r="F10" s="6"/>
      <c r="G10" s="7">
        <v>-65.666666666666671</v>
      </c>
      <c r="H10" s="7">
        <v>-69.5</v>
      </c>
      <c r="I10" s="7">
        <v>-72.5</v>
      </c>
      <c r="J10" s="7">
        <v>-75.666666666666671</v>
      </c>
      <c r="K10" s="7">
        <v>-80</v>
      </c>
      <c r="L10" s="7">
        <v>-81.5</v>
      </c>
      <c r="M10" s="7">
        <v>-85.666666666666671</v>
      </c>
      <c r="N10" s="7">
        <v>-89</v>
      </c>
      <c r="O10" s="10">
        <v>-0.5</v>
      </c>
      <c r="P10" s="7">
        <v>84</v>
      </c>
      <c r="Q10" s="7">
        <v>79.5</v>
      </c>
      <c r="R10" s="7">
        <v>76.5</v>
      </c>
      <c r="S10" s="7">
        <v>77</v>
      </c>
      <c r="T10" s="7">
        <v>73.666666666666671</v>
      </c>
      <c r="U10" s="7">
        <v>70.666666666666671</v>
      </c>
      <c r="V10" s="7">
        <v>67.5</v>
      </c>
      <c r="W10" s="6"/>
    </row>
    <row r="11" spans="4:23" x14ac:dyDescent="0.2">
      <c r="D11" s="11">
        <v>40</v>
      </c>
      <c r="E11" s="7">
        <v>-53</v>
      </c>
      <c r="F11" s="7">
        <v>-59.5</v>
      </c>
      <c r="G11" s="7">
        <v>-63</v>
      </c>
      <c r="H11" s="7">
        <v>-67</v>
      </c>
      <c r="I11" s="7">
        <v>-70.400000000000006</v>
      </c>
      <c r="J11" s="7">
        <v>-75</v>
      </c>
      <c r="K11" s="7">
        <v>-79</v>
      </c>
      <c r="L11" s="7">
        <v>-81</v>
      </c>
      <c r="M11" s="8"/>
      <c r="N11" s="7">
        <v>-89</v>
      </c>
      <c r="O11" s="7">
        <v>-89</v>
      </c>
      <c r="P11" s="8"/>
      <c r="Q11" s="7">
        <v>80.5</v>
      </c>
      <c r="R11" s="7">
        <v>81.5</v>
      </c>
      <c r="S11" s="7">
        <v>77.75</v>
      </c>
      <c r="T11" s="7">
        <v>72</v>
      </c>
      <c r="U11" s="7">
        <v>69.5</v>
      </c>
      <c r="V11" s="7">
        <v>66.25</v>
      </c>
      <c r="W11" s="7">
        <v>61.25</v>
      </c>
    </row>
    <row r="12" spans="4:23" x14ac:dyDescent="0.2">
      <c r="D12" s="11">
        <v>30</v>
      </c>
      <c r="E12" s="7">
        <v>-51.5</v>
      </c>
      <c r="F12" s="7">
        <v>-55.5</v>
      </c>
      <c r="G12" s="10">
        <v>-39</v>
      </c>
      <c r="H12" s="7">
        <v>-64.5</v>
      </c>
      <c r="I12" s="7">
        <v>-69.333333333333329</v>
      </c>
      <c r="J12" s="7">
        <v>-72.5</v>
      </c>
      <c r="K12" s="7">
        <v>-77.333333333333329</v>
      </c>
      <c r="L12" s="7">
        <v>-81</v>
      </c>
      <c r="M12" s="7">
        <v>-85</v>
      </c>
      <c r="N12" s="7">
        <v>-88.5</v>
      </c>
      <c r="O12" s="9">
        <v>28.666666666666668</v>
      </c>
      <c r="P12" s="7">
        <v>84</v>
      </c>
      <c r="Q12" s="7">
        <v>79</v>
      </c>
      <c r="R12" s="7">
        <v>76.333333333333329</v>
      </c>
      <c r="S12" s="7">
        <v>74.666666666666671</v>
      </c>
      <c r="T12" s="7">
        <v>72.400000000000006</v>
      </c>
      <c r="U12" s="7">
        <v>67.400000000000006</v>
      </c>
      <c r="V12" s="7">
        <v>62.5</v>
      </c>
      <c r="W12" s="7">
        <v>57.5</v>
      </c>
    </row>
    <row r="13" spans="4:23" x14ac:dyDescent="0.2">
      <c r="D13" s="11">
        <v>20</v>
      </c>
      <c r="E13" s="7">
        <v>-47.25</v>
      </c>
      <c r="F13" s="7">
        <v>-51.25</v>
      </c>
      <c r="G13" s="7">
        <v>-56.5</v>
      </c>
      <c r="H13" s="7">
        <v>-61</v>
      </c>
      <c r="I13" s="7">
        <v>-66</v>
      </c>
      <c r="J13" s="7">
        <v>-69.5</v>
      </c>
      <c r="K13" s="7">
        <v>-75.25</v>
      </c>
      <c r="L13" s="7">
        <v>-80</v>
      </c>
      <c r="M13" s="7">
        <v>-84</v>
      </c>
      <c r="N13" s="7">
        <v>-88</v>
      </c>
      <c r="O13" s="7">
        <v>89</v>
      </c>
      <c r="P13" s="7">
        <v>83.4</v>
      </c>
      <c r="Q13" s="7">
        <v>76.5</v>
      </c>
      <c r="R13" s="7">
        <v>73</v>
      </c>
      <c r="S13" s="7">
        <v>74.166666666666671</v>
      </c>
      <c r="T13" s="7">
        <v>70.166666666666671</v>
      </c>
      <c r="U13" s="7">
        <v>64.571428571428569</v>
      </c>
      <c r="V13" s="7">
        <v>60.857142857142854</v>
      </c>
      <c r="W13" s="7">
        <v>54.333333333333336</v>
      </c>
    </row>
    <row r="14" spans="4:23" x14ac:dyDescent="0.2">
      <c r="D14" s="11">
        <v>10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>
        <v>50</v>
      </c>
    </row>
    <row r="15" spans="4:23" x14ac:dyDescent="0.2">
      <c r="D15" s="11">
        <v>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2017-04-07T18:40:56Z</dcterms:created>
  <dcterms:modified xsi:type="dcterms:W3CDTF">2017-05-25T08:26:32Z</dcterms:modified>
</cp:coreProperties>
</file>