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Codes\13 Interactive Dashboard\Excel VBA\"/>
    </mc:Choice>
  </mc:AlternateContent>
  <bookViews>
    <workbookView xWindow="0" yWindow="0" windowWidth="16815" windowHeight="7620"/>
  </bookViews>
  <sheets>
    <sheet name="Sheet1" sheetId="1" r:id="rId1"/>
  </sheets>
  <definedNames>
    <definedName name="_xlnm._FilterDatabase" localSheetId="0" hidden="1">Sheet1!$A$1:$G$25</definedName>
    <definedName name="Slicer_Family_Members">#N/A</definedName>
    <definedName name="Slicer_Quarter">#N/A</definedName>
  </definedNames>
  <calcPr calcId="162913"/>
  <pivotCaches>
    <pivotCache cacheId="0"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 i="1" l="1"/>
  <c r="R2" i="1"/>
  <c r="U7" i="1"/>
  <c r="T7" i="1"/>
  <c r="S7" i="1"/>
  <c r="U6" i="1"/>
  <c r="T6" i="1"/>
  <c r="S6" i="1"/>
  <c r="U5" i="1"/>
  <c r="T5" i="1"/>
  <c r="S5" i="1"/>
  <c r="U4" i="1"/>
  <c r="T4" i="1"/>
  <c r="S4" i="1"/>
  <c r="U3" i="1"/>
  <c r="T3" i="1"/>
  <c r="S3" i="1"/>
  <c r="U2" i="1"/>
  <c r="T2" i="1"/>
  <c r="S2" i="1"/>
  <c r="R7" i="1"/>
  <c r="R6" i="1"/>
  <c r="R5" i="1"/>
  <c r="R4" i="1"/>
  <c r="R3"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C49" i="1"/>
  <c r="B49" i="1"/>
</calcChain>
</file>

<file path=xl/sharedStrings.xml><?xml version="1.0" encoding="utf-8"?>
<sst xmlns="http://schemas.openxmlformats.org/spreadsheetml/2006/main" count="183" uniqueCount="32">
  <si>
    <t>Year Month</t>
  </si>
  <si>
    <t>Allowance</t>
  </si>
  <si>
    <t>Spend</t>
  </si>
  <si>
    <t>Family Members</t>
  </si>
  <si>
    <t>2021 01</t>
  </si>
  <si>
    <t>Father</t>
  </si>
  <si>
    <t>Mother</t>
  </si>
  <si>
    <t>Son</t>
  </si>
  <si>
    <t>Daughter</t>
  </si>
  <si>
    <t>2021 02</t>
  </si>
  <si>
    <t>2021 03</t>
  </si>
  <si>
    <t>Sum of Allowance</t>
  </si>
  <si>
    <t>Row Labels</t>
  </si>
  <si>
    <t>Grand Total</t>
  </si>
  <si>
    <t>Quarter</t>
  </si>
  <si>
    <t>Q1</t>
  </si>
  <si>
    <t>2021 04</t>
  </si>
  <si>
    <t>2021 05</t>
  </si>
  <si>
    <t>2021 06</t>
  </si>
  <si>
    <t>Q2</t>
  </si>
  <si>
    <t>Year</t>
  </si>
  <si>
    <t>Month</t>
  </si>
  <si>
    <t>2021</t>
  </si>
  <si>
    <t>01</t>
  </si>
  <si>
    <t>02</t>
  </si>
  <si>
    <t>03</t>
  </si>
  <si>
    <t>04</t>
  </si>
  <si>
    <t>05</t>
  </si>
  <si>
    <t>06</t>
  </si>
  <si>
    <t>(All)</t>
  </si>
  <si>
    <t>Method 1</t>
  </si>
  <si>
    <t>Method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</si>
</sst>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 x14ac:knownFonts="1">
    <font>
      <sz val="11"/>
      <color theme="1"/>
      <name val="Calibri"/>
      <family val="2"/>
      <scheme val="minor"/>
    </font>
    <font>
      <sz val="11"/>
      <color theme="1"/>
      <name val="Calibri"/>
      <family val="2"/>
      <scheme val="minor"/>
    </font>
    <font>
      <sz val="8"/>
      <color rgb="FF000000"/>
      <name val="Segoe UI"/>
      <family val="2"/>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1" xfId="0" applyBorder="1"/>
    <xf numFmtId="0" fontId="0" fillId="2" borderId="1" xfId="0" applyFill="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164" fontId="0" fillId="0" borderId="1" xfId="1" applyNumberFormat="1" applyFont="1" applyBorder="1"/>
    <xf numFmtId="164" fontId="0" fillId="0" borderId="0" xfId="1" applyNumberFormat="1" applyFont="1"/>
    <xf numFmtId="0" fontId="0" fillId="3" borderId="0" xfId="0" applyFill="1"/>
    <xf numFmtId="164" fontId="0" fillId="3" borderId="0" xfId="1" applyNumberFormat="1" applyFont="1" applyFill="1"/>
    <xf numFmtId="0" fontId="0" fillId="4" borderId="0" xfId="0" applyFill="1"/>
    <xf numFmtId="0" fontId="0" fillId="4" borderId="0" xfId="0" quotePrefix="1" applyFill="1"/>
    <xf numFmtId="0" fontId="3" fillId="4" borderId="0" xfId="0" applyFont="1" applyFill="1"/>
    <xf numFmtId="164" fontId="3" fillId="3" borderId="0" xfId="1" applyNumberFormat="1" applyFont="1" applyFill="1"/>
  </cellXfs>
  <cellStyles count="2">
    <cellStyle name="Comma" xfId="1" builtinId="3"/>
    <cellStyle name="Normal" xfId="0" builtinId="0"/>
  </cellStyles>
  <dxfs count="18">
    <dxf>
      <numFmt numFmtId="164" formatCode="_(* #,##0_);_(* \(#,##0\);_(* &quot;-&quot;??_);_(@_)"/>
    </dxf>
    <dxf>
      <numFmt numFmtId="164" formatCode="_(* #,##0_);_(* \(#,##0\);_(* &quot;-&quot;??_);_(@_)"/>
    </dxf>
    <dxf>
      <numFmt numFmtId="164" formatCode="_(* #,##0_);_(* \(#,##0\);_(* &quot;-&quot;??_);_(@_)"/>
    </dxf>
    <dxf>
      <numFmt numFmtId="164" formatCode="_(* #,##0_);_(* \(#,##0\);_(* &quot;-&quot;??_);_(@_)"/>
    </dxf>
    <dxf>
      <numFmt numFmtId="165" formatCode="_(* #,##0.0_);_(* \(#,##0.0\);_(* &quot;-&quot;??_);_(@_)"/>
    </dxf>
    <dxf>
      <numFmt numFmtId="165" formatCode="_(* #,##0.0_);_(* \(#,##0.0\);_(* &quot;-&quot;??_);_(@_)"/>
    </dxf>
    <dxf>
      <numFmt numFmtId="165" formatCode="_(* #,##0.0_);_(* \(#,##0.0\);_(* &quot;-&quot;??_);_(@_)"/>
    </dxf>
    <dxf>
      <numFmt numFmtId="165" formatCode="_(* #,##0.0_);_(* \(#,##0.0\);_(* &quot;-&quot;??_);_(@_)"/>
    </dxf>
    <dxf>
      <numFmt numFmtId="34" formatCode="_(&quot;$&quot;* #,##0.00_);_(&quot;$&quot;* \(#,##0.00\);_(&quot;$&quot;* &quot;-&quot;??_);_(@_)"/>
    </dxf>
    <dxf>
      <numFmt numFmtId="34" formatCode="_(&quot;$&quot;* #,##0.00_);_(&quot;$&quot;* \(#,##0.00\);_(&quot;$&quot;* &quot;-&quot;??_);_(@_)"/>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Father Allowance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Sheet1!$I$4:$I$11</c:f>
              <c:multiLvlStrCache>
                <c:ptCount val="6"/>
                <c:lvl>
                  <c:pt idx="0">
                    <c:v>01</c:v>
                  </c:pt>
                  <c:pt idx="1">
                    <c:v>02</c:v>
                  </c:pt>
                  <c:pt idx="2">
                    <c:v>03</c:v>
                  </c:pt>
                  <c:pt idx="3">
                    <c:v>04</c:v>
                  </c:pt>
                  <c:pt idx="4">
                    <c:v>05</c:v>
                  </c:pt>
                  <c:pt idx="5">
                    <c:v>06</c:v>
                  </c:pt>
                </c:lvl>
                <c:lvl>
                  <c:pt idx="0">
                    <c:v>2021</c:v>
                  </c:pt>
                </c:lvl>
              </c:multiLvlStrCache>
            </c:multiLvlStrRef>
          </c:cat>
          <c:val>
            <c:numRef>
              <c:f>Sheet1!$J$4:$J$11</c:f>
              <c:numCache>
                <c:formatCode>_(* #,##0_);_(* \(#,##0\);_(* "-"??_);_(@_)</c:formatCode>
                <c:ptCount val="6"/>
                <c:pt idx="0">
                  <c:v>439</c:v>
                </c:pt>
                <c:pt idx="1">
                  <c:v>421</c:v>
                </c:pt>
                <c:pt idx="2">
                  <c:v>351</c:v>
                </c:pt>
                <c:pt idx="3">
                  <c:v>439</c:v>
                </c:pt>
                <c:pt idx="4">
                  <c:v>421</c:v>
                </c:pt>
                <c:pt idx="5">
                  <c:v>351</c:v>
                </c:pt>
              </c:numCache>
            </c:numRef>
          </c:val>
          <c:extLst>
            <c:ext xmlns:c16="http://schemas.microsoft.com/office/drawing/2014/chart" uri="{C3380CC4-5D6E-409C-BE32-E72D297353CC}">
              <c16:uniqueId val="{00000000-E5B3-409E-9229-6D637004E2F4}"/>
            </c:ext>
          </c:extLst>
        </c:ser>
        <c:dLbls>
          <c:showLegendKey val="0"/>
          <c:showVal val="0"/>
          <c:showCatName val="0"/>
          <c:showSerName val="0"/>
          <c:showPercent val="0"/>
          <c:showBubbleSize val="0"/>
        </c:dLbls>
        <c:gapWidth val="219"/>
        <c:overlap val="-27"/>
        <c:axId val="1975945792"/>
        <c:axId val="1972725344"/>
      </c:barChart>
      <c:catAx>
        <c:axId val="197594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725344"/>
        <c:crosses val="autoZero"/>
        <c:auto val="1"/>
        <c:lblAlgn val="ctr"/>
        <c:lblOffset val="100"/>
        <c:noMultiLvlLbl val="0"/>
      </c:catAx>
      <c:valAx>
        <c:axId val="1972725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945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Sheet1!$P$10</c:f>
          <c:strCache>
            <c:ptCount val="1"/>
            <c:pt idx="0">
              <c:v>Total Spend - Father</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Sheet1!$R$1</c:f>
              <c:strCache>
                <c:ptCount val="1"/>
                <c:pt idx="0">
                  <c:v>Father</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Sheet1!$P$2:$Q$7</c:f>
              <c:multiLvlStrCache>
                <c:ptCount val="6"/>
                <c:lvl>
                  <c:pt idx="0">
                    <c:v>01</c:v>
                  </c:pt>
                  <c:pt idx="1">
                    <c:v>02</c:v>
                  </c:pt>
                  <c:pt idx="2">
                    <c:v>03</c:v>
                  </c:pt>
                  <c:pt idx="3">
                    <c:v>04</c:v>
                  </c:pt>
                  <c:pt idx="4">
                    <c:v>05</c:v>
                  </c:pt>
                  <c:pt idx="5">
                    <c:v>06</c:v>
                  </c:pt>
                </c:lvl>
                <c:lvl>
                  <c:pt idx="0">
                    <c:v>2021</c:v>
                  </c:pt>
                  <c:pt idx="1">
                    <c:v>2021</c:v>
                  </c:pt>
                  <c:pt idx="2">
                    <c:v>2021</c:v>
                  </c:pt>
                  <c:pt idx="3">
                    <c:v>2021</c:v>
                  </c:pt>
                  <c:pt idx="4">
                    <c:v>2021</c:v>
                  </c:pt>
                  <c:pt idx="5">
                    <c:v>2021</c:v>
                  </c:pt>
                </c:lvl>
              </c:multiLvlStrCache>
            </c:multiLvlStrRef>
          </c:cat>
          <c:val>
            <c:numRef>
              <c:f>Sheet1!$R$2:$R$7</c:f>
              <c:numCache>
                <c:formatCode>General</c:formatCode>
                <c:ptCount val="6"/>
                <c:pt idx="0">
                  <c:v>125</c:v>
                </c:pt>
                <c:pt idx="1">
                  <c:v>117</c:v>
                </c:pt>
                <c:pt idx="2">
                  <c:v>79</c:v>
                </c:pt>
                <c:pt idx="3">
                  <c:v>125</c:v>
                </c:pt>
                <c:pt idx="4">
                  <c:v>117</c:v>
                </c:pt>
                <c:pt idx="5">
                  <c:v>79</c:v>
                </c:pt>
              </c:numCache>
            </c:numRef>
          </c:val>
          <c:smooth val="0"/>
          <c:extLst>
            <c:ext xmlns:c16="http://schemas.microsoft.com/office/drawing/2014/chart" uri="{C3380CC4-5D6E-409C-BE32-E72D297353CC}">
              <c16:uniqueId val="{00000005-26A9-43E0-8F1B-51A2CFA28C0A}"/>
            </c:ext>
          </c:extLst>
        </c:ser>
        <c:ser>
          <c:idx val="1"/>
          <c:order val="1"/>
          <c:tx>
            <c:strRef>
              <c:f>Sheet1!$S$1</c:f>
              <c:strCache>
                <c:ptCount val="1"/>
                <c:pt idx="0">
                  <c:v>Mother</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Sheet1!$P$2:$Q$7</c:f>
              <c:multiLvlStrCache>
                <c:ptCount val="6"/>
                <c:lvl>
                  <c:pt idx="0">
                    <c:v>01</c:v>
                  </c:pt>
                  <c:pt idx="1">
                    <c:v>02</c:v>
                  </c:pt>
                  <c:pt idx="2">
                    <c:v>03</c:v>
                  </c:pt>
                  <c:pt idx="3">
                    <c:v>04</c:v>
                  </c:pt>
                  <c:pt idx="4">
                    <c:v>05</c:v>
                  </c:pt>
                  <c:pt idx="5">
                    <c:v>06</c:v>
                  </c:pt>
                </c:lvl>
                <c:lvl>
                  <c:pt idx="0">
                    <c:v>2021</c:v>
                  </c:pt>
                  <c:pt idx="1">
                    <c:v>2021</c:v>
                  </c:pt>
                  <c:pt idx="2">
                    <c:v>2021</c:v>
                  </c:pt>
                  <c:pt idx="3">
                    <c:v>2021</c:v>
                  </c:pt>
                  <c:pt idx="4">
                    <c:v>2021</c:v>
                  </c:pt>
                  <c:pt idx="5">
                    <c:v>2021</c:v>
                  </c:pt>
                </c:lvl>
              </c:multiLvlStrCache>
            </c:multiLvlStrRef>
          </c:cat>
          <c:val>
            <c:numRef>
              <c:f>Sheet1!$S$2:$S$7</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6-26A9-43E0-8F1B-51A2CFA28C0A}"/>
            </c:ext>
          </c:extLst>
        </c:ser>
        <c:ser>
          <c:idx val="2"/>
          <c:order val="2"/>
          <c:tx>
            <c:strRef>
              <c:f>Sheet1!$T$1</c:f>
              <c:strCache>
                <c:ptCount val="1"/>
                <c:pt idx="0">
                  <c:v>Son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Sheet1!$P$2:$Q$7</c:f>
              <c:multiLvlStrCache>
                <c:ptCount val="6"/>
                <c:lvl>
                  <c:pt idx="0">
                    <c:v>01</c:v>
                  </c:pt>
                  <c:pt idx="1">
                    <c:v>02</c:v>
                  </c:pt>
                  <c:pt idx="2">
                    <c:v>03</c:v>
                  </c:pt>
                  <c:pt idx="3">
                    <c:v>04</c:v>
                  </c:pt>
                  <c:pt idx="4">
                    <c:v>05</c:v>
                  </c:pt>
                  <c:pt idx="5">
                    <c:v>06</c:v>
                  </c:pt>
                </c:lvl>
                <c:lvl>
                  <c:pt idx="0">
                    <c:v>2021</c:v>
                  </c:pt>
                  <c:pt idx="1">
                    <c:v>2021</c:v>
                  </c:pt>
                  <c:pt idx="2">
                    <c:v>2021</c:v>
                  </c:pt>
                  <c:pt idx="3">
                    <c:v>2021</c:v>
                  </c:pt>
                  <c:pt idx="4">
                    <c:v>2021</c:v>
                  </c:pt>
                  <c:pt idx="5">
                    <c:v>2021</c:v>
                  </c:pt>
                </c:lvl>
              </c:multiLvlStrCache>
            </c:multiLvlStrRef>
          </c:cat>
          <c:val>
            <c:numRef>
              <c:f>Sheet1!$T$2:$T$7</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7-26A9-43E0-8F1B-51A2CFA28C0A}"/>
            </c:ext>
          </c:extLst>
        </c:ser>
        <c:ser>
          <c:idx val="3"/>
          <c:order val="3"/>
          <c:tx>
            <c:strRef>
              <c:f>Sheet1!$U$1</c:f>
              <c:strCache>
                <c:ptCount val="1"/>
                <c:pt idx="0">
                  <c:v>Daughter</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Sheet1!$P$2:$Q$7</c:f>
              <c:multiLvlStrCache>
                <c:ptCount val="6"/>
                <c:lvl>
                  <c:pt idx="0">
                    <c:v>01</c:v>
                  </c:pt>
                  <c:pt idx="1">
                    <c:v>02</c:v>
                  </c:pt>
                  <c:pt idx="2">
                    <c:v>03</c:v>
                  </c:pt>
                  <c:pt idx="3">
                    <c:v>04</c:v>
                  </c:pt>
                  <c:pt idx="4">
                    <c:v>05</c:v>
                  </c:pt>
                  <c:pt idx="5">
                    <c:v>06</c:v>
                  </c:pt>
                </c:lvl>
                <c:lvl>
                  <c:pt idx="0">
                    <c:v>2021</c:v>
                  </c:pt>
                  <c:pt idx="1">
                    <c:v>2021</c:v>
                  </c:pt>
                  <c:pt idx="2">
                    <c:v>2021</c:v>
                  </c:pt>
                  <c:pt idx="3">
                    <c:v>2021</c:v>
                  </c:pt>
                  <c:pt idx="4">
                    <c:v>2021</c:v>
                  </c:pt>
                  <c:pt idx="5">
                    <c:v>2021</c:v>
                  </c:pt>
                </c:lvl>
              </c:multiLvlStrCache>
            </c:multiLvlStrRef>
          </c:cat>
          <c:val>
            <c:numRef>
              <c:f>Sheet1!$U$2:$U$7</c:f>
              <c:numCache>
                <c:formatCode>General</c:formatCode>
                <c:ptCount val="6"/>
                <c:pt idx="0">
                  <c:v>#N/A</c:v>
                </c:pt>
                <c:pt idx="1">
                  <c:v>#N/A</c:v>
                </c:pt>
                <c:pt idx="2">
                  <c:v>#N/A</c:v>
                </c:pt>
                <c:pt idx="3">
                  <c:v>#N/A</c:v>
                </c:pt>
                <c:pt idx="4">
                  <c:v>#N/A</c:v>
                </c:pt>
                <c:pt idx="5">
                  <c:v>#N/A</c:v>
                </c:pt>
              </c:numCache>
            </c:numRef>
          </c:val>
          <c:smooth val="0"/>
          <c:extLst>
            <c:ext xmlns:c16="http://schemas.microsoft.com/office/drawing/2014/chart" uri="{C3380CC4-5D6E-409C-BE32-E72D297353CC}">
              <c16:uniqueId val="{00000008-26A9-43E0-8F1B-51A2CFA28C0A}"/>
            </c:ext>
          </c:extLst>
        </c:ser>
        <c:dLbls>
          <c:showLegendKey val="0"/>
          <c:showVal val="0"/>
          <c:showCatName val="0"/>
          <c:showSerName val="0"/>
          <c:showPercent val="0"/>
          <c:showBubbleSize val="0"/>
        </c:dLbls>
        <c:smooth val="0"/>
        <c:axId val="1004324864"/>
        <c:axId val="1004316128"/>
      </c:lineChart>
      <c:catAx>
        <c:axId val="100432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316128"/>
        <c:crosses val="autoZero"/>
        <c:auto val="1"/>
        <c:lblAlgn val="ctr"/>
        <c:lblOffset val="100"/>
        <c:noMultiLvlLbl val="0"/>
      </c:catAx>
      <c:valAx>
        <c:axId val="1004316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324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checked="Checked" firstButton="1" fmlaLink="$P$9"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77388</xdr:colOff>
      <xdr:row>14</xdr:row>
      <xdr:rowOff>11905</xdr:rowOff>
    </xdr:from>
    <xdr:to>
      <xdr:col>13</xdr:col>
      <xdr:colOff>559593</xdr:colOff>
      <xdr:row>25</xdr:row>
      <xdr:rowOff>2380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235743</xdr:colOff>
      <xdr:row>0</xdr:row>
      <xdr:rowOff>47625</xdr:rowOff>
    </xdr:from>
    <xdr:to>
      <xdr:col>13</xdr:col>
      <xdr:colOff>457200</xdr:colOff>
      <xdr:row>4</xdr:row>
      <xdr:rowOff>178594</xdr:rowOff>
    </xdr:to>
    <mc:AlternateContent xmlns:mc="http://schemas.openxmlformats.org/markup-compatibility/2006" xmlns:a14="http://schemas.microsoft.com/office/drawing/2010/main">
      <mc:Choice Requires="a14">
        <xdr:graphicFrame macro="">
          <xdr:nvGraphicFramePr>
            <xdr:cNvPr id="3"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974806" y="47625"/>
              <a:ext cx="1828800" cy="89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223837</xdr:colOff>
      <xdr:row>5</xdr:row>
      <xdr:rowOff>102395</xdr:rowOff>
    </xdr:from>
    <xdr:to>
      <xdr:col>13</xdr:col>
      <xdr:colOff>445294</xdr:colOff>
      <xdr:row>12</xdr:row>
      <xdr:rowOff>178595</xdr:rowOff>
    </xdr:to>
    <mc:AlternateContent xmlns:mc="http://schemas.openxmlformats.org/markup-compatibility/2006" xmlns:a14="http://schemas.microsoft.com/office/drawing/2010/main">
      <mc:Choice Requires="a14">
        <xdr:graphicFrame macro="">
          <xdr:nvGraphicFramePr>
            <xdr:cNvPr id="4" name="Family Members"/>
            <xdr:cNvGraphicFramePr/>
          </xdr:nvGraphicFramePr>
          <xdr:xfrm>
            <a:off x="0" y="0"/>
            <a:ext cx="0" cy="0"/>
          </xdr:xfrm>
          <a:graphic>
            <a:graphicData uri="http://schemas.microsoft.com/office/drawing/2010/slicer">
              <sle:slicer xmlns:sle="http://schemas.microsoft.com/office/drawing/2010/slicer" name="Family Members"/>
            </a:graphicData>
          </a:graphic>
        </xdr:graphicFrame>
      </mc:Choice>
      <mc:Fallback xmlns="">
        <xdr:sp macro="" textlink="">
          <xdr:nvSpPr>
            <xdr:cNvPr id="0" name=""/>
            <xdr:cNvSpPr>
              <a:spLocks noTextEdit="1"/>
            </xdr:cNvSpPr>
          </xdr:nvSpPr>
          <xdr:spPr>
            <a:xfrm>
              <a:off x="7962900" y="1054895"/>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11905</xdr:colOff>
      <xdr:row>0</xdr:row>
      <xdr:rowOff>9525</xdr:rowOff>
    </xdr:from>
    <xdr:to>
      <xdr:col>22</xdr:col>
      <xdr:colOff>571499</xdr:colOff>
      <xdr:row>14</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15</xdr:col>
          <xdr:colOff>347662</xdr:colOff>
          <xdr:row>15</xdr:row>
          <xdr:rowOff>38100</xdr:rowOff>
        </xdr:from>
        <xdr:to>
          <xdr:col>22</xdr:col>
          <xdr:colOff>0</xdr:colOff>
          <xdr:row>18</xdr:row>
          <xdr:rowOff>59531</xdr:rowOff>
        </xdr:to>
        <xdr:grpSp>
          <xdr:nvGrpSpPr>
            <xdr:cNvPr id="6" name="Group 5"/>
            <xdr:cNvGrpSpPr/>
          </xdr:nvGrpSpPr>
          <xdr:grpSpPr>
            <a:xfrm>
              <a:off x="10908506" y="2895600"/>
              <a:ext cx="3902869" cy="592931"/>
              <a:chOff x="10063162" y="5062537"/>
              <a:chExt cx="3902869" cy="592931"/>
            </a:xfrm>
          </xdr:grpSpPr>
          <xdr:sp macro="" textlink="">
            <xdr:nvSpPr>
              <xdr:cNvPr id="1025" name="Group Box 1" hidden="1">
                <a:extLst>
                  <a:ext uri="{63B3BB69-23CF-44E3-9099-C40C66FF867C}">
                    <a14:compatExt spid="_x0000_s1025"/>
                  </a:ext>
                </a:extLst>
              </xdr:cNvPr>
              <xdr:cNvSpPr/>
            </xdr:nvSpPr>
            <xdr:spPr bwMode="auto">
              <a:xfrm>
                <a:off x="10063162" y="5062537"/>
                <a:ext cx="3902869" cy="592931"/>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Family Spending</a:t>
                </a:r>
              </a:p>
            </xdr:txBody>
          </xdr:sp>
          <xdr:sp macro="" textlink="">
            <xdr:nvSpPr>
              <xdr:cNvPr id="1026" name="Option Button 2" hidden="1">
                <a:extLst>
                  <a:ext uri="{63B3BB69-23CF-44E3-9099-C40C66FF867C}">
                    <a14:compatExt spid="_x0000_s1026"/>
                  </a:ext>
                </a:extLst>
              </xdr:cNvPr>
              <xdr:cNvSpPr/>
            </xdr:nvSpPr>
            <xdr:spPr bwMode="auto">
              <a:xfrm>
                <a:off x="10298907" y="5176839"/>
                <a:ext cx="631030" cy="31194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Father</a:t>
                </a:r>
              </a:p>
            </xdr:txBody>
          </xdr:sp>
          <xdr:sp macro="" textlink="">
            <xdr:nvSpPr>
              <xdr:cNvPr id="1027" name="Option Button 3" hidden="1">
                <a:extLst>
                  <a:ext uri="{63B3BB69-23CF-44E3-9099-C40C66FF867C}">
                    <a14:compatExt spid="_x0000_s1027"/>
                  </a:ext>
                </a:extLst>
              </xdr:cNvPr>
              <xdr:cNvSpPr/>
            </xdr:nvSpPr>
            <xdr:spPr bwMode="auto">
              <a:xfrm>
                <a:off x="11079956" y="5164931"/>
                <a:ext cx="671513" cy="3143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Mother</a:t>
                </a:r>
              </a:p>
            </xdr:txBody>
          </xdr:sp>
          <xdr:sp macro="" textlink="">
            <xdr:nvSpPr>
              <xdr:cNvPr id="1028" name="Option Button 4" hidden="1">
                <a:extLst>
                  <a:ext uri="{63B3BB69-23CF-44E3-9099-C40C66FF867C}">
                    <a14:compatExt spid="_x0000_s1028"/>
                  </a:ext>
                </a:extLst>
              </xdr:cNvPr>
              <xdr:cNvSpPr/>
            </xdr:nvSpPr>
            <xdr:spPr bwMode="auto">
              <a:xfrm>
                <a:off x="12103894" y="5164931"/>
                <a:ext cx="611981" cy="3143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Son</a:t>
                </a:r>
              </a:p>
            </xdr:txBody>
          </xdr:sp>
          <xdr:sp macro="" textlink="">
            <xdr:nvSpPr>
              <xdr:cNvPr id="1029" name="Option Button 5" hidden="1">
                <a:extLst>
                  <a:ext uri="{63B3BB69-23CF-44E3-9099-C40C66FF867C}">
                    <a14:compatExt spid="_x0000_s1029"/>
                  </a:ext>
                </a:extLst>
              </xdr:cNvPr>
              <xdr:cNvSpPr/>
            </xdr:nvSpPr>
            <xdr:spPr bwMode="auto">
              <a:xfrm>
                <a:off x="12961144" y="5164931"/>
                <a:ext cx="802481" cy="3143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Daughter</a:t>
                </a:r>
              </a:p>
            </xdr:txBody>
          </xdr:sp>
        </xdr:grp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314.916219675928" createdVersion="6" refreshedVersion="6" minRefreshableVersion="3" recordCount="48">
  <cacheSource type="worksheet">
    <worksheetSource ref="A1:G49" sheet="Sheet1"/>
  </cacheSource>
  <cacheFields count="7">
    <cacheField name="Year Month" numFmtId="0">
      <sharedItems count="6">
        <s v="2021 01"/>
        <s v="2021 02"/>
        <s v="2021 03"/>
        <s v="2021 04"/>
        <s v="2021 05"/>
        <s v="2021 06"/>
      </sharedItems>
    </cacheField>
    <cacheField name="Year" numFmtId="0">
      <sharedItems count="1">
        <s v="2021"/>
      </sharedItems>
    </cacheField>
    <cacheField name="Month" numFmtId="0">
      <sharedItems count="6">
        <s v="01"/>
        <s v="02"/>
        <s v="03"/>
        <s v="04"/>
        <s v="05"/>
        <s v="06"/>
      </sharedItems>
    </cacheField>
    <cacheField name="Quarter" numFmtId="0">
      <sharedItems count="2">
        <s v="Q1"/>
        <s v="Q2"/>
      </sharedItems>
    </cacheField>
    <cacheField name="Allowance" numFmtId="0">
      <sharedItems containsSemiMixedTypes="0" containsString="0" containsNumber="1" containsInteger="1" minValue="10" maxValue="150"/>
    </cacheField>
    <cacheField name="Spend" numFmtId="0">
      <sharedItems containsSemiMixedTypes="0" containsString="0" containsNumber="1" containsInteger="1" minValue="8" maxValue="130"/>
    </cacheField>
    <cacheField name="Family Members" numFmtId="0">
      <sharedItems count="4">
        <s v="Father"/>
        <s v="Mother"/>
        <s v="Son"/>
        <s v="Daught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48">
  <r>
    <x v="0"/>
    <x v="0"/>
    <x v="0"/>
    <x v="0"/>
    <n v="120"/>
    <n v="110"/>
    <x v="0"/>
  </r>
  <r>
    <x v="0"/>
    <x v="0"/>
    <x v="0"/>
    <x v="0"/>
    <n v="150"/>
    <n v="130"/>
    <x v="1"/>
  </r>
  <r>
    <x v="0"/>
    <x v="0"/>
    <x v="0"/>
    <x v="0"/>
    <n v="30"/>
    <n v="28"/>
    <x v="2"/>
  </r>
  <r>
    <x v="0"/>
    <x v="0"/>
    <x v="0"/>
    <x v="0"/>
    <n v="40"/>
    <n v="31"/>
    <x v="3"/>
  </r>
  <r>
    <x v="0"/>
    <x v="0"/>
    <x v="0"/>
    <x v="0"/>
    <n v="30"/>
    <n v="15"/>
    <x v="0"/>
  </r>
  <r>
    <x v="0"/>
    <x v="0"/>
    <x v="0"/>
    <x v="0"/>
    <n v="29"/>
    <n v="12"/>
    <x v="1"/>
  </r>
  <r>
    <x v="0"/>
    <x v="0"/>
    <x v="0"/>
    <x v="0"/>
    <n v="20"/>
    <n v="16"/>
    <x v="2"/>
  </r>
  <r>
    <x v="0"/>
    <x v="0"/>
    <x v="0"/>
    <x v="0"/>
    <n v="20"/>
    <n v="11"/>
    <x v="3"/>
  </r>
  <r>
    <x v="1"/>
    <x v="0"/>
    <x v="1"/>
    <x v="0"/>
    <n v="100"/>
    <n v="89"/>
    <x v="0"/>
  </r>
  <r>
    <x v="1"/>
    <x v="0"/>
    <x v="1"/>
    <x v="0"/>
    <n v="140"/>
    <n v="129"/>
    <x v="1"/>
  </r>
  <r>
    <x v="1"/>
    <x v="0"/>
    <x v="1"/>
    <x v="0"/>
    <n v="50"/>
    <n v="45"/>
    <x v="2"/>
  </r>
  <r>
    <x v="1"/>
    <x v="0"/>
    <x v="1"/>
    <x v="0"/>
    <n v="30"/>
    <n v="22"/>
    <x v="3"/>
  </r>
  <r>
    <x v="1"/>
    <x v="0"/>
    <x v="1"/>
    <x v="0"/>
    <n v="40"/>
    <n v="28"/>
    <x v="0"/>
  </r>
  <r>
    <x v="1"/>
    <x v="0"/>
    <x v="1"/>
    <x v="0"/>
    <n v="40"/>
    <n v="38"/>
    <x v="1"/>
  </r>
  <r>
    <x v="1"/>
    <x v="0"/>
    <x v="1"/>
    <x v="0"/>
    <n v="11"/>
    <n v="9"/>
    <x v="2"/>
  </r>
  <r>
    <x v="1"/>
    <x v="0"/>
    <x v="1"/>
    <x v="0"/>
    <n v="10"/>
    <n v="8"/>
    <x v="3"/>
  </r>
  <r>
    <x v="2"/>
    <x v="0"/>
    <x v="2"/>
    <x v="0"/>
    <n v="80"/>
    <n v="68"/>
    <x v="0"/>
  </r>
  <r>
    <x v="2"/>
    <x v="0"/>
    <x v="2"/>
    <x v="0"/>
    <n v="80"/>
    <n v="67"/>
    <x v="1"/>
  </r>
  <r>
    <x v="2"/>
    <x v="0"/>
    <x v="2"/>
    <x v="0"/>
    <n v="18"/>
    <n v="16"/>
    <x v="2"/>
  </r>
  <r>
    <x v="2"/>
    <x v="0"/>
    <x v="2"/>
    <x v="0"/>
    <n v="15"/>
    <n v="10"/>
    <x v="3"/>
  </r>
  <r>
    <x v="2"/>
    <x v="0"/>
    <x v="2"/>
    <x v="0"/>
    <n v="20"/>
    <n v="11"/>
    <x v="0"/>
  </r>
  <r>
    <x v="2"/>
    <x v="0"/>
    <x v="2"/>
    <x v="0"/>
    <n v="60"/>
    <n v="52"/>
    <x v="1"/>
  </r>
  <r>
    <x v="2"/>
    <x v="0"/>
    <x v="2"/>
    <x v="0"/>
    <n v="43"/>
    <n v="38"/>
    <x v="2"/>
  </r>
  <r>
    <x v="2"/>
    <x v="0"/>
    <x v="2"/>
    <x v="0"/>
    <n v="35"/>
    <n v="35"/>
    <x v="3"/>
  </r>
  <r>
    <x v="3"/>
    <x v="0"/>
    <x v="3"/>
    <x v="1"/>
    <n v="120"/>
    <n v="110"/>
    <x v="0"/>
  </r>
  <r>
    <x v="3"/>
    <x v="0"/>
    <x v="3"/>
    <x v="1"/>
    <n v="150"/>
    <n v="130"/>
    <x v="1"/>
  </r>
  <r>
    <x v="3"/>
    <x v="0"/>
    <x v="3"/>
    <x v="1"/>
    <n v="30"/>
    <n v="28"/>
    <x v="2"/>
  </r>
  <r>
    <x v="3"/>
    <x v="0"/>
    <x v="3"/>
    <x v="1"/>
    <n v="40"/>
    <n v="31"/>
    <x v="3"/>
  </r>
  <r>
    <x v="3"/>
    <x v="0"/>
    <x v="3"/>
    <x v="1"/>
    <n v="30"/>
    <n v="15"/>
    <x v="0"/>
  </r>
  <r>
    <x v="3"/>
    <x v="0"/>
    <x v="3"/>
    <x v="1"/>
    <n v="29"/>
    <n v="12"/>
    <x v="1"/>
  </r>
  <r>
    <x v="3"/>
    <x v="0"/>
    <x v="3"/>
    <x v="1"/>
    <n v="20"/>
    <n v="16"/>
    <x v="2"/>
  </r>
  <r>
    <x v="3"/>
    <x v="0"/>
    <x v="3"/>
    <x v="1"/>
    <n v="20"/>
    <n v="11"/>
    <x v="3"/>
  </r>
  <r>
    <x v="4"/>
    <x v="0"/>
    <x v="4"/>
    <x v="1"/>
    <n v="100"/>
    <n v="89"/>
    <x v="0"/>
  </r>
  <r>
    <x v="4"/>
    <x v="0"/>
    <x v="4"/>
    <x v="1"/>
    <n v="140"/>
    <n v="129"/>
    <x v="1"/>
  </r>
  <r>
    <x v="4"/>
    <x v="0"/>
    <x v="4"/>
    <x v="1"/>
    <n v="50"/>
    <n v="45"/>
    <x v="2"/>
  </r>
  <r>
    <x v="4"/>
    <x v="0"/>
    <x v="4"/>
    <x v="1"/>
    <n v="30"/>
    <n v="22"/>
    <x v="3"/>
  </r>
  <r>
    <x v="4"/>
    <x v="0"/>
    <x v="4"/>
    <x v="1"/>
    <n v="40"/>
    <n v="28"/>
    <x v="0"/>
  </r>
  <r>
    <x v="4"/>
    <x v="0"/>
    <x v="4"/>
    <x v="1"/>
    <n v="40"/>
    <n v="38"/>
    <x v="1"/>
  </r>
  <r>
    <x v="4"/>
    <x v="0"/>
    <x v="4"/>
    <x v="1"/>
    <n v="11"/>
    <n v="9"/>
    <x v="2"/>
  </r>
  <r>
    <x v="4"/>
    <x v="0"/>
    <x v="4"/>
    <x v="1"/>
    <n v="10"/>
    <n v="8"/>
    <x v="3"/>
  </r>
  <r>
    <x v="5"/>
    <x v="0"/>
    <x v="5"/>
    <x v="1"/>
    <n v="80"/>
    <n v="68"/>
    <x v="0"/>
  </r>
  <r>
    <x v="5"/>
    <x v="0"/>
    <x v="5"/>
    <x v="1"/>
    <n v="80"/>
    <n v="67"/>
    <x v="1"/>
  </r>
  <r>
    <x v="5"/>
    <x v="0"/>
    <x v="5"/>
    <x v="1"/>
    <n v="18"/>
    <n v="16"/>
    <x v="2"/>
  </r>
  <r>
    <x v="5"/>
    <x v="0"/>
    <x v="5"/>
    <x v="1"/>
    <n v="15"/>
    <n v="10"/>
    <x v="3"/>
  </r>
  <r>
    <x v="5"/>
    <x v="0"/>
    <x v="5"/>
    <x v="1"/>
    <n v="20"/>
    <n v="11"/>
    <x v="0"/>
  </r>
  <r>
    <x v="5"/>
    <x v="0"/>
    <x v="5"/>
    <x v="1"/>
    <n v="60"/>
    <n v="52"/>
    <x v="1"/>
  </r>
  <r>
    <x v="5"/>
    <x v="0"/>
    <x v="5"/>
    <x v="1"/>
    <n v="43"/>
    <n v="38"/>
    <x v="2"/>
  </r>
  <r>
    <x v="5"/>
    <x v="0"/>
    <x v="5"/>
    <x v="1"/>
    <n v="35"/>
    <n v="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I3:J11" firstHeaderRow="1" firstDataRow="1" firstDataCol="1" rowPageCount="1" colPageCount="1"/>
  <pivotFields count="7">
    <pivotField showAll="0">
      <items count="7">
        <item x="0"/>
        <item x="1"/>
        <item x="2"/>
        <item x="3"/>
        <item x="4"/>
        <item x="5"/>
        <item t="default"/>
      </items>
    </pivotField>
    <pivotField axis="axisRow" showAll="0" defaultSubtotal="0">
      <items count="1">
        <item x="0"/>
      </items>
    </pivotField>
    <pivotField axis="axisRow" showAll="0" defaultSubtotal="0">
      <items count="6">
        <item x="0"/>
        <item x="1"/>
        <item x="2"/>
        <item x="3"/>
        <item x="4"/>
        <item x="5"/>
      </items>
    </pivotField>
    <pivotField showAll="0" defaultSubtotal="0">
      <items count="2">
        <item x="0"/>
        <item x="1"/>
      </items>
    </pivotField>
    <pivotField dataField="1" showAll="0"/>
    <pivotField showAll="0"/>
    <pivotField axis="axisPage" multipleItemSelectionAllowed="1" showAll="0">
      <items count="5">
        <item x="3"/>
        <item x="0"/>
        <item x="1"/>
        <item x="2"/>
        <item t="default"/>
      </items>
    </pivotField>
  </pivotFields>
  <rowFields count="2">
    <field x="1"/>
    <field x="2"/>
  </rowFields>
  <rowItems count="8">
    <i>
      <x/>
    </i>
    <i r="1">
      <x/>
    </i>
    <i r="1">
      <x v="1"/>
    </i>
    <i r="1">
      <x v="2"/>
    </i>
    <i r="1">
      <x v="3"/>
    </i>
    <i r="1">
      <x v="4"/>
    </i>
    <i r="1">
      <x v="5"/>
    </i>
    <i t="grand">
      <x/>
    </i>
  </rowItems>
  <colItems count="1">
    <i/>
  </colItems>
  <pageFields count="1">
    <pageField fld="6" hier="-1"/>
  </pageFields>
  <dataFields count="1">
    <dataField name="Sum of Allowance" fld="4" baseField="0" baseItem="0" numFmtId="164"/>
  </dataFields>
  <formats count="18">
    <format dxfId="17">
      <pivotArea type="all" dataOnly="0" outline="0" fieldPosition="0"/>
    </format>
    <format dxfId="16">
      <pivotArea outline="0" collapsedLevelsAreSubtotals="1" fieldPosition="0"/>
    </format>
    <format dxfId="15">
      <pivotArea field="0" type="button" dataOnly="0" labelOnly="1" outline="0"/>
    </format>
    <format dxfId="14">
      <pivotArea dataOnly="0" labelOnly="1" outline="0" axis="axisValues" fieldPosition="0"/>
    </format>
    <format dxfId="13">
      <pivotArea dataOnly="0" labelOnly="1" grandRow="1" outline="0" fieldPosition="0"/>
    </format>
    <format dxfId="12">
      <pivotArea dataOnly="0" labelOnly="1" outline="0" axis="axisValues" fieldPosition="0"/>
    </format>
    <format dxfId="11">
      <pivotArea dataOnly="0" outline="0" fieldPosition="0">
        <references count="1">
          <reference field="6" count="1">
            <x v="1"/>
          </reference>
        </references>
      </pivotArea>
    </format>
    <format dxfId="10">
      <pivotArea field="6" type="button" dataOnly="0" labelOnly="1" outline="0" axis="axisPage" fieldPosition="0"/>
    </format>
    <format dxfId="9">
      <pivotArea dataOnly="0" outline="0" axis="axisValues" fieldPosition="0"/>
    </format>
    <format dxfId="8">
      <pivotArea dataOnly="0" outline="0" axis="axisValues" fieldPosition="0"/>
    </format>
    <format dxfId="7">
      <pivotArea outline="0" collapsedLevelsAreSubtotals="1" fieldPosition="0"/>
    </format>
    <format dxfId="6">
      <pivotArea dataOnly="0" labelOnly="1" outline="0" fieldPosition="0">
        <references count="1">
          <reference field="6" count="0"/>
        </references>
      </pivotArea>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dataOnly="0" labelOnly="1" outline="0" fieldPosition="0">
        <references count="1">
          <reference field="6" count="0"/>
        </references>
      </pivotArea>
    </format>
    <format dxfId="1">
      <pivotArea dataOnly="0" labelOnly="1" outline="0" axis="axisValues" fieldPosition="0"/>
    </format>
    <format dxfId="0">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1" name="PivotTable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mily_Members" sourceName="Family Members">
  <pivotTables>
    <pivotTable tabId="1" name="PivotTable1"/>
  </pivotTables>
  <data>
    <tabular pivotCacheId="2">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Quarter" cache="Slicer_Quarter" caption="Quarter" rowHeight="241300"/>
  <slicer name="Family Members" cache="Slicer_Family_Members" caption="Family Membe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ctrlProp" Target="../ctrlProps/ctrlProp2.xml"/><Relationship Id="rId5" Type="http://schemas.openxmlformats.org/officeDocument/2006/relationships/ctrlProp" Target="../ctrlProps/ctrlProp1.xml"/><Relationship Id="rId10" Type="http://schemas.microsoft.com/office/2007/relationships/slicer" Target="../slicers/slicer1.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9"/>
  <sheetViews>
    <sheetView tabSelected="1" zoomScale="80" zoomScaleNormal="80" workbookViewId="0">
      <selection activeCell="J26" sqref="J26"/>
    </sheetView>
  </sheetViews>
  <sheetFormatPr defaultRowHeight="15" x14ac:dyDescent="0.25"/>
  <cols>
    <col min="1" max="1" width="12.28515625" bestFit="1" customWidth="1"/>
    <col min="2" max="2" width="7.42578125" customWidth="1"/>
    <col min="3" max="3" width="7.42578125" bestFit="1" customWidth="1"/>
    <col min="4" max="4" width="8.5703125" bestFit="1" customWidth="1"/>
    <col min="5" max="5" width="11.42578125" bestFit="1" customWidth="1"/>
    <col min="6" max="6" width="7.28515625" bestFit="1" customWidth="1"/>
    <col min="7" max="7" width="17.42578125" bestFit="1" customWidth="1"/>
    <col min="9" max="9" width="17.42578125" customWidth="1"/>
    <col min="10" max="10" width="17.28515625" style="7" customWidth="1"/>
    <col min="11" max="11" width="5.85546875" customWidth="1"/>
  </cols>
  <sheetData>
    <row r="1" spans="1:23" x14ac:dyDescent="0.25">
      <c r="A1" s="1" t="s">
        <v>0</v>
      </c>
      <c r="B1" s="1" t="s">
        <v>20</v>
      </c>
      <c r="C1" s="1" t="s">
        <v>21</v>
      </c>
      <c r="D1" s="1" t="s">
        <v>14</v>
      </c>
      <c r="E1" s="1" t="s">
        <v>1</v>
      </c>
      <c r="F1" s="1" t="s">
        <v>2</v>
      </c>
      <c r="G1" s="1" t="s">
        <v>3</v>
      </c>
      <c r="I1" s="3" t="s">
        <v>3</v>
      </c>
      <c r="J1" s="6" t="s">
        <v>29</v>
      </c>
      <c r="K1" s="8"/>
      <c r="L1" s="8"/>
      <c r="M1" s="8"/>
      <c r="N1" s="8"/>
      <c r="P1" s="10" t="s">
        <v>20</v>
      </c>
      <c r="Q1" s="10" t="s">
        <v>21</v>
      </c>
      <c r="R1" s="10" t="s">
        <v>5</v>
      </c>
      <c r="S1" s="10" t="s">
        <v>6</v>
      </c>
      <c r="T1" s="10" t="s">
        <v>7</v>
      </c>
      <c r="U1" s="10" t="s">
        <v>8</v>
      </c>
      <c r="V1" s="10"/>
      <c r="W1" s="10"/>
    </row>
    <row r="2" spans="1:23" x14ac:dyDescent="0.25">
      <c r="A2" s="2" t="s">
        <v>4</v>
      </c>
      <c r="B2" s="2" t="str">
        <f t="shared" ref="B2:B48" si="0">LEFT(A2,4)</f>
        <v>2021</v>
      </c>
      <c r="C2" s="2" t="str">
        <f t="shared" ref="C2:C48" si="1">RIGHT(A2,2)</f>
        <v>01</v>
      </c>
      <c r="D2" s="2" t="s">
        <v>15</v>
      </c>
      <c r="E2" s="2">
        <v>120</v>
      </c>
      <c r="F2" s="2">
        <v>110</v>
      </c>
      <c r="G2" s="2" t="s">
        <v>5</v>
      </c>
      <c r="I2" s="8"/>
      <c r="J2" s="9"/>
      <c r="K2" s="8"/>
      <c r="L2" s="8"/>
      <c r="M2" s="8"/>
      <c r="N2" s="8"/>
      <c r="P2" s="11" t="s">
        <v>22</v>
      </c>
      <c r="Q2" s="11" t="s">
        <v>23</v>
      </c>
      <c r="R2" s="10">
        <f>IF($P$9=1,SUMIFS($F:$F,$G:$G,R$1,$C:$C,$Q2,$B:$B,$P2),NA())</f>
        <v>125</v>
      </c>
      <c r="S2" s="10" t="e">
        <f>IF($P$9=2,SUMIFS($F:$F,$G:$G,S$1,$C:$C,$Q2,$B:$B,$P2),NA())</f>
        <v>#N/A</v>
      </c>
      <c r="T2" s="10" t="e">
        <f>IF($P$9=3,SUMIFS($F:$F,$G:$G,T$1,$C:$C,$Q2,$B:$B,$P2),NA())</f>
        <v>#N/A</v>
      </c>
      <c r="U2" s="10" t="e">
        <f>IF($P$9=4,SUMIFS($F:$F,$G:$G,U$1,$C:$C,$Q2,$B:$B,$P2),NA())</f>
        <v>#N/A</v>
      </c>
      <c r="V2" s="10"/>
      <c r="W2" s="10"/>
    </row>
    <row r="3" spans="1:23" x14ac:dyDescent="0.25">
      <c r="A3" s="1" t="s">
        <v>4</v>
      </c>
      <c r="B3" s="1" t="str">
        <f t="shared" si="0"/>
        <v>2021</v>
      </c>
      <c r="C3" s="1" t="str">
        <f t="shared" si="1"/>
        <v>01</v>
      </c>
      <c r="D3" s="1" t="s">
        <v>15</v>
      </c>
      <c r="E3" s="1">
        <v>150</v>
      </c>
      <c r="F3" s="1">
        <v>130</v>
      </c>
      <c r="G3" s="1" t="s">
        <v>6</v>
      </c>
      <c r="I3" s="3" t="s">
        <v>12</v>
      </c>
      <c r="J3" s="6" t="s">
        <v>11</v>
      </c>
      <c r="K3" s="8"/>
      <c r="L3" s="8"/>
      <c r="M3" s="8"/>
      <c r="N3" s="8"/>
      <c r="P3" s="11" t="s">
        <v>22</v>
      </c>
      <c r="Q3" s="11" t="s">
        <v>24</v>
      </c>
      <c r="R3" s="10">
        <f t="shared" ref="R3:R7" si="2">IF($P$9=1,SUMIFS($F:$F,$G:$G,R$1,$C:$C,$Q3,$B:$B,$P3),NA())</f>
        <v>117</v>
      </c>
      <c r="S3" s="10" t="e">
        <f t="shared" ref="S3:S7" si="3">IF($P$9=2,SUMIFS($F:$F,$G:$G,S$1,$C:$C,$Q3,$B:$B,$P3),NA())</f>
        <v>#N/A</v>
      </c>
      <c r="T3" s="10" t="e">
        <f t="shared" ref="T3:T7" si="4">IF($P$9=3,SUMIFS($F:$F,$G:$G,T$1,$C:$C,$Q3,$B:$B,$P3),NA())</f>
        <v>#N/A</v>
      </c>
      <c r="U3" s="10" t="e">
        <f t="shared" ref="U3:U7" si="5">IF($P$9=4,SUMIFS($F:$F,$G:$G,U$1,$C:$C,$Q3,$B:$B,$P3),NA())</f>
        <v>#N/A</v>
      </c>
      <c r="V3" s="10"/>
      <c r="W3" s="10"/>
    </row>
    <row r="4" spans="1:23" x14ac:dyDescent="0.25">
      <c r="A4" s="1" t="s">
        <v>4</v>
      </c>
      <c r="B4" s="1" t="str">
        <f t="shared" si="0"/>
        <v>2021</v>
      </c>
      <c r="C4" s="1" t="str">
        <f t="shared" si="1"/>
        <v>01</v>
      </c>
      <c r="D4" s="1" t="s">
        <v>15</v>
      </c>
      <c r="E4" s="1">
        <v>30</v>
      </c>
      <c r="F4" s="1">
        <v>28</v>
      </c>
      <c r="G4" s="1" t="s">
        <v>7</v>
      </c>
      <c r="I4" s="4" t="s">
        <v>22</v>
      </c>
      <c r="J4" s="6"/>
      <c r="K4" s="8"/>
      <c r="L4" s="8"/>
      <c r="M4" s="8"/>
      <c r="N4" s="8"/>
      <c r="P4" s="11" t="s">
        <v>22</v>
      </c>
      <c r="Q4" s="11" t="s">
        <v>25</v>
      </c>
      <c r="R4" s="10">
        <f t="shared" si="2"/>
        <v>79</v>
      </c>
      <c r="S4" s="10" t="e">
        <f t="shared" si="3"/>
        <v>#N/A</v>
      </c>
      <c r="T4" s="10" t="e">
        <f t="shared" si="4"/>
        <v>#N/A</v>
      </c>
      <c r="U4" s="10" t="e">
        <f t="shared" si="5"/>
        <v>#N/A</v>
      </c>
      <c r="V4" s="10"/>
      <c r="W4" s="10"/>
    </row>
    <row r="5" spans="1:23" x14ac:dyDescent="0.25">
      <c r="A5" s="1" t="s">
        <v>4</v>
      </c>
      <c r="B5" s="1" t="str">
        <f t="shared" si="0"/>
        <v>2021</v>
      </c>
      <c r="C5" s="1" t="str">
        <f t="shared" si="1"/>
        <v>01</v>
      </c>
      <c r="D5" s="1" t="s">
        <v>15</v>
      </c>
      <c r="E5" s="1">
        <v>40</v>
      </c>
      <c r="F5" s="1">
        <v>31</v>
      </c>
      <c r="G5" s="1" t="s">
        <v>8</v>
      </c>
      <c r="I5" s="5" t="s">
        <v>23</v>
      </c>
      <c r="J5" s="6">
        <v>439</v>
      </c>
      <c r="K5" s="8"/>
      <c r="L5" s="8"/>
      <c r="M5" s="8"/>
      <c r="N5" s="8"/>
      <c r="P5" s="11" t="s">
        <v>22</v>
      </c>
      <c r="Q5" s="11" t="s">
        <v>26</v>
      </c>
      <c r="R5" s="10">
        <f t="shared" si="2"/>
        <v>125</v>
      </c>
      <c r="S5" s="10" t="e">
        <f t="shared" si="3"/>
        <v>#N/A</v>
      </c>
      <c r="T5" s="10" t="e">
        <f t="shared" si="4"/>
        <v>#N/A</v>
      </c>
      <c r="U5" s="10" t="e">
        <f t="shared" si="5"/>
        <v>#N/A</v>
      </c>
      <c r="V5" s="10"/>
      <c r="W5" s="10"/>
    </row>
    <row r="6" spans="1:23" x14ac:dyDescent="0.25">
      <c r="A6" s="2" t="s">
        <v>4</v>
      </c>
      <c r="B6" s="2" t="str">
        <f t="shared" si="0"/>
        <v>2021</v>
      </c>
      <c r="C6" s="2" t="str">
        <f t="shared" si="1"/>
        <v>01</v>
      </c>
      <c r="D6" s="2" t="s">
        <v>15</v>
      </c>
      <c r="E6" s="2">
        <v>30</v>
      </c>
      <c r="F6" s="2">
        <v>15</v>
      </c>
      <c r="G6" s="2" t="s">
        <v>5</v>
      </c>
      <c r="I6" s="5" t="s">
        <v>24</v>
      </c>
      <c r="J6" s="6">
        <v>421</v>
      </c>
      <c r="K6" s="8"/>
      <c r="L6" s="8"/>
      <c r="M6" s="8"/>
      <c r="N6" s="8"/>
      <c r="P6" s="11" t="s">
        <v>22</v>
      </c>
      <c r="Q6" s="11" t="s">
        <v>27</v>
      </c>
      <c r="R6" s="10">
        <f t="shared" si="2"/>
        <v>117</v>
      </c>
      <c r="S6" s="10" t="e">
        <f t="shared" si="3"/>
        <v>#N/A</v>
      </c>
      <c r="T6" s="10" t="e">
        <f t="shared" si="4"/>
        <v>#N/A</v>
      </c>
      <c r="U6" s="10" t="e">
        <f t="shared" si="5"/>
        <v>#N/A</v>
      </c>
      <c r="V6" s="10"/>
      <c r="W6" s="10"/>
    </row>
    <row r="7" spans="1:23" x14ac:dyDescent="0.25">
      <c r="A7" s="1" t="s">
        <v>4</v>
      </c>
      <c r="B7" s="1" t="str">
        <f t="shared" si="0"/>
        <v>2021</v>
      </c>
      <c r="C7" s="1" t="str">
        <f t="shared" si="1"/>
        <v>01</v>
      </c>
      <c r="D7" s="1" t="s">
        <v>15</v>
      </c>
      <c r="E7" s="1">
        <v>29</v>
      </c>
      <c r="F7" s="1">
        <v>12</v>
      </c>
      <c r="G7" s="1" t="s">
        <v>6</v>
      </c>
      <c r="I7" s="5" t="s">
        <v>25</v>
      </c>
      <c r="J7" s="6">
        <v>351</v>
      </c>
      <c r="K7" s="8"/>
      <c r="L7" s="8"/>
      <c r="M7" s="8"/>
      <c r="N7" s="8"/>
      <c r="P7" s="11" t="s">
        <v>22</v>
      </c>
      <c r="Q7" s="11" t="s">
        <v>28</v>
      </c>
      <c r="R7" s="10">
        <f t="shared" si="2"/>
        <v>79</v>
      </c>
      <c r="S7" s="10" t="e">
        <f t="shared" si="3"/>
        <v>#N/A</v>
      </c>
      <c r="T7" s="10" t="e">
        <f t="shared" si="4"/>
        <v>#N/A</v>
      </c>
      <c r="U7" s="10" t="e">
        <f t="shared" si="5"/>
        <v>#N/A</v>
      </c>
      <c r="V7" s="10"/>
      <c r="W7" s="10"/>
    </row>
    <row r="8" spans="1:23" x14ac:dyDescent="0.25">
      <c r="A8" s="1" t="s">
        <v>4</v>
      </c>
      <c r="B8" s="1" t="str">
        <f t="shared" si="0"/>
        <v>2021</v>
      </c>
      <c r="C8" s="1" t="str">
        <f t="shared" si="1"/>
        <v>01</v>
      </c>
      <c r="D8" s="1" t="s">
        <v>15</v>
      </c>
      <c r="E8" s="1">
        <v>20</v>
      </c>
      <c r="F8" s="1">
        <v>16</v>
      </c>
      <c r="G8" s="1" t="s">
        <v>7</v>
      </c>
      <c r="I8" s="5" t="s">
        <v>26</v>
      </c>
      <c r="J8" s="6">
        <v>439</v>
      </c>
      <c r="K8" s="8"/>
      <c r="L8" s="8"/>
      <c r="M8" s="8"/>
      <c r="N8" s="8"/>
      <c r="P8" s="11"/>
      <c r="Q8" s="11"/>
      <c r="R8" s="10"/>
      <c r="S8" s="10"/>
      <c r="T8" s="10"/>
      <c r="U8" s="10"/>
      <c r="V8" s="10"/>
      <c r="W8" s="10"/>
    </row>
    <row r="9" spans="1:23" x14ac:dyDescent="0.25">
      <c r="A9" s="1" t="s">
        <v>4</v>
      </c>
      <c r="B9" s="1" t="str">
        <f t="shared" si="0"/>
        <v>2021</v>
      </c>
      <c r="C9" s="1" t="str">
        <f t="shared" si="1"/>
        <v>01</v>
      </c>
      <c r="D9" s="1" t="s">
        <v>15</v>
      </c>
      <c r="E9" s="1">
        <v>20</v>
      </c>
      <c r="F9" s="1">
        <v>11</v>
      </c>
      <c r="G9" s="1" t="s">
        <v>8</v>
      </c>
      <c r="I9" s="5" t="s">
        <v>27</v>
      </c>
      <c r="J9" s="6">
        <v>421</v>
      </c>
      <c r="K9" s="8"/>
      <c r="L9" s="8"/>
      <c r="M9" s="8"/>
      <c r="N9" s="8"/>
      <c r="P9" s="11">
        <v>1</v>
      </c>
      <c r="Q9" s="11"/>
      <c r="R9" s="10"/>
      <c r="S9" s="10"/>
      <c r="T9" s="10"/>
      <c r="U9" s="10"/>
      <c r="V9" s="10"/>
      <c r="W9" s="10"/>
    </row>
    <row r="10" spans="1:23" x14ac:dyDescent="0.25">
      <c r="A10" s="2" t="s">
        <v>9</v>
      </c>
      <c r="B10" s="2" t="str">
        <f t="shared" si="0"/>
        <v>2021</v>
      </c>
      <c r="C10" s="2" t="str">
        <f t="shared" si="1"/>
        <v>02</v>
      </c>
      <c r="D10" s="2" t="s">
        <v>15</v>
      </c>
      <c r="E10" s="2">
        <v>100</v>
      </c>
      <c r="F10" s="2">
        <v>89</v>
      </c>
      <c r="G10" s="2" t="s">
        <v>5</v>
      </c>
      <c r="I10" s="5" t="s">
        <v>28</v>
      </c>
      <c r="J10" s="6">
        <v>351</v>
      </c>
      <c r="K10" s="8"/>
      <c r="L10" s="8"/>
      <c r="M10" s="8"/>
      <c r="N10" s="8"/>
      <c r="P10" s="11" t="str">
        <f>"Total Spend - " &amp; IF(P9=4,"Daughter",IF(P9=3,"Son",IF(P9=2,"Mother",IF(P9=1,"Father"))))</f>
        <v>Total Spend - Father</v>
      </c>
      <c r="Q10" s="11"/>
      <c r="R10" s="10"/>
      <c r="S10" s="10"/>
      <c r="T10" s="10"/>
      <c r="U10" s="10"/>
      <c r="V10" s="10"/>
      <c r="W10" s="10"/>
    </row>
    <row r="11" spans="1:23" x14ac:dyDescent="0.25">
      <c r="A11" s="1" t="s">
        <v>9</v>
      </c>
      <c r="B11" s="1" t="str">
        <f t="shared" si="0"/>
        <v>2021</v>
      </c>
      <c r="C11" s="1" t="str">
        <f t="shared" si="1"/>
        <v>02</v>
      </c>
      <c r="D11" s="1" t="s">
        <v>15</v>
      </c>
      <c r="E11" s="1">
        <v>140</v>
      </c>
      <c r="F11" s="1">
        <v>129</v>
      </c>
      <c r="G11" s="1" t="s">
        <v>6</v>
      </c>
      <c r="I11" s="4" t="s">
        <v>13</v>
      </c>
      <c r="J11" s="6">
        <v>2422</v>
      </c>
      <c r="K11" s="8"/>
      <c r="L11" s="8"/>
      <c r="M11" s="8"/>
      <c r="N11" s="8"/>
      <c r="P11" s="10"/>
      <c r="Q11" s="10"/>
      <c r="R11" s="10"/>
      <c r="S11" s="10"/>
      <c r="T11" s="10"/>
      <c r="U11" s="10"/>
      <c r="V11" s="10"/>
      <c r="W11" s="10"/>
    </row>
    <row r="12" spans="1:23" x14ac:dyDescent="0.25">
      <c r="A12" s="1" t="s">
        <v>9</v>
      </c>
      <c r="B12" s="1" t="str">
        <f t="shared" si="0"/>
        <v>2021</v>
      </c>
      <c r="C12" s="1" t="str">
        <f t="shared" si="1"/>
        <v>02</v>
      </c>
      <c r="D12" s="1" t="s">
        <v>15</v>
      </c>
      <c r="E12" s="1">
        <v>50</v>
      </c>
      <c r="F12" s="1">
        <v>45</v>
      </c>
      <c r="G12" s="1" t="s">
        <v>7</v>
      </c>
      <c r="I12" s="8"/>
      <c r="J12" s="9"/>
      <c r="K12" s="8"/>
      <c r="L12" s="8"/>
      <c r="M12" s="8"/>
      <c r="N12" s="8"/>
      <c r="P12" s="10"/>
      <c r="Q12" s="10"/>
      <c r="R12" s="10"/>
      <c r="S12" s="10"/>
      <c r="T12" s="10"/>
      <c r="U12" s="10"/>
      <c r="V12" s="10"/>
      <c r="W12" s="10"/>
    </row>
    <row r="13" spans="1:23" x14ac:dyDescent="0.25">
      <c r="A13" s="1" t="s">
        <v>9</v>
      </c>
      <c r="B13" s="1" t="str">
        <f t="shared" si="0"/>
        <v>2021</v>
      </c>
      <c r="C13" s="1" t="str">
        <f t="shared" si="1"/>
        <v>02</v>
      </c>
      <c r="D13" s="1" t="s">
        <v>15</v>
      </c>
      <c r="E13" s="1">
        <v>30</v>
      </c>
      <c r="F13" s="1">
        <v>22</v>
      </c>
      <c r="G13" s="1" t="s">
        <v>8</v>
      </c>
      <c r="I13" s="8"/>
      <c r="J13" s="9"/>
      <c r="K13" s="8"/>
      <c r="L13" s="8"/>
      <c r="M13" s="8"/>
      <c r="N13" s="8"/>
      <c r="P13" s="10"/>
      <c r="Q13" s="10"/>
      <c r="R13" s="10"/>
      <c r="S13" s="10"/>
      <c r="T13" s="10"/>
      <c r="U13" s="10"/>
      <c r="V13" s="10"/>
      <c r="W13" s="10"/>
    </row>
    <row r="14" spans="1:23" x14ac:dyDescent="0.25">
      <c r="A14" s="2" t="s">
        <v>9</v>
      </c>
      <c r="B14" s="2" t="str">
        <f t="shared" si="0"/>
        <v>2021</v>
      </c>
      <c r="C14" s="2" t="str">
        <f t="shared" si="1"/>
        <v>02</v>
      </c>
      <c r="D14" s="2" t="s">
        <v>15</v>
      </c>
      <c r="E14" s="2">
        <v>40</v>
      </c>
      <c r="F14" s="2">
        <v>28</v>
      </c>
      <c r="G14" s="2" t="s">
        <v>5</v>
      </c>
      <c r="I14" s="8"/>
      <c r="J14" s="9"/>
      <c r="K14" s="8"/>
      <c r="L14" s="8"/>
      <c r="M14" s="8"/>
      <c r="N14" s="8"/>
      <c r="P14" s="10"/>
      <c r="Q14" s="10"/>
      <c r="R14" s="10"/>
      <c r="S14" s="10"/>
      <c r="T14" s="10"/>
      <c r="U14" s="10"/>
      <c r="V14" s="10"/>
      <c r="W14" s="10"/>
    </row>
    <row r="15" spans="1:23" x14ac:dyDescent="0.25">
      <c r="A15" s="1" t="s">
        <v>9</v>
      </c>
      <c r="B15" s="1" t="str">
        <f t="shared" si="0"/>
        <v>2021</v>
      </c>
      <c r="C15" s="1" t="str">
        <f t="shared" si="1"/>
        <v>02</v>
      </c>
      <c r="D15" s="1" t="s">
        <v>15</v>
      </c>
      <c r="E15" s="1">
        <v>40</v>
      </c>
      <c r="F15" s="1">
        <v>38</v>
      </c>
      <c r="G15" s="1" t="s">
        <v>6</v>
      </c>
      <c r="I15" s="8"/>
      <c r="J15" s="9"/>
      <c r="K15" s="8"/>
      <c r="L15" s="8"/>
      <c r="M15" s="8"/>
      <c r="N15" s="8"/>
      <c r="P15" s="10"/>
      <c r="Q15" s="10"/>
      <c r="R15" s="10"/>
      <c r="S15" s="10"/>
      <c r="T15" s="10"/>
      <c r="U15" s="10"/>
      <c r="V15" s="10"/>
      <c r="W15" s="10"/>
    </row>
    <row r="16" spans="1:23" x14ac:dyDescent="0.25">
      <c r="A16" s="1" t="s">
        <v>9</v>
      </c>
      <c r="B16" s="1" t="str">
        <f t="shared" si="0"/>
        <v>2021</v>
      </c>
      <c r="C16" s="1" t="str">
        <f t="shared" si="1"/>
        <v>02</v>
      </c>
      <c r="D16" s="1" t="s">
        <v>15</v>
      </c>
      <c r="E16" s="1">
        <v>11</v>
      </c>
      <c r="F16" s="1">
        <v>9</v>
      </c>
      <c r="G16" s="1" t="s">
        <v>7</v>
      </c>
      <c r="I16" s="8"/>
      <c r="J16" s="9"/>
      <c r="K16" s="8"/>
      <c r="L16" s="8"/>
      <c r="M16" s="8"/>
      <c r="N16" s="8"/>
      <c r="P16" s="10"/>
      <c r="Q16" s="10"/>
      <c r="R16" s="10"/>
      <c r="S16" s="10"/>
      <c r="T16" s="10"/>
      <c r="U16" s="10"/>
      <c r="V16" s="10"/>
      <c r="W16" s="10"/>
    </row>
    <row r="17" spans="1:23" x14ac:dyDescent="0.25">
      <c r="A17" s="1" t="s">
        <v>9</v>
      </c>
      <c r="B17" s="1" t="str">
        <f t="shared" si="0"/>
        <v>2021</v>
      </c>
      <c r="C17" s="1" t="str">
        <f t="shared" si="1"/>
        <v>02</v>
      </c>
      <c r="D17" s="1" t="s">
        <v>15</v>
      </c>
      <c r="E17" s="1">
        <v>10</v>
      </c>
      <c r="F17" s="1">
        <v>8</v>
      </c>
      <c r="G17" s="1" t="s">
        <v>8</v>
      </c>
      <c r="I17" s="8"/>
      <c r="J17" s="9"/>
      <c r="K17" s="8"/>
      <c r="L17" s="8"/>
      <c r="M17" s="8"/>
      <c r="N17" s="8"/>
      <c r="P17" s="10"/>
      <c r="Q17" s="10"/>
      <c r="R17" s="10"/>
      <c r="S17" s="10"/>
      <c r="T17" s="10"/>
      <c r="U17" s="10"/>
      <c r="V17" s="10"/>
      <c r="W17" s="10"/>
    </row>
    <row r="18" spans="1:23" x14ac:dyDescent="0.25">
      <c r="A18" s="2" t="s">
        <v>10</v>
      </c>
      <c r="B18" s="2" t="str">
        <f t="shared" si="0"/>
        <v>2021</v>
      </c>
      <c r="C18" s="2" t="str">
        <f t="shared" si="1"/>
        <v>03</v>
      </c>
      <c r="D18" s="2" t="s">
        <v>15</v>
      </c>
      <c r="E18" s="2">
        <v>80</v>
      </c>
      <c r="F18" s="2">
        <v>68</v>
      </c>
      <c r="G18" s="2" t="s">
        <v>5</v>
      </c>
      <c r="I18" s="8"/>
      <c r="J18" s="9"/>
      <c r="K18" s="8"/>
      <c r="L18" s="8"/>
      <c r="M18" s="8"/>
      <c r="N18" s="8"/>
      <c r="P18" s="10"/>
      <c r="Q18" s="10"/>
      <c r="R18" s="10"/>
      <c r="S18" s="10"/>
      <c r="T18" s="10"/>
      <c r="U18" s="10"/>
      <c r="V18" s="10"/>
      <c r="W18" s="10"/>
    </row>
    <row r="19" spans="1:23" x14ac:dyDescent="0.25">
      <c r="A19" s="1" t="s">
        <v>10</v>
      </c>
      <c r="B19" s="1" t="str">
        <f t="shared" si="0"/>
        <v>2021</v>
      </c>
      <c r="C19" s="1" t="str">
        <f t="shared" si="1"/>
        <v>03</v>
      </c>
      <c r="D19" s="1" t="s">
        <v>15</v>
      </c>
      <c r="E19" s="1">
        <v>80</v>
      </c>
      <c r="F19" s="1">
        <v>67</v>
      </c>
      <c r="G19" s="1" t="s">
        <v>6</v>
      </c>
      <c r="I19" s="8"/>
      <c r="J19" s="9"/>
      <c r="K19" s="8"/>
      <c r="L19" s="8"/>
      <c r="M19" s="8"/>
      <c r="N19" s="8"/>
      <c r="P19" s="10"/>
      <c r="Q19" s="10"/>
      <c r="R19" s="10"/>
      <c r="S19" s="10"/>
      <c r="T19" s="10"/>
      <c r="U19" s="10"/>
      <c r="V19" s="10"/>
      <c r="W19" s="10"/>
    </row>
    <row r="20" spans="1:23" x14ac:dyDescent="0.25">
      <c r="A20" s="1" t="s">
        <v>10</v>
      </c>
      <c r="B20" s="1" t="str">
        <f t="shared" si="0"/>
        <v>2021</v>
      </c>
      <c r="C20" s="1" t="str">
        <f t="shared" si="1"/>
        <v>03</v>
      </c>
      <c r="D20" s="1" t="s">
        <v>15</v>
      </c>
      <c r="E20" s="1">
        <v>18</v>
      </c>
      <c r="F20" s="1">
        <v>16</v>
      </c>
      <c r="G20" s="1" t="s">
        <v>7</v>
      </c>
      <c r="I20" s="8"/>
      <c r="J20" s="9"/>
      <c r="K20" s="8"/>
      <c r="L20" s="8"/>
      <c r="M20" s="8"/>
      <c r="N20" s="8"/>
      <c r="P20" s="10"/>
      <c r="Q20" s="10"/>
      <c r="R20" s="10"/>
      <c r="S20" s="10"/>
      <c r="T20" s="10"/>
      <c r="U20" s="10"/>
      <c r="V20" s="10"/>
      <c r="W20" s="10"/>
    </row>
    <row r="21" spans="1:23" x14ac:dyDescent="0.25">
      <c r="A21" s="1" t="s">
        <v>10</v>
      </c>
      <c r="B21" s="1" t="str">
        <f t="shared" si="0"/>
        <v>2021</v>
      </c>
      <c r="C21" s="1" t="str">
        <f t="shared" si="1"/>
        <v>03</v>
      </c>
      <c r="D21" s="1" t="s">
        <v>15</v>
      </c>
      <c r="E21" s="1">
        <v>15</v>
      </c>
      <c r="F21" s="1">
        <v>10</v>
      </c>
      <c r="G21" s="1" t="s">
        <v>8</v>
      </c>
      <c r="I21" s="8"/>
      <c r="J21" s="9"/>
      <c r="K21" s="8"/>
      <c r="L21" s="8"/>
      <c r="M21" s="8"/>
      <c r="N21" s="8"/>
      <c r="P21" s="10"/>
      <c r="Q21" s="10"/>
      <c r="R21" s="10"/>
      <c r="S21" s="10"/>
      <c r="T21" s="10"/>
      <c r="U21" s="10"/>
      <c r="V21" s="10"/>
      <c r="W21" s="10"/>
    </row>
    <row r="22" spans="1:23" x14ac:dyDescent="0.25">
      <c r="A22" s="2" t="s">
        <v>10</v>
      </c>
      <c r="B22" s="2" t="str">
        <f t="shared" si="0"/>
        <v>2021</v>
      </c>
      <c r="C22" s="2" t="str">
        <f t="shared" si="1"/>
        <v>03</v>
      </c>
      <c r="D22" s="2" t="s">
        <v>15</v>
      </c>
      <c r="E22" s="2">
        <v>20</v>
      </c>
      <c r="F22" s="2">
        <v>11</v>
      </c>
      <c r="G22" s="2" t="s">
        <v>5</v>
      </c>
      <c r="I22" s="8"/>
      <c r="J22" s="9"/>
      <c r="K22" s="8"/>
      <c r="L22" s="8"/>
      <c r="M22" s="8"/>
      <c r="N22" s="8"/>
      <c r="P22" s="10"/>
      <c r="Q22" s="10"/>
      <c r="R22" s="10"/>
      <c r="S22" s="10"/>
      <c r="T22" s="10"/>
      <c r="U22" s="10"/>
      <c r="V22" s="10"/>
      <c r="W22" s="10"/>
    </row>
    <row r="23" spans="1:23" x14ac:dyDescent="0.25">
      <c r="A23" s="1" t="s">
        <v>10</v>
      </c>
      <c r="B23" s="1" t="str">
        <f t="shared" si="0"/>
        <v>2021</v>
      </c>
      <c r="C23" s="1" t="str">
        <f t="shared" si="1"/>
        <v>03</v>
      </c>
      <c r="D23" s="1" t="s">
        <v>15</v>
      </c>
      <c r="E23" s="1">
        <v>60</v>
      </c>
      <c r="F23" s="1">
        <v>52</v>
      </c>
      <c r="G23" s="1" t="s">
        <v>6</v>
      </c>
      <c r="I23" s="8"/>
      <c r="J23" s="9"/>
      <c r="K23" s="8"/>
      <c r="L23" s="8"/>
      <c r="M23" s="8"/>
      <c r="N23" s="8"/>
      <c r="P23" s="10"/>
      <c r="Q23" s="10"/>
      <c r="R23" s="10"/>
      <c r="S23" s="10"/>
      <c r="T23" s="10"/>
      <c r="U23" s="10"/>
      <c r="V23" s="10"/>
      <c r="W23" s="10"/>
    </row>
    <row r="24" spans="1:23" x14ac:dyDescent="0.25">
      <c r="A24" s="1" t="s">
        <v>10</v>
      </c>
      <c r="B24" s="1" t="str">
        <f t="shared" si="0"/>
        <v>2021</v>
      </c>
      <c r="C24" s="1" t="str">
        <f t="shared" si="1"/>
        <v>03</v>
      </c>
      <c r="D24" s="1" t="s">
        <v>15</v>
      </c>
      <c r="E24" s="1">
        <v>43</v>
      </c>
      <c r="F24" s="1">
        <v>38</v>
      </c>
      <c r="G24" s="1" t="s">
        <v>7</v>
      </c>
      <c r="I24" s="8"/>
      <c r="J24" s="9"/>
      <c r="K24" s="8"/>
      <c r="L24" s="8"/>
      <c r="M24" s="8"/>
      <c r="N24" s="8"/>
      <c r="P24" s="10"/>
      <c r="Q24" s="10"/>
      <c r="R24" s="10"/>
      <c r="S24" s="10"/>
      <c r="T24" s="10"/>
      <c r="U24" s="10"/>
      <c r="V24" s="10"/>
      <c r="W24" s="10"/>
    </row>
    <row r="25" spans="1:23" x14ac:dyDescent="0.25">
      <c r="A25" s="1" t="s">
        <v>10</v>
      </c>
      <c r="B25" s="1" t="str">
        <f t="shared" si="0"/>
        <v>2021</v>
      </c>
      <c r="C25" s="1" t="str">
        <f t="shared" si="1"/>
        <v>03</v>
      </c>
      <c r="D25" s="1" t="s">
        <v>15</v>
      </c>
      <c r="E25" s="1">
        <v>35</v>
      </c>
      <c r="F25" s="1">
        <v>35</v>
      </c>
      <c r="G25" s="1" t="s">
        <v>8</v>
      </c>
      <c r="I25" s="8"/>
      <c r="J25" s="9"/>
      <c r="K25" s="8"/>
      <c r="L25" s="8"/>
      <c r="M25" s="8"/>
      <c r="N25" s="8"/>
      <c r="P25" s="10"/>
      <c r="Q25" s="10"/>
      <c r="R25" s="10"/>
      <c r="S25" s="10"/>
      <c r="T25" s="10"/>
      <c r="U25" s="10"/>
      <c r="V25" s="10"/>
      <c r="W25" s="10"/>
    </row>
    <row r="26" spans="1:23" x14ac:dyDescent="0.25">
      <c r="A26" s="2" t="s">
        <v>16</v>
      </c>
      <c r="B26" s="2" t="str">
        <f t="shared" si="0"/>
        <v>2021</v>
      </c>
      <c r="C26" s="2" t="str">
        <f t="shared" si="1"/>
        <v>04</v>
      </c>
      <c r="D26" s="2" t="s">
        <v>19</v>
      </c>
      <c r="E26" s="2">
        <v>120</v>
      </c>
      <c r="F26" s="2">
        <v>110</v>
      </c>
      <c r="G26" s="2" t="s">
        <v>5</v>
      </c>
      <c r="I26" s="8"/>
      <c r="J26" s="13" t="s">
        <v>30</v>
      </c>
      <c r="K26" s="8"/>
      <c r="L26" s="8"/>
      <c r="M26" s="8"/>
      <c r="N26" s="8"/>
      <c r="P26" s="10"/>
      <c r="Q26" s="12" t="s">
        <v>31</v>
      </c>
      <c r="R26" s="10"/>
      <c r="S26" s="10"/>
      <c r="T26" s="10"/>
      <c r="U26" s="10"/>
      <c r="V26" s="10"/>
      <c r="W26" s="10"/>
    </row>
    <row r="27" spans="1:23" x14ac:dyDescent="0.25">
      <c r="A27" s="1" t="s">
        <v>16</v>
      </c>
      <c r="B27" s="1" t="str">
        <f t="shared" si="0"/>
        <v>2021</v>
      </c>
      <c r="C27" s="1" t="str">
        <f t="shared" si="1"/>
        <v>04</v>
      </c>
      <c r="D27" s="1" t="s">
        <v>19</v>
      </c>
      <c r="E27" s="1">
        <v>150</v>
      </c>
      <c r="F27" s="1">
        <v>130</v>
      </c>
      <c r="G27" s="1" t="s">
        <v>6</v>
      </c>
    </row>
    <row r="28" spans="1:23" x14ac:dyDescent="0.25">
      <c r="A28" s="1" t="s">
        <v>16</v>
      </c>
      <c r="B28" s="1" t="str">
        <f t="shared" si="0"/>
        <v>2021</v>
      </c>
      <c r="C28" s="1" t="str">
        <f t="shared" si="1"/>
        <v>04</v>
      </c>
      <c r="D28" s="1" t="s">
        <v>19</v>
      </c>
      <c r="E28" s="1">
        <v>30</v>
      </c>
      <c r="F28" s="1">
        <v>28</v>
      </c>
      <c r="G28" s="1" t="s">
        <v>7</v>
      </c>
    </row>
    <row r="29" spans="1:23" x14ac:dyDescent="0.25">
      <c r="A29" s="1" t="s">
        <v>16</v>
      </c>
      <c r="B29" s="1" t="str">
        <f t="shared" si="0"/>
        <v>2021</v>
      </c>
      <c r="C29" s="1" t="str">
        <f t="shared" si="1"/>
        <v>04</v>
      </c>
      <c r="D29" s="1" t="s">
        <v>19</v>
      </c>
      <c r="E29" s="1">
        <v>40</v>
      </c>
      <c r="F29" s="1">
        <v>31</v>
      </c>
      <c r="G29" s="1" t="s">
        <v>8</v>
      </c>
    </row>
    <row r="30" spans="1:23" x14ac:dyDescent="0.25">
      <c r="A30" s="2" t="s">
        <v>16</v>
      </c>
      <c r="B30" s="2" t="str">
        <f t="shared" si="0"/>
        <v>2021</v>
      </c>
      <c r="C30" s="2" t="str">
        <f t="shared" si="1"/>
        <v>04</v>
      </c>
      <c r="D30" s="2" t="s">
        <v>19</v>
      </c>
      <c r="E30" s="2">
        <v>30</v>
      </c>
      <c r="F30" s="2">
        <v>15</v>
      </c>
      <c r="G30" s="2" t="s">
        <v>5</v>
      </c>
    </row>
    <row r="31" spans="1:23" x14ac:dyDescent="0.25">
      <c r="A31" s="1" t="s">
        <v>16</v>
      </c>
      <c r="B31" s="1" t="str">
        <f t="shared" si="0"/>
        <v>2021</v>
      </c>
      <c r="C31" s="1" t="str">
        <f t="shared" si="1"/>
        <v>04</v>
      </c>
      <c r="D31" s="1" t="s">
        <v>19</v>
      </c>
      <c r="E31" s="1">
        <v>29</v>
      </c>
      <c r="F31" s="1">
        <v>12</v>
      </c>
      <c r="G31" s="1" t="s">
        <v>6</v>
      </c>
    </row>
    <row r="32" spans="1:23" x14ac:dyDescent="0.25">
      <c r="A32" s="1" t="s">
        <v>16</v>
      </c>
      <c r="B32" s="1" t="str">
        <f t="shared" si="0"/>
        <v>2021</v>
      </c>
      <c r="C32" s="1" t="str">
        <f t="shared" si="1"/>
        <v>04</v>
      </c>
      <c r="D32" s="1" t="s">
        <v>19</v>
      </c>
      <c r="E32" s="1">
        <v>20</v>
      </c>
      <c r="F32" s="1">
        <v>16</v>
      </c>
      <c r="G32" s="1" t="s">
        <v>7</v>
      </c>
    </row>
    <row r="33" spans="1:7" x14ac:dyDescent="0.25">
      <c r="A33" s="1" t="s">
        <v>16</v>
      </c>
      <c r="B33" s="1" t="str">
        <f t="shared" si="0"/>
        <v>2021</v>
      </c>
      <c r="C33" s="1" t="str">
        <f t="shared" si="1"/>
        <v>04</v>
      </c>
      <c r="D33" s="1" t="s">
        <v>19</v>
      </c>
      <c r="E33" s="1">
        <v>20</v>
      </c>
      <c r="F33" s="1">
        <v>11</v>
      </c>
      <c r="G33" s="1" t="s">
        <v>8</v>
      </c>
    </row>
    <row r="34" spans="1:7" x14ac:dyDescent="0.25">
      <c r="A34" s="2" t="s">
        <v>17</v>
      </c>
      <c r="B34" s="2" t="str">
        <f t="shared" si="0"/>
        <v>2021</v>
      </c>
      <c r="C34" s="2" t="str">
        <f t="shared" si="1"/>
        <v>05</v>
      </c>
      <c r="D34" s="2" t="s">
        <v>19</v>
      </c>
      <c r="E34" s="2">
        <v>100</v>
      </c>
      <c r="F34" s="2">
        <v>89</v>
      </c>
      <c r="G34" s="2" t="s">
        <v>5</v>
      </c>
    </row>
    <row r="35" spans="1:7" x14ac:dyDescent="0.25">
      <c r="A35" s="1" t="s">
        <v>17</v>
      </c>
      <c r="B35" s="1" t="str">
        <f t="shared" si="0"/>
        <v>2021</v>
      </c>
      <c r="C35" s="1" t="str">
        <f t="shared" si="1"/>
        <v>05</v>
      </c>
      <c r="D35" s="1" t="s">
        <v>19</v>
      </c>
      <c r="E35" s="1">
        <v>140</v>
      </c>
      <c r="F35" s="1">
        <v>129</v>
      </c>
      <c r="G35" s="1" t="s">
        <v>6</v>
      </c>
    </row>
    <row r="36" spans="1:7" x14ac:dyDescent="0.25">
      <c r="A36" s="1" t="s">
        <v>17</v>
      </c>
      <c r="B36" s="1" t="str">
        <f t="shared" si="0"/>
        <v>2021</v>
      </c>
      <c r="C36" s="1" t="str">
        <f t="shared" si="1"/>
        <v>05</v>
      </c>
      <c r="D36" s="1" t="s">
        <v>19</v>
      </c>
      <c r="E36" s="1">
        <v>50</v>
      </c>
      <c r="F36" s="1">
        <v>45</v>
      </c>
      <c r="G36" s="1" t="s">
        <v>7</v>
      </c>
    </row>
    <row r="37" spans="1:7" x14ac:dyDescent="0.25">
      <c r="A37" s="1" t="s">
        <v>17</v>
      </c>
      <c r="B37" s="1" t="str">
        <f t="shared" si="0"/>
        <v>2021</v>
      </c>
      <c r="C37" s="1" t="str">
        <f t="shared" si="1"/>
        <v>05</v>
      </c>
      <c r="D37" s="1" t="s">
        <v>19</v>
      </c>
      <c r="E37" s="1">
        <v>30</v>
      </c>
      <c r="F37" s="1">
        <v>22</v>
      </c>
      <c r="G37" s="1" t="s">
        <v>8</v>
      </c>
    </row>
    <row r="38" spans="1:7" x14ac:dyDescent="0.25">
      <c r="A38" s="2" t="s">
        <v>17</v>
      </c>
      <c r="B38" s="2" t="str">
        <f t="shared" si="0"/>
        <v>2021</v>
      </c>
      <c r="C38" s="2" t="str">
        <f t="shared" si="1"/>
        <v>05</v>
      </c>
      <c r="D38" s="2" t="s">
        <v>19</v>
      </c>
      <c r="E38" s="2">
        <v>40</v>
      </c>
      <c r="F38" s="2">
        <v>28</v>
      </c>
      <c r="G38" s="2" t="s">
        <v>5</v>
      </c>
    </row>
    <row r="39" spans="1:7" x14ac:dyDescent="0.25">
      <c r="A39" s="1" t="s">
        <v>17</v>
      </c>
      <c r="B39" s="1" t="str">
        <f t="shared" si="0"/>
        <v>2021</v>
      </c>
      <c r="C39" s="1" t="str">
        <f t="shared" si="1"/>
        <v>05</v>
      </c>
      <c r="D39" s="1" t="s">
        <v>19</v>
      </c>
      <c r="E39" s="1">
        <v>40</v>
      </c>
      <c r="F39" s="1">
        <v>38</v>
      </c>
      <c r="G39" s="1" t="s">
        <v>6</v>
      </c>
    </row>
    <row r="40" spans="1:7" x14ac:dyDescent="0.25">
      <c r="A40" s="1" t="s">
        <v>17</v>
      </c>
      <c r="B40" s="1" t="str">
        <f t="shared" si="0"/>
        <v>2021</v>
      </c>
      <c r="C40" s="1" t="str">
        <f t="shared" si="1"/>
        <v>05</v>
      </c>
      <c r="D40" s="1" t="s">
        <v>19</v>
      </c>
      <c r="E40" s="1">
        <v>11</v>
      </c>
      <c r="F40" s="1">
        <v>9</v>
      </c>
      <c r="G40" s="1" t="s">
        <v>7</v>
      </c>
    </row>
    <row r="41" spans="1:7" x14ac:dyDescent="0.25">
      <c r="A41" s="1" t="s">
        <v>17</v>
      </c>
      <c r="B41" s="1" t="str">
        <f t="shared" si="0"/>
        <v>2021</v>
      </c>
      <c r="C41" s="1" t="str">
        <f t="shared" si="1"/>
        <v>05</v>
      </c>
      <c r="D41" s="1" t="s">
        <v>19</v>
      </c>
      <c r="E41" s="1">
        <v>10</v>
      </c>
      <c r="F41" s="1">
        <v>8</v>
      </c>
      <c r="G41" s="1" t="s">
        <v>8</v>
      </c>
    </row>
    <row r="42" spans="1:7" x14ac:dyDescent="0.25">
      <c r="A42" s="2" t="s">
        <v>18</v>
      </c>
      <c r="B42" s="2" t="str">
        <f t="shared" si="0"/>
        <v>2021</v>
      </c>
      <c r="C42" s="2" t="str">
        <f t="shared" si="1"/>
        <v>06</v>
      </c>
      <c r="D42" s="2" t="s">
        <v>19</v>
      </c>
      <c r="E42" s="2">
        <v>80</v>
      </c>
      <c r="F42" s="2">
        <v>68</v>
      </c>
      <c r="G42" s="2" t="s">
        <v>5</v>
      </c>
    </row>
    <row r="43" spans="1:7" x14ac:dyDescent="0.25">
      <c r="A43" s="1" t="s">
        <v>18</v>
      </c>
      <c r="B43" s="1" t="str">
        <f t="shared" si="0"/>
        <v>2021</v>
      </c>
      <c r="C43" s="1" t="str">
        <f t="shared" si="1"/>
        <v>06</v>
      </c>
      <c r="D43" s="1" t="s">
        <v>19</v>
      </c>
      <c r="E43" s="1">
        <v>80</v>
      </c>
      <c r="F43" s="1">
        <v>67</v>
      </c>
      <c r="G43" s="1" t="s">
        <v>6</v>
      </c>
    </row>
    <row r="44" spans="1:7" x14ac:dyDescent="0.25">
      <c r="A44" s="1" t="s">
        <v>18</v>
      </c>
      <c r="B44" s="1" t="str">
        <f t="shared" si="0"/>
        <v>2021</v>
      </c>
      <c r="C44" s="1" t="str">
        <f t="shared" si="1"/>
        <v>06</v>
      </c>
      <c r="D44" s="1" t="s">
        <v>19</v>
      </c>
      <c r="E44" s="1">
        <v>18</v>
      </c>
      <c r="F44" s="1">
        <v>16</v>
      </c>
      <c r="G44" s="1" t="s">
        <v>7</v>
      </c>
    </row>
    <row r="45" spans="1:7" x14ac:dyDescent="0.25">
      <c r="A45" s="1" t="s">
        <v>18</v>
      </c>
      <c r="B45" s="1" t="str">
        <f t="shared" si="0"/>
        <v>2021</v>
      </c>
      <c r="C45" s="1" t="str">
        <f t="shared" si="1"/>
        <v>06</v>
      </c>
      <c r="D45" s="1" t="s">
        <v>19</v>
      </c>
      <c r="E45" s="1">
        <v>15</v>
      </c>
      <c r="F45" s="1">
        <v>10</v>
      </c>
      <c r="G45" s="1" t="s">
        <v>8</v>
      </c>
    </row>
    <row r="46" spans="1:7" x14ac:dyDescent="0.25">
      <c r="A46" s="2" t="s">
        <v>18</v>
      </c>
      <c r="B46" s="2" t="str">
        <f t="shared" si="0"/>
        <v>2021</v>
      </c>
      <c r="C46" s="2" t="str">
        <f t="shared" si="1"/>
        <v>06</v>
      </c>
      <c r="D46" s="2" t="s">
        <v>19</v>
      </c>
      <c r="E46" s="2">
        <v>20</v>
      </c>
      <c r="F46" s="2">
        <v>11</v>
      </c>
      <c r="G46" s="2" t="s">
        <v>5</v>
      </c>
    </row>
    <row r="47" spans="1:7" x14ac:dyDescent="0.25">
      <c r="A47" s="1" t="s">
        <v>18</v>
      </c>
      <c r="B47" s="1" t="str">
        <f t="shared" si="0"/>
        <v>2021</v>
      </c>
      <c r="C47" s="1" t="str">
        <f t="shared" si="1"/>
        <v>06</v>
      </c>
      <c r="D47" s="1" t="s">
        <v>19</v>
      </c>
      <c r="E47" s="1">
        <v>60</v>
      </c>
      <c r="F47" s="1">
        <v>52</v>
      </c>
      <c r="G47" s="1" t="s">
        <v>6</v>
      </c>
    </row>
    <row r="48" spans="1:7" x14ac:dyDescent="0.25">
      <c r="A48" s="1" t="s">
        <v>18</v>
      </c>
      <c r="B48" s="1" t="str">
        <f t="shared" si="0"/>
        <v>2021</v>
      </c>
      <c r="C48" s="1" t="str">
        <f t="shared" si="1"/>
        <v>06</v>
      </c>
      <c r="D48" s="1" t="s">
        <v>19</v>
      </c>
      <c r="E48" s="1">
        <v>43</v>
      </c>
      <c r="F48" s="1">
        <v>38</v>
      </c>
      <c r="G48" s="1" t="s">
        <v>7</v>
      </c>
    </row>
    <row r="49" spans="1:7" x14ac:dyDescent="0.25">
      <c r="A49" s="1" t="s">
        <v>18</v>
      </c>
      <c r="B49" s="1" t="str">
        <f>LEFT(A49,4)</f>
        <v>2021</v>
      </c>
      <c r="C49" s="1" t="str">
        <f>RIGHT(A49,2)</f>
        <v>06</v>
      </c>
      <c r="D49" s="1" t="s">
        <v>19</v>
      </c>
      <c r="E49" s="1">
        <v>35</v>
      </c>
      <c r="F49" s="1">
        <v>35</v>
      </c>
      <c r="G49" s="1" t="s">
        <v>8</v>
      </c>
    </row>
  </sheetData>
  <pageMargins left="0.7" right="0.7" top="0.75" bottom="0.75" header="0.3" footer="0.3"/>
  <pageSetup orientation="portrait" verticalDpi="0"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Group Box 1">
              <controlPr defaultSize="0" autoFill="0" autoPict="0">
                <anchor moveWithCells="1">
                  <from>
                    <xdr:col>15</xdr:col>
                    <xdr:colOff>342900</xdr:colOff>
                    <xdr:row>15</xdr:row>
                    <xdr:rowOff>38100</xdr:rowOff>
                  </from>
                  <to>
                    <xdr:col>22</xdr:col>
                    <xdr:colOff>0</xdr:colOff>
                    <xdr:row>18</xdr:row>
                    <xdr:rowOff>57150</xdr:rowOff>
                  </to>
                </anchor>
              </controlPr>
            </control>
          </mc:Choice>
        </mc:AlternateContent>
        <mc:AlternateContent xmlns:mc="http://schemas.openxmlformats.org/markup-compatibility/2006">
          <mc:Choice Requires="x14">
            <control shapeId="1026" r:id="rId6" name="Option Button 2">
              <controlPr defaultSize="0" autoFill="0" autoLine="0" autoPict="0">
                <anchor moveWithCells="1">
                  <from>
                    <xdr:col>15</xdr:col>
                    <xdr:colOff>581025</xdr:colOff>
                    <xdr:row>15</xdr:row>
                    <xdr:rowOff>152400</xdr:rowOff>
                  </from>
                  <to>
                    <xdr:col>17</xdr:col>
                    <xdr:colOff>0</xdr:colOff>
                    <xdr:row>17</xdr:row>
                    <xdr:rowOff>85725</xdr:rowOff>
                  </to>
                </anchor>
              </controlPr>
            </control>
          </mc:Choice>
        </mc:AlternateContent>
        <mc:AlternateContent xmlns:mc="http://schemas.openxmlformats.org/markup-compatibility/2006">
          <mc:Choice Requires="x14">
            <control shapeId="1027" r:id="rId7" name="Option Button 3">
              <controlPr defaultSize="0" autoFill="0" autoLine="0" autoPict="0">
                <anchor moveWithCells="1">
                  <from>
                    <xdr:col>17</xdr:col>
                    <xdr:colOff>152400</xdr:colOff>
                    <xdr:row>15</xdr:row>
                    <xdr:rowOff>142875</xdr:rowOff>
                  </from>
                  <to>
                    <xdr:col>18</xdr:col>
                    <xdr:colOff>219075</xdr:colOff>
                    <xdr:row>17</xdr:row>
                    <xdr:rowOff>76200</xdr:rowOff>
                  </to>
                </anchor>
              </controlPr>
            </control>
          </mc:Choice>
        </mc:AlternateContent>
        <mc:AlternateContent xmlns:mc="http://schemas.openxmlformats.org/markup-compatibility/2006">
          <mc:Choice Requires="x14">
            <control shapeId="1028" r:id="rId8" name="Option Button 4">
              <controlPr defaultSize="0" autoFill="0" autoLine="0" autoPict="0">
                <anchor moveWithCells="1">
                  <from>
                    <xdr:col>18</xdr:col>
                    <xdr:colOff>571500</xdr:colOff>
                    <xdr:row>15</xdr:row>
                    <xdr:rowOff>142875</xdr:rowOff>
                  </from>
                  <to>
                    <xdr:col>19</xdr:col>
                    <xdr:colOff>571500</xdr:colOff>
                    <xdr:row>17</xdr:row>
                    <xdr:rowOff>76200</xdr:rowOff>
                  </to>
                </anchor>
              </controlPr>
            </control>
          </mc:Choice>
        </mc:AlternateContent>
        <mc:AlternateContent xmlns:mc="http://schemas.openxmlformats.org/markup-compatibility/2006">
          <mc:Choice Requires="x14">
            <control shapeId="1029" r:id="rId9" name="Option Button 5">
              <controlPr defaultSize="0" autoFill="0" autoLine="0" autoPict="0">
                <anchor moveWithCells="1">
                  <from>
                    <xdr:col>20</xdr:col>
                    <xdr:colOff>209550</xdr:colOff>
                    <xdr:row>15</xdr:row>
                    <xdr:rowOff>142875</xdr:rowOff>
                  </from>
                  <to>
                    <xdr:col>21</xdr:col>
                    <xdr:colOff>409575</xdr:colOff>
                    <xdr:row>17</xdr:row>
                    <xdr:rowOff>76200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2021-03-25T15:20:41Z</dcterms:created>
  <dcterms:modified xsi:type="dcterms:W3CDTF">2021-04-28T14:27:36Z</dcterms:modified>
</cp:coreProperties>
</file>