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10680"/>
  </bookViews>
  <sheets>
    <sheet name="T__362500_826250_Farea.las" sheetId="7" r:id="rId1"/>
    <sheet name="pt000180_shifted_Barea.las" sheetId="5" r:id="rId2"/>
  </sheets>
  <calcPr calcId="145621"/>
</workbook>
</file>

<file path=xl/calcChain.xml><?xml version="1.0" encoding="utf-8"?>
<calcChain xmlns="http://schemas.openxmlformats.org/spreadsheetml/2006/main">
  <c r="E158" i="7" l="1"/>
  <c r="E157" i="7"/>
  <c r="E156" i="7"/>
  <c r="E147" i="7"/>
  <c r="E146" i="7"/>
  <c r="E145" i="7"/>
  <c r="E136" i="7"/>
  <c r="E135" i="7"/>
  <c r="E134" i="7"/>
  <c r="E125" i="7"/>
  <c r="E124" i="7"/>
  <c r="E123" i="7"/>
  <c r="E114" i="7"/>
  <c r="E113" i="7"/>
  <c r="E112" i="7"/>
  <c r="E92" i="5" l="1"/>
  <c r="E91" i="5"/>
  <c r="E90" i="5"/>
  <c r="E82" i="5"/>
  <c r="E81" i="5"/>
  <c r="E80" i="5"/>
  <c r="E72" i="5"/>
  <c r="E71" i="5"/>
  <c r="E70" i="5"/>
  <c r="E102" i="7"/>
  <c r="E101" i="7"/>
  <c r="E100" i="7"/>
  <c r="E92" i="7"/>
  <c r="E91" i="7"/>
  <c r="E90" i="7"/>
  <c r="E82" i="7"/>
  <c r="E81" i="7"/>
  <c r="E80" i="7"/>
  <c r="E72" i="7"/>
  <c r="E71" i="7"/>
  <c r="E70" i="7"/>
  <c r="E62" i="7"/>
  <c r="E61" i="7"/>
  <c r="E60" i="7"/>
  <c r="E62" i="5" l="1"/>
  <c r="E61" i="5"/>
  <c r="E60" i="5"/>
  <c r="E52" i="7"/>
  <c r="E51" i="7"/>
  <c r="E50" i="7"/>
  <c r="E42" i="7"/>
  <c r="E41" i="7"/>
  <c r="E40" i="7"/>
  <c r="E52" i="5" l="1"/>
  <c r="E51" i="5"/>
  <c r="E50" i="5"/>
  <c r="E29" i="5"/>
  <c r="E30" i="5"/>
  <c r="E31" i="5"/>
  <c r="E10" i="7" l="1"/>
  <c r="E9" i="7"/>
  <c r="E19" i="5"/>
  <c r="E20" i="5"/>
  <c r="E21" i="5"/>
  <c r="E31" i="7" l="1"/>
  <c r="E30" i="7"/>
  <c r="E29" i="7"/>
  <c r="E21" i="7"/>
  <c r="E20" i="7"/>
  <c r="E19" i="7"/>
  <c r="E11" i="7"/>
  <c r="E42" i="5"/>
  <c r="E41" i="5"/>
  <c r="E40" i="5"/>
  <c r="E11" i="5"/>
  <c r="E10" i="5"/>
  <c r="E9" i="5"/>
</calcChain>
</file>

<file path=xl/sharedStrings.xml><?xml version="1.0" encoding="utf-8"?>
<sst xmlns="http://schemas.openxmlformats.org/spreadsheetml/2006/main" count="531" uniqueCount="79">
  <si>
    <t>GROUND FILTER EVALUATION</t>
  </si>
  <si>
    <t>CG: Classified Ground Points</t>
  </si>
  <si>
    <t>FG: Filter Ground Points</t>
  </si>
  <si>
    <t>OE: Omission Error Points</t>
  </si>
  <si>
    <t>Cell Size</t>
  </si>
  <si>
    <t>Max Window Size</t>
  </si>
  <si>
    <t>Slope</t>
  </si>
  <si>
    <t>Max Distance</t>
  </si>
  <si>
    <t>Initial Distance</t>
  </si>
  <si>
    <t>Base</t>
  </si>
  <si>
    <t>Exponential</t>
  </si>
  <si>
    <t>T__362500_826250_Farea.las4</t>
  </si>
  <si>
    <t>Progressive Morphological Filter</t>
  </si>
  <si>
    <t>Filter:</t>
  </si>
  <si>
    <t>Filename:</t>
  </si>
  <si>
    <t>Filter Parameters:</t>
  </si>
  <si>
    <t>TP:</t>
  </si>
  <si>
    <t>CG:</t>
  </si>
  <si>
    <t>FG:</t>
  </si>
  <si>
    <t>OE:</t>
  </si>
  <si>
    <t>CE:</t>
  </si>
  <si>
    <t>Type I error:</t>
  </si>
  <si>
    <t>Type 2 error:</t>
  </si>
  <si>
    <t>Total error:</t>
  </si>
  <si>
    <t>TP: Total Points</t>
  </si>
  <si>
    <t>CE: Commision Error Points</t>
  </si>
  <si>
    <t>Change from default values</t>
  </si>
  <si>
    <t>Type I error: OE / CG</t>
  </si>
  <si>
    <t>Type 2 error: CE / (TP - CG)</t>
  </si>
  <si>
    <t>Total error: (OE + CE) / TP</t>
  </si>
  <si>
    <r>
      <rPr>
        <sz val="10"/>
        <color rgb="FFC00000"/>
        <rFont val="Gill Sans MT"/>
        <family val="2"/>
      </rPr>
      <t>BAD</t>
    </r>
    <r>
      <rPr>
        <sz val="10"/>
        <color theme="1"/>
        <rFont val="Gill Sans MT"/>
        <family val="2"/>
      </rPr>
      <t xml:space="preserve"> - </t>
    </r>
    <r>
      <rPr>
        <sz val="10"/>
        <color theme="9" tint="-0.249977111117893"/>
        <rFont val="Gill Sans MT"/>
        <family val="2"/>
      </rPr>
      <t>GOOD</t>
    </r>
    <r>
      <rPr>
        <sz val="10"/>
        <color theme="1"/>
        <rFont val="Gill Sans MT"/>
        <family val="2"/>
      </rPr>
      <t xml:space="preserve"> - </t>
    </r>
    <r>
      <rPr>
        <sz val="10"/>
        <color rgb="FF00B050"/>
        <rFont val="Gill Sans MT"/>
        <family val="2"/>
      </rPr>
      <t>VERY GOOD</t>
    </r>
  </si>
  <si>
    <t>Date&amp;time:</t>
  </si>
  <si>
    <t>pt000180_shifted_Barea.las1</t>
  </si>
  <si>
    <t>2016-07-22 16:04:38</t>
  </si>
  <si>
    <t>T__362500_826250_Farea.las2</t>
  </si>
  <si>
    <t>2016-07-22 16:05:33</t>
  </si>
  <si>
    <t>T__362500_826250_Farea.las3</t>
  </si>
  <si>
    <t>pt000180_shifted_Barea.las13</t>
  </si>
  <si>
    <t>Parameter:</t>
  </si>
  <si>
    <t>cell_cize</t>
  </si>
  <si>
    <t>slope:</t>
  </si>
  <si>
    <t>AUTOMATED PARAMETERS</t>
  </si>
  <si>
    <t>TEST FOR</t>
  </si>
  <si>
    <t>Avg_pont_spacing</t>
  </si>
  <si>
    <t>Avg_point_spacing/2</t>
  </si>
  <si>
    <t>Slope = automatic, avg_point_spacing</t>
  </si>
  <si>
    <t>Slope = automatic, avg_point_spacing/2</t>
  </si>
  <si>
    <t>avg_point_spacing</t>
  </si>
  <si>
    <t>cell_size</t>
  </si>
  <si>
    <t>pt000180_shifted_Barea.las5</t>
  </si>
  <si>
    <t>pt000180_shifted_Barea.las6</t>
  </si>
  <si>
    <t>pt000180_shifted_Barea.las7</t>
  </si>
  <si>
    <t>2016-07-26 15:30:15</t>
  </si>
  <si>
    <t>2016-07-26 15:32:10</t>
  </si>
  <si>
    <t>2016-07-26 15:33:00</t>
  </si>
  <si>
    <t>2016-07-26 15:34:58</t>
  </si>
  <si>
    <t>2016-07-26 15:35:39</t>
  </si>
  <si>
    <t>T__362500_826250_Farea.las9</t>
  </si>
  <si>
    <t>2016-07-26 16:59:00</t>
  </si>
  <si>
    <t>T__362500_826250_Farea.las8</t>
  </si>
  <si>
    <t>2016-07-26 16:58:40</t>
  </si>
  <si>
    <t>T__362500_826250_Farea.las7</t>
  </si>
  <si>
    <t>2016-07-26 16:58:13</t>
  </si>
  <si>
    <t>T__362500_826250_Farea.las6</t>
  </si>
  <si>
    <t>2016-07-26 16:57:40</t>
  </si>
  <si>
    <t>T__362500_826250_Farea.las5</t>
  </si>
  <si>
    <t>2016-07-26 16:57:15</t>
  </si>
  <si>
    <t>pt000180_shifted_Barea.las4</t>
  </si>
  <si>
    <t>2016-07-26 16:56:02</t>
  </si>
  <si>
    <t>pt000180_shifted_Barea.las3</t>
  </si>
  <si>
    <t>2016-07-26 16:55:08</t>
  </si>
  <si>
    <t>pt000180_shifted_Barea.las2</t>
  </si>
  <si>
    <t>2016-07-26 16:54:13</t>
  </si>
  <si>
    <t>2016-07-26 16:53:11</t>
  </si>
  <si>
    <t>Octree</t>
  </si>
  <si>
    <t>Farea</t>
  </si>
  <si>
    <t xml:space="preserve">Octree </t>
  </si>
  <si>
    <t>5cm</t>
  </si>
  <si>
    <t>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</si>
</sst>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  <font>
      <sz val="9"/>
      <color theme="1"/>
      <name val="Gill Sans MT"/>
      <family val="2"/>
    </font>
    <font>
      <b/>
      <sz val="9"/>
      <color theme="1"/>
      <name val="Gill Sans MT"/>
      <family val="2"/>
    </font>
    <font>
      <b/>
      <sz val="16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9" tint="-0.249977111117893"/>
      <name val="Gill Sans MT"/>
      <family val="2"/>
    </font>
    <font>
      <sz val="10"/>
      <color rgb="FFC00000"/>
      <name val="Gill Sans MT"/>
      <family val="2"/>
    </font>
    <font>
      <sz val="10"/>
      <color rgb="FF00B05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1" fillId="0" borderId="1" xfId="0" applyFont="1" applyBorder="1"/>
    <xf numFmtId="10" fontId="1" fillId="0" borderId="0" xfId="0" applyNumberFormat="1" applyFont="1"/>
    <xf numFmtId="0" fontId="7" fillId="0" borderId="0" xfId="0" applyFont="1"/>
    <xf numFmtId="10" fontId="2" fillId="0" borderId="0" xfId="0" applyNumberFormat="1" applyFont="1"/>
    <xf numFmtId="0" fontId="3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3" xfId="0" applyFont="1" applyFill="1" applyBorder="1"/>
    <xf numFmtId="0" fontId="3" fillId="0" borderId="4" xfId="0" applyFont="1" applyBorder="1"/>
    <xf numFmtId="0" fontId="7" fillId="0" borderId="4" xfId="0" applyFont="1" applyBorder="1"/>
    <xf numFmtId="0" fontId="3" fillId="0" borderId="5" xfId="0" applyFont="1" applyBorder="1"/>
    <xf numFmtId="0" fontId="1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22" fontId="4" fillId="0" borderId="0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10" fontId="1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0" fontId="2" fillId="0" borderId="0" xfId="0" applyNumberFormat="1" applyFont="1" applyProtection="1">
      <protection locked="0"/>
    </xf>
    <xf numFmtId="0" fontId="1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1" fillId="0" borderId="0" xfId="0" applyNumberFormat="1" applyFont="1" applyProtection="1"/>
    <xf numFmtId="10" fontId="2" fillId="0" borderId="0" xfId="0" applyNumberFormat="1" applyFont="1" applyProtection="1"/>
    <xf numFmtId="0" fontId="3" fillId="2" borderId="3" xfId="0" applyFont="1" applyFill="1" applyBorder="1" applyProtection="1"/>
    <xf numFmtId="0" fontId="3" fillId="0" borderId="4" xfId="0" applyFont="1" applyBorder="1" applyProtection="1"/>
    <xf numFmtId="0" fontId="7" fillId="0" borderId="4" xfId="0" applyFont="1" applyBorder="1" applyProtection="1"/>
    <xf numFmtId="0" fontId="3" fillId="0" borderId="5" xfId="0" applyFont="1" applyBorder="1" applyProtection="1"/>
    <xf numFmtId="0" fontId="3" fillId="0" borderId="0" xfId="0" applyFont="1" applyProtection="1"/>
    <xf numFmtId="0" fontId="7" fillId="0" borderId="0" xfId="0" applyFont="1" applyProtection="1"/>
    <xf numFmtId="0" fontId="1" fillId="0" borderId="0" xfId="0" applyFont="1" applyProtection="1"/>
    <xf numFmtId="0" fontId="1" fillId="0" borderId="6" xfId="0" applyFont="1" applyBorder="1"/>
    <xf numFmtId="0" fontId="1" fillId="0" borderId="3" xfId="0" applyFont="1" applyBorder="1"/>
    <xf numFmtId="0" fontId="1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0" borderId="8" xfId="0" applyFont="1" applyBorder="1"/>
    <xf numFmtId="0" fontId="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/>
      <protection locked="0"/>
    </xf>
    <xf numFmtId="0" fontId="5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1" fillId="0" borderId="14" xfId="0" applyFont="1" applyBorder="1" applyProtection="1">
      <protection locked="0"/>
    </xf>
    <xf numFmtId="10" fontId="1" fillId="0" borderId="14" xfId="0" applyNumberFormat="1" applyFont="1" applyBorder="1" applyProtection="1">
      <protection locked="0"/>
    </xf>
    <xf numFmtId="0" fontId="7" fillId="0" borderId="0" xfId="0" applyFont="1" applyBorder="1" applyProtection="1">
      <protection locked="0"/>
    </xf>
    <xf numFmtId="10" fontId="2" fillId="0" borderId="14" xfId="0" applyNumberFormat="1" applyFont="1" applyBorder="1" applyProtection="1">
      <protection locked="0"/>
    </xf>
    <xf numFmtId="0" fontId="3" fillId="2" borderId="16" xfId="0" applyFont="1" applyFill="1" applyBorder="1" applyProtection="1"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5" xfId="0" applyFont="1" applyBorder="1" applyAlignment="1" applyProtection="1">
      <alignment horizontal="left" vertic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501453</xdr:colOff>
      <xdr:row>33</xdr:row>
      <xdr:rowOff>188410</xdr:rowOff>
    </xdr:from>
    <xdr:ext cx="1702197" cy="937629"/>
    <xdr:sp macro="" textlink="">
      <xdr:nvSpPr>
        <xdr:cNvPr id="2" name="Rectangle 1"/>
        <xdr:cNvSpPr/>
      </xdr:nvSpPr>
      <xdr:spPr>
        <a:xfrm>
          <a:off x="5635428" y="7589335"/>
          <a:ext cx="170219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PDAL</a:t>
          </a:r>
        </a:p>
      </xdr:txBody>
    </xdr:sp>
    <xdr:clientData/>
  </xdr:oneCellAnchor>
  <xdr:oneCellAnchor>
    <xdr:from>
      <xdr:col>6</xdr:col>
      <xdr:colOff>779686</xdr:colOff>
      <xdr:row>14</xdr:row>
      <xdr:rowOff>102685</xdr:rowOff>
    </xdr:from>
    <xdr:ext cx="1240981" cy="937629"/>
    <xdr:sp macro="" textlink="">
      <xdr:nvSpPr>
        <xdr:cNvPr id="3" name="Rectangle 2"/>
        <xdr:cNvSpPr/>
      </xdr:nvSpPr>
      <xdr:spPr>
        <a:xfrm>
          <a:off x="5913661" y="3284035"/>
          <a:ext cx="12409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C++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9"/>
  <sheetViews>
    <sheetView tabSelected="1" workbookViewId="0">
      <selection activeCell="G20" sqref="G20"/>
    </sheetView>
  </sheetViews>
  <sheetFormatPr defaultRowHeight="17.25" x14ac:dyDescent="0.35"/>
  <cols>
    <col min="1" max="1" width="13.85546875" style="30" bestFit="1" customWidth="1"/>
    <col min="2" max="2" width="24.28515625" style="30" bestFit="1" customWidth="1"/>
    <col min="3" max="3" width="9.140625" style="30"/>
    <col min="4" max="4" width="11.42578125" style="30" bestFit="1" customWidth="1"/>
    <col min="5" max="6" width="9.140625" style="30"/>
    <col min="7" max="7" width="26" style="30" bestFit="1" customWidth="1"/>
    <col min="8" max="9" width="9.140625" style="30"/>
    <col min="10" max="10" width="19.140625" style="30" bestFit="1" customWidth="1"/>
    <col min="11" max="11" width="6.7109375" style="30" bestFit="1" customWidth="1"/>
    <col min="12" max="16384" width="9.140625" style="30"/>
  </cols>
  <sheetData>
    <row r="1" spans="1:11" ht="24.75" x14ac:dyDescent="0.35">
      <c r="A1" s="91" t="s">
        <v>0</v>
      </c>
      <c r="B1" s="91"/>
      <c r="C1" s="91"/>
      <c r="D1" s="91"/>
      <c r="E1" s="91"/>
      <c r="F1" s="91"/>
    </row>
    <row r="2" spans="1:11" x14ac:dyDescent="0.35">
      <c r="A2" s="59" t="s">
        <v>13</v>
      </c>
      <c r="B2" s="92" t="s">
        <v>12</v>
      </c>
      <c r="C2" s="92"/>
      <c r="D2" s="92"/>
      <c r="E2" s="92"/>
      <c r="F2" s="92"/>
    </row>
    <row r="3" spans="1:11" ht="18" thickBot="1" x14ac:dyDescent="0.4">
      <c r="J3" s="30" t="s">
        <v>41</v>
      </c>
    </row>
    <row r="4" spans="1:11" x14ac:dyDescent="0.35">
      <c r="A4" s="31" t="s">
        <v>14</v>
      </c>
      <c r="B4" s="32" t="s">
        <v>34</v>
      </c>
      <c r="C4" s="33"/>
      <c r="D4" s="57" t="s">
        <v>16</v>
      </c>
      <c r="E4" s="30">
        <v>195122</v>
      </c>
      <c r="G4" s="53" t="s">
        <v>26</v>
      </c>
    </row>
    <row r="5" spans="1:11" x14ac:dyDescent="0.35">
      <c r="A5" s="31" t="s">
        <v>31</v>
      </c>
      <c r="B5" s="48" t="s">
        <v>35</v>
      </c>
      <c r="C5" s="36"/>
      <c r="D5" s="57" t="s">
        <v>17</v>
      </c>
      <c r="E5" s="30">
        <v>9589</v>
      </c>
      <c r="G5" s="54" t="s">
        <v>24</v>
      </c>
      <c r="J5" s="30" t="s">
        <v>40</v>
      </c>
      <c r="K5" s="30">
        <v>0.7</v>
      </c>
    </row>
    <row r="6" spans="1:11" x14ac:dyDescent="0.35">
      <c r="A6" s="83" t="s">
        <v>15</v>
      </c>
      <c r="B6" s="37" t="s">
        <v>4</v>
      </c>
      <c r="C6" s="38">
        <v>1</v>
      </c>
      <c r="D6" s="57" t="s">
        <v>18</v>
      </c>
      <c r="E6" s="30">
        <v>20923</v>
      </c>
      <c r="G6" s="54" t="s">
        <v>1</v>
      </c>
    </row>
    <row r="7" spans="1:11" x14ac:dyDescent="0.35">
      <c r="A7" s="83"/>
      <c r="B7" s="37" t="s">
        <v>5</v>
      </c>
      <c r="C7" s="38">
        <v>33</v>
      </c>
      <c r="D7" s="57" t="s">
        <v>19</v>
      </c>
      <c r="E7" s="30">
        <v>3006</v>
      </c>
      <c r="G7" s="54" t="s">
        <v>2</v>
      </c>
      <c r="J7" s="30" t="s">
        <v>47</v>
      </c>
      <c r="K7" s="30">
        <v>0.7</v>
      </c>
    </row>
    <row r="8" spans="1:11" x14ac:dyDescent="0.35">
      <c r="A8" s="83"/>
      <c r="B8" s="37" t="s">
        <v>6</v>
      </c>
      <c r="C8" s="38">
        <v>0.7</v>
      </c>
      <c r="D8" s="57" t="s">
        <v>20</v>
      </c>
      <c r="E8" s="30">
        <v>14340</v>
      </c>
      <c r="G8" s="54" t="s">
        <v>3</v>
      </c>
      <c r="J8" s="30" t="s">
        <v>48</v>
      </c>
      <c r="K8" s="30">
        <v>0.3</v>
      </c>
    </row>
    <row r="9" spans="1:11" x14ac:dyDescent="0.35">
      <c r="A9" s="83"/>
      <c r="B9" s="37" t="s">
        <v>7</v>
      </c>
      <c r="C9" s="38">
        <v>10</v>
      </c>
      <c r="D9" s="57" t="s">
        <v>21</v>
      </c>
      <c r="E9" s="51">
        <f>E7/E5</f>
        <v>0.31348420064657417</v>
      </c>
      <c r="G9" s="54" t="s">
        <v>25</v>
      </c>
    </row>
    <row r="10" spans="1:11" x14ac:dyDescent="0.35">
      <c r="A10" s="83"/>
      <c r="B10" s="37" t="s">
        <v>8</v>
      </c>
      <c r="C10" s="38">
        <v>0.15</v>
      </c>
      <c r="D10" s="57" t="s">
        <v>22</v>
      </c>
      <c r="E10" s="51">
        <f>E8/(E4-E5)</f>
        <v>7.7290832358663963E-2</v>
      </c>
      <c r="G10" s="54" t="s">
        <v>27</v>
      </c>
    </row>
    <row r="11" spans="1:11" x14ac:dyDescent="0.35">
      <c r="A11" s="83"/>
      <c r="B11" s="41" t="s">
        <v>9</v>
      </c>
      <c r="C11" s="42">
        <v>1</v>
      </c>
      <c r="D11" s="58" t="s">
        <v>23</v>
      </c>
      <c r="E11" s="52">
        <f>(E7+E8)/E4</f>
        <v>8.8898227775443053E-2</v>
      </c>
      <c r="G11" s="54" t="s">
        <v>28</v>
      </c>
    </row>
    <row r="12" spans="1:11" x14ac:dyDescent="0.35">
      <c r="A12" s="83"/>
      <c r="B12" s="41" t="s">
        <v>10</v>
      </c>
      <c r="C12" s="42" t="b">
        <v>0</v>
      </c>
      <c r="D12" s="93"/>
      <c r="E12" s="94"/>
      <c r="G12" s="55" t="s">
        <v>29</v>
      </c>
    </row>
    <row r="13" spans="1:11" ht="18" thickBot="1" x14ac:dyDescent="0.4">
      <c r="B13" s="32"/>
      <c r="C13" s="46"/>
      <c r="G13" s="56" t="s">
        <v>30</v>
      </c>
    </row>
    <row r="14" spans="1:11" x14ac:dyDescent="0.35">
      <c r="A14" s="31" t="s">
        <v>14</v>
      </c>
      <c r="B14" s="32" t="s">
        <v>36</v>
      </c>
      <c r="C14" s="33"/>
      <c r="D14" s="34" t="s">
        <v>16</v>
      </c>
      <c r="E14" s="30">
        <v>195122</v>
      </c>
    </row>
    <row r="15" spans="1:11" ht="18" thickBot="1" x14ac:dyDescent="0.4">
      <c r="A15" s="31" t="s">
        <v>31</v>
      </c>
      <c r="B15" s="35" t="s">
        <v>52</v>
      </c>
      <c r="C15" s="36"/>
      <c r="D15" s="34" t="s">
        <v>17</v>
      </c>
      <c r="E15" s="30">
        <v>9589</v>
      </c>
    </row>
    <row r="16" spans="1:11" ht="18" thickBot="1" x14ac:dyDescent="0.4">
      <c r="A16" s="83" t="s">
        <v>15</v>
      </c>
      <c r="B16" s="41" t="s">
        <v>4</v>
      </c>
      <c r="C16" s="67">
        <v>0.7</v>
      </c>
      <c r="D16" s="34" t="s">
        <v>18</v>
      </c>
      <c r="E16" s="64">
        <v>16685</v>
      </c>
    </row>
    <row r="17" spans="1:13" x14ac:dyDescent="0.35">
      <c r="A17" s="83"/>
      <c r="B17" s="39" t="s">
        <v>5</v>
      </c>
      <c r="C17" s="40">
        <v>33</v>
      </c>
      <c r="D17" s="34" t="s">
        <v>19</v>
      </c>
      <c r="E17" s="65">
        <v>2732</v>
      </c>
      <c r="M17" s="30" t="s">
        <v>42</v>
      </c>
    </row>
    <row r="18" spans="1:13" ht="18" thickBot="1" x14ac:dyDescent="0.4">
      <c r="A18" s="83"/>
      <c r="B18" s="37" t="s">
        <v>6</v>
      </c>
      <c r="C18" s="38">
        <v>0.7</v>
      </c>
      <c r="D18" s="34" t="s">
        <v>20</v>
      </c>
      <c r="E18" s="66">
        <v>9828</v>
      </c>
      <c r="M18" s="30" t="s">
        <v>43</v>
      </c>
    </row>
    <row r="19" spans="1:13" x14ac:dyDescent="0.35">
      <c r="A19" s="83"/>
      <c r="B19" s="39" t="s">
        <v>7</v>
      </c>
      <c r="C19" s="40">
        <v>10</v>
      </c>
      <c r="D19" s="34" t="s">
        <v>21</v>
      </c>
      <c r="E19" s="43">
        <f>E17/E15</f>
        <v>0.28490979247053916</v>
      </c>
      <c r="M19" s="30" t="s">
        <v>44</v>
      </c>
    </row>
    <row r="20" spans="1:13" x14ac:dyDescent="0.35">
      <c r="A20" s="83"/>
      <c r="B20" s="39" t="s">
        <v>8</v>
      </c>
      <c r="C20" s="40">
        <v>0.15</v>
      </c>
      <c r="D20" s="34" t="s">
        <v>22</v>
      </c>
      <c r="E20" s="43">
        <f>E18/(E14-E15)</f>
        <v>5.2971708537025756E-2</v>
      </c>
      <c r="M20" s="30" t="s">
        <v>45</v>
      </c>
    </row>
    <row r="21" spans="1:13" x14ac:dyDescent="0.35">
      <c r="A21" s="83"/>
      <c r="B21" s="41" t="s">
        <v>9</v>
      </c>
      <c r="C21" s="42">
        <v>1</v>
      </c>
      <c r="D21" s="44" t="s">
        <v>23</v>
      </c>
      <c r="E21" s="45">
        <f>(E17+E18)/E14</f>
        <v>6.4369983907504022E-2</v>
      </c>
      <c r="K21" s="34"/>
      <c r="M21" s="30" t="s">
        <v>46</v>
      </c>
    </row>
    <row r="22" spans="1:13" x14ac:dyDescent="0.35">
      <c r="A22" s="83"/>
      <c r="B22" s="41" t="s">
        <v>10</v>
      </c>
      <c r="C22" s="42" t="b">
        <v>0</v>
      </c>
      <c r="D22" s="86"/>
      <c r="E22" s="85"/>
    </row>
    <row r="23" spans="1:13" x14ac:dyDescent="0.35">
      <c r="A23" s="47"/>
      <c r="B23" s="35"/>
      <c r="C23" s="48"/>
      <c r="D23" s="49"/>
      <c r="E23" s="50"/>
    </row>
    <row r="24" spans="1:13" x14ac:dyDescent="0.35">
      <c r="A24" s="31" t="s">
        <v>14</v>
      </c>
      <c r="B24" s="32" t="s">
        <v>11</v>
      </c>
      <c r="C24" s="33"/>
      <c r="D24" s="34" t="s">
        <v>16</v>
      </c>
      <c r="E24" s="30">
        <v>195122</v>
      </c>
    </row>
    <row r="25" spans="1:13" ht="18" thickBot="1" x14ac:dyDescent="0.4">
      <c r="A25" s="31" t="s">
        <v>31</v>
      </c>
      <c r="B25" s="35" t="s">
        <v>53</v>
      </c>
      <c r="C25" s="36"/>
      <c r="D25" s="34" t="s">
        <v>17</v>
      </c>
      <c r="E25" s="30">
        <v>9589</v>
      </c>
    </row>
    <row r="26" spans="1:13" ht="18" thickBot="1" x14ac:dyDescent="0.4">
      <c r="A26" s="83" t="s">
        <v>15</v>
      </c>
      <c r="B26" s="41" t="s">
        <v>4</v>
      </c>
      <c r="C26" s="67">
        <v>0.3</v>
      </c>
      <c r="D26" s="34" t="s">
        <v>18</v>
      </c>
      <c r="E26" s="64">
        <v>7114</v>
      </c>
    </row>
    <row r="27" spans="1:13" x14ac:dyDescent="0.35">
      <c r="A27" s="83"/>
      <c r="B27" s="37" t="s">
        <v>5</v>
      </c>
      <c r="C27" s="38">
        <v>33</v>
      </c>
      <c r="D27" s="34" t="s">
        <v>19</v>
      </c>
      <c r="E27" s="65">
        <v>5944</v>
      </c>
    </row>
    <row r="28" spans="1:13" ht="18" thickBot="1" x14ac:dyDescent="0.4">
      <c r="A28" s="83"/>
      <c r="B28" s="37" t="s">
        <v>6</v>
      </c>
      <c r="C28" s="38">
        <v>0.7</v>
      </c>
      <c r="D28" s="34" t="s">
        <v>20</v>
      </c>
      <c r="E28" s="66">
        <v>3469</v>
      </c>
    </row>
    <row r="29" spans="1:13" x14ac:dyDescent="0.35">
      <c r="A29" s="83"/>
      <c r="B29" s="37" t="s">
        <v>7</v>
      </c>
      <c r="C29" s="38">
        <v>10</v>
      </c>
      <c r="D29" s="34" t="s">
        <v>21</v>
      </c>
      <c r="E29" s="43">
        <f>E27/E25</f>
        <v>0.61987694232975288</v>
      </c>
    </row>
    <row r="30" spans="1:13" x14ac:dyDescent="0.35">
      <c r="A30" s="83"/>
      <c r="B30" s="41" t="s">
        <v>8</v>
      </c>
      <c r="C30" s="42">
        <v>0.15</v>
      </c>
      <c r="D30" s="34" t="s">
        <v>22</v>
      </c>
      <c r="E30" s="43">
        <f>E28/(E24-E25)</f>
        <v>1.8697482388577772E-2</v>
      </c>
    </row>
    <row r="31" spans="1:13" x14ac:dyDescent="0.35">
      <c r="A31" s="83"/>
      <c r="B31" s="41" t="s">
        <v>9</v>
      </c>
      <c r="C31" s="42">
        <v>1</v>
      </c>
      <c r="D31" s="44" t="s">
        <v>23</v>
      </c>
      <c r="E31" s="45">
        <f>(E27+E28)/E24</f>
        <v>4.8241612939596765E-2</v>
      </c>
    </row>
    <row r="32" spans="1:13" x14ac:dyDescent="0.35">
      <c r="A32" s="83"/>
      <c r="B32" s="41" t="s">
        <v>10</v>
      </c>
      <c r="C32" s="42" t="b">
        <v>0</v>
      </c>
      <c r="D32" s="84"/>
      <c r="E32" s="85"/>
    </row>
    <row r="35" spans="1:5" x14ac:dyDescent="0.35">
      <c r="A35" s="31" t="s">
        <v>14</v>
      </c>
      <c r="B35" s="32" t="s">
        <v>36</v>
      </c>
      <c r="C35" s="33"/>
      <c r="D35" s="34" t="s">
        <v>16</v>
      </c>
      <c r="E35" s="30">
        <v>195122</v>
      </c>
    </row>
    <row r="36" spans="1:5" ht="18" thickBot="1" x14ac:dyDescent="0.4">
      <c r="A36" s="31" t="s">
        <v>31</v>
      </c>
      <c r="B36" s="35" t="s">
        <v>52</v>
      </c>
      <c r="C36" s="36"/>
      <c r="D36" s="34" t="s">
        <v>17</v>
      </c>
      <c r="E36" s="30">
        <v>9589</v>
      </c>
    </row>
    <row r="37" spans="1:5" ht="18" thickBot="1" x14ac:dyDescent="0.4">
      <c r="A37" s="83" t="s">
        <v>15</v>
      </c>
      <c r="B37" s="41" t="s">
        <v>4</v>
      </c>
      <c r="C37" s="67">
        <v>0.7</v>
      </c>
      <c r="D37" s="34" t="s">
        <v>18</v>
      </c>
      <c r="E37" s="64">
        <v>16685</v>
      </c>
    </row>
    <row r="38" spans="1:5" x14ac:dyDescent="0.35">
      <c r="A38" s="83"/>
      <c r="B38" s="39" t="s">
        <v>5</v>
      </c>
      <c r="C38" s="40">
        <v>33</v>
      </c>
      <c r="D38" s="34" t="s">
        <v>19</v>
      </c>
      <c r="E38" s="65">
        <v>4167</v>
      </c>
    </row>
    <row r="39" spans="1:5" ht="18" thickBot="1" x14ac:dyDescent="0.4">
      <c r="A39" s="83"/>
      <c r="B39" s="37" t="s">
        <v>6</v>
      </c>
      <c r="C39" s="38">
        <v>0.7</v>
      </c>
      <c r="D39" s="34" t="s">
        <v>20</v>
      </c>
      <c r="E39" s="66">
        <v>11433</v>
      </c>
    </row>
    <row r="40" spans="1:5" x14ac:dyDescent="0.35">
      <c r="A40" s="83"/>
      <c r="B40" s="39" t="s">
        <v>7</v>
      </c>
      <c r="C40" s="40">
        <v>10</v>
      </c>
      <c r="D40" s="34" t="s">
        <v>21</v>
      </c>
      <c r="E40" s="43">
        <f>E38/E36</f>
        <v>0.43456043383043069</v>
      </c>
    </row>
    <row r="41" spans="1:5" x14ac:dyDescent="0.35">
      <c r="A41" s="83"/>
      <c r="B41" s="39" t="s">
        <v>8</v>
      </c>
      <c r="C41" s="40">
        <v>0.15</v>
      </c>
      <c r="D41" s="34" t="s">
        <v>22</v>
      </c>
      <c r="E41" s="43">
        <f>E39/(E35-E36)</f>
        <v>6.1622460694323922E-2</v>
      </c>
    </row>
    <row r="42" spans="1:5" x14ac:dyDescent="0.35">
      <c r="A42" s="83"/>
      <c r="B42" s="41" t="s">
        <v>9</v>
      </c>
      <c r="C42" s="42">
        <v>1</v>
      </c>
      <c r="D42" s="44" t="s">
        <v>23</v>
      </c>
      <c r="E42" s="45">
        <f>(E38+E39)/E35</f>
        <v>7.9949980012505001E-2</v>
      </c>
    </row>
    <row r="43" spans="1:5" x14ac:dyDescent="0.35">
      <c r="A43" s="83"/>
      <c r="B43" s="41" t="s">
        <v>10</v>
      </c>
      <c r="C43" s="42" t="b">
        <v>0</v>
      </c>
      <c r="D43" s="86"/>
      <c r="E43" s="85"/>
    </row>
    <row r="44" spans="1:5" ht="18" thickBot="1" x14ac:dyDescent="0.4">
      <c r="A44" s="69"/>
      <c r="B44" s="35"/>
      <c r="C44" s="48"/>
      <c r="D44" s="49"/>
      <c r="E44" s="70"/>
    </row>
    <row r="45" spans="1:5" x14ac:dyDescent="0.35">
      <c r="A45" s="71" t="s">
        <v>14</v>
      </c>
      <c r="B45" s="72" t="s">
        <v>11</v>
      </c>
      <c r="C45" s="73"/>
      <c r="D45" s="74" t="s">
        <v>16</v>
      </c>
      <c r="E45" s="75">
        <v>195122</v>
      </c>
    </row>
    <row r="46" spans="1:5" ht="18" thickBot="1" x14ac:dyDescent="0.4">
      <c r="A46" s="76" t="s">
        <v>31</v>
      </c>
      <c r="B46" s="35" t="s">
        <v>53</v>
      </c>
      <c r="C46" s="36"/>
      <c r="D46" s="37" t="s">
        <v>17</v>
      </c>
      <c r="E46" s="77">
        <v>9589</v>
      </c>
    </row>
    <row r="47" spans="1:5" ht="18" thickBot="1" x14ac:dyDescent="0.4">
      <c r="A47" s="87" t="s">
        <v>15</v>
      </c>
      <c r="B47" s="41" t="s">
        <v>4</v>
      </c>
      <c r="C47" s="67">
        <v>0.3</v>
      </c>
      <c r="D47" s="37" t="s">
        <v>18</v>
      </c>
      <c r="E47" s="64">
        <v>7114</v>
      </c>
    </row>
    <row r="48" spans="1:5" x14ac:dyDescent="0.35">
      <c r="A48" s="87"/>
      <c r="B48" s="37" t="s">
        <v>5</v>
      </c>
      <c r="C48" s="38">
        <v>33</v>
      </c>
      <c r="D48" s="37" t="s">
        <v>19</v>
      </c>
      <c r="E48" s="65">
        <v>6813</v>
      </c>
    </row>
    <row r="49" spans="1:5" ht="18" thickBot="1" x14ac:dyDescent="0.4">
      <c r="A49" s="87"/>
      <c r="B49" s="37" t="s">
        <v>6</v>
      </c>
      <c r="C49" s="38">
        <v>0.7</v>
      </c>
      <c r="D49" s="37" t="s">
        <v>20</v>
      </c>
      <c r="E49" s="66">
        <v>4090</v>
      </c>
    </row>
    <row r="50" spans="1:5" x14ac:dyDescent="0.35">
      <c r="A50" s="87"/>
      <c r="B50" s="37" t="s">
        <v>7</v>
      </c>
      <c r="C50" s="38">
        <v>10</v>
      </c>
      <c r="D50" s="37" t="s">
        <v>21</v>
      </c>
      <c r="E50" s="78">
        <f>E48/E46</f>
        <v>0.71050161643549903</v>
      </c>
    </row>
    <row r="51" spans="1:5" x14ac:dyDescent="0.35">
      <c r="A51" s="87"/>
      <c r="B51" s="37" t="s">
        <v>8</v>
      </c>
      <c r="C51" s="38">
        <v>0.15</v>
      </c>
      <c r="D51" s="37" t="s">
        <v>22</v>
      </c>
      <c r="E51" s="78">
        <f>E49/(E45-E46)</f>
        <v>2.2044595840093138E-2</v>
      </c>
    </row>
    <row r="52" spans="1:5" x14ac:dyDescent="0.35">
      <c r="A52" s="87"/>
      <c r="B52" s="41" t="s">
        <v>9</v>
      </c>
      <c r="C52" s="42">
        <v>1</v>
      </c>
      <c r="D52" s="79" t="s">
        <v>23</v>
      </c>
      <c r="E52" s="80">
        <f>(E48+E49)/E45</f>
        <v>5.5877861030534742E-2</v>
      </c>
    </row>
    <row r="53" spans="1:5" ht="18" thickBot="1" x14ac:dyDescent="0.4">
      <c r="A53" s="88"/>
      <c r="B53" s="81" t="s">
        <v>10</v>
      </c>
      <c r="C53" s="82" t="b">
        <v>0</v>
      </c>
      <c r="D53" s="89"/>
      <c r="E53" s="90"/>
    </row>
    <row r="55" spans="1:5" x14ac:dyDescent="0.35">
      <c r="A55" s="31" t="s">
        <v>14</v>
      </c>
      <c r="B55" s="32" t="s">
        <v>57</v>
      </c>
      <c r="C55" s="33"/>
      <c r="D55" s="34" t="s">
        <v>16</v>
      </c>
      <c r="E55" s="30">
        <v>195122</v>
      </c>
    </row>
    <row r="56" spans="1:5" ht="18" thickBot="1" x14ac:dyDescent="0.4">
      <c r="A56" s="31" t="s">
        <v>31</v>
      </c>
      <c r="B56" s="35" t="s">
        <v>58</v>
      </c>
      <c r="C56" s="36"/>
      <c r="D56" s="34" t="s">
        <v>17</v>
      </c>
      <c r="E56" s="30">
        <v>9589</v>
      </c>
    </row>
    <row r="57" spans="1:5" ht="18" thickBot="1" x14ac:dyDescent="0.4">
      <c r="A57" s="83" t="s">
        <v>15</v>
      </c>
      <c r="B57" s="41" t="s">
        <v>4</v>
      </c>
      <c r="C57" s="67">
        <v>0.60000000000000009</v>
      </c>
      <c r="D57" s="34" t="s">
        <v>18</v>
      </c>
      <c r="E57" s="64">
        <v>15674</v>
      </c>
    </row>
    <row r="58" spans="1:5" x14ac:dyDescent="0.35">
      <c r="A58" s="83"/>
      <c r="B58" s="37" t="s">
        <v>5</v>
      </c>
      <c r="C58" s="38">
        <v>33</v>
      </c>
      <c r="D58" s="34" t="s">
        <v>19</v>
      </c>
      <c r="E58" s="65">
        <v>4560</v>
      </c>
    </row>
    <row r="59" spans="1:5" ht="18" thickBot="1" x14ac:dyDescent="0.4">
      <c r="A59" s="83"/>
      <c r="B59" s="37" t="s">
        <v>6</v>
      </c>
      <c r="C59" s="38">
        <v>0.7</v>
      </c>
      <c r="D59" s="34" t="s">
        <v>20</v>
      </c>
      <c r="E59" s="66">
        <v>10645</v>
      </c>
    </row>
    <row r="60" spans="1:5" x14ac:dyDescent="0.35">
      <c r="A60" s="83"/>
      <c r="B60" s="37" t="s">
        <v>7</v>
      </c>
      <c r="C60" s="38">
        <v>10</v>
      </c>
      <c r="D60" s="34" t="s">
        <v>21</v>
      </c>
      <c r="E60" s="43">
        <f>E58/E56</f>
        <v>0.47554489519240795</v>
      </c>
    </row>
    <row r="61" spans="1:5" x14ac:dyDescent="0.35">
      <c r="A61" s="83"/>
      <c r="B61" s="37" t="s">
        <v>8</v>
      </c>
      <c r="C61" s="38">
        <v>0.15</v>
      </c>
      <c r="D61" s="34" t="s">
        <v>22</v>
      </c>
      <c r="E61" s="43">
        <f>E59/(E55-E56)</f>
        <v>5.7375237828310867E-2</v>
      </c>
    </row>
    <row r="62" spans="1:5" x14ac:dyDescent="0.35">
      <c r="A62" s="83"/>
      <c r="B62" s="41" t="s">
        <v>9</v>
      </c>
      <c r="C62" s="42">
        <v>1</v>
      </c>
      <c r="D62" s="44" t="s">
        <v>23</v>
      </c>
      <c r="E62" s="45">
        <f>(E58+E59)/E55</f>
        <v>7.7925605518598617E-2</v>
      </c>
    </row>
    <row r="63" spans="1:5" x14ac:dyDescent="0.35">
      <c r="A63" s="83"/>
      <c r="B63" s="41" t="s">
        <v>10</v>
      </c>
      <c r="C63" s="42" t="b">
        <v>0</v>
      </c>
      <c r="D63" s="84"/>
      <c r="E63" s="85"/>
    </row>
    <row r="65" spans="1:5" x14ac:dyDescent="0.35">
      <c r="A65" s="31" t="s">
        <v>14</v>
      </c>
      <c r="B65" s="32" t="s">
        <v>59</v>
      </c>
      <c r="C65" s="33"/>
      <c r="D65" s="34" t="s">
        <v>16</v>
      </c>
      <c r="E65" s="30">
        <v>195122</v>
      </c>
    </row>
    <row r="66" spans="1:5" ht="18" thickBot="1" x14ac:dyDescent="0.4">
      <c r="A66" s="31" t="s">
        <v>31</v>
      </c>
      <c r="B66" s="35" t="s">
        <v>60</v>
      </c>
      <c r="C66" s="36"/>
      <c r="D66" s="34" t="s">
        <v>17</v>
      </c>
      <c r="E66" s="30">
        <v>9589</v>
      </c>
    </row>
    <row r="67" spans="1:5" ht="18" thickBot="1" x14ac:dyDescent="0.4">
      <c r="A67" s="83" t="s">
        <v>15</v>
      </c>
      <c r="B67" s="41" t="s">
        <v>4</v>
      </c>
      <c r="C67" s="67">
        <v>0.60000000000000009</v>
      </c>
      <c r="D67" s="34" t="s">
        <v>18</v>
      </c>
      <c r="E67" s="64">
        <v>25917</v>
      </c>
    </row>
    <row r="68" spans="1:5" x14ac:dyDescent="0.35">
      <c r="A68" s="83"/>
      <c r="B68" s="37" t="s">
        <v>5</v>
      </c>
      <c r="C68" s="38">
        <v>33</v>
      </c>
      <c r="D68" s="34" t="s">
        <v>19</v>
      </c>
      <c r="E68" s="65">
        <v>2687</v>
      </c>
    </row>
    <row r="69" spans="1:5" ht="18" thickBot="1" x14ac:dyDescent="0.4">
      <c r="A69" s="83"/>
      <c r="B69" s="41" t="s">
        <v>6</v>
      </c>
      <c r="C69" s="67">
        <v>3.1</v>
      </c>
      <c r="D69" s="34" t="s">
        <v>20</v>
      </c>
      <c r="E69" s="66">
        <v>19815</v>
      </c>
    </row>
    <row r="70" spans="1:5" x14ac:dyDescent="0.35">
      <c r="A70" s="83"/>
      <c r="B70" s="37" t="s">
        <v>7</v>
      </c>
      <c r="C70" s="38">
        <v>10</v>
      </c>
      <c r="D70" s="34" t="s">
        <v>21</v>
      </c>
      <c r="E70" s="43">
        <f>E68/E66</f>
        <v>0.28021691521535091</v>
      </c>
    </row>
    <row r="71" spans="1:5" x14ac:dyDescent="0.35">
      <c r="A71" s="83"/>
      <c r="B71" s="37" t="s">
        <v>8</v>
      </c>
      <c r="C71" s="38">
        <v>0.15</v>
      </c>
      <c r="D71" s="34" t="s">
        <v>22</v>
      </c>
      <c r="E71" s="43">
        <f>E69/(E65-E66)</f>
        <v>0.10680040747468106</v>
      </c>
    </row>
    <row r="72" spans="1:5" x14ac:dyDescent="0.35">
      <c r="A72" s="83"/>
      <c r="B72" s="41" t="s">
        <v>9</v>
      </c>
      <c r="C72" s="42">
        <v>1</v>
      </c>
      <c r="D72" s="44" t="s">
        <v>23</v>
      </c>
      <c r="E72" s="45">
        <f>(E68+E69)/E65</f>
        <v>0.11532272116931971</v>
      </c>
    </row>
    <row r="73" spans="1:5" x14ac:dyDescent="0.35">
      <c r="A73" s="83"/>
      <c r="B73" s="41" t="s">
        <v>10</v>
      </c>
      <c r="C73" s="42" t="b">
        <v>0</v>
      </c>
      <c r="D73" s="84"/>
      <c r="E73" s="85"/>
    </row>
    <row r="75" spans="1:5" x14ac:dyDescent="0.35">
      <c r="A75" s="31" t="s">
        <v>14</v>
      </c>
      <c r="B75" s="32" t="s">
        <v>61</v>
      </c>
      <c r="C75" s="33"/>
      <c r="D75" s="34" t="s">
        <v>16</v>
      </c>
      <c r="E75" s="30">
        <v>195122</v>
      </c>
    </row>
    <row r="76" spans="1:5" ht="18" thickBot="1" x14ac:dyDescent="0.4">
      <c r="A76" s="31" t="s">
        <v>31</v>
      </c>
      <c r="B76" s="35" t="s">
        <v>62</v>
      </c>
      <c r="C76" s="36"/>
      <c r="D76" s="34" t="s">
        <v>17</v>
      </c>
      <c r="E76" s="30">
        <v>9589</v>
      </c>
    </row>
    <row r="77" spans="1:5" ht="18" thickBot="1" x14ac:dyDescent="0.4">
      <c r="A77" s="83" t="s">
        <v>15</v>
      </c>
      <c r="B77" s="41" t="s">
        <v>4</v>
      </c>
      <c r="C77" s="67">
        <v>0.4</v>
      </c>
      <c r="D77" s="34" t="s">
        <v>18</v>
      </c>
      <c r="E77" s="64">
        <v>21592</v>
      </c>
    </row>
    <row r="78" spans="1:5" x14ac:dyDescent="0.35">
      <c r="A78" s="83"/>
      <c r="B78" s="37" t="s">
        <v>5</v>
      </c>
      <c r="C78" s="38">
        <v>33</v>
      </c>
      <c r="D78" s="34" t="s">
        <v>19</v>
      </c>
      <c r="E78" s="65">
        <v>3577</v>
      </c>
    </row>
    <row r="79" spans="1:5" ht="18" thickBot="1" x14ac:dyDescent="0.4">
      <c r="A79" s="83"/>
      <c r="B79" s="41" t="s">
        <v>6</v>
      </c>
      <c r="C79" s="67">
        <v>3.1</v>
      </c>
      <c r="D79" s="34" t="s">
        <v>20</v>
      </c>
      <c r="E79" s="66">
        <v>15580</v>
      </c>
    </row>
    <row r="80" spans="1:5" x14ac:dyDescent="0.35">
      <c r="A80" s="83"/>
      <c r="B80" s="37" t="s">
        <v>7</v>
      </c>
      <c r="C80" s="38">
        <v>10</v>
      </c>
      <c r="D80" s="34" t="s">
        <v>21</v>
      </c>
      <c r="E80" s="43">
        <f>E78/E76</f>
        <v>0.3730315987068516</v>
      </c>
    </row>
    <row r="81" spans="1:5" x14ac:dyDescent="0.35">
      <c r="A81" s="83"/>
      <c r="B81" s="37" t="s">
        <v>8</v>
      </c>
      <c r="C81" s="38">
        <v>0.15</v>
      </c>
      <c r="D81" s="34" t="s">
        <v>22</v>
      </c>
      <c r="E81" s="43">
        <f>E79/(E75-E76)</f>
        <v>8.3974279508227653E-2</v>
      </c>
    </row>
    <row r="82" spans="1:5" x14ac:dyDescent="0.35">
      <c r="A82" s="83"/>
      <c r="B82" s="41" t="s">
        <v>9</v>
      </c>
      <c r="C82" s="42">
        <v>1</v>
      </c>
      <c r="D82" s="44" t="s">
        <v>23</v>
      </c>
      <c r="E82" s="45">
        <f>(E78+E79)/E75</f>
        <v>9.817960045509988E-2</v>
      </c>
    </row>
    <row r="83" spans="1:5" x14ac:dyDescent="0.35">
      <c r="A83" s="83"/>
      <c r="B83" s="41" t="s">
        <v>10</v>
      </c>
      <c r="C83" s="42" t="b">
        <v>0</v>
      </c>
      <c r="D83" s="84"/>
      <c r="E83" s="85"/>
    </row>
    <row r="85" spans="1:5" x14ac:dyDescent="0.35">
      <c r="A85" s="31" t="s">
        <v>14</v>
      </c>
      <c r="B85" s="32" t="s">
        <v>63</v>
      </c>
      <c r="C85" s="33"/>
      <c r="D85" s="34" t="s">
        <v>16</v>
      </c>
      <c r="E85" s="30">
        <v>195122</v>
      </c>
    </row>
    <row r="86" spans="1:5" ht="18" thickBot="1" x14ac:dyDescent="0.4">
      <c r="A86" s="31" t="s">
        <v>31</v>
      </c>
      <c r="B86" s="35" t="s">
        <v>64</v>
      </c>
      <c r="C86" s="36"/>
      <c r="D86" s="34" t="s">
        <v>17</v>
      </c>
      <c r="E86" s="30">
        <v>9589</v>
      </c>
    </row>
    <row r="87" spans="1:5" ht="18" thickBot="1" x14ac:dyDescent="0.4">
      <c r="A87" s="83" t="s">
        <v>15</v>
      </c>
      <c r="B87" s="41" t="s">
        <v>4</v>
      </c>
      <c r="C87" s="67">
        <v>0.29999999999999988</v>
      </c>
      <c r="D87" s="34" t="s">
        <v>18</v>
      </c>
      <c r="E87" s="64">
        <v>18443</v>
      </c>
    </row>
    <row r="88" spans="1:5" x14ac:dyDescent="0.35">
      <c r="A88" s="83"/>
      <c r="B88" s="37" t="s">
        <v>5</v>
      </c>
      <c r="C88" s="38">
        <v>33</v>
      </c>
      <c r="D88" s="34" t="s">
        <v>19</v>
      </c>
      <c r="E88" s="65">
        <v>4420</v>
      </c>
    </row>
    <row r="89" spans="1:5" ht="18" thickBot="1" x14ac:dyDescent="0.4">
      <c r="A89" s="83"/>
      <c r="B89" s="41" t="s">
        <v>6</v>
      </c>
      <c r="C89" s="67">
        <v>3.1</v>
      </c>
      <c r="D89" s="34" t="s">
        <v>20</v>
      </c>
      <c r="E89" s="66">
        <v>13274</v>
      </c>
    </row>
    <row r="90" spans="1:5" x14ac:dyDescent="0.35">
      <c r="A90" s="83"/>
      <c r="B90" s="37" t="s">
        <v>7</v>
      </c>
      <c r="C90" s="38">
        <v>10</v>
      </c>
      <c r="D90" s="34" t="s">
        <v>21</v>
      </c>
      <c r="E90" s="43">
        <f>E88/E86</f>
        <v>0.46094483262071123</v>
      </c>
    </row>
    <row r="91" spans="1:5" x14ac:dyDescent="0.35">
      <c r="A91" s="83"/>
      <c r="B91" s="37" t="s">
        <v>8</v>
      </c>
      <c r="C91" s="38">
        <v>0.15</v>
      </c>
      <c r="D91" s="34" t="s">
        <v>22</v>
      </c>
      <c r="E91" s="43">
        <f>E89/(E85-E86)</f>
        <v>7.1545223760732593E-2</v>
      </c>
    </row>
    <row r="92" spans="1:5" x14ac:dyDescent="0.35">
      <c r="A92" s="83"/>
      <c r="B92" s="41" t="s">
        <v>9</v>
      </c>
      <c r="C92" s="42">
        <v>1</v>
      </c>
      <c r="D92" s="44" t="s">
        <v>23</v>
      </c>
      <c r="E92" s="45">
        <f>(E88+E89)/E85</f>
        <v>9.0681727329568168E-2</v>
      </c>
    </row>
    <row r="93" spans="1:5" x14ac:dyDescent="0.35">
      <c r="A93" s="83"/>
      <c r="B93" s="41" t="s">
        <v>10</v>
      </c>
      <c r="C93" s="42" t="b">
        <v>0</v>
      </c>
      <c r="D93" s="84"/>
      <c r="E93" s="85"/>
    </row>
    <row r="95" spans="1:5" x14ac:dyDescent="0.35">
      <c r="A95" s="31" t="s">
        <v>14</v>
      </c>
      <c r="B95" s="32" t="s">
        <v>65</v>
      </c>
      <c r="C95" s="33"/>
      <c r="D95" s="34" t="s">
        <v>16</v>
      </c>
      <c r="E95" s="30">
        <v>195122</v>
      </c>
    </row>
    <row r="96" spans="1:5" ht="18" thickBot="1" x14ac:dyDescent="0.4">
      <c r="A96" s="31" t="s">
        <v>31</v>
      </c>
      <c r="B96" s="35" t="s">
        <v>66</v>
      </c>
      <c r="C96" s="36"/>
      <c r="D96" s="34" t="s">
        <v>17</v>
      </c>
      <c r="E96" s="30">
        <v>9589</v>
      </c>
    </row>
    <row r="97" spans="1:5" ht="18" thickBot="1" x14ac:dyDescent="0.4">
      <c r="A97" s="83" t="s">
        <v>15</v>
      </c>
      <c r="B97" s="41" t="s">
        <v>4</v>
      </c>
      <c r="C97" s="67">
        <v>0.7</v>
      </c>
      <c r="D97" s="34" t="s">
        <v>18</v>
      </c>
      <c r="E97" s="64">
        <v>27868</v>
      </c>
    </row>
    <row r="98" spans="1:5" x14ac:dyDescent="0.35">
      <c r="A98" s="83"/>
      <c r="B98" s="37" t="s">
        <v>5</v>
      </c>
      <c r="C98" s="38">
        <v>33</v>
      </c>
      <c r="D98" s="34" t="s">
        <v>19</v>
      </c>
      <c r="E98" s="65">
        <v>2527</v>
      </c>
    </row>
    <row r="99" spans="1:5" ht="18" thickBot="1" x14ac:dyDescent="0.4">
      <c r="A99" s="83"/>
      <c r="B99" s="41" t="s">
        <v>6</v>
      </c>
      <c r="C99" s="67">
        <v>3.1</v>
      </c>
      <c r="D99" s="34" t="s">
        <v>20</v>
      </c>
      <c r="E99" s="66">
        <v>20806</v>
      </c>
    </row>
    <row r="100" spans="1:5" x14ac:dyDescent="0.35">
      <c r="A100" s="83"/>
      <c r="B100" s="37" t="s">
        <v>7</v>
      </c>
      <c r="C100" s="38">
        <v>10</v>
      </c>
      <c r="D100" s="34" t="s">
        <v>21</v>
      </c>
      <c r="E100" s="43">
        <f>E98/E96</f>
        <v>0.2635311294191261</v>
      </c>
    </row>
    <row r="101" spans="1:5" x14ac:dyDescent="0.35">
      <c r="A101" s="83"/>
      <c r="B101" s="37" t="s">
        <v>8</v>
      </c>
      <c r="C101" s="38">
        <v>0.15</v>
      </c>
      <c r="D101" s="34" t="s">
        <v>22</v>
      </c>
      <c r="E101" s="43">
        <f>E99/(E95-E96)</f>
        <v>0.11214177531759849</v>
      </c>
    </row>
    <row r="102" spans="1:5" x14ac:dyDescent="0.35">
      <c r="A102" s="83"/>
      <c r="B102" s="41" t="s">
        <v>9</v>
      </c>
      <c r="C102" s="42">
        <v>1</v>
      </c>
      <c r="D102" s="44" t="s">
        <v>23</v>
      </c>
      <c r="E102" s="45">
        <f>(E98+E99)/E95</f>
        <v>0.11958159510460123</v>
      </c>
    </row>
    <row r="103" spans="1:5" x14ac:dyDescent="0.35">
      <c r="A103" s="83"/>
      <c r="B103" s="41" t="s">
        <v>10</v>
      </c>
      <c r="C103" s="42" t="b">
        <v>0</v>
      </c>
      <c r="D103" s="84"/>
      <c r="E103" s="85"/>
    </row>
    <row r="106" spans="1:5" x14ac:dyDescent="0.35">
      <c r="B106" s="30" t="s">
        <v>74</v>
      </c>
      <c r="C106" s="30" t="s">
        <v>78</v>
      </c>
    </row>
    <row r="107" spans="1:5" x14ac:dyDescent="0.35">
      <c r="A107" s="31" t="s">
        <v>14</v>
      </c>
      <c r="B107" s="32" t="s">
        <v>75</v>
      </c>
      <c r="C107" s="33"/>
      <c r="D107" s="34" t="s">
        <v>16</v>
      </c>
      <c r="E107" s="30">
        <v>195122</v>
      </c>
    </row>
    <row r="108" spans="1:5" ht="18" thickBot="1" x14ac:dyDescent="0.4">
      <c r="A108" s="31" t="s">
        <v>31</v>
      </c>
      <c r="B108" s="35" t="s">
        <v>66</v>
      </c>
      <c r="C108" s="36"/>
      <c r="D108" s="34" t="s">
        <v>17</v>
      </c>
      <c r="E108" s="30">
        <v>9589</v>
      </c>
    </row>
    <row r="109" spans="1:5" ht="18" thickBot="1" x14ac:dyDescent="0.4">
      <c r="A109" s="83" t="s">
        <v>15</v>
      </c>
      <c r="B109" s="41" t="s">
        <v>4</v>
      </c>
      <c r="C109" s="67">
        <v>0.4</v>
      </c>
      <c r="D109" s="34" t="s">
        <v>18</v>
      </c>
      <c r="E109" s="64"/>
    </row>
    <row r="110" spans="1:5" x14ac:dyDescent="0.35">
      <c r="A110" s="83"/>
      <c r="B110" s="37" t="s">
        <v>5</v>
      </c>
      <c r="C110" s="38">
        <v>33</v>
      </c>
      <c r="D110" s="34" t="s">
        <v>19</v>
      </c>
      <c r="E110" s="65">
        <v>9176</v>
      </c>
    </row>
    <row r="111" spans="1:5" ht="18" thickBot="1" x14ac:dyDescent="0.4">
      <c r="A111" s="83"/>
      <c r="B111" s="41" t="s">
        <v>6</v>
      </c>
      <c r="C111" s="67">
        <v>1</v>
      </c>
      <c r="D111" s="34" t="s">
        <v>20</v>
      </c>
      <c r="E111" s="66">
        <v>6660</v>
      </c>
    </row>
    <row r="112" spans="1:5" x14ac:dyDescent="0.35">
      <c r="A112" s="83"/>
      <c r="B112" s="37" t="s">
        <v>7</v>
      </c>
      <c r="C112" s="38">
        <v>10</v>
      </c>
      <c r="D112" s="34" t="s">
        <v>21</v>
      </c>
      <c r="E112" s="43">
        <f>E110/E108</f>
        <v>0.95692981541349464</v>
      </c>
    </row>
    <row r="113" spans="1:5" x14ac:dyDescent="0.35">
      <c r="A113" s="83"/>
      <c r="B113" s="37" t="s">
        <v>8</v>
      </c>
      <c r="C113" s="38">
        <v>0.15</v>
      </c>
      <c r="D113" s="34" t="s">
        <v>22</v>
      </c>
      <c r="E113" s="43">
        <f>E111/(E107-E108)</f>
        <v>3.5896579045237235E-2</v>
      </c>
    </row>
    <row r="114" spans="1:5" x14ac:dyDescent="0.35">
      <c r="A114" s="83"/>
      <c r="B114" s="41" t="s">
        <v>9</v>
      </c>
      <c r="C114" s="42">
        <v>1</v>
      </c>
      <c r="D114" s="44" t="s">
        <v>23</v>
      </c>
      <c r="E114" s="45">
        <f>(E110+E111)/E107</f>
        <v>8.1159479710130072E-2</v>
      </c>
    </row>
    <row r="115" spans="1:5" x14ac:dyDescent="0.35">
      <c r="A115" s="83"/>
      <c r="B115" s="41" t="s">
        <v>10</v>
      </c>
      <c r="C115" s="42" t="b">
        <v>0</v>
      </c>
      <c r="D115" s="84"/>
      <c r="E115" s="85"/>
    </row>
    <row r="117" spans="1:5" x14ac:dyDescent="0.35">
      <c r="B117" s="30" t="s">
        <v>76</v>
      </c>
      <c r="C117" s="30" t="s">
        <v>77</v>
      </c>
    </row>
    <row r="118" spans="1:5" x14ac:dyDescent="0.35">
      <c r="A118" s="31" t="s">
        <v>14</v>
      </c>
      <c r="B118" s="32" t="s">
        <v>75</v>
      </c>
      <c r="C118" s="33"/>
      <c r="D118" s="34" t="s">
        <v>16</v>
      </c>
      <c r="E118" s="30">
        <v>195122</v>
      </c>
    </row>
    <row r="119" spans="1:5" ht="18" thickBot="1" x14ac:dyDescent="0.4">
      <c r="A119" s="31" t="s">
        <v>31</v>
      </c>
      <c r="B119" s="35" t="s">
        <v>66</v>
      </c>
      <c r="C119" s="36"/>
      <c r="D119" s="34" t="s">
        <v>17</v>
      </c>
      <c r="E119" s="30">
        <v>9589</v>
      </c>
    </row>
    <row r="120" spans="1:5" ht="18" thickBot="1" x14ac:dyDescent="0.4">
      <c r="A120" s="83" t="s">
        <v>15</v>
      </c>
      <c r="B120" s="41" t="s">
        <v>4</v>
      </c>
      <c r="C120" s="67">
        <v>0.4</v>
      </c>
      <c r="D120" s="34" t="s">
        <v>18</v>
      </c>
      <c r="E120" s="64"/>
    </row>
    <row r="121" spans="1:5" x14ac:dyDescent="0.35">
      <c r="A121" s="83"/>
      <c r="B121" s="37" t="s">
        <v>5</v>
      </c>
      <c r="C121" s="38">
        <v>33</v>
      </c>
      <c r="D121" s="34" t="s">
        <v>19</v>
      </c>
      <c r="E121" s="65">
        <v>9384</v>
      </c>
    </row>
    <row r="122" spans="1:5" ht="18" thickBot="1" x14ac:dyDescent="0.4">
      <c r="A122" s="83"/>
      <c r="B122" s="41" t="s">
        <v>6</v>
      </c>
      <c r="C122" s="67">
        <v>1</v>
      </c>
      <c r="D122" s="34" t="s">
        <v>20</v>
      </c>
      <c r="E122" s="66">
        <v>6184</v>
      </c>
    </row>
    <row r="123" spans="1:5" x14ac:dyDescent="0.35">
      <c r="A123" s="83"/>
      <c r="B123" s="37" t="s">
        <v>7</v>
      </c>
      <c r="C123" s="38">
        <v>10</v>
      </c>
      <c r="D123" s="34" t="s">
        <v>21</v>
      </c>
      <c r="E123" s="43">
        <f>E121/E119</f>
        <v>0.97862133694858688</v>
      </c>
    </row>
    <row r="124" spans="1:5" x14ac:dyDescent="0.35">
      <c r="A124" s="83"/>
      <c r="B124" s="37" t="s">
        <v>8</v>
      </c>
      <c r="C124" s="38">
        <v>0.15</v>
      </c>
      <c r="D124" s="34" t="s">
        <v>22</v>
      </c>
      <c r="E124" s="43">
        <f>E122/(E118-E119)</f>
        <v>3.3330997720082141E-2</v>
      </c>
    </row>
    <row r="125" spans="1:5" x14ac:dyDescent="0.35">
      <c r="A125" s="83"/>
      <c r="B125" s="41" t="s">
        <v>9</v>
      </c>
      <c r="C125" s="42">
        <v>1</v>
      </c>
      <c r="D125" s="44" t="s">
        <v>23</v>
      </c>
      <c r="E125" s="45">
        <f>(E121+E122)/E118</f>
        <v>7.9785980053504985E-2</v>
      </c>
    </row>
    <row r="126" spans="1:5" x14ac:dyDescent="0.35">
      <c r="A126" s="83"/>
      <c r="B126" s="41" t="s">
        <v>10</v>
      </c>
      <c r="C126" s="42" t="b">
        <v>0</v>
      </c>
      <c r="D126" s="84"/>
      <c r="E126" s="85"/>
    </row>
    <row r="128" spans="1:5" x14ac:dyDescent="0.35">
      <c r="B128" s="30" t="s">
        <v>76</v>
      </c>
      <c r="C128" s="30" t="s">
        <v>77</v>
      </c>
    </row>
    <row r="129" spans="1:5" x14ac:dyDescent="0.35">
      <c r="A129" s="31" t="s">
        <v>14</v>
      </c>
      <c r="B129" s="32" t="s">
        <v>75</v>
      </c>
      <c r="C129" s="33"/>
      <c r="D129" s="34" t="s">
        <v>16</v>
      </c>
      <c r="E129" s="30">
        <v>195122</v>
      </c>
    </row>
    <row r="130" spans="1:5" ht="18" thickBot="1" x14ac:dyDescent="0.4">
      <c r="A130" s="31" t="s">
        <v>31</v>
      </c>
      <c r="B130" s="35" t="s">
        <v>66</v>
      </c>
      <c r="C130" s="36"/>
      <c r="D130" s="34" t="s">
        <v>17</v>
      </c>
      <c r="E130" s="30">
        <v>9589</v>
      </c>
    </row>
    <row r="131" spans="1:5" ht="18" thickBot="1" x14ac:dyDescent="0.4">
      <c r="A131" s="83" t="s">
        <v>15</v>
      </c>
      <c r="B131" s="41" t="s">
        <v>4</v>
      </c>
      <c r="C131" s="67">
        <v>0.3</v>
      </c>
      <c r="D131" s="34" t="s">
        <v>18</v>
      </c>
      <c r="E131" s="64"/>
    </row>
    <row r="132" spans="1:5" x14ac:dyDescent="0.35">
      <c r="A132" s="83"/>
      <c r="B132" s="37" t="s">
        <v>5</v>
      </c>
      <c r="C132" s="38">
        <v>33</v>
      </c>
      <c r="D132" s="34" t="s">
        <v>19</v>
      </c>
      <c r="E132" s="65">
        <v>9379</v>
      </c>
    </row>
    <row r="133" spans="1:5" ht="18" thickBot="1" x14ac:dyDescent="0.4">
      <c r="A133" s="83"/>
      <c r="B133" s="41" t="s">
        <v>6</v>
      </c>
      <c r="C133" s="67">
        <v>1</v>
      </c>
      <c r="D133" s="34" t="s">
        <v>20</v>
      </c>
      <c r="E133" s="66">
        <v>6390</v>
      </c>
    </row>
    <row r="134" spans="1:5" x14ac:dyDescent="0.35">
      <c r="A134" s="83"/>
      <c r="B134" s="37" t="s">
        <v>7</v>
      </c>
      <c r="C134" s="38">
        <v>10</v>
      </c>
      <c r="D134" s="34" t="s">
        <v>21</v>
      </c>
      <c r="E134" s="43">
        <f>E132/E130</f>
        <v>0.9780999061424549</v>
      </c>
    </row>
    <row r="135" spans="1:5" x14ac:dyDescent="0.35">
      <c r="A135" s="83"/>
      <c r="B135" s="37" t="s">
        <v>8</v>
      </c>
      <c r="C135" s="38">
        <v>0.15</v>
      </c>
      <c r="D135" s="34" t="s">
        <v>22</v>
      </c>
      <c r="E135" s="43">
        <f>E133/(E129-E130)</f>
        <v>3.4441312327187078E-2</v>
      </c>
    </row>
    <row r="136" spans="1:5" x14ac:dyDescent="0.35">
      <c r="A136" s="83"/>
      <c r="B136" s="41" t="s">
        <v>9</v>
      </c>
      <c r="C136" s="42">
        <v>1</v>
      </c>
      <c r="D136" s="44" t="s">
        <v>23</v>
      </c>
      <c r="E136" s="45">
        <f>(E132+E133)/E129</f>
        <v>8.08161047959738E-2</v>
      </c>
    </row>
    <row r="137" spans="1:5" x14ac:dyDescent="0.35">
      <c r="A137" s="83"/>
      <c r="B137" s="41" t="s">
        <v>10</v>
      </c>
      <c r="C137" s="42" t="b">
        <v>0</v>
      </c>
      <c r="D137" s="84"/>
      <c r="E137" s="85"/>
    </row>
    <row r="139" spans="1:5" x14ac:dyDescent="0.35">
      <c r="B139" s="30" t="s">
        <v>76</v>
      </c>
      <c r="C139" s="30" t="s">
        <v>77</v>
      </c>
    </row>
    <row r="140" spans="1:5" x14ac:dyDescent="0.35">
      <c r="A140" s="31" t="s">
        <v>14</v>
      </c>
      <c r="B140" s="32" t="s">
        <v>75</v>
      </c>
      <c r="C140" s="33"/>
      <c r="D140" s="34" t="s">
        <v>16</v>
      </c>
      <c r="E140" s="30">
        <v>195122</v>
      </c>
    </row>
    <row r="141" spans="1:5" ht="18" thickBot="1" x14ac:dyDescent="0.4">
      <c r="A141" s="31" t="s">
        <v>31</v>
      </c>
      <c r="B141" s="35" t="s">
        <v>66</v>
      </c>
      <c r="C141" s="36"/>
      <c r="D141" s="34" t="s">
        <v>17</v>
      </c>
      <c r="E141" s="30">
        <v>9589</v>
      </c>
    </row>
    <row r="142" spans="1:5" ht="18" thickBot="1" x14ac:dyDescent="0.4">
      <c r="A142" s="83" t="s">
        <v>15</v>
      </c>
      <c r="B142" s="41" t="s">
        <v>4</v>
      </c>
      <c r="C142" s="67">
        <v>0.7</v>
      </c>
      <c r="D142" s="34" t="s">
        <v>18</v>
      </c>
      <c r="E142" s="64"/>
    </row>
    <row r="143" spans="1:5" x14ac:dyDescent="0.35">
      <c r="A143" s="83"/>
      <c r="B143" s="37" t="s">
        <v>5</v>
      </c>
      <c r="C143" s="38">
        <v>33</v>
      </c>
      <c r="D143" s="34" t="s">
        <v>19</v>
      </c>
      <c r="E143" s="65">
        <v>9383</v>
      </c>
    </row>
    <row r="144" spans="1:5" ht="18" thickBot="1" x14ac:dyDescent="0.4">
      <c r="A144" s="83"/>
      <c r="B144" s="41" t="s">
        <v>6</v>
      </c>
      <c r="C144" s="67">
        <v>1</v>
      </c>
      <c r="D144" s="34" t="s">
        <v>20</v>
      </c>
      <c r="E144" s="66">
        <v>6007</v>
      </c>
    </row>
    <row r="145" spans="1:5" x14ac:dyDescent="0.35">
      <c r="A145" s="83"/>
      <c r="B145" s="37" t="s">
        <v>7</v>
      </c>
      <c r="C145" s="38">
        <v>10</v>
      </c>
      <c r="D145" s="34" t="s">
        <v>21</v>
      </c>
      <c r="E145" s="43">
        <f>E143/E141</f>
        <v>0.97851705078736051</v>
      </c>
    </row>
    <row r="146" spans="1:5" x14ac:dyDescent="0.35">
      <c r="A146" s="83"/>
      <c r="B146" s="37" t="s">
        <v>8</v>
      </c>
      <c r="C146" s="38">
        <v>0.15</v>
      </c>
      <c r="D146" s="34" t="s">
        <v>22</v>
      </c>
      <c r="E146" s="43">
        <f>E144/(E140-E141)</f>
        <v>3.237698953824926E-2</v>
      </c>
    </row>
    <row r="147" spans="1:5" x14ac:dyDescent="0.35">
      <c r="A147" s="83"/>
      <c r="B147" s="41" t="s">
        <v>9</v>
      </c>
      <c r="C147" s="42">
        <v>1</v>
      </c>
      <c r="D147" s="44" t="s">
        <v>23</v>
      </c>
      <c r="E147" s="45">
        <f>(E143+E144)/E140</f>
        <v>7.8873730281567425E-2</v>
      </c>
    </row>
    <row r="148" spans="1:5" x14ac:dyDescent="0.35">
      <c r="A148" s="83"/>
      <c r="B148" s="41" t="s">
        <v>10</v>
      </c>
      <c r="C148" s="42" t="b">
        <v>0</v>
      </c>
      <c r="D148" s="84"/>
      <c r="E148" s="85"/>
    </row>
    <row r="150" spans="1:5" x14ac:dyDescent="0.35">
      <c r="B150" s="30" t="s">
        <v>76</v>
      </c>
      <c r="C150" s="30" t="s">
        <v>77</v>
      </c>
    </row>
    <row r="151" spans="1:5" x14ac:dyDescent="0.35">
      <c r="A151" s="31" t="s">
        <v>14</v>
      </c>
      <c r="B151" s="32" t="s">
        <v>75</v>
      </c>
      <c r="C151" s="33"/>
      <c r="D151" s="34" t="s">
        <v>16</v>
      </c>
      <c r="E151" s="30">
        <v>195122</v>
      </c>
    </row>
    <row r="152" spans="1:5" ht="18" thickBot="1" x14ac:dyDescent="0.4">
      <c r="A152" s="31" t="s">
        <v>31</v>
      </c>
      <c r="B152" s="35" t="s">
        <v>66</v>
      </c>
      <c r="C152" s="36"/>
      <c r="D152" s="34" t="s">
        <v>17</v>
      </c>
      <c r="E152" s="30">
        <v>9589</v>
      </c>
    </row>
    <row r="153" spans="1:5" ht="18" thickBot="1" x14ac:dyDescent="0.4">
      <c r="A153" s="83" t="s">
        <v>15</v>
      </c>
      <c r="B153" s="41" t="s">
        <v>4</v>
      </c>
      <c r="C153" s="67">
        <v>0.7</v>
      </c>
      <c r="D153" s="34" t="s">
        <v>18</v>
      </c>
      <c r="E153" s="64"/>
    </row>
    <row r="154" spans="1:5" x14ac:dyDescent="0.35">
      <c r="A154" s="83"/>
      <c r="B154" s="37" t="s">
        <v>5</v>
      </c>
      <c r="C154" s="38">
        <v>33</v>
      </c>
      <c r="D154" s="34" t="s">
        <v>19</v>
      </c>
      <c r="E154" s="65">
        <v>9364</v>
      </c>
    </row>
    <row r="155" spans="1:5" ht="18" thickBot="1" x14ac:dyDescent="0.4">
      <c r="A155" s="83"/>
      <c r="B155" s="41" t="s">
        <v>6</v>
      </c>
      <c r="C155" s="67">
        <v>1</v>
      </c>
      <c r="D155" s="34" t="s">
        <v>20</v>
      </c>
      <c r="E155" s="66">
        <v>10272</v>
      </c>
    </row>
    <row r="156" spans="1:5" x14ac:dyDescent="0.35">
      <c r="A156" s="83"/>
      <c r="B156" s="37" t="s">
        <v>7</v>
      </c>
      <c r="C156" s="38">
        <v>10</v>
      </c>
      <c r="D156" s="34" t="s">
        <v>21</v>
      </c>
      <c r="E156" s="43">
        <f>E154/E152</f>
        <v>0.97653561372405884</v>
      </c>
    </row>
    <row r="157" spans="1:5" x14ac:dyDescent="0.35">
      <c r="A157" s="83"/>
      <c r="B157" s="37" t="s">
        <v>8</v>
      </c>
      <c r="C157" s="38">
        <v>0.15</v>
      </c>
      <c r="D157" s="34" t="s">
        <v>22</v>
      </c>
      <c r="E157" s="43">
        <f>E155/(E151-E152)</f>
        <v>5.5364813806708241E-2</v>
      </c>
    </row>
    <row r="158" spans="1:5" x14ac:dyDescent="0.35">
      <c r="A158" s="83"/>
      <c r="B158" s="41" t="s">
        <v>9</v>
      </c>
      <c r="C158" s="42">
        <v>1</v>
      </c>
      <c r="D158" s="44" t="s">
        <v>23</v>
      </c>
      <c r="E158" s="45">
        <f>(E154+E155)/E151</f>
        <v>0.10063447484138129</v>
      </c>
    </row>
    <row r="159" spans="1:5" x14ac:dyDescent="0.35">
      <c r="A159" s="83"/>
      <c r="B159" s="41" t="s">
        <v>10</v>
      </c>
      <c r="C159" s="42" t="b">
        <v>0</v>
      </c>
      <c r="D159" s="84"/>
      <c r="E159" s="85"/>
    </row>
  </sheetData>
  <sheetProtection selectLockedCells="1"/>
  <mergeCells count="32">
    <mergeCell ref="A142:A148"/>
    <mergeCell ref="D148:E148"/>
    <mergeCell ref="A153:A159"/>
    <mergeCell ref="D159:E159"/>
    <mergeCell ref="A109:A115"/>
    <mergeCell ref="D115:E115"/>
    <mergeCell ref="A120:A126"/>
    <mergeCell ref="D126:E126"/>
    <mergeCell ref="A131:A137"/>
    <mergeCell ref="D137:E137"/>
    <mergeCell ref="A26:A32"/>
    <mergeCell ref="D32:E32"/>
    <mergeCell ref="D22:E22"/>
    <mergeCell ref="A1:F1"/>
    <mergeCell ref="B2:F2"/>
    <mergeCell ref="A6:A12"/>
    <mergeCell ref="A16:A22"/>
    <mergeCell ref="D12:E12"/>
    <mergeCell ref="A37:A43"/>
    <mergeCell ref="D43:E43"/>
    <mergeCell ref="A47:A53"/>
    <mergeCell ref="D53:E53"/>
    <mergeCell ref="A57:A63"/>
    <mergeCell ref="D63:E63"/>
    <mergeCell ref="A97:A103"/>
    <mergeCell ref="D103:E103"/>
    <mergeCell ref="A67:A73"/>
    <mergeCell ref="D73:E73"/>
    <mergeCell ref="A77:A83"/>
    <mergeCell ref="D83:E83"/>
    <mergeCell ref="A87:A93"/>
    <mergeCell ref="D93:E93"/>
  </mergeCells>
  <pageMargins left="0.7" right="0.7" top="0.75" bottom="0.75" header="0.3" footer="0.3"/>
  <pageSetup paperSize="9" scale="8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3"/>
  <sheetViews>
    <sheetView workbookViewId="0">
      <selection activeCell="G67" sqref="G67"/>
    </sheetView>
  </sheetViews>
  <sheetFormatPr defaultRowHeight="17.25" x14ac:dyDescent="0.35"/>
  <cols>
    <col min="1" max="1" width="13.85546875" style="3" bestFit="1" customWidth="1"/>
    <col min="2" max="2" width="24.28515625" style="3" bestFit="1" customWidth="1"/>
    <col min="3" max="3" width="9.140625" style="3"/>
    <col min="4" max="4" width="11.42578125" style="3" bestFit="1" customWidth="1"/>
    <col min="5" max="6" width="9.140625" style="3"/>
    <col min="7" max="7" width="26" style="3" bestFit="1" customWidth="1"/>
    <col min="8" max="9" width="9.140625" style="3"/>
    <col min="10" max="10" width="28.140625" style="3" bestFit="1" customWidth="1"/>
    <col min="11" max="11" width="6.7109375" style="3" bestFit="1" customWidth="1"/>
    <col min="12" max="16384" width="9.140625" style="3"/>
  </cols>
  <sheetData>
    <row r="1" spans="1:11" ht="24.75" x14ac:dyDescent="0.35">
      <c r="A1" s="98" t="s">
        <v>0</v>
      </c>
      <c r="B1" s="98"/>
      <c r="C1" s="98"/>
      <c r="D1" s="98"/>
      <c r="E1" s="98"/>
      <c r="F1" s="98"/>
    </row>
    <row r="2" spans="1:11" ht="18" thickBot="1" x14ac:dyDescent="0.4">
      <c r="A2" s="3" t="s">
        <v>13</v>
      </c>
      <c r="B2" s="99" t="s">
        <v>12</v>
      </c>
      <c r="C2" s="99"/>
      <c r="D2" s="99"/>
      <c r="E2" s="99"/>
      <c r="F2" s="99"/>
      <c r="J2" s="3" t="s">
        <v>41</v>
      </c>
    </row>
    <row r="3" spans="1:11" x14ac:dyDescent="0.35">
      <c r="A3" s="68" t="s">
        <v>38</v>
      </c>
      <c r="B3" s="104" t="s">
        <v>39</v>
      </c>
      <c r="C3" s="104"/>
      <c r="D3" s="104"/>
      <c r="E3" s="104"/>
      <c r="F3" s="105"/>
      <c r="G3" s="26" t="s">
        <v>26</v>
      </c>
    </row>
    <row r="4" spans="1:11" x14ac:dyDescent="0.35">
      <c r="A4" s="5" t="s">
        <v>14</v>
      </c>
      <c r="B4" s="6" t="s">
        <v>32</v>
      </c>
      <c r="C4" s="9"/>
      <c r="D4" s="4" t="s">
        <v>16</v>
      </c>
      <c r="E4" s="3">
        <v>157760</v>
      </c>
      <c r="G4" s="27" t="s">
        <v>24</v>
      </c>
      <c r="J4" s="30" t="s">
        <v>40</v>
      </c>
      <c r="K4" s="30">
        <v>0.3</v>
      </c>
    </row>
    <row r="5" spans="1:11" ht="18" thickBot="1" x14ac:dyDescent="0.4">
      <c r="A5" s="5" t="s">
        <v>31</v>
      </c>
      <c r="B5" s="7" t="s">
        <v>33</v>
      </c>
      <c r="C5" s="1"/>
      <c r="D5" s="4" t="s">
        <v>17</v>
      </c>
      <c r="E5" s="3">
        <v>29882</v>
      </c>
      <c r="G5" s="27" t="s">
        <v>1</v>
      </c>
    </row>
    <row r="6" spans="1:11" ht="18" thickBot="1" x14ac:dyDescent="0.4">
      <c r="A6" s="95" t="s">
        <v>15</v>
      </c>
      <c r="B6" s="8" t="s">
        <v>4</v>
      </c>
      <c r="C6" s="17">
        <v>1</v>
      </c>
      <c r="D6" s="4" t="s">
        <v>18</v>
      </c>
      <c r="E6" s="60">
        <v>59033</v>
      </c>
      <c r="G6" s="27" t="s">
        <v>2</v>
      </c>
      <c r="J6" s="30" t="s">
        <v>47</v>
      </c>
      <c r="K6" s="30">
        <v>0.4</v>
      </c>
    </row>
    <row r="7" spans="1:11" x14ac:dyDescent="0.35">
      <c r="A7" s="95"/>
      <c r="B7" s="8" t="s">
        <v>5</v>
      </c>
      <c r="C7" s="2">
        <v>33</v>
      </c>
      <c r="D7" s="4" t="s">
        <v>19</v>
      </c>
      <c r="E7" s="61">
        <v>680</v>
      </c>
      <c r="G7" s="27" t="s">
        <v>3</v>
      </c>
      <c r="J7" s="30" t="s">
        <v>48</v>
      </c>
      <c r="K7" s="30">
        <v>0.2</v>
      </c>
    </row>
    <row r="8" spans="1:11" ht="18" thickBot="1" x14ac:dyDescent="0.4">
      <c r="A8" s="95"/>
      <c r="B8" s="8" t="s">
        <v>6</v>
      </c>
      <c r="C8" s="25">
        <v>0.7</v>
      </c>
      <c r="D8" s="4" t="s">
        <v>20</v>
      </c>
      <c r="E8" s="62">
        <v>29831</v>
      </c>
      <c r="G8" s="27" t="s">
        <v>25</v>
      </c>
    </row>
    <row r="9" spans="1:11" x14ac:dyDescent="0.35">
      <c r="A9" s="95"/>
      <c r="B9" s="8" t="s">
        <v>7</v>
      </c>
      <c r="C9" s="2">
        <v>10</v>
      </c>
      <c r="D9" s="4" t="s">
        <v>21</v>
      </c>
      <c r="E9" s="10">
        <f>E7/E5</f>
        <v>2.2756174285523057E-2</v>
      </c>
      <c r="G9" s="27" t="s">
        <v>27</v>
      </c>
    </row>
    <row r="10" spans="1:11" x14ac:dyDescent="0.35">
      <c r="A10" s="95"/>
      <c r="B10" s="8" t="s">
        <v>8</v>
      </c>
      <c r="C10" s="2">
        <v>0.15</v>
      </c>
      <c r="D10" s="4" t="s">
        <v>22</v>
      </c>
      <c r="E10" s="10">
        <f>E8/(E4-E5)</f>
        <v>0.23327702966890318</v>
      </c>
      <c r="G10" s="27" t="s">
        <v>28</v>
      </c>
    </row>
    <row r="11" spans="1:11" x14ac:dyDescent="0.35">
      <c r="A11" s="95"/>
      <c r="B11" s="13" t="s">
        <v>9</v>
      </c>
      <c r="C11" s="14">
        <v>1</v>
      </c>
      <c r="D11" s="11" t="s">
        <v>23</v>
      </c>
      <c r="E11" s="12">
        <f>(E7+E8)/E4</f>
        <v>0.19340136916835698</v>
      </c>
      <c r="G11" s="28" t="s">
        <v>29</v>
      </c>
    </row>
    <row r="12" spans="1:11" ht="18" thickBot="1" x14ac:dyDescent="0.4">
      <c r="A12" s="95"/>
      <c r="B12" s="13" t="s">
        <v>10</v>
      </c>
      <c r="C12" s="14" t="b">
        <v>0</v>
      </c>
      <c r="D12" s="100"/>
      <c r="E12" s="101"/>
      <c r="G12" s="29" t="s">
        <v>30</v>
      </c>
    </row>
    <row r="14" spans="1:11" x14ac:dyDescent="0.35">
      <c r="A14" s="5" t="s">
        <v>14</v>
      </c>
      <c r="B14" s="6" t="s">
        <v>49</v>
      </c>
      <c r="C14" s="9"/>
      <c r="D14" s="4" t="s">
        <v>16</v>
      </c>
      <c r="E14" s="18">
        <v>157760</v>
      </c>
    </row>
    <row r="15" spans="1:11" ht="18" thickBot="1" x14ac:dyDescent="0.4">
      <c r="A15" s="5" t="s">
        <v>31</v>
      </c>
      <c r="B15" s="7" t="s">
        <v>54</v>
      </c>
      <c r="C15" s="15"/>
      <c r="D15" s="4" t="s">
        <v>17</v>
      </c>
      <c r="E15" s="18">
        <v>29882</v>
      </c>
    </row>
    <row r="16" spans="1:11" ht="18" thickBot="1" x14ac:dyDescent="0.4">
      <c r="A16" s="95" t="s">
        <v>15</v>
      </c>
      <c r="B16" s="13" t="s">
        <v>4</v>
      </c>
      <c r="C16" s="63">
        <v>0.4</v>
      </c>
      <c r="D16" s="4" t="s">
        <v>18</v>
      </c>
      <c r="E16" s="60">
        <v>44384</v>
      </c>
    </row>
    <row r="17" spans="1:11" x14ac:dyDescent="0.35">
      <c r="A17" s="95"/>
      <c r="B17" s="8" t="s">
        <v>5</v>
      </c>
      <c r="C17" s="16">
        <v>33</v>
      </c>
      <c r="D17" s="4" t="s">
        <v>19</v>
      </c>
      <c r="E17" s="61">
        <v>6258</v>
      </c>
    </row>
    <row r="18" spans="1:11" ht="18" thickBot="1" x14ac:dyDescent="0.4">
      <c r="A18" s="95"/>
      <c r="B18" s="8" t="s">
        <v>6</v>
      </c>
      <c r="C18" s="25">
        <v>0.7</v>
      </c>
      <c r="D18" s="4" t="s">
        <v>20</v>
      </c>
      <c r="E18" s="62">
        <v>20760</v>
      </c>
    </row>
    <row r="19" spans="1:11" x14ac:dyDescent="0.35">
      <c r="A19" s="95"/>
      <c r="B19" s="8" t="s">
        <v>7</v>
      </c>
      <c r="C19" s="16">
        <v>10</v>
      </c>
      <c r="D19" s="4" t="s">
        <v>21</v>
      </c>
      <c r="E19" s="10">
        <f>E17/E15</f>
        <v>0.20942373335118131</v>
      </c>
    </row>
    <row r="20" spans="1:11" x14ac:dyDescent="0.35">
      <c r="A20" s="95"/>
      <c r="B20" s="8" t="s">
        <v>8</v>
      </c>
      <c r="C20" s="16">
        <v>0.15</v>
      </c>
      <c r="D20" s="4" t="s">
        <v>22</v>
      </c>
      <c r="E20" s="10">
        <f>E18/(E14-E15)</f>
        <v>0.16234223244029466</v>
      </c>
    </row>
    <row r="21" spans="1:11" x14ac:dyDescent="0.35">
      <c r="A21" s="95"/>
      <c r="B21" s="13" t="s">
        <v>9</v>
      </c>
      <c r="C21" s="14">
        <v>1</v>
      </c>
      <c r="D21" s="11" t="s">
        <v>23</v>
      </c>
      <c r="E21" s="12">
        <f>(E17+E18)/E14</f>
        <v>0.17126014198782963</v>
      </c>
      <c r="K21" s="4"/>
    </row>
    <row r="22" spans="1:11" x14ac:dyDescent="0.35">
      <c r="A22" s="95"/>
      <c r="B22" s="13" t="s">
        <v>10</v>
      </c>
      <c r="C22" s="14" t="b">
        <v>0</v>
      </c>
      <c r="D22" s="102"/>
      <c r="E22" s="103"/>
    </row>
    <row r="23" spans="1:11" s="18" customFormat="1" x14ac:dyDescent="0.35">
      <c r="A23" s="21"/>
      <c r="B23" s="20"/>
      <c r="C23" s="19"/>
      <c r="D23" s="22"/>
      <c r="E23" s="23"/>
    </row>
    <row r="24" spans="1:11" s="18" customFormat="1" x14ac:dyDescent="0.35">
      <c r="A24" s="5" t="s">
        <v>14</v>
      </c>
      <c r="B24" s="6" t="s">
        <v>50</v>
      </c>
      <c r="C24" s="9"/>
      <c r="D24" s="4" t="s">
        <v>16</v>
      </c>
      <c r="E24" s="18">
        <v>157760</v>
      </c>
    </row>
    <row r="25" spans="1:11" s="18" customFormat="1" ht="18" thickBot="1" x14ac:dyDescent="0.4">
      <c r="A25" s="5" t="s">
        <v>31</v>
      </c>
      <c r="B25" s="7" t="s">
        <v>55</v>
      </c>
      <c r="C25" s="24"/>
      <c r="D25" s="4" t="s">
        <v>17</v>
      </c>
      <c r="E25" s="18">
        <v>29882</v>
      </c>
    </row>
    <row r="26" spans="1:11" s="18" customFormat="1" ht="18" thickBot="1" x14ac:dyDescent="0.4">
      <c r="A26" s="95" t="s">
        <v>15</v>
      </c>
      <c r="B26" s="13" t="s">
        <v>4</v>
      </c>
      <c r="C26" s="63">
        <v>0.2</v>
      </c>
      <c r="D26" s="4" t="s">
        <v>18</v>
      </c>
      <c r="E26" s="60">
        <v>23097</v>
      </c>
    </row>
    <row r="27" spans="1:11" s="18" customFormat="1" x14ac:dyDescent="0.35">
      <c r="A27" s="95"/>
      <c r="B27" s="8" t="s">
        <v>5</v>
      </c>
      <c r="C27" s="25">
        <v>33</v>
      </c>
      <c r="D27" s="4" t="s">
        <v>19</v>
      </c>
      <c r="E27" s="61">
        <v>16244</v>
      </c>
    </row>
    <row r="28" spans="1:11" s="18" customFormat="1" ht="18" thickBot="1" x14ac:dyDescent="0.4">
      <c r="A28" s="95"/>
      <c r="B28" s="8" t="s">
        <v>6</v>
      </c>
      <c r="C28" s="25">
        <v>0.7</v>
      </c>
      <c r="D28" s="4" t="s">
        <v>20</v>
      </c>
      <c r="E28" s="62">
        <v>9459</v>
      </c>
    </row>
    <row r="29" spans="1:11" s="18" customFormat="1" x14ac:dyDescent="0.35">
      <c r="A29" s="95"/>
      <c r="B29" s="8" t="s">
        <v>7</v>
      </c>
      <c r="C29" s="25">
        <v>10</v>
      </c>
      <c r="D29" s="4" t="s">
        <v>21</v>
      </c>
      <c r="E29" s="10">
        <f>E27/E25</f>
        <v>0.54360484572652434</v>
      </c>
    </row>
    <row r="30" spans="1:11" s="18" customFormat="1" x14ac:dyDescent="0.35">
      <c r="A30" s="95"/>
      <c r="B30" s="8" t="s">
        <v>8</v>
      </c>
      <c r="C30" s="25">
        <v>0.15</v>
      </c>
      <c r="D30" s="4" t="s">
        <v>22</v>
      </c>
      <c r="E30" s="10">
        <f>E28/(E24-E25)</f>
        <v>7.3968939145122689E-2</v>
      </c>
    </row>
    <row r="31" spans="1:11" s="18" customFormat="1" x14ac:dyDescent="0.35">
      <c r="A31" s="95"/>
      <c r="B31" s="13" t="s">
        <v>9</v>
      </c>
      <c r="C31" s="14">
        <v>1</v>
      </c>
      <c r="D31" s="11" t="s">
        <v>23</v>
      </c>
      <c r="E31" s="12">
        <f>(E27+E28)/E24</f>
        <v>0.16292469574036511</v>
      </c>
    </row>
    <row r="32" spans="1:11" s="18" customFormat="1" x14ac:dyDescent="0.35">
      <c r="A32" s="95"/>
      <c r="B32" s="13" t="s">
        <v>10</v>
      </c>
      <c r="C32" s="14" t="b">
        <v>0</v>
      </c>
      <c r="D32" s="96"/>
      <c r="E32" s="106"/>
    </row>
    <row r="33" spans="1:5" s="18" customFormat="1" x14ac:dyDescent="0.35"/>
    <row r="35" spans="1:5" x14ac:dyDescent="0.35">
      <c r="A35" s="5" t="s">
        <v>14</v>
      </c>
      <c r="B35" s="6" t="s">
        <v>51</v>
      </c>
      <c r="C35" s="9"/>
      <c r="D35" s="4" t="s">
        <v>16</v>
      </c>
      <c r="E35" s="18">
        <v>157760</v>
      </c>
    </row>
    <row r="36" spans="1:5" ht="18" thickBot="1" x14ac:dyDescent="0.4">
      <c r="A36" s="5" t="s">
        <v>31</v>
      </c>
      <c r="B36" s="7" t="s">
        <v>55</v>
      </c>
      <c r="C36" s="24"/>
      <c r="D36" s="4" t="s">
        <v>17</v>
      </c>
      <c r="E36" s="18">
        <v>29882</v>
      </c>
    </row>
    <row r="37" spans="1:5" ht="18" thickBot="1" x14ac:dyDescent="0.4">
      <c r="A37" s="95" t="s">
        <v>15</v>
      </c>
      <c r="B37" s="13" t="s">
        <v>4</v>
      </c>
      <c r="C37" s="63">
        <v>0.4</v>
      </c>
      <c r="D37" s="4" t="s">
        <v>18</v>
      </c>
      <c r="E37" s="60">
        <v>31115</v>
      </c>
    </row>
    <row r="38" spans="1:5" x14ac:dyDescent="0.35">
      <c r="A38" s="95"/>
      <c r="B38" s="8" t="s">
        <v>5</v>
      </c>
      <c r="C38" s="25">
        <v>33</v>
      </c>
      <c r="D38" s="4" t="s">
        <v>19</v>
      </c>
      <c r="E38" s="61">
        <v>12253</v>
      </c>
    </row>
    <row r="39" spans="1:5" ht="18" thickBot="1" x14ac:dyDescent="0.4">
      <c r="A39" s="95"/>
      <c r="B39" s="13" t="s">
        <v>6</v>
      </c>
      <c r="C39" s="63">
        <v>0.3</v>
      </c>
      <c r="D39" s="4" t="s">
        <v>20</v>
      </c>
      <c r="E39" s="62">
        <v>13486</v>
      </c>
    </row>
    <row r="40" spans="1:5" x14ac:dyDescent="0.35">
      <c r="A40" s="95"/>
      <c r="B40" s="8" t="s">
        <v>7</v>
      </c>
      <c r="C40" s="25">
        <v>10</v>
      </c>
      <c r="D40" s="4" t="s">
        <v>21</v>
      </c>
      <c r="E40" s="10">
        <f>E38/E36</f>
        <v>0.41004618164781476</v>
      </c>
    </row>
    <row r="41" spans="1:5" x14ac:dyDescent="0.35">
      <c r="A41" s="95"/>
      <c r="B41" s="8" t="s">
        <v>8</v>
      </c>
      <c r="C41" s="25">
        <v>0.15</v>
      </c>
      <c r="D41" s="4" t="s">
        <v>22</v>
      </c>
      <c r="E41" s="10">
        <f>E39/(E35-E36)</f>
        <v>0.1054598914590469</v>
      </c>
    </row>
    <row r="42" spans="1:5" x14ac:dyDescent="0.35">
      <c r="A42" s="95"/>
      <c r="B42" s="13" t="s">
        <v>9</v>
      </c>
      <c r="C42" s="14">
        <v>1</v>
      </c>
      <c r="D42" s="11" t="s">
        <v>23</v>
      </c>
      <c r="E42" s="12">
        <f>(E38+E39)/E35</f>
        <v>0.16315289046653145</v>
      </c>
    </row>
    <row r="43" spans="1:5" x14ac:dyDescent="0.35">
      <c r="A43" s="95"/>
      <c r="B43" s="13" t="s">
        <v>10</v>
      </c>
      <c r="C43" s="14" t="b">
        <v>0</v>
      </c>
      <c r="D43" s="96"/>
      <c r="E43" s="97"/>
    </row>
    <row r="45" spans="1:5" x14ac:dyDescent="0.35">
      <c r="A45" s="5" t="s">
        <v>14</v>
      </c>
      <c r="B45" s="6" t="s">
        <v>37</v>
      </c>
      <c r="C45" s="9"/>
      <c r="D45" s="4" t="s">
        <v>16</v>
      </c>
      <c r="E45" s="18">
        <v>157760</v>
      </c>
    </row>
    <row r="46" spans="1:5" ht="18" thickBot="1" x14ac:dyDescent="0.4">
      <c r="A46" s="5" t="s">
        <v>31</v>
      </c>
      <c r="B46" s="7" t="s">
        <v>56</v>
      </c>
      <c r="C46" s="24"/>
      <c r="D46" s="4" t="s">
        <v>17</v>
      </c>
      <c r="E46" s="18">
        <v>29882</v>
      </c>
    </row>
    <row r="47" spans="1:5" ht="18" thickBot="1" x14ac:dyDescent="0.4">
      <c r="A47" s="95" t="s">
        <v>15</v>
      </c>
      <c r="B47" s="13" t="s">
        <v>4</v>
      </c>
      <c r="C47" s="63">
        <v>0.2</v>
      </c>
      <c r="D47" s="4" t="s">
        <v>18</v>
      </c>
      <c r="E47" s="60">
        <v>16276</v>
      </c>
    </row>
    <row r="48" spans="1:5" x14ac:dyDescent="0.35">
      <c r="A48" s="95"/>
      <c r="B48" s="8" t="s">
        <v>5</v>
      </c>
      <c r="C48" s="25">
        <v>33</v>
      </c>
      <c r="D48" s="4" t="s">
        <v>19</v>
      </c>
      <c r="E48" s="61">
        <v>19960</v>
      </c>
    </row>
    <row r="49" spans="1:5" ht="18" thickBot="1" x14ac:dyDescent="0.4">
      <c r="A49" s="95"/>
      <c r="B49" s="13" t="s">
        <v>6</v>
      </c>
      <c r="C49" s="63">
        <v>0.3</v>
      </c>
      <c r="D49" s="4" t="s">
        <v>20</v>
      </c>
      <c r="E49" s="62">
        <v>6354</v>
      </c>
    </row>
    <row r="50" spans="1:5" x14ac:dyDescent="0.35">
      <c r="A50" s="95"/>
      <c r="B50" s="8" t="s">
        <v>7</v>
      </c>
      <c r="C50" s="25">
        <v>10</v>
      </c>
      <c r="D50" s="4" t="s">
        <v>21</v>
      </c>
      <c r="E50" s="10">
        <f>E48/E46</f>
        <v>0.66796064520447096</v>
      </c>
    </row>
    <row r="51" spans="1:5" x14ac:dyDescent="0.35">
      <c r="A51" s="95"/>
      <c r="B51" s="8" t="s">
        <v>8</v>
      </c>
      <c r="C51" s="25">
        <v>0.15</v>
      </c>
      <c r="D51" s="4" t="s">
        <v>22</v>
      </c>
      <c r="E51" s="10">
        <f>E49/(E45-E46)</f>
        <v>4.9687983859616196E-2</v>
      </c>
    </row>
    <row r="52" spans="1:5" x14ac:dyDescent="0.35">
      <c r="A52" s="95"/>
      <c r="B52" s="13" t="s">
        <v>9</v>
      </c>
      <c r="C52" s="14">
        <v>1</v>
      </c>
      <c r="D52" s="11" t="s">
        <v>23</v>
      </c>
      <c r="E52" s="12">
        <f>(E48+E49)/E45</f>
        <v>0.16679766734279919</v>
      </c>
    </row>
    <row r="53" spans="1:5" x14ac:dyDescent="0.35">
      <c r="A53" s="95"/>
      <c r="B53" s="13" t="s">
        <v>10</v>
      </c>
      <c r="C53" s="14" t="b">
        <v>0</v>
      </c>
      <c r="D53" s="96"/>
      <c r="E53" s="97"/>
    </row>
    <row r="55" spans="1:5" x14ac:dyDescent="0.35">
      <c r="A55" s="5" t="s">
        <v>14</v>
      </c>
      <c r="B55" s="6" t="s">
        <v>67</v>
      </c>
      <c r="C55" s="9"/>
      <c r="D55" s="4" t="s">
        <v>16</v>
      </c>
      <c r="E55" s="18">
        <v>157760</v>
      </c>
    </row>
    <row r="56" spans="1:5" ht="18" thickBot="1" x14ac:dyDescent="0.4">
      <c r="A56" s="5" t="s">
        <v>31</v>
      </c>
      <c r="B56" s="7" t="s">
        <v>68</v>
      </c>
      <c r="C56" s="24"/>
      <c r="D56" s="4" t="s">
        <v>17</v>
      </c>
      <c r="E56" s="18">
        <v>29882</v>
      </c>
    </row>
    <row r="57" spans="1:5" ht="18" thickBot="1" x14ac:dyDescent="0.4">
      <c r="A57" s="95" t="s">
        <v>15</v>
      </c>
      <c r="B57" s="13" t="s">
        <v>4</v>
      </c>
      <c r="C57" s="63">
        <v>0.3</v>
      </c>
      <c r="D57" s="4" t="s">
        <v>18</v>
      </c>
      <c r="E57" s="60">
        <v>36656</v>
      </c>
    </row>
    <row r="58" spans="1:5" x14ac:dyDescent="0.35">
      <c r="A58" s="95"/>
      <c r="B58" s="8" t="s">
        <v>5</v>
      </c>
      <c r="C58" s="25">
        <v>33</v>
      </c>
      <c r="D58" s="4" t="s">
        <v>19</v>
      </c>
      <c r="E58" s="61">
        <v>9838</v>
      </c>
    </row>
    <row r="59" spans="1:5" ht="18" thickBot="1" x14ac:dyDescent="0.4">
      <c r="A59" s="95"/>
      <c r="B59" s="13" t="s">
        <v>6</v>
      </c>
      <c r="C59" s="63">
        <v>0.8</v>
      </c>
      <c r="D59" s="4" t="s">
        <v>20</v>
      </c>
      <c r="E59" s="62">
        <v>16612</v>
      </c>
    </row>
    <row r="60" spans="1:5" x14ac:dyDescent="0.35">
      <c r="A60" s="95"/>
      <c r="B60" s="8" t="s">
        <v>7</v>
      </c>
      <c r="C60" s="25">
        <v>10</v>
      </c>
      <c r="D60" s="4" t="s">
        <v>21</v>
      </c>
      <c r="E60" s="10">
        <f>E58/E56</f>
        <v>0.3292282979720233</v>
      </c>
    </row>
    <row r="61" spans="1:5" x14ac:dyDescent="0.35">
      <c r="A61" s="95"/>
      <c r="B61" s="8" t="s">
        <v>8</v>
      </c>
      <c r="C61" s="25">
        <v>0.15</v>
      </c>
      <c r="D61" s="4" t="s">
        <v>22</v>
      </c>
      <c r="E61" s="10">
        <f>E59/(E55-E56)</f>
        <v>0.12990506576580804</v>
      </c>
    </row>
    <row r="62" spans="1:5" x14ac:dyDescent="0.35">
      <c r="A62" s="95"/>
      <c r="B62" s="13" t="s">
        <v>9</v>
      </c>
      <c r="C62" s="14">
        <v>1</v>
      </c>
      <c r="D62" s="11" t="s">
        <v>23</v>
      </c>
      <c r="E62" s="12">
        <f>(E58+E59)/E55</f>
        <v>0.16765973630831643</v>
      </c>
    </row>
    <row r="63" spans="1:5" x14ac:dyDescent="0.35">
      <c r="A63" s="95"/>
      <c r="B63" s="13" t="s">
        <v>10</v>
      </c>
      <c r="C63" s="14" t="b">
        <v>0</v>
      </c>
      <c r="D63" s="96"/>
      <c r="E63" s="97"/>
    </row>
    <row r="65" spans="1:5" x14ac:dyDescent="0.35">
      <c r="A65" s="5" t="s">
        <v>14</v>
      </c>
      <c r="B65" s="6" t="s">
        <v>69</v>
      </c>
      <c r="C65" s="9"/>
      <c r="D65" s="4" t="s">
        <v>16</v>
      </c>
      <c r="E65" s="18">
        <v>157760</v>
      </c>
    </row>
    <row r="66" spans="1:5" ht="18" thickBot="1" x14ac:dyDescent="0.4">
      <c r="A66" s="5" t="s">
        <v>31</v>
      </c>
      <c r="B66" s="7" t="s">
        <v>70</v>
      </c>
      <c r="C66" s="24"/>
      <c r="D66" s="4" t="s">
        <v>17</v>
      </c>
      <c r="E66" s="18">
        <v>29882</v>
      </c>
    </row>
    <row r="67" spans="1:5" ht="18" thickBot="1" x14ac:dyDescent="0.4">
      <c r="A67" s="95" t="s">
        <v>15</v>
      </c>
      <c r="B67" s="13" t="s">
        <v>4</v>
      </c>
      <c r="C67" s="63">
        <v>0.2</v>
      </c>
      <c r="D67" s="4" t="s">
        <v>18</v>
      </c>
      <c r="E67" s="60">
        <v>24653</v>
      </c>
    </row>
    <row r="68" spans="1:5" x14ac:dyDescent="0.35">
      <c r="A68" s="95"/>
      <c r="B68" s="8" t="s">
        <v>5</v>
      </c>
      <c r="C68" s="25">
        <v>33</v>
      </c>
      <c r="D68" s="4" t="s">
        <v>19</v>
      </c>
      <c r="E68" s="61">
        <v>15442</v>
      </c>
    </row>
    <row r="69" spans="1:5" ht="18" thickBot="1" x14ac:dyDescent="0.4">
      <c r="A69" s="95"/>
      <c r="B69" s="13" t="s">
        <v>6</v>
      </c>
      <c r="C69" s="63">
        <v>0.8</v>
      </c>
      <c r="D69" s="4" t="s">
        <v>20</v>
      </c>
      <c r="E69" s="62">
        <v>10213</v>
      </c>
    </row>
    <row r="70" spans="1:5" x14ac:dyDescent="0.35">
      <c r="A70" s="95"/>
      <c r="B70" s="8" t="s">
        <v>7</v>
      </c>
      <c r="C70" s="25">
        <v>10</v>
      </c>
      <c r="D70" s="4" t="s">
        <v>21</v>
      </c>
      <c r="E70" s="10">
        <f>E68/E66</f>
        <v>0.51676594605448101</v>
      </c>
    </row>
    <row r="71" spans="1:5" x14ac:dyDescent="0.35">
      <c r="A71" s="95"/>
      <c r="B71" s="8" t="s">
        <v>8</v>
      </c>
      <c r="C71" s="25">
        <v>0.15</v>
      </c>
      <c r="D71" s="4" t="s">
        <v>22</v>
      </c>
      <c r="E71" s="10">
        <f>E69/(E65-E66)</f>
        <v>7.9865184003503342E-2</v>
      </c>
    </row>
    <row r="72" spans="1:5" x14ac:dyDescent="0.35">
      <c r="A72" s="95"/>
      <c r="B72" s="13" t="s">
        <v>9</v>
      </c>
      <c r="C72" s="14">
        <v>1</v>
      </c>
      <c r="D72" s="11" t="s">
        <v>23</v>
      </c>
      <c r="E72" s="12">
        <f>(E68+E69)/E65</f>
        <v>0.16262043610547666</v>
      </c>
    </row>
    <row r="73" spans="1:5" x14ac:dyDescent="0.35">
      <c r="A73" s="95"/>
      <c r="B73" s="13" t="s">
        <v>10</v>
      </c>
      <c r="C73" s="14" t="b">
        <v>0</v>
      </c>
      <c r="D73" s="96"/>
      <c r="E73" s="97"/>
    </row>
    <row r="75" spans="1:5" x14ac:dyDescent="0.35">
      <c r="A75" s="5" t="s">
        <v>14</v>
      </c>
      <c r="B75" s="6" t="s">
        <v>71</v>
      </c>
      <c r="C75" s="9"/>
      <c r="D75" s="4" t="s">
        <v>16</v>
      </c>
      <c r="E75" s="18">
        <v>157760</v>
      </c>
    </row>
    <row r="76" spans="1:5" ht="18" thickBot="1" x14ac:dyDescent="0.4">
      <c r="A76" s="5" t="s">
        <v>31</v>
      </c>
      <c r="B76" s="7" t="s">
        <v>72</v>
      </c>
      <c r="C76" s="24"/>
      <c r="D76" s="4" t="s">
        <v>17</v>
      </c>
      <c r="E76" s="18">
        <v>29882</v>
      </c>
    </row>
    <row r="77" spans="1:5" ht="18" thickBot="1" x14ac:dyDescent="0.4">
      <c r="A77" s="95" t="s">
        <v>15</v>
      </c>
      <c r="B77" s="13" t="s">
        <v>4</v>
      </c>
      <c r="C77" s="63">
        <v>0.4</v>
      </c>
      <c r="D77" s="4" t="s">
        <v>18</v>
      </c>
      <c r="E77" s="60">
        <v>46337</v>
      </c>
    </row>
    <row r="78" spans="1:5" x14ac:dyDescent="0.35">
      <c r="A78" s="95"/>
      <c r="B78" s="8" t="s">
        <v>5</v>
      </c>
      <c r="C78" s="25">
        <v>33</v>
      </c>
      <c r="D78" s="4" t="s">
        <v>19</v>
      </c>
      <c r="E78" s="61">
        <v>5546</v>
      </c>
    </row>
    <row r="79" spans="1:5" ht="18" thickBot="1" x14ac:dyDescent="0.4">
      <c r="A79" s="95"/>
      <c r="B79" s="13" t="s">
        <v>6</v>
      </c>
      <c r="C79" s="63">
        <v>0.8</v>
      </c>
      <c r="D79" s="4" t="s">
        <v>20</v>
      </c>
      <c r="E79" s="62">
        <v>22001</v>
      </c>
    </row>
    <row r="80" spans="1:5" x14ac:dyDescent="0.35">
      <c r="A80" s="95"/>
      <c r="B80" s="8" t="s">
        <v>7</v>
      </c>
      <c r="C80" s="25">
        <v>10</v>
      </c>
      <c r="D80" s="4" t="s">
        <v>21</v>
      </c>
      <c r="E80" s="10">
        <f>E78/E76</f>
        <v>0.1855966802757513</v>
      </c>
    </row>
    <row r="81" spans="1:5" x14ac:dyDescent="0.35">
      <c r="A81" s="95"/>
      <c r="B81" s="8" t="s">
        <v>8</v>
      </c>
      <c r="C81" s="25">
        <v>0.15</v>
      </c>
      <c r="D81" s="4" t="s">
        <v>22</v>
      </c>
      <c r="E81" s="10">
        <f>E79/(E75-E76)</f>
        <v>0.17204679460110417</v>
      </c>
    </row>
    <row r="82" spans="1:5" x14ac:dyDescent="0.35">
      <c r="A82" s="95"/>
      <c r="B82" s="13" t="s">
        <v>9</v>
      </c>
      <c r="C82" s="14">
        <v>1</v>
      </c>
      <c r="D82" s="11" t="s">
        <v>23</v>
      </c>
      <c r="E82" s="12">
        <f>(E78+E79)/E75</f>
        <v>0.17461333671399595</v>
      </c>
    </row>
    <row r="83" spans="1:5" x14ac:dyDescent="0.35">
      <c r="A83" s="95"/>
      <c r="B83" s="13" t="s">
        <v>10</v>
      </c>
      <c r="C83" s="14" t="b">
        <v>0</v>
      </c>
      <c r="D83" s="96"/>
      <c r="E83" s="97"/>
    </row>
    <row r="85" spans="1:5" x14ac:dyDescent="0.35">
      <c r="A85" s="5" t="s">
        <v>14</v>
      </c>
      <c r="B85" s="6" t="s">
        <v>32</v>
      </c>
      <c r="C85" s="9"/>
      <c r="D85" s="4" t="s">
        <v>16</v>
      </c>
      <c r="E85" s="18">
        <v>157760</v>
      </c>
    </row>
    <row r="86" spans="1:5" ht="18" thickBot="1" x14ac:dyDescent="0.4">
      <c r="A86" s="5" t="s">
        <v>31</v>
      </c>
      <c r="B86" s="7" t="s">
        <v>73</v>
      </c>
      <c r="C86" s="24"/>
      <c r="D86" s="4" t="s">
        <v>17</v>
      </c>
      <c r="E86" s="18">
        <v>29882</v>
      </c>
    </row>
    <row r="87" spans="1:5" ht="18" thickBot="1" x14ac:dyDescent="0.4">
      <c r="A87" s="95" t="s">
        <v>15</v>
      </c>
      <c r="B87" s="13" t="s">
        <v>4</v>
      </c>
      <c r="C87" s="63">
        <v>0.3</v>
      </c>
      <c r="D87" s="4" t="s">
        <v>18</v>
      </c>
      <c r="E87" s="60">
        <v>23516</v>
      </c>
    </row>
    <row r="88" spans="1:5" x14ac:dyDescent="0.35">
      <c r="A88" s="95"/>
      <c r="B88" s="8" t="s">
        <v>5</v>
      </c>
      <c r="C88" s="25">
        <v>33</v>
      </c>
      <c r="D88" s="4" t="s">
        <v>19</v>
      </c>
      <c r="E88" s="61">
        <v>16028</v>
      </c>
    </row>
    <row r="89" spans="1:5" ht="18" thickBot="1" x14ac:dyDescent="0.4">
      <c r="A89" s="95"/>
      <c r="B89" s="13" t="s">
        <v>6</v>
      </c>
      <c r="C89" s="63">
        <v>0.3</v>
      </c>
      <c r="D89" s="4" t="s">
        <v>20</v>
      </c>
      <c r="E89" s="62">
        <v>9662</v>
      </c>
    </row>
    <row r="90" spans="1:5" x14ac:dyDescent="0.35">
      <c r="A90" s="95"/>
      <c r="B90" s="8" t="s">
        <v>7</v>
      </c>
      <c r="C90" s="25">
        <v>10</v>
      </c>
      <c r="D90" s="4" t="s">
        <v>21</v>
      </c>
      <c r="E90" s="10">
        <f>E88/E86</f>
        <v>0.53637641389465229</v>
      </c>
    </row>
    <row r="91" spans="1:5" x14ac:dyDescent="0.35">
      <c r="A91" s="95"/>
      <c r="B91" s="8" t="s">
        <v>8</v>
      </c>
      <c r="C91" s="25">
        <v>0.15</v>
      </c>
      <c r="D91" s="4" t="s">
        <v>22</v>
      </c>
      <c r="E91" s="10">
        <f>E89/(E85-E86)</f>
        <v>7.555638968391748E-2</v>
      </c>
    </row>
    <row r="92" spans="1:5" x14ac:dyDescent="0.35">
      <c r="A92" s="95"/>
      <c r="B92" s="13" t="s">
        <v>9</v>
      </c>
      <c r="C92" s="14">
        <v>1</v>
      </c>
      <c r="D92" s="11" t="s">
        <v>23</v>
      </c>
      <c r="E92" s="12">
        <f>(E88+E89)/E85</f>
        <v>0.1628422920892495</v>
      </c>
    </row>
    <row r="93" spans="1:5" x14ac:dyDescent="0.35">
      <c r="A93" s="95"/>
      <c r="B93" s="13" t="s">
        <v>10</v>
      </c>
      <c r="C93" s="14" t="b">
        <v>0</v>
      </c>
      <c r="D93" s="96"/>
      <c r="E93" s="97"/>
    </row>
  </sheetData>
  <mergeCells count="21">
    <mergeCell ref="A47:A53"/>
    <mergeCell ref="D53:E53"/>
    <mergeCell ref="A37:A43"/>
    <mergeCell ref="D43:E43"/>
    <mergeCell ref="A26:A32"/>
    <mergeCell ref="D32:E32"/>
    <mergeCell ref="A1:F1"/>
    <mergeCell ref="B2:F2"/>
    <mergeCell ref="A6:A12"/>
    <mergeCell ref="D12:E12"/>
    <mergeCell ref="A16:A22"/>
    <mergeCell ref="D22:E22"/>
    <mergeCell ref="B3:F3"/>
    <mergeCell ref="A87:A93"/>
    <mergeCell ref="D93:E93"/>
    <mergeCell ref="A57:A63"/>
    <mergeCell ref="D63:E63"/>
    <mergeCell ref="A67:A73"/>
    <mergeCell ref="D73:E73"/>
    <mergeCell ref="A77:A83"/>
    <mergeCell ref="D83:E83"/>
  </mergeCells>
  <pageMargins left="0.7" right="0.7" top="0.75" bottom="0.75" header="0.3" footer="0.3"/>
  <pageSetup paperSize="9"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T__362500_826250_Farea.las</vt:lpstr>
      <vt:lpstr>pt000180_shifted_Barea.las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H2003216</dc:creator>
  <cp:lastModifiedBy>H2003216</cp:lastModifiedBy>
  <cp:lastPrinted>2016-07-21T00:27:35Z</cp:lastPrinted>
  <dcterms:created xsi:type="dcterms:W3CDTF">2016-07-13T07:10:27Z</dcterms:created>
  <dcterms:modified xsi:type="dcterms:W3CDTF">2016-08-04T06:58:28Z</dcterms:modified>
</cp:coreProperties>
</file>