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10680" activeTab="1"/>
  </bookViews>
  <sheets>
    <sheet name="Sheet1" sheetId="1" r:id="rId1"/>
    <sheet name="pt000180_shifted_Barea.las" sheetId="5" r:id="rId2"/>
    <sheet name="T__362500_826250_Farea.las" sheetId="7" r:id="rId3"/>
  </sheets>
  <calcPr calcId="145621"/>
</workbook>
</file>

<file path=xl/calcChain.xml><?xml version="1.0" encoding="utf-8"?>
<calcChain xmlns="http://schemas.openxmlformats.org/spreadsheetml/2006/main">
  <c r="E51" i="7" l="1"/>
  <c r="E50" i="7"/>
  <c r="E49" i="7"/>
  <c r="E41" i="7"/>
  <c r="E40" i="7"/>
  <c r="E39" i="7"/>
  <c r="E31" i="7"/>
  <c r="E30" i="7"/>
  <c r="E29" i="7"/>
  <c r="E21" i="7"/>
  <c r="E20" i="7"/>
  <c r="E19" i="7"/>
  <c r="E11" i="7"/>
  <c r="E10" i="7"/>
  <c r="E9" i="7"/>
  <c r="E31" i="5"/>
  <c r="E30" i="5"/>
  <c r="E29" i="5"/>
  <c r="E42" i="5"/>
  <c r="E41" i="5"/>
  <c r="E40" i="5"/>
  <c r="E21" i="5"/>
  <c r="E20" i="5"/>
  <c r="E19" i="5"/>
  <c r="E11" i="5"/>
  <c r="E10" i="5"/>
  <c r="E9" i="5"/>
</calcChain>
</file>

<file path=xl/sharedStrings.xml><?xml version="1.0" encoding="utf-8"?>
<sst xmlns="http://schemas.openxmlformats.org/spreadsheetml/2006/main" count="446" uniqueCount="88">
  <si>
    <t>GROUND FILTER EVALUATION</t>
  </si>
  <si>
    <t xml:space="preserve">FILTER NAME: </t>
  </si>
  <si>
    <t>PROGRESSIVE MORPHOLOGICAL FILTER</t>
  </si>
  <si>
    <t>IMPLEMENTATION:</t>
  </si>
  <si>
    <t>C++ PCL 1.7.2</t>
  </si>
  <si>
    <t>Filename</t>
  </si>
  <si>
    <t>Classified Ground Points</t>
  </si>
  <si>
    <t>pt000180_shifted.las</t>
  </si>
  <si>
    <t>Filter Ground Points</t>
  </si>
  <si>
    <t>Parameters</t>
  </si>
  <si>
    <t>(default)</t>
  </si>
  <si>
    <t>Omission Errors</t>
  </si>
  <si>
    <t>Commision Errors</t>
  </si>
  <si>
    <t>max_window_size</t>
  </si>
  <si>
    <t>CG = FG - CE + OE</t>
  </si>
  <si>
    <t>slope</t>
  </si>
  <si>
    <t>0.7f</t>
  </si>
  <si>
    <t>CG: Classified Ground Points</t>
  </si>
  <si>
    <t>max_distance</t>
  </si>
  <si>
    <t>10.0f</t>
  </si>
  <si>
    <t>NEEDS MORE FILTERING</t>
  </si>
  <si>
    <t>FG: Filter Ground Points</t>
  </si>
  <si>
    <t>initial_distance</t>
  </si>
  <si>
    <t>0.15f</t>
  </si>
  <si>
    <t>CE: Commission Error Points</t>
  </si>
  <si>
    <t>cell_size</t>
  </si>
  <si>
    <t>1.0f</t>
  </si>
  <si>
    <t>OE: Omission Error Points</t>
  </si>
  <si>
    <t>base</t>
  </si>
  <si>
    <t>2.0f</t>
  </si>
  <si>
    <t>exponential</t>
  </si>
  <si>
    <t>ACCEPTED</t>
  </si>
  <si>
    <t>pt000180_shifted_Barea.las</t>
  </si>
  <si>
    <t>2016-07-14 15:05:36</t>
  </si>
  <si>
    <t>Cell Size</t>
  </si>
  <si>
    <t>Max Window Size</t>
  </si>
  <si>
    <t>Slope</t>
  </si>
  <si>
    <t>Max Distance</t>
  </si>
  <si>
    <t>Initial Distance</t>
  </si>
  <si>
    <t>Base</t>
  </si>
  <si>
    <t>Exponential</t>
  </si>
  <si>
    <t>T__362500_826250_Farea.las</t>
  </si>
  <si>
    <t>2016-07-14 15:06:17</t>
  </si>
  <si>
    <t>2016-07-14 15:31:11</t>
  </si>
  <si>
    <t>2016-07-14 15:31:46</t>
  </si>
  <si>
    <t>pt000180_shifted_Barea.las1</t>
  </si>
  <si>
    <t>2016-07-14 15:45:52</t>
  </si>
  <si>
    <t>pt000180_shifted_Barea.las2</t>
  </si>
  <si>
    <t>2016-07-14 15:46:23</t>
  </si>
  <si>
    <t>pt000180_shifted_Barea.las3</t>
  </si>
  <si>
    <t>2016-07-14 15:47:25</t>
  </si>
  <si>
    <t>T__362500_826250_Farea.las4</t>
  </si>
  <si>
    <t>2016-07-14 15:48:49</t>
  </si>
  <si>
    <t>T__362500_826250_Farea.las5</t>
  </si>
  <si>
    <t>2016-07-14 15:49:15</t>
  </si>
  <si>
    <t>T__362500_826250_Farea.las6</t>
  </si>
  <si>
    <t>2016-07-14 15:50:11</t>
  </si>
  <si>
    <t>T__362500_826250_Farea.las7</t>
  </si>
  <si>
    <t>2016-07-14 15:50:53</t>
  </si>
  <si>
    <t>T__362500_826250_Farea.las8</t>
  </si>
  <si>
    <t>2016-07-14 15:51:44</t>
  </si>
  <si>
    <t>pt000180_shifted_Barea.las9</t>
  </si>
  <si>
    <t>2016-07-14 15:52:35</t>
  </si>
  <si>
    <t>pt000180_shifted_Barea.las10</t>
  </si>
  <si>
    <t>2016-07-14 15:53:32</t>
  </si>
  <si>
    <t>Progressive Morphological Filter</t>
  </si>
  <si>
    <t>Filter:</t>
  </si>
  <si>
    <t>Filename:</t>
  </si>
  <si>
    <t>Filter Parameters:</t>
  </si>
  <si>
    <t>TP:</t>
  </si>
  <si>
    <t>CG:</t>
  </si>
  <si>
    <t>FG:</t>
  </si>
  <si>
    <t>OE:</t>
  </si>
  <si>
    <t>CE:</t>
  </si>
  <si>
    <t>Type I error:</t>
  </si>
  <si>
    <t>Type 2 error:</t>
  </si>
  <si>
    <t>Total error:</t>
  </si>
  <si>
    <t>TP: Total Points</t>
  </si>
  <si>
    <t>CE: Commision Error Points</t>
  </si>
  <si>
    <t>Change from default values</t>
  </si>
  <si>
    <t>GOOD</t>
  </si>
  <si>
    <t>Type I error: OE / CG</t>
  </si>
  <si>
    <t>Type 2 error: CE / (TP - CG)</t>
  </si>
  <si>
    <t>Total error: (OE + CE) / TP</t>
  </si>
  <si>
    <r>
      <rPr>
        <sz val="10"/>
        <color rgb="FFC00000"/>
        <rFont val="Gill Sans MT"/>
        <family val="2"/>
      </rPr>
      <t>BAD</t>
    </r>
    <r>
      <rPr>
        <sz val="10"/>
        <color theme="1"/>
        <rFont val="Gill Sans MT"/>
        <family val="2"/>
      </rPr>
      <t xml:space="preserve"> - </t>
    </r>
    <r>
      <rPr>
        <sz val="10"/>
        <color theme="9" tint="-0.249977111117893"/>
        <rFont val="Gill Sans MT"/>
        <family val="2"/>
      </rPr>
      <t>GOOD</t>
    </r>
    <r>
      <rPr>
        <sz val="10"/>
        <color theme="1"/>
        <rFont val="Gill Sans MT"/>
        <family val="2"/>
      </rPr>
      <t xml:space="preserve"> - </t>
    </r>
    <r>
      <rPr>
        <sz val="10"/>
        <color rgb="FF00B050"/>
        <rFont val="Gill Sans MT"/>
        <family val="2"/>
      </rPr>
      <t>VERY GOOD</t>
    </r>
  </si>
  <si>
    <t>Date&amp;time:</t>
  </si>
  <si>
    <t>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</si>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</sst>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  <font>
      <sz val="10"/>
      <color theme="1"/>
      <name val="Gill Sans MT"/>
      <family val="2"/>
    </font>
    <font>
      <sz val="11"/>
      <color rgb="FFC00000"/>
      <name val="Gill Sans MT"/>
      <family val="2"/>
    </font>
    <font>
      <sz val="9"/>
      <color theme="1"/>
      <name val="Gill Sans MT"/>
      <family val="2"/>
    </font>
    <font>
      <b/>
      <sz val="8"/>
      <color theme="1"/>
      <name val="Gill Sans MT"/>
      <family val="2"/>
    </font>
    <font>
      <sz val="8"/>
      <color theme="1"/>
      <name val="Gill Sans MT"/>
      <family val="2"/>
    </font>
    <font>
      <b/>
      <sz val="11"/>
      <color theme="8" tint="-0.499984740745262"/>
      <name val="Gill Sans MT"/>
      <family val="2"/>
    </font>
    <font>
      <sz val="11"/>
      <color theme="8" tint="-0.499984740745262"/>
      <name val="Gill Sans MT"/>
      <family val="2"/>
    </font>
    <font>
      <sz val="11"/>
      <color rgb="FFFF0000"/>
      <name val="Gill Sans MT"/>
      <family val="2"/>
    </font>
    <font>
      <sz val="11"/>
      <color rgb="FF00B050"/>
      <name val="Gill Sans MT"/>
      <family val="2"/>
    </font>
    <font>
      <b/>
      <sz val="9"/>
      <color theme="1"/>
      <name val="Gill Sans MT"/>
      <family val="2"/>
    </font>
    <font>
      <b/>
      <sz val="16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9" tint="-0.249977111117893"/>
      <name val="Gill Sans MT"/>
      <family val="2"/>
    </font>
    <font>
      <sz val="10"/>
      <color rgb="FFC00000"/>
      <name val="Gill Sans MT"/>
      <family val="2"/>
    </font>
    <font>
      <sz val="10"/>
      <color rgb="FF00B05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2" xfId="0" applyFont="1" applyBorder="1"/>
    <xf numFmtId="0" fontId="3" fillId="0" borderId="4" xfId="0" applyFont="1" applyBorder="1"/>
    <xf numFmtId="0" fontId="1" fillId="0" borderId="5" xfId="0" applyFont="1" applyBorder="1"/>
    <xf numFmtId="0" fontId="5" fillId="0" borderId="3" xfId="0" applyFont="1" applyBorder="1"/>
    <xf numFmtId="0" fontId="6" fillId="0" borderId="6" xfId="0" applyFont="1" applyBorder="1"/>
    <xf numFmtId="0" fontId="7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2" fillId="0" borderId="12" xfId="0" applyFont="1" applyBorder="1"/>
    <xf numFmtId="0" fontId="1" fillId="0" borderId="13" xfId="0" applyFont="1" applyBorder="1"/>
    <xf numFmtId="0" fontId="8" fillId="0" borderId="14" xfId="0" applyFont="1" applyBorder="1" applyAlignment="1">
      <alignment horizontal="center" wrapText="1" shrinkToFit="1"/>
    </xf>
    <xf numFmtId="0" fontId="4" fillId="0" borderId="13" xfId="0" applyFont="1" applyBorder="1" applyAlignment="1">
      <alignment horizontal="center" vertical="center"/>
    </xf>
    <xf numFmtId="0" fontId="6" fillId="0" borderId="7" xfId="0" applyFont="1" applyBorder="1"/>
    <xf numFmtId="0" fontId="4" fillId="0" borderId="15" xfId="0" applyFont="1" applyBorder="1" applyAlignment="1">
      <alignment horizontal="center" vertical="center"/>
    </xf>
    <xf numFmtId="0" fontId="2" fillId="0" borderId="7" xfId="0" applyFont="1" applyBorder="1"/>
    <xf numFmtId="0" fontId="4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/>
    <xf numFmtId="0" fontId="4" fillId="0" borderId="8" xfId="0" applyFont="1" applyBorder="1"/>
    <xf numFmtId="0" fontId="1" fillId="0" borderId="1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12" xfId="0" applyFont="1" applyBorder="1"/>
    <xf numFmtId="0" fontId="13" fillId="0" borderId="7" xfId="0" applyFont="1" applyBorder="1"/>
    <xf numFmtId="0" fontId="7" fillId="0" borderId="6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13" fillId="0" borderId="0" xfId="0" applyFont="1" applyBorder="1"/>
    <xf numFmtId="0" fontId="1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1" fillId="0" borderId="6" xfId="0" applyFont="1" applyBorder="1"/>
    <xf numFmtId="10" fontId="1" fillId="0" borderId="0" xfId="0" applyNumberFormat="1" applyFont="1"/>
    <xf numFmtId="0" fontId="15" fillId="0" borderId="0" xfId="0" applyFont="1"/>
    <xf numFmtId="10" fontId="2" fillId="0" borderId="0" xfId="0" applyNumberFormat="1" applyFont="1"/>
    <xf numFmtId="0" fontId="4" fillId="3" borderId="0" xfId="0" applyFont="1" applyFill="1" applyBorder="1"/>
    <xf numFmtId="0" fontId="1" fillId="3" borderId="6" xfId="0" applyFont="1" applyFill="1" applyBorder="1" applyAlignment="1">
      <alignment horizontal="center"/>
    </xf>
    <xf numFmtId="0" fontId="6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22" fontId="6" fillId="0" borderId="0" xfId="0" applyNumberFormat="1" applyFont="1" applyBorder="1" applyAlignment="1">
      <alignment horizontal="left"/>
    </xf>
    <xf numFmtId="0" fontId="6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6" xfId="0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6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6" xfId="0" applyFont="1" applyFill="1" applyBorder="1" applyAlignment="1">
      <alignment horizontal="center"/>
    </xf>
    <xf numFmtId="0" fontId="4" fillId="3" borderId="9" xfId="0" applyFont="1" applyFill="1" applyBorder="1"/>
    <xf numFmtId="0" fontId="4" fillId="0" borderId="10" xfId="0" applyFont="1" applyBorder="1"/>
    <xf numFmtId="0" fontId="15" fillId="0" borderId="10" xfId="0" applyFont="1" applyBorder="1"/>
    <xf numFmtId="0" fontId="4" fillId="0" borderId="11" xfId="0" applyFont="1" applyBorder="1"/>
    <xf numFmtId="0" fontId="6" fillId="0" borderId="6" xfId="0" applyFont="1" applyBorder="1"/>
    <xf numFmtId="0" fontId="1" fillId="0" borderId="0" xfId="0" applyFont="1"/>
    <xf numFmtId="0" fontId="1" fillId="0" borderId="6" xfId="0" applyFont="1" applyFill="1" applyBorder="1" applyAlignment="1">
      <alignment horizontal="center"/>
    </xf>
    <xf numFmtId="0" fontId="6" fillId="0" borderId="6" xfId="0" applyFont="1" applyBorder="1"/>
    <xf numFmtId="0" fontId="1" fillId="0" borderId="0" xfId="0" applyFont="1"/>
    <xf numFmtId="0" fontId="1" fillId="0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/>
    <xf numFmtId="0" fontId="6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19" workbookViewId="0">
      <selection activeCell="G130" sqref="G130"/>
    </sheetView>
  </sheetViews>
  <sheetFormatPr defaultRowHeight="17.25" x14ac:dyDescent="0.35"/>
  <cols>
    <col min="1" max="1" width="26.42578125" style="29" bestFit="1" customWidth="1"/>
    <col min="2" max="2" width="7" style="29" bestFit="1" customWidth="1"/>
    <col min="3" max="3" width="12.5703125" style="30" customWidth="1"/>
    <col min="4" max="4" width="9.7109375" style="29" bestFit="1" customWidth="1"/>
    <col min="5" max="5" width="16" style="31" customWidth="1"/>
    <col min="6" max="6" width="19" style="29" bestFit="1" customWidth="1"/>
    <col min="7" max="7" width="40.5703125" style="29" bestFit="1" customWidth="1"/>
    <col min="8" max="9" width="9.140625" style="29" customWidth="1"/>
    <col min="10" max="16384" width="9.140625" style="29"/>
  </cols>
  <sheetData>
    <row r="1" spans="1:7" x14ac:dyDescent="0.35">
      <c r="F1" s="86" t="s">
        <v>0</v>
      </c>
      <c r="G1" s="83"/>
    </row>
    <row r="2" spans="1:7" x14ac:dyDescent="0.35">
      <c r="F2" s="1" t="s">
        <v>1</v>
      </c>
      <c r="G2" s="4" t="s">
        <v>2</v>
      </c>
    </row>
    <row r="3" spans="1:7" ht="18" customHeight="1" thickBot="1" x14ac:dyDescent="0.4">
      <c r="F3" s="2" t="s">
        <v>3</v>
      </c>
      <c r="G3" s="3" t="s">
        <v>4</v>
      </c>
    </row>
    <row r="4" spans="1:7" ht="36.75" customHeight="1" x14ac:dyDescent="0.35"/>
    <row r="5" spans="1:7" ht="29.25" customHeight="1" x14ac:dyDescent="0.35">
      <c r="A5" s="13" t="s">
        <v>5</v>
      </c>
      <c r="B5" s="14"/>
      <c r="C5" s="15" t="s">
        <v>6</v>
      </c>
      <c r="D5" s="16">
        <v>28348</v>
      </c>
    </row>
    <row r="6" spans="1:7" ht="25.5" customHeight="1" x14ac:dyDescent="0.35">
      <c r="A6" s="17" t="s">
        <v>7</v>
      </c>
      <c r="B6" s="5"/>
      <c r="C6" s="9" t="s">
        <v>8</v>
      </c>
      <c r="D6" s="18">
        <v>56512</v>
      </c>
    </row>
    <row r="7" spans="1:7" ht="31.5" customHeight="1" thickBot="1" x14ac:dyDescent="0.4">
      <c r="A7" s="19" t="s">
        <v>9</v>
      </c>
      <c r="B7" s="6" t="s">
        <v>10</v>
      </c>
      <c r="C7" s="20" t="s">
        <v>11</v>
      </c>
      <c r="D7" s="21" t="s">
        <v>12</v>
      </c>
    </row>
    <row r="8" spans="1:7" x14ac:dyDescent="0.35">
      <c r="A8" s="22" t="s">
        <v>13</v>
      </c>
      <c r="B8" s="7">
        <v>33</v>
      </c>
      <c r="C8" s="80">
        <v>44</v>
      </c>
      <c r="D8" s="82">
        <v>28208</v>
      </c>
      <c r="G8" s="10" t="s">
        <v>14</v>
      </c>
    </row>
    <row r="9" spans="1:7" x14ac:dyDescent="0.35">
      <c r="A9" s="22" t="s">
        <v>15</v>
      </c>
      <c r="B9" s="7" t="s">
        <v>16</v>
      </c>
      <c r="C9" s="81"/>
      <c r="D9" s="83"/>
      <c r="G9" s="11" t="s">
        <v>17</v>
      </c>
    </row>
    <row r="10" spans="1:7" x14ac:dyDescent="0.35">
      <c r="A10" s="22" t="s">
        <v>18</v>
      </c>
      <c r="B10" s="7" t="s">
        <v>19</v>
      </c>
      <c r="C10" s="81"/>
      <c r="D10" s="83"/>
      <c r="E10" s="84" t="s">
        <v>20</v>
      </c>
      <c r="G10" s="11" t="s">
        <v>21</v>
      </c>
    </row>
    <row r="11" spans="1:7" x14ac:dyDescent="0.35">
      <c r="A11" s="22" t="s">
        <v>22</v>
      </c>
      <c r="B11" s="7" t="s">
        <v>23</v>
      </c>
      <c r="C11" s="81"/>
      <c r="D11" s="83"/>
      <c r="E11" s="85"/>
      <c r="G11" s="11" t="s">
        <v>24</v>
      </c>
    </row>
    <row r="12" spans="1:7" ht="18" customHeight="1" thickBot="1" x14ac:dyDescent="0.4">
      <c r="A12" s="22" t="s">
        <v>25</v>
      </c>
      <c r="B12" s="7" t="s">
        <v>26</v>
      </c>
      <c r="C12" s="81"/>
      <c r="D12" s="83"/>
      <c r="G12" s="12" t="s">
        <v>27</v>
      </c>
    </row>
    <row r="13" spans="1:7" x14ac:dyDescent="0.35">
      <c r="A13" s="22" t="s">
        <v>28</v>
      </c>
      <c r="B13" s="7" t="s">
        <v>29</v>
      </c>
      <c r="C13" s="81"/>
      <c r="D13" s="83"/>
    </row>
    <row r="14" spans="1:7" x14ac:dyDescent="0.35">
      <c r="A14" s="23" t="s">
        <v>30</v>
      </c>
      <c r="B14" s="24" t="b">
        <v>1</v>
      </c>
      <c r="C14" s="81"/>
      <c r="D14" s="83"/>
    </row>
    <row r="17" spans="1:6" ht="27.75" customHeight="1" x14ac:dyDescent="0.35">
      <c r="A17" s="13" t="s">
        <v>5</v>
      </c>
      <c r="B17" s="14"/>
      <c r="C17" s="15" t="s">
        <v>6</v>
      </c>
      <c r="D17" s="16"/>
    </row>
    <row r="18" spans="1:6" ht="27" customHeight="1" x14ac:dyDescent="0.35">
      <c r="A18" s="17" t="s">
        <v>7</v>
      </c>
      <c r="B18" s="5"/>
      <c r="C18" s="9" t="s">
        <v>8</v>
      </c>
      <c r="D18" s="18"/>
    </row>
    <row r="19" spans="1:6" ht="30.75" customHeight="1" x14ac:dyDescent="0.35">
      <c r="A19" s="19" t="s">
        <v>9</v>
      </c>
      <c r="B19" s="6" t="s">
        <v>10</v>
      </c>
      <c r="C19" s="20" t="s">
        <v>11</v>
      </c>
      <c r="D19" s="21" t="s">
        <v>12</v>
      </c>
    </row>
    <row r="20" spans="1:6" x14ac:dyDescent="0.35">
      <c r="A20" s="22" t="s">
        <v>13</v>
      </c>
      <c r="B20" s="7">
        <v>33</v>
      </c>
      <c r="C20" s="80">
        <v>47</v>
      </c>
      <c r="D20" s="85">
        <v>27199</v>
      </c>
      <c r="F20" s="8"/>
    </row>
    <row r="21" spans="1:6" x14ac:dyDescent="0.35">
      <c r="A21" s="22" t="s">
        <v>15</v>
      </c>
      <c r="B21" s="7" t="s">
        <v>16</v>
      </c>
      <c r="C21" s="81"/>
      <c r="D21" s="83"/>
    </row>
    <row r="22" spans="1:6" ht="17.25" customHeight="1" x14ac:dyDescent="0.35">
      <c r="A22" s="22" t="s">
        <v>18</v>
      </c>
      <c r="B22" s="7" t="s">
        <v>19</v>
      </c>
      <c r="C22" s="81"/>
      <c r="D22" s="83"/>
      <c r="E22" s="87" t="s">
        <v>31</v>
      </c>
    </row>
    <row r="23" spans="1:6" x14ac:dyDescent="0.35">
      <c r="A23" s="22" t="s">
        <v>22</v>
      </c>
      <c r="B23" s="7" t="s">
        <v>23</v>
      </c>
      <c r="C23" s="81"/>
      <c r="D23" s="83"/>
      <c r="E23" s="85"/>
    </row>
    <row r="24" spans="1:6" x14ac:dyDescent="0.35">
      <c r="A24" s="22" t="s">
        <v>25</v>
      </c>
      <c r="B24" s="7" t="s">
        <v>26</v>
      </c>
      <c r="C24" s="81"/>
      <c r="D24" s="83"/>
    </row>
    <row r="25" spans="1:6" x14ac:dyDescent="0.35">
      <c r="A25" s="27" t="s">
        <v>28</v>
      </c>
      <c r="B25" s="25" t="s">
        <v>26</v>
      </c>
      <c r="C25" s="81"/>
      <c r="D25" s="83"/>
    </row>
    <row r="26" spans="1:6" x14ac:dyDescent="0.35">
      <c r="A26" s="28" t="s">
        <v>30</v>
      </c>
      <c r="B26" s="26" t="b">
        <v>0</v>
      </c>
      <c r="C26" s="81"/>
      <c r="D26" s="83"/>
    </row>
    <row r="28" spans="1:6" ht="27.75" customHeight="1" x14ac:dyDescent="0.35">
      <c r="A28" s="32" t="s">
        <v>32</v>
      </c>
      <c r="B28" s="14"/>
      <c r="C28" s="15" t="s">
        <v>6</v>
      </c>
      <c r="D28" s="16">
        <v>29882</v>
      </c>
    </row>
    <row r="29" spans="1:6" ht="27" customHeight="1" x14ac:dyDescent="0.35">
      <c r="A29" s="33" t="s">
        <v>33</v>
      </c>
      <c r="B29" s="5"/>
      <c r="C29" s="9" t="s">
        <v>8</v>
      </c>
      <c r="D29" s="18">
        <v>60831</v>
      </c>
    </row>
    <row r="30" spans="1:6" ht="30.75" customHeight="1" x14ac:dyDescent="0.35">
      <c r="A30" s="22" t="s">
        <v>34</v>
      </c>
      <c r="B30" s="34">
        <v>1</v>
      </c>
      <c r="C30" s="20" t="s">
        <v>11</v>
      </c>
      <c r="D30" s="21" t="s">
        <v>12</v>
      </c>
    </row>
    <row r="31" spans="1:6" x14ac:dyDescent="0.35">
      <c r="A31" s="22" t="s">
        <v>35</v>
      </c>
      <c r="B31" s="7">
        <v>33</v>
      </c>
      <c r="C31" s="80">
        <v>323</v>
      </c>
      <c r="D31" s="82">
        <v>31272</v>
      </c>
    </row>
    <row r="32" spans="1:6" x14ac:dyDescent="0.35">
      <c r="A32" s="22" t="s">
        <v>36</v>
      </c>
      <c r="B32" s="7">
        <v>1</v>
      </c>
      <c r="C32" s="81"/>
      <c r="D32" s="83"/>
    </row>
    <row r="33" spans="1:5" x14ac:dyDescent="0.35">
      <c r="A33" s="22" t="s">
        <v>37</v>
      </c>
      <c r="B33" s="7">
        <v>10</v>
      </c>
      <c r="C33" s="81"/>
      <c r="D33" s="83"/>
      <c r="E33" s="84" t="s">
        <v>20</v>
      </c>
    </row>
    <row r="34" spans="1:5" x14ac:dyDescent="0.35">
      <c r="A34" s="22" t="s">
        <v>38</v>
      </c>
      <c r="B34" s="7">
        <v>0.15</v>
      </c>
      <c r="C34" s="81"/>
      <c r="D34" s="83"/>
      <c r="E34" s="85"/>
    </row>
    <row r="35" spans="1:5" x14ac:dyDescent="0.35">
      <c r="A35" s="22" t="s">
        <v>39</v>
      </c>
      <c r="B35" s="7">
        <v>0.99999999999999922</v>
      </c>
      <c r="C35" s="81"/>
      <c r="D35" s="83"/>
    </row>
    <row r="36" spans="1:5" x14ac:dyDescent="0.35">
      <c r="A36" s="22" t="s">
        <v>40</v>
      </c>
      <c r="B36" s="7" t="b">
        <v>0</v>
      </c>
      <c r="C36" s="81"/>
      <c r="D36" s="83"/>
    </row>
    <row r="37" spans="1:5" x14ac:dyDescent="0.35">
      <c r="A37" s="23"/>
      <c r="B37" s="24"/>
      <c r="C37" s="81"/>
      <c r="D37" s="83"/>
    </row>
    <row r="39" spans="1:5" ht="27.75" customHeight="1" x14ac:dyDescent="0.35">
      <c r="A39" s="32" t="s">
        <v>41</v>
      </c>
      <c r="B39" s="14"/>
      <c r="C39" s="15" t="s">
        <v>6</v>
      </c>
      <c r="D39" s="16">
        <v>9589</v>
      </c>
    </row>
    <row r="40" spans="1:5" ht="27" customHeight="1" x14ac:dyDescent="0.35">
      <c r="A40" s="33" t="s">
        <v>42</v>
      </c>
      <c r="B40" s="5"/>
      <c r="C40" s="9" t="s">
        <v>8</v>
      </c>
      <c r="D40" s="18">
        <v>37959</v>
      </c>
    </row>
    <row r="41" spans="1:5" ht="30.75" customHeight="1" x14ac:dyDescent="0.35">
      <c r="A41" s="22" t="s">
        <v>34</v>
      </c>
      <c r="B41" s="34">
        <v>1</v>
      </c>
      <c r="C41" s="20" t="s">
        <v>11</v>
      </c>
      <c r="D41" s="21" t="s">
        <v>12</v>
      </c>
    </row>
    <row r="42" spans="1:5" x14ac:dyDescent="0.35">
      <c r="A42" s="22" t="s">
        <v>35</v>
      </c>
      <c r="B42" s="7">
        <v>33</v>
      </c>
      <c r="C42" s="80">
        <v>2300</v>
      </c>
      <c r="D42" s="82">
        <v>30670</v>
      </c>
    </row>
    <row r="43" spans="1:5" x14ac:dyDescent="0.35">
      <c r="A43" s="22" t="s">
        <v>36</v>
      </c>
      <c r="B43" s="7">
        <v>1</v>
      </c>
      <c r="C43" s="81"/>
      <c r="D43" s="83"/>
    </row>
    <row r="44" spans="1:5" x14ac:dyDescent="0.35">
      <c r="A44" s="22" t="s">
        <v>37</v>
      </c>
      <c r="B44" s="7">
        <v>10</v>
      </c>
      <c r="C44" s="81"/>
      <c r="D44" s="83"/>
      <c r="E44" s="84" t="s">
        <v>20</v>
      </c>
    </row>
    <row r="45" spans="1:5" x14ac:dyDescent="0.35">
      <c r="A45" s="22" t="s">
        <v>38</v>
      </c>
      <c r="B45" s="7">
        <v>0.15</v>
      </c>
      <c r="C45" s="81"/>
      <c r="D45" s="83"/>
      <c r="E45" s="85"/>
    </row>
    <row r="46" spans="1:5" x14ac:dyDescent="0.35">
      <c r="A46" s="22" t="s">
        <v>39</v>
      </c>
      <c r="B46" s="7">
        <v>0.99999999999999922</v>
      </c>
      <c r="C46" s="81"/>
      <c r="D46" s="83"/>
    </row>
    <row r="47" spans="1:5" x14ac:dyDescent="0.35">
      <c r="A47" s="22" t="s">
        <v>40</v>
      </c>
      <c r="B47" s="7" t="b">
        <v>0</v>
      </c>
      <c r="C47" s="81"/>
      <c r="D47" s="83"/>
    </row>
    <row r="48" spans="1:5" x14ac:dyDescent="0.35">
      <c r="A48" s="23"/>
      <c r="B48" s="24"/>
      <c r="C48" s="81"/>
      <c r="D48" s="83"/>
    </row>
    <row r="50" spans="1:4" ht="27.75" x14ac:dyDescent="0.35">
      <c r="A50" t="s">
        <v>41</v>
      </c>
      <c r="C50" s="15" t="s">
        <v>6</v>
      </c>
      <c r="D50" s="16"/>
    </row>
    <row r="51" spans="1:4" ht="27" x14ac:dyDescent="0.35">
      <c r="A51" t="s">
        <v>43</v>
      </c>
      <c r="C51" s="9" t="s">
        <v>8</v>
      </c>
      <c r="D51" s="18"/>
    </row>
    <row r="52" spans="1:4" ht="30.75" x14ac:dyDescent="0.35">
      <c r="A52" t="s">
        <v>34</v>
      </c>
      <c r="B52">
        <v>1</v>
      </c>
      <c r="C52" s="20" t="s">
        <v>11</v>
      </c>
      <c r="D52" s="21" t="s">
        <v>12</v>
      </c>
    </row>
    <row r="53" spans="1:4" x14ac:dyDescent="0.35">
      <c r="A53" t="s">
        <v>35</v>
      </c>
      <c r="B53">
        <v>33</v>
      </c>
      <c r="C53" s="80"/>
      <c r="D53" s="82"/>
    </row>
    <row r="54" spans="1:4" x14ac:dyDescent="0.35">
      <c r="A54" t="s">
        <v>36</v>
      </c>
      <c r="B54">
        <v>1</v>
      </c>
      <c r="C54" s="81"/>
      <c r="D54" s="83"/>
    </row>
    <row r="55" spans="1:4" x14ac:dyDescent="0.35">
      <c r="A55" t="s">
        <v>37</v>
      </c>
      <c r="B55">
        <v>10</v>
      </c>
      <c r="C55" s="81"/>
      <c r="D55" s="83"/>
    </row>
    <row r="56" spans="1:4" x14ac:dyDescent="0.35">
      <c r="A56" t="s">
        <v>38</v>
      </c>
      <c r="B56">
        <v>0.15</v>
      </c>
      <c r="C56" s="81"/>
      <c r="D56" s="83"/>
    </row>
    <row r="57" spans="1:4" x14ac:dyDescent="0.35">
      <c r="A57" t="s">
        <v>39</v>
      </c>
      <c r="B57">
        <v>0.99999999999999922</v>
      </c>
      <c r="C57" s="81"/>
      <c r="D57" s="83"/>
    </row>
    <row r="58" spans="1:4" x14ac:dyDescent="0.35">
      <c r="A58" t="s">
        <v>40</v>
      </c>
      <c r="B58" t="b">
        <v>0</v>
      </c>
      <c r="C58" s="81"/>
      <c r="D58" s="83"/>
    </row>
    <row r="59" spans="1:4" x14ac:dyDescent="0.35">
      <c r="C59" s="81"/>
      <c r="D59" s="83"/>
    </row>
    <row r="60" spans="1:4" ht="27.75" x14ac:dyDescent="0.35">
      <c r="A60" t="s">
        <v>41</v>
      </c>
      <c r="C60" s="15" t="s">
        <v>6</v>
      </c>
      <c r="D60" s="16"/>
    </row>
    <row r="61" spans="1:4" ht="27" x14ac:dyDescent="0.35">
      <c r="A61" t="s">
        <v>44</v>
      </c>
      <c r="C61" s="9" t="s">
        <v>8</v>
      </c>
      <c r="D61" s="18"/>
    </row>
    <row r="62" spans="1:4" ht="30.75" x14ac:dyDescent="0.35">
      <c r="A62" t="s">
        <v>34</v>
      </c>
      <c r="B62">
        <v>1</v>
      </c>
      <c r="C62" s="20" t="s">
        <v>11</v>
      </c>
      <c r="D62" s="21" t="s">
        <v>12</v>
      </c>
    </row>
    <row r="63" spans="1:4" x14ac:dyDescent="0.35">
      <c r="A63" t="s">
        <v>35</v>
      </c>
      <c r="B63">
        <v>33</v>
      </c>
      <c r="C63" s="80"/>
      <c r="D63" s="82"/>
    </row>
    <row r="64" spans="1:4" x14ac:dyDescent="0.35">
      <c r="A64" t="s">
        <v>36</v>
      </c>
      <c r="B64">
        <v>1</v>
      </c>
      <c r="C64" s="81"/>
      <c r="D64" s="83"/>
    </row>
    <row r="65" spans="1:4" x14ac:dyDescent="0.35">
      <c r="A65" t="s">
        <v>37</v>
      </c>
      <c r="B65">
        <v>10</v>
      </c>
      <c r="C65" s="81"/>
      <c r="D65" s="83"/>
    </row>
    <row r="66" spans="1:4" x14ac:dyDescent="0.35">
      <c r="A66" t="s">
        <v>38</v>
      </c>
      <c r="B66">
        <v>0.15</v>
      </c>
      <c r="C66" s="81"/>
      <c r="D66" s="83"/>
    </row>
    <row r="67" spans="1:4" x14ac:dyDescent="0.35">
      <c r="A67" t="s">
        <v>39</v>
      </c>
      <c r="B67">
        <v>2</v>
      </c>
      <c r="C67" s="81"/>
      <c r="D67" s="83"/>
    </row>
    <row r="68" spans="1:4" x14ac:dyDescent="0.35">
      <c r="A68" t="s">
        <v>40</v>
      </c>
      <c r="B68" t="b">
        <v>1</v>
      </c>
      <c r="C68" s="81"/>
      <c r="D68" s="83"/>
    </row>
    <row r="69" spans="1:4" x14ac:dyDescent="0.35">
      <c r="C69" s="81"/>
      <c r="D69" s="83"/>
    </row>
    <row r="70" spans="1:4" ht="27.75" x14ac:dyDescent="0.35">
      <c r="A70" t="s">
        <v>45</v>
      </c>
      <c r="C70" s="15" t="s">
        <v>6</v>
      </c>
      <c r="D70" s="16"/>
    </row>
    <row r="71" spans="1:4" ht="27" x14ac:dyDescent="0.35">
      <c r="A71" t="s">
        <v>46</v>
      </c>
      <c r="C71" s="9" t="s">
        <v>8</v>
      </c>
      <c r="D71" s="18"/>
    </row>
    <row r="72" spans="1:4" ht="30.75" x14ac:dyDescent="0.35">
      <c r="A72" t="s">
        <v>34</v>
      </c>
      <c r="B72">
        <v>1</v>
      </c>
      <c r="C72" s="20" t="s">
        <v>11</v>
      </c>
      <c r="D72" s="21" t="s">
        <v>12</v>
      </c>
    </row>
    <row r="73" spans="1:4" x14ac:dyDescent="0.35">
      <c r="A73" t="s">
        <v>35</v>
      </c>
      <c r="B73">
        <v>33</v>
      </c>
      <c r="C73" s="80"/>
      <c r="D73" s="82"/>
    </row>
    <row r="74" spans="1:4" x14ac:dyDescent="0.35">
      <c r="A74" t="s">
        <v>36</v>
      </c>
      <c r="B74">
        <v>1</v>
      </c>
      <c r="C74" s="81"/>
      <c r="D74" s="83"/>
    </row>
    <row r="75" spans="1:4" x14ac:dyDescent="0.35">
      <c r="A75" t="s">
        <v>37</v>
      </c>
      <c r="B75">
        <v>10</v>
      </c>
      <c r="C75" s="81"/>
      <c r="D75" s="83"/>
    </row>
    <row r="76" spans="1:4" x14ac:dyDescent="0.35">
      <c r="A76" t="s">
        <v>38</v>
      </c>
      <c r="B76">
        <v>0.15</v>
      </c>
      <c r="C76" s="81"/>
      <c r="D76" s="83"/>
    </row>
    <row r="77" spans="1:4" x14ac:dyDescent="0.35">
      <c r="A77" t="s">
        <v>39</v>
      </c>
      <c r="B77">
        <v>2</v>
      </c>
      <c r="C77" s="81"/>
      <c r="D77" s="83"/>
    </row>
    <row r="78" spans="1:4" x14ac:dyDescent="0.35">
      <c r="A78" t="s">
        <v>40</v>
      </c>
      <c r="B78" t="b">
        <v>1</v>
      </c>
      <c r="C78" s="81"/>
      <c r="D78" s="83"/>
    </row>
    <row r="79" spans="1:4" x14ac:dyDescent="0.35">
      <c r="C79" s="81"/>
      <c r="D79" s="83"/>
    </row>
    <row r="80" spans="1:4" ht="27.75" x14ac:dyDescent="0.35">
      <c r="A80" t="s">
        <v>47</v>
      </c>
      <c r="C80" s="15" t="s">
        <v>6</v>
      </c>
      <c r="D80" s="16"/>
    </row>
    <row r="81" spans="1:4" ht="27" x14ac:dyDescent="0.35">
      <c r="A81" t="s">
        <v>48</v>
      </c>
      <c r="C81" s="9" t="s">
        <v>8</v>
      </c>
      <c r="D81" s="18"/>
    </row>
    <row r="82" spans="1:4" ht="30.75" x14ac:dyDescent="0.35">
      <c r="A82" t="s">
        <v>34</v>
      </c>
      <c r="B82">
        <v>1</v>
      </c>
      <c r="C82" s="20" t="s">
        <v>11</v>
      </c>
      <c r="D82" s="21" t="s">
        <v>12</v>
      </c>
    </row>
    <row r="83" spans="1:4" x14ac:dyDescent="0.35">
      <c r="A83" t="s">
        <v>35</v>
      </c>
      <c r="B83">
        <v>33</v>
      </c>
      <c r="C83" s="80"/>
      <c r="D83" s="82"/>
    </row>
    <row r="84" spans="1:4" x14ac:dyDescent="0.35">
      <c r="A84" t="s">
        <v>36</v>
      </c>
      <c r="B84">
        <v>1</v>
      </c>
      <c r="C84" s="81"/>
      <c r="D84" s="83"/>
    </row>
    <row r="85" spans="1:4" x14ac:dyDescent="0.35">
      <c r="A85" t="s">
        <v>37</v>
      </c>
      <c r="B85">
        <v>10</v>
      </c>
      <c r="C85" s="81"/>
      <c r="D85" s="83"/>
    </row>
    <row r="86" spans="1:4" x14ac:dyDescent="0.35">
      <c r="A86" t="s">
        <v>38</v>
      </c>
      <c r="B86">
        <v>0.15</v>
      </c>
      <c r="C86" s="81"/>
      <c r="D86" s="83"/>
    </row>
    <row r="87" spans="1:4" x14ac:dyDescent="0.35">
      <c r="A87" t="s">
        <v>39</v>
      </c>
      <c r="B87">
        <v>1</v>
      </c>
      <c r="C87" s="81"/>
      <c r="D87" s="83"/>
    </row>
    <row r="88" spans="1:4" x14ac:dyDescent="0.35">
      <c r="A88" t="s">
        <v>40</v>
      </c>
      <c r="B88" t="b">
        <v>0</v>
      </c>
      <c r="C88" s="81"/>
      <c r="D88" s="83"/>
    </row>
    <row r="89" spans="1:4" x14ac:dyDescent="0.35">
      <c r="C89" s="81"/>
      <c r="D89" s="83"/>
    </row>
    <row r="90" spans="1:4" ht="27.75" x14ac:dyDescent="0.35">
      <c r="A90" t="s">
        <v>49</v>
      </c>
      <c r="C90" s="15" t="s">
        <v>6</v>
      </c>
      <c r="D90" s="16"/>
    </row>
    <row r="91" spans="1:4" ht="27" x14ac:dyDescent="0.35">
      <c r="A91" t="s">
        <v>50</v>
      </c>
      <c r="C91" s="9" t="s">
        <v>8</v>
      </c>
      <c r="D91" s="18"/>
    </row>
    <row r="92" spans="1:4" ht="30.75" x14ac:dyDescent="0.35">
      <c r="A92" t="s">
        <v>34</v>
      </c>
      <c r="B92">
        <v>1</v>
      </c>
      <c r="C92" s="20" t="s">
        <v>11</v>
      </c>
      <c r="D92" s="21" t="s">
        <v>12</v>
      </c>
    </row>
    <row r="93" spans="1:4" x14ac:dyDescent="0.35">
      <c r="A93" t="s">
        <v>35</v>
      </c>
      <c r="B93">
        <v>33</v>
      </c>
      <c r="C93" s="80"/>
      <c r="D93" s="82"/>
    </row>
    <row r="94" spans="1:4" x14ac:dyDescent="0.35">
      <c r="A94" t="s">
        <v>36</v>
      </c>
      <c r="B94">
        <v>1</v>
      </c>
      <c r="C94" s="81"/>
      <c r="D94" s="83"/>
    </row>
    <row r="95" spans="1:4" x14ac:dyDescent="0.35">
      <c r="A95" t="s">
        <v>37</v>
      </c>
      <c r="B95">
        <v>10</v>
      </c>
      <c r="C95" s="81"/>
      <c r="D95" s="83"/>
    </row>
    <row r="96" spans="1:4" x14ac:dyDescent="0.35">
      <c r="A96" t="s">
        <v>38</v>
      </c>
      <c r="B96">
        <v>0.15</v>
      </c>
      <c r="C96" s="81"/>
      <c r="D96" s="83"/>
    </row>
    <row r="97" spans="1:4" x14ac:dyDescent="0.35">
      <c r="A97" t="s">
        <v>39</v>
      </c>
      <c r="B97">
        <v>2</v>
      </c>
      <c r="C97" s="81"/>
      <c r="D97" s="83"/>
    </row>
    <row r="98" spans="1:4" x14ac:dyDescent="0.35">
      <c r="A98" t="s">
        <v>40</v>
      </c>
      <c r="B98" t="b">
        <v>1</v>
      </c>
      <c r="C98" s="81"/>
      <c r="D98" s="83"/>
    </row>
    <row r="99" spans="1:4" x14ac:dyDescent="0.35">
      <c r="C99" s="81"/>
      <c r="D99" s="83"/>
    </row>
    <row r="100" spans="1:4" ht="27.75" x14ac:dyDescent="0.35">
      <c r="A100" t="s">
        <v>51</v>
      </c>
      <c r="C100" s="15" t="s">
        <v>6</v>
      </c>
      <c r="D100" s="16"/>
    </row>
    <row r="101" spans="1:4" ht="27" x14ac:dyDescent="0.35">
      <c r="A101" t="s">
        <v>52</v>
      </c>
      <c r="C101" s="9" t="s">
        <v>8</v>
      </c>
      <c r="D101" s="18"/>
    </row>
    <row r="102" spans="1:4" ht="30.75" x14ac:dyDescent="0.35">
      <c r="A102" t="s">
        <v>34</v>
      </c>
      <c r="B102">
        <v>1</v>
      </c>
      <c r="C102" s="20" t="s">
        <v>11</v>
      </c>
      <c r="D102" s="21" t="s">
        <v>12</v>
      </c>
    </row>
    <row r="103" spans="1:4" x14ac:dyDescent="0.35">
      <c r="A103" t="s">
        <v>35</v>
      </c>
      <c r="B103">
        <v>33</v>
      </c>
      <c r="C103" s="80"/>
      <c r="D103" s="82"/>
    </row>
    <row r="104" spans="1:4" x14ac:dyDescent="0.35">
      <c r="A104" t="s">
        <v>36</v>
      </c>
      <c r="B104">
        <v>1</v>
      </c>
      <c r="C104" s="81"/>
      <c r="D104" s="83"/>
    </row>
    <row r="105" spans="1:4" x14ac:dyDescent="0.35">
      <c r="A105" t="s">
        <v>37</v>
      </c>
      <c r="B105">
        <v>10</v>
      </c>
      <c r="C105" s="81"/>
      <c r="D105" s="83"/>
    </row>
    <row r="106" spans="1:4" x14ac:dyDescent="0.35">
      <c r="A106" t="s">
        <v>38</v>
      </c>
      <c r="B106">
        <v>0.15</v>
      </c>
      <c r="C106" s="81"/>
      <c r="D106" s="83"/>
    </row>
    <row r="107" spans="1:4" x14ac:dyDescent="0.35">
      <c r="A107" t="s">
        <v>39</v>
      </c>
      <c r="B107">
        <v>2</v>
      </c>
      <c r="C107" s="81"/>
      <c r="D107" s="83"/>
    </row>
    <row r="108" spans="1:4" x14ac:dyDescent="0.35">
      <c r="A108" t="s">
        <v>40</v>
      </c>
      <c r="B108" t="b">
        <v>1</v>
      </c>
      <c r="C108" s="81"/>
      <c r="D108" s="83"/>
    </row>
    <row r="109" spans="1:4" x14ac:dyDescent="0.35">
      <c r="C109" s="81"/>
      <c r="D109" s="83"/>
    </row>
    <row r="110" spans="1:4" ht="27.75" x14ac:dyDescent="0.35">
      <c r="A110" t="s">
        <v>53</v>
      </c>
      <c r="C110" s="15" t="s">
        <v>6</v>
      </c>
      <c r="D110" s="16"/>
    </row>
    <row r="111" spans="1:4" ht="27" x14ac:dyDescent="0.35">
      <c r="A111" t="s">
        <v>54</v>
      </c>
      <c r="C111" s="9" t="s">
        <v>8</v>
      </c>
      <c r="D111" s="18"/>
    </row>
    <row r="112" spans="1:4" ht="30.75" x14ac:dyDescent="0.35">
      <c r="A112" t="s">
        <v>34</v>
      </c>
      <c r="B112">
        <v>1</v>
      </c>
      <c r="C112" s="20" t="s">
        <v>11</v>
      </c>
      <c r="D112" s="21" t="s">
        <v>12</v>
      </c>
    </row>
    <row r="113" spans="1:4" x14ac:dyDescent="0.35">
      <c r="A113" t="s">
        <v>35</v>
      </c>
      <c r="B113">
        <v>33</v>
      </c>
      <c r="C113" s="80"/>
      <c r="D113" s="82"/>
    </row>
    <row r="114" spans="1:4" x14ac:dyDescent="0.35">
      <c r="A114" t="s">
        <v>36</v>
      </c>
      <c r="B114">
        <v>1</v>
      </c>
      <c r="C114" s="81"/>
      <c r="D114" s="83"/>
    </row>
    <row r="115" spans="1:4" x14ac:dyDescent="0.35">
      <c r="A115" t="s">
        <v>37</v>
      </c>
      <c r="B115">
        <v>10</v>
      </c>
      <c r="C115" s="81"/>
      <c r="D115" s="83"/>
    </row>
    <row r="116" spans="1:4" x14ac:dyDescent="0.35">
      <c r="A116" t="s">
        <v>38</v>
      </c>
      <c r="B116">
        <v>0.15</v>
      </c>
      <c r="C116" s="81"/>
      <c r="D116" s="83"/>
    </row>
    <row r="117" spans="1:4" x14ac:dyDescent="0.35">
      <c r="A117" t="s">
        <v>39</v>
      </c>
      <c r="B117">
        <v>1</v>
      </c>
      <c r="C117" s="81"/>
      <c r="D117" s="83"/>
    </row>
    <row r="118" spans="1:4" x14ac:dyDescent="0.35">
      <c r="A118" t="s">
        <v>40</v>
      </c>
      <c r="B118" t="b">
        <v>0</v>
      </c>
      <c r="C118" s="81"/>
      <c r="D118" s="83"/>
    </row>
    <row r="119" spans="1:4" x14ac:dyDescent="0.35">
      <c r="C119" s="81"/>
      <c r="D119" s="83"/>
    </row>
    <row r="120" spans="1:4" ht="27.75" x14ac:dyDescent="0.35">
      <c r="A120" t="s">
        <v>55</v>
      </c>
      <c r="C120" s="15" t="s">
        <v>6</v>
      </c>
      <c r="D120" s="16"/>
    </row>
    <row r="121" spans="1:4" ht="27" x14ac:dyDescent="0.35">
      <c r="A121" t="s">
        <v>56</v>
      </c>
      <c r="C121" s="9" t="s">
        <v>8</v>
      </c>
      <c r="D121" s="18"/>
    </row>
    <row r="122" spans="1:4" ht="30.75" x14ac:dyDescent="0.35">
      <c r="A122" t="s">
        <v>34</v>
      </c>
      <c r="B122">
        <v>1</v>
      </c>
      <c r="C122" s="20" t="s">
        <v>11</v>
      </c>
      <c r="D122" s="21" t="s">
        <v>12</v>
      </c>
    </row>
    <row r="123" spans="1:4" x14ac:dyDescent="0.35">
      <c r="A123" t="s">
        <v>35</v>
      </c>
      <c r="B123">
        <v>33</v>
      </c>
      <c r="C123" s="80"/>
      <c r="D123" s="82"/>
    </row>
    <row r="124" spans="1:4" x14ac:dyDescent="0.35">
      <c r="A124" t="s">
        <v>36</v>
      </c>
      <c r="B124">
        <v>1</v>
      </c>
      <c r="C124" s="81"/>
      <c r="D124" s="83"/>
    </row>
    <row r="125" spans="1:4" x14ac:dyDescent="0.35">
      <c r="A125" t="s">
        <v>37</v>
      </c>
      <c r="B125">
        <v>10</v>
      </c>
      <c r="C125" s="81"/>
      <c r="D125" s="83"/>
    </row>
    <row r="126" spans="1:4" x14ac:dyDescent="0.35">
      <c r="A126" t="s">
        <v>38</v>
      </c>
      <c r="B126">
        <v>0.2</v>
      </c>
      <c r="C126" s="81"/>
      <c r="D126" s="83"/>
    </row>
    <row r="127" spans="1:4" x14ac:dyDescent="0.35">
      <c r="A127" t="s">
        <v>39</v>
      </c>
      <c r="B127">
        <v>1</v>
      </c>
      <c r="C127" s="81"/>
      <c r="D127" s="83"/>
    </row>
    <row r="128" spans="1:4" x14ac:dyDescent="0.35">
      <c r="A128" t="s">
        <v>40</v>
      </c>
      <c r="B128" t="b">
        <v>0</v>
      </c>
      <c r="C128" s="81"/>
      <c r="D128" s="83"/>
    </row>
    <row r="129" spans="1:4" x14ac:dyDescent="0.35">
      <c r="C129" s="81"/>
      <c r="D129" s="83"/>
    </row>
    <row r="130" spans="1:4" ht="27.75" x14ac:dyDescent="0.35">
      <c r="A130" t="s">
        <v>57</v>
      </c>
      <c r="C130" s="15" t="s">
        <v>6</v>
      </c>
      <c r="D130" s="16"/>
    </row>
    <row r="131" spans="1:4" ht="27" x14ac:dyDescent="0.35">
      <c r="A131" t="s">
        <v>58</v>
      </c>
      <c r="C131" s="9" t="s">
        <v>8</v>
      </c>
      <c r="D131" s="18"/>
    </row>
    <row r="132" spans="1:4" ht="30.75" x14ac:dyDescent="0.35">
      <c r="A132" t="s">
        <v>34</v>
      </c>
      <c r="B132">
        <v>1</v>
      </c>
      <c r="C132" s="20" t="s">
        <v>11</v>
      </c>
      <c r="D132" s="21" t="s">
        <v>12</v>
      </c>
    </row>
    <row r="133" spans="1:4" x14ac:dyDescent="0.35">
      <c r="A133" t="s">
        <v>35</v>
      </c>
      <c r="B133">
        <v>33</v>
      </c>
      <c r="C133" s="80"/>
      <c r="D133" s="82"/>
    </row>
    <row r="134" spans="1:4" x14ac:dyDescent="0.35">
      <c r="A134" t="s">
        <v>36</v>
      </c>
      <c r="B134">
        <v>1</v>
      </c>
      <c r="C134" s="81"/>
      <c r="D134" s="83"/>
    </row>
    <row r="135" spans="1:4" x14ac:dyDescent="0.35">
      <c r="A135" t="s">
        <v>37</v>
      </c>
      <c r="B135">
        <v>15</v>
      </c>
      <c r="C135" s="81"/>
      <c r="D135" s="83"/>
    </row>
    <row r="136" spans="1:4" x14ac:dyDescent="0.35">
      <c r="A136" t="s">
        <v>38</v>
      </c>
      <c r="B136">
        <v>0.15</v>
      </c>
      <c r="C136" s="81"/>
      <c r="D136" s="83"/>
    </row>
    <row r="137" spans="1:4" x14ac:dyDescent="0.35">
      <c r="A137" t="s">
        <v>39</v>
      </c>
      <c r="B137">
        <v>1</v>
      </c>
      <c r="C137" s="81"/>
      <c r="D137" s="83"/>
    </row>
    <row r="138" spans="1:4" x14ac:dyDescent="0.35">
      <c r="A138" t="s">
        <v>40</v>
      </c>
      <c r="B138" t="b">
        <v>0</v>
      </c>
      <c r="C138" s="81"/>
      <c r="D138" s="83"/>
    </row>
    <row r="139" spans="1:4" x14ac:dyDescent="0.35">
      <c r="C139" s="81"/>
      <c r="D139" s="83"/>
    </row>
    <row r="140" spans="1:4" ht="27.75" x14ac:dyDescent="0.35">
      <c r="A140" t="s">
        <v>59</v>
      </c>
      <c r="C140" s="15" t="s">
        <v>6</v>
      </c>
      <c r="D140" s="16"/>
    </row>
    <row r="141" spans="1:4" ht="27" x14ac:dyDescent="0.35">
      <c r="A141" t="s">
        <v>60</v>
      </c>
      <c r="C141" s="9" t="s">
        <v>8</v>
      </c>
      <c r="D141" s="18"/>
    </row>
    <row r="142" spans="1:4" ht="30.75" x14ac:dyDescent="0.35">
      <c r="A142" t="s">
        <v>34</v>
      </c>
      <c r="B142">
        <v>1</v>
      </c>
      <c r="C142" s="20" t="s">
        <v>11</v>
      </c>
      <c r="D142" s="21" t="s">
        <v>12</v>
      </c>
    </row>
    <row r="143" spans="1:4" x14ac:dyDescent="0.35">
      <c r="A143" t="s">
        <v>35</v>
      </c>
      <c r="B143">
        <v>33</v>
      </c>
      <c r="C143" s="80"/>
      <c r="D143" s="82"/>
    </row>
    <row r="144" spans="1:4" x14ac:dyDescent="0.35">
      <c r="A144" t="s">
        <v>36</v>
      </c>
      <c r="B144">
        <v>1.2</v>
      </c>
      <c r="C144" s="81"/>
      <c r="D144" s="83"/>
    </row>
    <row r="145" spans="1:4" x14ac:dyDescent="0.35">
      <c r="A145" t="s">
        <v>37</v>
      </c>
      <c r="B145">
        <v>10</v>
      </c>
      <c r="C145" s="81"/>
      <c r="D145" s="83"/>
    </row>
    <row r="146" spans="1:4" x14ac:dyDescent="0.35">
      <c r="A146" t="s">
        <v>38</v>
      </c>
      <c r="B146">
        <v>0.15</v>
      </c>
      <c r="C146" s="81"/>
      <c r="D146" s="83"/>
    </row>
    <row r="147" spans="1:4" x14ac:dyDescent="0.35">
      <c r="A147" t="s">
        <v>39</v>
      </c>
      <c r="B147">
        <v>1</v>
      </c>
      <c r="C147" s="81"/>
      <c r="D147" s="83"/>
    </row>
    <row r="148" spans="1:4" x14ac:dyDescent="0.35">
      <c r="A148" t="s">
        <v>40</v>
      </c>
      <c r="B148" t="b">
        <v>0</v>
      </c>
      <c r="C148" s="81"/>
      <c r="D148" s="83"/>
    </row>
    <row r="149" spans="1:4" x14ac:dyDescent="0.35">
      <c r="C149" s="81"/>
      <c r="D149" s="83"/>
    </row>
    <row r="150" spans="1:4" ht="27.75" x14ac:dyDescent="0.35">
      <c r="A150" t="s">
        <v>61</v>
      </c>
      <c r="C150" s="15" t="s">
        <v>6</v>
      </c>
      <c r="D150" s="16"/>
    </row>
    <row r="151" spans="1:4" ht="27" x14ac:dyDescent="0.35">
      <c r="A151" t="s">
        <v>62</v>
      </c>
      <c r="C151" s="9" t="s">
        <v>8</v>
      </c>
      <c r="D151" s="18"/>
    </row>
    <row r="152" spans="1:4" ht="30.75" x14ac:dyDescent="0.35">
      <c r="A152" t="s">
        <v>34</v>
      </c>
      <c r="B152">
        <v>1</v>
      </c>
      <c r="C152" s="20" t="s">
        <v>11</v>
      </c>
      <c r="D152" s="21" t="s">
        <v>12</v>
      </c>
    </row>
    <row r="153" spans="1:4" x14ac:dyDescent="0.35">
      <c r="A153" t="s">
        <v>35</v>
      </c>
      <c r="B153">
        <v>33</v>
      </c>
      <c r="C153" s="80"/>
      <c r="D153" s="82"/>
    </row>
    <row r="154" spans="1:4" x14ac:dyDescent="0.35">
      <c r="A154" t="s">
        <v>36</v>
      </c>
      <c r="B154">
        <v>0.60000000000000009</v>
      </c>
      <c r="C154" s="81"/>
      <c r="D154" s="83"/>
    </row>
    <row r="155" spans="1:4" x14ac:dyDescent="0.35">
      <c r="A155" t="s">
        <v>37</v>
      </c>
      <c r="B155">
        <v>3</v>
      </c>
      <c r="C155" s="81"/>
      <c r="D155" s="83"/>
    </row>
    <row r="156" spans="1:4" x14ac:dyDescent="0.35">
      <c r="A156" t="s">
        <v>38</v>
      </c>
      <c r="B156">
        <v>0.15</v>
      </c>
      <c r="C156" s="81"/>
      <c r="D156" s="83"/>
    </row>
    <row r="157" spans="1:4" x14ac:dyDescent="0.35">
      <c r="A157" t="s">
        <v>39</v>
      </c>
      <c r="B157">
        <v>1</v>
      </c>
      <c r="C157" s="81"/>
      <c r="D157" s="83"/>
    </row>
    <row r="158" spans="1:4" x14ac:dyDescent="0.35">
      <c r="A158" t="s">
        <v>40</v>
      </c>
      <c r="B158" t="b">
        <v>0</v>
      </c>
      <c r="C158" s="81"/>
      <c r="D158" s="83"/>
    </row>
    <row r="159" spans="1:4" x14ac:dyDescent="0.35">
      <c r="C159" s="81"/>
      <c r="D159" s="83"/>
    </row>
    <row r="160" spans="1:4" ht="27.75" x14ac:dyDescent="0.35">
      <c r="A160" t="s">
        <v>63</v>
      </c>
      <c r="C160" s="15" t="s">
        <v>6</v>
      </c>
      <c r="D160" s="16"/>
    </row>
    <row r="161" spans="1:4" ht="27" x14ac:dyDescent="0.35">
      <c r="A161" t="s">
        <v>64</v>
      </c>
      <c r="C161" s="9" t="s">
        <v>8</v>
      </c>
      <c r="D161" s="18"/>
    </row>
    <row r="162" spans="1:4" ht="30.75" x14ac:dyDescent="0.35">
      <c r="A162" t="s">
        <v>34</v>
      </c>
      <c r="B162">
        <v>0.5</v>
      </c>
      <c r="C162" s="20" t="s">
        <v>11</v>
      </c>
      <c r="D162" s="21" t="s">
        <v>12</v>
      </c>
    </row>
    <row r="163" spans="1:4" x14ac:dyDescent="0.35">
      <c r="A163" t="s">
        <v>35</v>
      </c>
      <c r="B163">
        <v>33</v>
      </c>
      <c r="C163" s="80"/>
      <c r="D163" s="82"/>
    </row>
    <row r="164" spans="1:4" x14ac:dyDescent="0.35">
      <c r="A164" t="s">
        <v>36</v>
      </c>
      <c r="B164">
        <v>0.60000000000000009</v>
      </c>
      <c r="C164" s="81"/>
      <c r="D164" s="83"/>
    </row>
    <row r="165" spans="1:4" x14ac:dyDescent="0.35">
      <c r="A165" t="s">
        <v>37</v>
      </c>
      <c r="B165">
        <v>3</v>
      </c>
      <c r="C165" s="81"/>
      <c r="D165" s="83"/>
    </row>
    <row r="166" spans="1:4" x14ac:dyDescent="0.35">
      <c r="A166" t="s">
        <v>38</v>
      </c>
      <c r="B166">
        <v>0.15</v>
      </c>
      <c r="C166" s="81"/>
      <c r="D166" s="83"/>
    </row>
    <row r="167" spans="1:4" x14ac:dyDescent="0.35">
      <c r="A167" t="s">
        <v>39</v>
      </c>
      <c r="B167">
        <v>1</v>
      </c>
      <c r="C167" s="81"/>
      <c r="D167" s="83"/>
    </row>
    <row r="168" spans="1:4" x14ac:dyDescent="0.35">
      <c r="A168" t="s">
        <v>40</v>
      </c>
      <c r="B168" t="b">
        <v>0</v>
      </c>
      <c r="C168" s="81"/>
      <c r="D168" s="83"/>
    </row>
    <row r="169" spans="1:4" x14ac:dyDescent="0.35">
      <c r="C169" s="81"/>
      <c r="D169" s="83"/>
    </row>
  </sheetData>
  <mergeCells count="37">
    <mergeCell ref="C143:C149"/>
    <mergeCell ref="D143:D149"/>
    <mergeCell ref="C153:C159"/>
    <mergeCell ref="D153:D159"/>
    <mergeCell ref="C163:C169"/>
    <mergeCell ref="D163:D169"/>
    <mergeCell ref="C113:C119"/>
    <mergeCell ref="D113:D119"/>
    <mergeCell ref="C123:C129"/>
    <mergeCell ref="D123:D129"/>
    <mergeCell ref="C133:C139"/>
    <mergeCell ref="D133:D139"/>
    <mergeCell ref="C83:C89"/>
    <mergeCell ref="D83:D89"/>
    <mergeCell ref="C93:C99"/>
    <mergeCell ref="D93:D99"/>
    <mergeCell ref="C103:C109"/>
    <mergeCell ref="D103:D109"/>
    <mergeCell ref="C53:C59"/>
    <mergeCell ref="D53:D59"/>
    <mergeCell ref="C63:C69"/>
    <mergeCell ref="D63:D69"/>
    <mergeCell ref="C73:C79"/>
    <mergeCell ref="D73:D79"/>
    <mergeCell ref="F1:G1"/>
    <mergeCell ref="C8:C14"/>
    <mergeCell ref="D8:D14"/>
    <mergeCell ref="E22:E23"/>
    <mergeCell ref="C31:C37"/>
    <mergeCell ref="D31:D37"/>
    <mergeCell ref="C42:C48"/>
    <mergeCell ref="D42:D48"/>
    <mergeCell ref="E10:E11"/>
    <mergeCell ref="E44:E45"/>
    <mergeCell ref="E33:E34"/>
    <mergeCell ref="C20:C26"/>
    <mergeCell ref="D20:D2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workbookViewId="0">
      <selection activeCell="K19" sqref="K19"/>
    </sheetView>
  </sheetViews>
  <sheetFormatPr defaultRowHeight="17.25" x14ac:dyDescent="0.35"/>
  <cols>
    <col min="1" max="1" width="13.85546875" style="35" bestFit="1" customWidth="1"/>
    <col min="2" max="2" width="24.28515625" style="35" bestFit="1" customWidth="1"/>
    <col min="3" max="3" width="9.140625" style="35"/>
    <col min="4" max="4" width="11.42578125" style="35" bestFit="1" customWidth="1"/>
    <col min="5" max="6" width="9.140625" style="35"/>
    <col min="7" max="7" width="26" style="35" bestFit="1" customWidth="1"/>
    <col min="8" max="10" width="9.140625" style="35"/>
    <col min="11" max="11" width="26" style="35" bestFit="1" customWidth="1"/>
    <col min="12" max="16384" width="9.140625" style="35"/>
  </cols>
  <sheetData>
    <row r="1" spans="1:7" ht="24.75" x14ac:dyDescent="0.35">
      <c r="A1" s="91" t="s">
        <v>0</v>
      </c>
      <c r="B1" s="91"/>
      <c r="C1" s="91"/>
      <c r="D1" s="91"/>
      <c r="E1" s="91"/>
      <c r="F1" s="91"/>
    </row>
    <row r="2" spans="1:7" ht="18" thickBot="1" x14ac:dyDescent="0.4">
      <c r="A2" s="35" t="s">
        <v>66</v>
      </c>
      <c r="B2" s="81" t="s">
        <v>65</v>
      </c>
      <c r="C2" s="81"/>
      <c r="D2" s="81"/>
      <c r="E2" s="81"/>
      <c r="F2" s="81"/>
    </row>
    <row r="3" spans="1:7" x14ac:dyDescent="0.35">
      <c r="G3" s="64" t="s">
        <v>79</v>
      </c>
    </row>
    <row r="4" spans="1:7" x14ac:dyDescent="0.35">
      <c r="A4" s="37" t="s">
        <v>67</v>
      </c>
      <c r="B4" s="38" t="s">
        <v>47</v>
      </c>
      <c r="C4" s="42"/>
      <c r="D4" s="36" t="s">
        <v>69</v>
      </c>
      <c r="E4" s="35">
        <v>157760</v>
      </c>
      <c r="G4" s="65" t="s">
        <v>77</v>
      </c>
    </row>
    <row r="5" spans="1:7" x14ac:dyDescent="0.35">
      <c r="A5" s="37" t="s">
        <v>85</v>
      </c>
      <c r="B5" s="40" t="s">
        <v>48</v>
      </c>
      <c r="C5" s="5"/>
      <c r="D5" s="36" t="s">
        <v>70</v>
      </c>
      <c r="E5" s="35">
        <v>29882</v>
      </c>
      <c r="G5" s="65" t="s">
        <v>17</v>
      </c>
    </row>
    <row r="6" spans="1:7" x14ac:dyDescent="0.35">
      <c r="A6" s="88" t="s">
        <v>68</v>
      </c>
      <c r="B6" s="41" t="s">
        <v>34</v>
      </c>
      <c r="C6" s="53">
        <v>1</v>
      </c>
      <c r="D6" s="36" t="s">
        <v>71</v>
      </c>
      <c r="E6" s="35">
        <v>60831</v>
      </c>
      <c r="G6" s="65" t="s">
        <v>21</v>
      </c>
    </row>
    <row r="7" spans="1:7" x14ac:dyDescent="0.35">
      <c r="A7" s="88"/>
      <c r="B7" s="41" t="s">
        <v>35</v>
      </c>
      <c r="C7" s="7">
        <v>33</v>
      </c>
      <c r="D7" s="36" t="s">
        <v>72</v>
      </c>
      <c r="E7" s="35">
        <v>323</v>
      </c>
      <c r="G7" s="65" t="s">
        <v>27</v>
      </c>
    </row>
    <row r="8" spans="1:7" x14ac:dyDescent="0.35">
      <c r="A8" s="88"/>
      <c r="B8" s="46" t="s">
        <v>36</v>
      </c>
      <c r="C8" s="47">
        <v>1</v>
      </c>
      <c r="D8" s="36" t="s">
        <v>73</v>
      </c>
      <c r="E8" s="35">
        <v>31272</v>
      </c>
      <c r="G8" s="65" t="s">
        <v>78</v>
      </c>
    </row>
    <row r="9" spans="1:7" x14ac:dyDescent="0.35">
      <c r="A9" s="88"/>
      <c r="B9" s="41" t="s">
        <v>37</v>
      </c>
      <c r="C9" s="7">
        <v>10</v>
      </c>
      <c r="D9" s="36" t="s">
        <v>74</v>
      </c>
      <c r="E9" s="43">
        <f>E7/E5</f>
        <v>1.0809182785623452E-2</v>
      </c>
      <c r="G9" s="65" t="s">
        <v>81</v>
      </c>
    </row>
    <row r="10" spans="1:7" x14ac:dyDescent="0.35">
      <c r="A10" s="88"/>
      <c r="B10" s="41" t="s">
        <v>38</v>
      </c>
      <c r="C10" s="7">
        <v>0.15</v>
      </c>
      <c r="D10" s="36" t="s">
        <v>75</v>
      </c>
      <c r="E10" s="43">
        <f>E8/(E4-E5)</f>
        <v>0.24454558250832825</v>
      </c>
      <c r="G10" s="65" t="s">
        <v>82</v>
      </c>
    </row>
    <row r="11" spans="1:7" x14ac:dyDescent="0.35">
      <c r="A11" s="88"/>
      <c r="B11" s="46" t="s">
        <v>39</v>
      </c>
      <c r="C11" s="47">
        <v>1</v>
      </c>
      <c r="D11" s="44" t="s">
        <v>76</v>
      </c>
      <c r="E11" s="45">
        <f>(E7+E8)/E4</f>
        <v>0.20027256592292089</v>
      </c>
      <c r="G11" s="66" t="s">
        <v>83</v>
      </c>
    </row>
    <row r="12" spans="1:7" ht="18" thickBot="1" x14ac:dyDescent="0.4">
      <c r="A12" s="88"/>
      <c r="B12" s="46" t="s">
        <v>40</v>
      </c>
      <c r="C12" s="47" t="b">
        <v>0</v>
      </c>
      <c r="D12" s="92" t="s">
        <v>80</v>
      </c>
      <c r="E12" s="93"/>
      <c r="G12" s="67" t="s">
        <v>84</v>
      </c>
    </row>
    <row r="14" spans="1:7" x14ac:dyDescent="0.35">
      <c r="A14" s="37" t="s">
        <v>67</v>
      </c>
      <c r="B14" s="38" t="s">
        <v>49</v>
      </c>
      <c r="C14" s="42"/>
      <c r="D14" s="36" t="s">
        <v>69</v>
      </c>
      <c r="E14" s="35">
        <v>157760</v>
      </c>
    </row>
    <row r="15" spans="1:7" x14ac:dyDescent="0.35">
      <c r="A15" s="37" t="s">
        <v>85</v>
      </c>
      <c r="B15" s="51">
        <v>42565.65792824074</v>
      </c>
      <c r="C15" s="48"/>
      <c r="D15" s="36" t="s">
        <v>70</v>
      </c>
      <c r="E15" s="35">
        <v>29882</v>
      </c>
    </row>
    <row r="16" spans="1:7" x14ac:dyDescent="0.35">
      <c r="A16" s="88" t="s">
        <v>68</v>
      </c>
      <c r="B16" s="41" t="s">
        <v>34</v>
      </c>
      <c r="C16" s="53">
        <v>1</v>
      </c>
      <c r="D16" s="36" t="s">
        <v>71</v>
      </c>
      <c r="E16" s="35">
        <v>71775</v>
      </c>
    </row>
    <row r="17" spans="1:11" x14ac:dyDescent="0.35">
      <c r="A17" s="88"/>
      <c r="B17" s="41" t="s">
        <v>35</v>
      </c>
      <c r="C17" s="49">
        <v>33</v>
      </c>
      <c r="D17" s="36" t="s">
        <v>72</v>
      </c>
      <c r="E17" s="35">
        <v>85</v>
      </c>
    </row>
    <row r="18" spans="1:11" x14ac:dyDescent="0.35">
      <c r="A18" s="88"/>
      <c r="B18" s="46" t="s">
        <v>36</v>
      </c>
      <c r="C18" s="47">
        <v>1</v>
      </c>
      <c r="D18" s="36" t="s">
        <v>73</v>
      </c>
      <c r="E18" s="35">
        <v>41978</v>
      </c>
    </row>
    <row r="19" spans="1:11" x14ac:dyDescent="0.35">
      <c r="A19" s="88"/>
      <c r="B19" s="41" t="s">
        <v>37</v>
      </c>
      <c r="C19" s="49">
        <v>10</v>
      </c>
      <c r="D19" s="36" t="s">
        <v>74</v>
      </c>
      <c r="E19" s="43">
        <f>E17/E15</f>
        <v>2.8445217856903821E-3</v>
      </c>
    </row>
    <row r="20" spans="1:11" x14ac:dyDescent="0.35">
      <c r="A20" s="88"/>
      <c r="B20" s="41" t="s">
        <v>38</v>
      </c>
      <c r="C20" s="49">
        <v>0.15</v>
      </c>
      <c r="D20" s="36" t="s">
        <v>75</v>
      </c>
      <c r="E20" s="43">
        <f>E18/(E14-E15)</f>
        <v>0.32826600353461893</v>
      </c>
    </row>
    <row r="21" spans="1:11" x14ac:dyDescent="0.35">
      <c r="A21" s="88"/>
      <c r="B21" s="56" t="s">
        <v>39</v>
      </c>
      <c r="C21" s="55">
        <v>2</v>
      </c>
      <c r="D21" s="44" t="s">
        <v>76</v>
      </c>
      <c r="E21" s="45">
        <f>(E17+E18)/E14</f>
        <v>0.26662652129817443</v>
      </c>
      <c r="K21" s="36"/>
    </row>
    <row r="22" spans="1:11" x14ac:dyDescent="0.35">
      <c r="A22" s="88"/>
      <c r="B22" s="56" t="s">
        <v>40</v>
      </c>
      <c r="C22" s="55" t="b">
        <v>1</v>
      </c>
      <c r="D22" s="94" t="s">
        <v>86</v>
      </c>
      <c r="E22" s="95"/>
    </row>
    <row r="23" spans="1:11" s="54" customFormat="1" x14ac:dyDescent="0.35">
      <c r="A23" s="57"/>
      <c r="B23" s="56"/>
      <c r="C23" s="55"/>
      <c r="D23" s="58"/>
      <c r="E23" s="59"/>
    </row>
    <row r="24" spans="1:11" s="54" customFormat="1" x14ac:dyDescent="0.35">
      <c r="A24" s="37" t="s">
        <v>67</v>
      </c>
      <c r="B24" s="38" t="s">
        <v>61</v>
      </c>
      <c r="C24" s="42"/>
      <c r="D24" s="36" t="s">
        <v>69</v>
      </c>
      <c r="E24" s="54">
        <v>157760</v>
      </c>
    </row>
    <row r="25" spans="1:11" s="54" customFormat="1" x14ac:dyDescent="0.35">
      <c r="A25" s="37" t="s">
        <v>85</v>
      </c>
      <c r="B25" s="51">
        <v>42565.661516203705</v>
      </c>
      <c r="C25" s="60"/>
      <c r="D25" s="36" t="s">
        <v>70</v>
      </c>
      <c r="E25" s="54">
        <v>29882</v>
      </c>
    </row>
    <row r="26" spans="1:11" s="54" customFormat="1" x14ac:dyDescent="0.35">
      <c r="A26" s="88" t="s">
        <v>68</v>
      </c>
      <c r="B26" s="56" t="s">
        <v>34</v>
      </c>
      <c r="C26" s="63">
        <v>1</v>
      </c>
      <c r="D26" s="36" t="s">
        <v>71</v>
      </c>
      <c r="E26" s="54">
        <v>58356</v>
      </c>
    </row>
    <row r="27" spans="1:11" s="54" customFormat="1" x14ac:dyDescent="0.35">
      <c r="A27" s="88"/>
      <c r="B27" s="41" t="s">
        <v>35</v>
      </c>
      <c r="C27" s="61">
        <v>33</v>
      </c>
      <c r="D27" s="36" t="s">
        <v>72</v>
      </c>
      <c r="E27" s="54">
        <v>895</v>
      </c>
    </row>
    <row r="28" spans="1:11" s="54" customFormat="1" x14ac:dyDescent="0.35">
      <c r="A28" s="88"/>
      <c r="B28" s="46" t="s">
        <v>36</v>
      </c>
      <c r="C28" s="47">
        <v>0.6</v>
      </c>
      <c r="D28" s="36" t="s">
        <v>73</v>
      </c>
      <c r="E28" s="54">
        <v>29369</v>
      </c>
    </row>
    <row r="29" spans="1:11" s="54" customFormat="1" x14ac:dyDescent="0.35">
      <c r="A29" s="88"/>
      <c r="B29" s="46" t="s">
        <v>37</v>
      </c>
      <c r="C29" s="47">
        <v>3</v>
      </c>
      <c r="D29" s="36" t="s">
        <v>74</v>
      </c>
      <c r="E29" s="43">
        <f>E27/E25</f>
        <v>2.9951141155210494E-2</v>
      </c>
    </row>
    <row r="30" spans="1:11" s="54" customFormat="1" x14ac:dyDescent="0.35">
      <c r="A30" s="88"/>
      <c r="B30" s="41" t="s">
        <v>38</v>
      </c>
      <c r="C30" s="61">
        <v>0.15</v>
      </c>
      <c r="D30" s="36" t="s">
        <v>75</v>
      </c>
      <c r="E30" s="43">
        <f>E28/(E24-E25)</f>
        <v>0.22966421120130123</v>
      </c>
    </row>
    <row r="31" spans="1:11" s="54" customFormat="1" x14ac:dyDescent="0.35">
      <c r="A31" s="88"/>
      <c r="B31" s="46" t="s">
        <v>39</v>
      </c>
      <c r="C31" s="47">
        <v>1</v>
      </c>
      <c r="D31" s="44" t="s">
        <v>76</v>
      </c>
      <c r="E31" s="45">
        <f>(E27+E28)/E24</f>
        <v>0.19183569979716025</v>
      </c>
    </row>
    <row r="32" spans="1:11" s="54" customFormat="1" x14ac:dyDescent="0.35">
      <c r="A32" s="88"/>
      <c r="B32" s="46" t="s">
        <v>40</v>
      </c>
      <c r="C32" s="47" t="b">
        <v>0</v>
      </c>
      <c r="D32" s="89" t="s">
        <v>87</v>
      </c>
      <c r="E32" s="90"/>
    </row>
    <row r="33" spans="1:5" s="54" customFormat="1" x14ac:dyDescent="0.35"/>
    <row r="35" spans="1:5" x14ac:dyDescent="0.35">
      <c r="A35" s="37" t="s">
        <v>67</v>
      </c>
      <c r="B35" s="38" t="s">
        <v>63</v>
      </c>
      <c r="C35" s="42"/>
      <c r="D35" s="36" t="s">
        <v>69</v>
      </c>
      <c r="E35" s="50">
        <v>157760</v>
      </c>
    </row>
    <row r="36" spans="1:5" x14ac:dyDescent="0.35">
      <c r="A36" s="37" t="s">
        <v>85</v>
      </c>
      <c r="B36" s="51">
        <v>42565.662175925929</v>
      </c>
      <c r="C36" s="52"/>
      <c r="D36" s="36" t="s">
        <v>70</v>
      </c>
      <c r="E36" s="50">
        <v>29882</v>
      </c>
    </row>
    <row r="37" spans="1:5" x14ac:dyDescent="0.35">
      <c r="A37" s="88" t="s">
        <v>68</v>
      </c>
      <c r="B37" s="46" t="s">
        <v>34</v>
      </c>
      <c r="C37" s="47">
        <v>0.5</v>
      </c>
      <c r="D37" s="36" t="s">
        <v>71</v>
      </c>
      <c r="E37" s="50">
        <v>48185</v>
      </c>
    </row>
    <row r="38" spans="1:5" x14ac:dyDescent="0.35">
      <c r="A38" s="88"/>
      <c r="B38" s="41" t="s">
        <v>35</v>
      </c>
      <c r="C38" s="53">
        <v>33</v>
      </c>
      <c r="D38" s="36" t="s">
        <v>72</v>
      </c>
      <c r="E38" s="50">
        <v>4720</v>
      </c>
    </row>
    <row r="39" spans="1:5" x14ac:dyDescent="0.35">
      <c r="A39" s="88"/>
      <c r="B39" s="46" t="s">
        <v>36</v>
      </c>
      <c r="C39" s="47">
        <v>0.6</v>
      </c>
      <c r="D39" s="36" t="s">
        <v>73</v>
      </c>
      <c r="E39" s="50">
        <v>23023</v>
      </c>
    </row>
    <row r="40" spans="1:5" x14ac:dyDescent="0.35">
      <c r="A40" s="88"/>
      <c r="B40" s="46" t="s">
        <v>37</v>
      </c>
      <c r="C40" s="47">
        <v>3</v>
      </c>
      <c r="D40" s="36" t="s">
        <v>74</v>
      </c>
      <c r="E40" s="43">
        <f>E38/E36</f>
        <v>0.1579546215112777</v>
      </c>
    </row>
    <row r="41" spans="1:5" x14ac:dyDescent="0.35">
      <c r="A41" s="88"/>
      <c r="B41" s="41" t="s">
        <v>38</v>
      </c>
      <c r="C41" s="53">
        <v>0.15</v>
      </c>
      <c r="D41" s="36" t="s">
        <v>75</v>
      </c>
      <c r="E41" s="43">
        <f>E39/(E35-E36)</f>
        <v>0.18003878696882966</v>
      </c>
    </row>
    <row r="42" spans="1:5" x14ac:dyDescent="0.35">
      <c r="A42" s="88"/>
      <c r="B42" s="46" t="s">
        <v>39</v>
      </c>
      <c r="C42" s="47">
        <v>1</v>
      </c>
      <c r="D42" s="44" t="s">
        <v>76</v>
      </c>
      <c r="E42" s="45">
        <f>(E38+E39)/E35</f>
        <v>0.17585573022312373</v>
      </c>
    </row>
    <row r="43" spans="1:5" x14ac:dyDescent="0.35">
      <c r="A43" s="88"/>
      <c r="B43" s="46" t="s">
        <v>40</v>
      </c>
      <c r="C43" s="47" t="b">
        <v>0</v>
      </c>
      <c r="D43" s="89" t="s">
        <v>87</v>
      </c>
      <c r="E43" s="90"/>
    </row>
  </sheetData>
  <mergeCells count="10">
    <mergeCell ref="A37:A43"/>
    <mergeCell ref="D43:E43"/>
    <mergeCell ref="A26:A32"/>
    <mergeCell ref="D32:E32"/>
    <mergeCell ref="A1:F1"/>
    <mergeCell ref="B2:F2"/>
    <mergeCell ref="A6:A12"/>
    <mergeCell ref="D12:E12"/>
    <mergeCell ref="A16:A22"/>
    <mergeCell ref="D22:E22"/>
  </mergeCells>
  <pageMargins left="0.7" right="0.7" top="0.75" bottom="0.75" header="0.3" footer="0.3"/>
  <pageSetup paperSize="9" scale="8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workbookViewId="0">
      <selection activeCell="I23" sqref="I23"/>
    </sheetView>
  </sheetViews>
  <sheetFormatPr defaultRowHeight="17.25" x14ac:dyDescent="0.35"/>
  <cols>
    <col min="1" max="1" width="13.85546875" style="62" bestFit="1" customWidth="1"/>
    <col min="2" max="2" width="24.28515625" style="62" bestFit="1" customWidth="1"/>
    <col min="3" max="3" width="9.140625" style="62"/>
    <col min="4" max="4" width="11.42578125" style="62" bestFit="1" customWidth="1"/>
    <col min="5" max="6" width="9.140625" style="62"/>
    <col min="7" max="7" width="26" style="62" bestFit="1" customWidth="1"/>
    <col min="8" max="10" width="9.140625" style="62"/>
    <col min="11" max="11" width="26" style="62" bestFit="1" customWidth="1"/>
    <col min="12" max="16384" width="9.140625" style="62"/>
  </cols>
  <sheetData>
    <row r="1" spans="1:7" ht="24.75" x14ac:dyDescent="0.35">
      <c r="A1" s="91" t="s">
        <v>0</v>
      </c>
      <c r="B1" s="91"/>
      <c r="C1" s="91"/>
      <c r="D1" s="91"/>
      <c r="E1" s="91"/>
      <c r="F1" s="91"/>
    </row>
    <row r="2" spans="1:7" x14ac:dyDescent="0.35">
      <c r="A2" s="62" t="s">
        <v>66</v>
      </c>
      <c r="B2" s="81" t="s">
        <v>65</v>
      </c>
      <c r="C2" s="81"/>
      <c r="D2" s="81"/>
      <c r="E2" s="81"/>
      <c r="F2" s="81"/>
    </row>
    <row r="3" spans="1:7" ht="18" thickBot="1" x14ac:dyDescent="0.4"/>
    <row r="4" spans="1:7" x14ac:dyDescent="0.35">
      <c r="A4" s="37" t="s">
        <v>67</v>
      </c>
      <c r="B4" s="38" t="s">
        <v>51</v>
      </c>
      <c r="C4" s="42"/>
      <c r="D4" s="36" t="s">
        <v>69</v>
      </c>
      <c r="E4" s="62">
        <v>195122</v>
      </c>
      <c r="G4" s="64" t="s">
        <v>79</v>
      </c>
    </row>
    <row r="5" spans="1:7" x14ac:dyDescent="0.35">
      <c r="A5" s="37" t="s">
        <v>85</v>
      </c>
      <c r="B5" s="51">
        <v>42565.658900462964</v>
      </c>
      <c r="C5" s="68"/>
      <c r="D5" s="36" t="s">
        <v>70</v>
      </c>
      <c r="E5" s="62">
        <v>9589</v>
      </c>
      <c r="G5" s="65" t="s">
        <v>77</v>
      </c>
    </row>
    <row r="6" spans="1:7" x14ac:dyDescent="0.35">
      <c r="A6" s="88" t="s">
        <v>68</v>
      </c>
      <c r="B6" s="41" t="s">
        <v>34</v>
      </c>
      <c r="C6" s="77">
        <v>1</v>
      </c>
      <c r="D6" s="36" t="s">
        <v>71</v>
      </c>
      <c r="E6" s="62">
        <v>37959</v>
      </c>
      <c r="G6" s="65" t="s">
        <v>17</v>
      </c>
    </row>
    <row r="7" spans="1:7" x14ac:dyDescent="0.35">
      <c r="A7" s="88"/>
      <c r="B7" s="56" t="s">
        <v>35</v>
      </c>
      <c r="C7" s="70">
        <v>33</v>
      </c>
      <c r="D7" s="36" t="s">
        <v>72</v>
      </c>
      <c r="E7" s="62">
        <v>2300</v>
      </c>
      <c r="G7" s="65" t="s">
        <v>21</v>
      </c>
    </row>
    <row r="8" spans="1:7" x14ac:dyDescent="0.35">
      <c r="A8" s="88"/>
      <c r="B8" s="46" t="s">
        <v>36</v>
      </c>
      <c r="C8" s="47">
        <v>1</v>
      </c>
      <c r="D8" s="36" t="s">
        <v>73</v>
      </c>
      <c r="E8" s="62">
        <v>30670</v>
      </c>
      <c r="G8" s="65" t="s">
        <v>27</v>
      </c>
    </row>
    <row r="9" spans="1:7" x14ac:dyDescent="0.35">
      <c r="A9" s="88"/>
      <c r="B9" s="56" t="s">
        <v>37</v>
      </c>
      <c r="C9" s="70">
        <v>10</v>
      </c>
      <c r="D9" s="36" t="s">
        <v>74</v>
      </c>
      <c r="E9" s="43">
        <f>E7/E5</f>
        <v>0.23985817082073208</v>
      </c>
      <c r="G9" s="65" t="s">
        <v>78</v>
      </c>
    </row>
    <row r="10" spans="1:7" x14ac:dyDescent="0.35">
      <c r="A10" s="88"/>
      <c r="B10" s="56" t="s">
        <v>38</v>
      </c>
      <c r="C10" s="70">
        <v>0.15</v>
      </c>
      <c r="D10" s="36" t="s">
        <v>75</v>
      </c>
      <c r="E10" s="43">
        <f>E8/(E4-E5)</f>
        <v>0.16530751941703092</v>
      </c>
      <c r="G10" s="65" t="s">
        <v>81</v>
      </c>
    </row>
    <row r="11" spans="1:7" x14ac:dyDescent="0.35">
      <c r="A11" s="88"/>
      <c r="B11" s="56" t="s">
        <v>39</v>
      </c>
      <c r="C11" s="70">
        <v>2</v>
      </c>
      <c r="D11" s="44" t="s">
        <v>76</v>
      </c>
      <c r="E11" s="45">
        <f>(E7+E8)/E4</f>
        <v>0.16897120775719807</v>
      </c>
      <c r="G11" s="65" t="s">
        <v>82</v>
      </c>
    </row>
    <row r="12" spans="1:7" x14ac:dyDescent="0.35">
      <c r="A12" s="88"/>
      <c r="B12" s="56" t="s">
        <v>40</v>
      </c>
      <c r="C12" s="73" t="b">
        <v>1</v>
      </c>
      <c r="D12" s="94" t="s">
        <v>86</v>
      </c>
      <c r="E12" s="95"/>
      <c r="G12" s="66" t="s">
        <v>83</v>
      </c>
    </row>
    <row r="13" spans="1:7" ht="18" thickBot="1" x14ac:dyDescent="0.4">
      <c r="B13" s="38"/>
      <c r="C13" s="39"/>
      <c r="G13" s="67" t="s">
        <v>84</v>
      </c>
    </row>
    <row r="14" spans="1:7" x14ac:dyDescent="0.35">
      <c r="A14" s="37" t="s">
        <v>67</v>
      </c>
      <c r="B14" s="38" t="s">
        <v>53</v>
      </c>
      <c r="C14" s="42"/>
      <c r="D14" s="36" t="s">
        <v>69</v>
      </c>
      <c r="E14" s="69">
        <v>195122</v>
      </c>
    </row>
    <row r="15" spans="1:7" x14ac:dyDescent="0.35">
      <c r="A15" s="37" t="s">
        <v>85</v>
      </c>
      <c r="B15" s="51">
        <v>42565.659201388888</v>
      </c>
      <c r="C15" s="71"/>
      <c r="D15" s="36" t="s">
        <v>70</v>
      </c>
      <c r="E15" s="69">
        <v>9589</v>
      </c>
    </row>
    <row r="16" spans="1:7" x14ac:dyDescent="0.35">
      <c r="A16" s="88" t="s">
        <v>68</v>
      </c>
      <c r="B16" s="56" t="s">
        <v>34</v>
      </c>
      <c r="C16" s="73">
        <v>1</v>
      </c>
      <c r="D16" s="36" t="s">
        <v>71</v>
      </c>
      <c r="E16" s="69">
        <v>23068</v>
      </c>
    </row>
    <row r="17" spans="1:11" x14ac:dyDescent="0.35">
      <c r="A17" s="88"/>
      <c r="B17" s="56" t="s">
        <v>35</v>
      </c>
      <c r="C17" s="73">
        <v>33</v>
      </c>
      <c r="D17" s="36" t="s">
        <v>72</v>
      </c>
      <c r="E17" s="69">
        <v>2750</v>
      </c>
    </row>
    <row r="18" spans="1:11" x14ac:dyDescent="0.35">
      <c r="A18" s="88"/>
      <c r="B18" s="46" t="s">
        <v>36</v>
      </c>
      <c r="C18" s="47">
        <v>1</v>
      </c>
      <c r="D18" s="36" t="s">
        <v>73</v>
      </c>
      <c r="E18" s="69">
        <v>16229</v>
      </c>
    </row>
    <row r="19" spans="1:11" x14ac:dyDescent="0.35">
      <c r="A19" s="88"/>
      <c r="B19" s="56" t="s">
        <v>37</v>
      </c>
      <c r="C19" s="73">
        <v>10</v>
      </c>
      <c r="D19" s="36" t="s">
        <v>74</v>
      </c>
      <c r="E19" s="43">
        <f>E17/E15</f>
        <v>0.28678694337261446</v>
      </c>
    </row>
    <row r="20" spans="1:11" x14ac:dyDescent="0.35">
      <c r="A20" s="88"/>
      <c r="B20" s="56" t="s">
        <v>38</v>
      </c>
      <c r="C20" s="73">
        <v>0.15</v>
      </c>
      <c r="D20" s="36" t="s">
        <v>75</v>
      </c>
      <c r="E20" s="43">
        <f>E18/(E14-E15)</f>
        <v>8.747230950828154E-2</v>
      </c>
    </row>
    <row r="21" spans="1:11" x14ac:dyDescent="0.35">
      <c r="A21" s="88"/>
      <c r="B21" s="46" t="s">
        <v>39</v>
      </c>
      <c r="C21" s="47">
        <v>1</v>
      </c>
      <c r="D21" s="44" t="s">
        <v>76</v>
      </c>
      <c r="E21" s="45">
        <f>(E17+E18)/E14</f>
        <v>9.7267350683162335E-2</v>
      </c>
      <c r="K21" s="36"/>
    </row>
    <row r="22" spans="1:11" x14ac:dyDescent="0.35">
      <c r="A22" s="88"/>
      <c r="B22" s="46" t="s">
        <v>40</v>
      </c>
      <c r="C22" s="47" t="b">
        <v>0</v>
      </c>
      <c r="D22" s="92" t="s">
        <v>80</v>
      </c>
      <c r="E22" s="93"/>
    </row>
    <row r="23" spans="1:11" x14ac:dyDescent="0.35">
      <c r="A23" s="57"/>
      <c r="B23" s="51"/>
      <c r="C23" s="40"/>
      <c r="D23" s="58"/>
      <c r="E23" s="59"/>
    </row>
    <row r="24" spans="1:11" x14ac:dyDescent="0.35">
      <c r="A24" s="37" t="s">
        <v>67</v>
      </c>
      <c r="B24" s="38" t="s">
        <v>55</v>
      </c>
      <c r="C24" s="42"/>
      <c r="D24" s="36" t="s">
        <v>69</v>
      </c>
      <c r="E24" s="72">
        <v>195122</v>
      </c>
    </row>
    <row r="25" spans="1:11" x14ac:dyDescent="0.35">
      <c r="A25" s="37" t="s">
        <v>85</v>
      </c>
      <c r="B25" s="38" t="s">
        <v>56</v>
      </c>
      <c r="C25" s="76"/>
      <c r="D25" s="36" t="s">
        <v>70</v>
      </c>
      <c r="E25" s="72">
        <v>9589</v>
      </c>
    </row>
    <row r="26" spans="1:11" x14ac:dyDescent="0.35">
      <c r="A26" s="88" t="s">
        <v>68</v>
      </c>
      <c r="B26" s="41" t="s">
        <v>34</v>
      </c>
      <c r="C26" s="77">
        <v>1</v>
      </c>
      <c r="D26" s="36" t="s">
        <v>71</v>
      </c>
      <c r="E26" s="72">
        <v>25879</v>
      </c>
    </row>
    <row r="27" spans="1:11" x14ac:dyDescent="0.35">
      <c r="A27" s="88"/>
      <c r="B27" s="41" t="s">
        <v>35</v>
      </c>
      <c r="C27" s="77">
        <v>33</v>
      </c>
      <c r="D27" s="36" t="s">
        <v>72</v>
      </c>
      <c r="E27" s="72">
        <v>2706</v>
      </c>
    </row>
    <row r="28" spans="1:11" x14ac:dyDescent="0.35">
      <c r="A28" s="88"/>
      <c r="B28" s="46" t="s">
        <v>36</v>
      </c>
      <c r="C28" s="47">
        <v>1</v>
      </c>
      <c r="D28" s="36" t="s">
        <v>73</v>
      </c>
      <c r="E28" s="72">
        <v>18996</v>
      </c>
    </row>
    <row r="29" spans="1:11" x14ac:dyDescent="0.35">
      <c r="A29" s="88"/>
      <c r="B29" s="41" t="s">
        <v>37</v>
      </c>
      <c r="C29" s="77">
        <v>10</v>
      </c>
      <c r="D29" s="36" t="s">
        <v>74</v>
      </c>
      <c r="E29" s="43">
        <f>E27/E25</f>
        <v>0.28219835227865264</v>
      </c>
    </row>
    <row r="30" spans="1:11" x14ac:dyDescent="0.35">
      <c r="A30" s="88"/>
      <c r="B30" s="46" t="s">
        <v>38</v>
      </c>
      <c r="C30" s="47">
        <v>0.2</v>
      </c>
      <c r="D30" s="36" t="s">
        <v>75</v>
      </c>
      <c r="E30" s="43">
        <f>E28/(E24-E25)</f>
        <v>0.10238609842992891</v>
      </c>
    </row>
    <row r="31" spans="1:11" x14ac:dyDescent="0.35">
      <c r="A31" s="88"/>
      <c r="B31" s="46" t="s">
        <v>39</v>
      </c>
      <c r="C31" s="47">
        <v>1</v>
      </c>
      <c r="D31" s="44" t="s">
        <v>76</v>
      </c>
      <c r="E31" s="45">
        <f>(E27+E28)/E24</f>
        <v>0.11122272219431945</v>
      </c>
    </row>
    <row r="32" spans="1:11" x14ac:dyDescent="0.35">
      <c r="A32" s="88"/>
      <c r="B32" s="46" t="s">
        <v>40</v>
      </c>
      <c r="C32" s="47" t="b">
        <v>0</v>
      </c>
      <c r="D32" s="96" t="s">
        <v>80</v>
      </c>
      <c r="E32" s="93"/>
    </row>
    <row r="34" spans="1:5" x14ac:dyDescent="0.35">
      <c r="A34" s="37" t="s">
        <v>67</v>
      </c>
      <c r="B34" s="38" t="s">
        <v>57</v>
      </c>
      <c r="C34" s="42"/>
      <c r="D34" s="36" t="s">
        <v>69</v>
      </c>
      <c r="E34" s="74">
        <v>195122</v>
      </c>
    </row>
    <row r="35" spans="1:5" x14ac:dyDescent="0.35">
      <c r="A35" s="37" t="s">
        <v>85</v>
      </c>
      <c r="B35" s="38" t="s">
        <v>58</v>
      </c>
      <c r="C35" s="76"/>
      <c r="D35" s="36" t="s">
        <v>70</v>
      </c>
      <c r="E35" s="74">
        <v>9589</v>
      </c>
    </row>
    <row r="36" spans="1:5" x14ac:dyDescent="0.35">
      <c r="A36" s="88" t="s">
        <v>68</v>
      </c>
      <c r="B36" s="41" t="s">
        <v>34</v>
      </c>
      <c r="C36" s="77">
        <v>1</v>
      </c>
      <c r="D36" s="36" t="s">
        <v>71</v>
      </c>
      <c r="E36" s="74">
        <v>23068</v>
      </c>
    </row>
    <row r="37" spans="1:5" x14ac:dyDescent="0.35">
      <c r="A37" s="88"/>
      <c r="B37" s="41" t="s">
        <v>35</v>
      </c>
      <c r="C37" s="77">
        <v>33</v>
      </c>
      <c r="D37" s="36" t="s">
        <v>72</v>
      </c>
      <c r="E37" s="74">
        <v>2750</v>
      </c>
    </row>
    <row r="38" spans="1:5" x14ac:dyDescent="0.35">
      <c r="A38" s="88"/>
      <c r="B38" s="46" t="s">
        <v>36</v>
      </c>
      <c r="C38" s="47">
        <v>1</v>
      </c>
      <c r="D38" s="36" t="s">
        <v>73</v>
      </c>
      <c r="E38" s="74">
        <v>16229</v>
      </c>
    </row>
    <row r="39" spans="1:5" x14ac:dyDescent="0.35">
      <c r="A39" s="88"/>
      <c r="B39" s="46" t="s">
        <v>37</v>
      </c>
      <c r="C39" s="47">
        <v>15</v>
      </c>
      <c r="D39" s="36" t="s">
        <v>74</v>
      </c>
      <c r="E39" s="43">
        <f>E37/E35</f>
        <v>0.28678694337261446</v>
      </c>
    </row>
    <row r="40" spans="1:5" x14ac:dyDescent="0.35">
      <c r="A40" s="88"/>
      <c r="B40" s="56" t="s">
        <v>38</v>
      </c>
      <c r="C40" s="79">
        <v>0.15</v>
      </c>
      <c r="D40" s="36" t="s">
        <v>75</v>
      </c>
      <c r="E40" s="43">
        <f>E38/(E34-E35)</f>
        <v>8.747230950828154E-2</v>
      </c>
    </row>
    <row r="41" spans="1:5" x14ac:dyDescent="0.35">
      <c r="A41" s="88"/>
      <c r="B41" s="46" t="s">
        <v>39</v>
      </c>
      <c r="C41" s="47">
        <v>1</v>
      </c>
      <c r="D41" s="44" t="s">
        <v>76</v>
      </c>
      <c r="E41" s="45">
        <f>(E37+E38)/E34</f>
        <v>9.7267350683162335E-2</v>
      </c>
    </row>
    <row r="42" spans="1:5" x14ac:dyDescent="0.35">
      <c r="A42" s="88"/>
      <c r="B42" s="46" t="s">
        <v>40</v>
      </c>
      <c r="C42" s="47" t="b">
        <v>0</v>
      </c>
      <c r="D42" s="96" t="s">
        <v>80</v>
      </c>
      <c r="E42" s="93"/>
    </row>
    <row r="44" spans="1:5" x14ac:dyDescent="0.35">
      <c r="A44" s="37" t="s">
        <v>67</v>
      </c>
      <c r="B44" s="38" t="s">
        <v>59</v>
      </c>
      <c r="C44" s="42"/>
      <c r="D44" s="36" t="s">
        <v>69</v>
      </c>
      <c r="E44" s="75">
        <v>195122</v>
      </c>
    </row>
    <row r="45" spans="1:5" x14ac:dyDescent="0.35">
      <c r="A45" s="37" t="s">
        <v>85</v>
      </c>
      <c r="B45" s="38" t="s">
        <v>60</v>
      </c>
      <c r="C45" s="76"/>
      <c r="D45" s="36" t="s">
        <v>70</v>
      </c>
      <c r="E45" s="75">
        <v>9589</v>
      </c>
    </row>
    <row r="46" spans="1:5" x14ac:dyDescent="0.35">
      <c r="A46" s="88" t="s">
        <v>68</v>
      </c>
      <c r="B46" s="41" t="s">
        <v>34</v>
      </c>
      <c r="C46" s="77">
        <v>1</v>
      </c>
      <c r="D46" s="36" t="s">
        <v>71</v>
      </c>
      <c r="E46" s="75">
        <v>24380</v>
      </c>
    </row>
    <row r="47" spans="1:5" x14ac:dyDescent="0.35">
      <c r="A47" s="88"/>
      <c r="B47" s="41" t="s">
        <v>35</v>
      </c>
      <c r="C47" s="77">
        <v>33</v>
      </c>
      <c r="D47" s="36" t="s">
        <v>72</v>
      </c>
      <c r="E47" s="75">
        <v>2639</v>
      </c>
    </row>
    <row r="48" spans="1:5" x14ac:dyDescent="0.35">
      <c r="A48" s="88"/>
      <c r="B48" s="46" t="s">
        <v>36</v>
      </c>
      <c r="C48" s="47">
        <v>1.2</v>
      </c>
      <c r="D48" s="36" t="s">
        <v>73</v>
      </c>
      <c r="E48" s="75">
        <v>17430</v>
      </c>
    </row>
    <row r="49" spans="1:5" x14ac:dyDescent="0.35">
      <c r="A49" s="88"/>
      <c r="B49" s="41" t="s">
        <v>37</v>
      </c>
      <c r="C49" s="77">
        <v>10</v>
      </c>
      <c r="D49" s="36" t="s">
        <v>74</v>
      </c>
      <c r="E49" s="43">
        <f>E47/E45</f>
        <v>0.27521117947648349</v>
      </c>
    </row>
    <row r="50" spans="1:5" x14ac:dyDescent="0.35">
      <c r="A50" s="88"/>
      <c r="B50" s="41" t="s">
        <v>38</v>
      </c>
      <c r="C50" s="77">
        <v>0.15</v>
      </c>
      <c r="D50" s="36" t="s">
        <v>75</v>
      </c>
      <c r="E50" s="43">
        <f>E48/(E44-E45)</f>
        <v>9.3945551465237989E-2</v>
      </c>
    </row>
    <row r="51" spans="1:5" x14ac:dyDescent="0.35">
      <c r="A51" s="88"/>
      <c r="B51" s="46" t="s">
        <v>39</v>
      </c>
      <c r="C51" s="47">
        <v>1</v>
      </c>
      <c r="D51" s="44" t="s">
        <v>76</v>
      </c>
      <c r="E51" s="45">
        <f>(E47+E48)/E44</f>
        <v>0.10285359928660018</v>
      </c>
    </row>
    <row r="52" spans="1:5" x14ac:dyDescent="0.35">
      <c r="A52" s="88"/>
      <c r="B52" s="46" t="s">
        <v>40</v>
      </c>
      <c r="C52" s="47" t="b">
        <v>0</v>
      </c>
      <c r="D52" s="96" t="s">
        <v>80</v>
      </c>
      <c r="E52" s="93"/>
    </row>
    <row r="53" spans="1:5" x14ac:dyDescent="0.35">
      <c r="B53" s="78"/>
      <c r="C53" s="78"/>
    </row>
  </sheetData>
  <mergeCells count="12">
    <mergeCell ref="D22:E22"/>
    <mergeCell ref="A1:F1"/>
    <mergeCell ref="B2:F2"/>
    <mergeCell ref="A6:A12"/>
    <mergeCell ref="A16:A22"/>
    <mergeCell ref="D12:E12"/>
    <mergeCell ref="A36:A42"/>
    <mergeCell ref="D42:E42"/>
    <mergeCell ref="A46:A52"/>
    <mergeCell ref="D52:E52"/>
    <mergeCell ref="A26:A32"/>
    <mergeCell ref="D32:E32"/>
  </mergeCells>
  <pageMargins left="0.7" right="0.7" top="0.75" bottom="0.75" header="0.3" footer="0.3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pt000180_shifted_Barea.las</vt:lpstr>
      <vt:lpstr>T__362500_826250_Farea.las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H2003216</dc:creator>
  <cp:lastModifiedBy>H2003216</cp:lastModifiedBy>
  <cp:lastPrinted>2016-07-21T00:27:35Z</cp:lastPrinted>
  <dcterms:created xsi:type="dcterms:W3CDTF">2016-07-13T07:10:27Z</dcterms:created>
  <dcterms:modified xsi:type="dcterms:W3CDTF">2016-07-21T00:27:43Z</dcterms:modified>
</cp:coreProperties>
</file>