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FSC\21.1\ine5405\trabalhos\"/>
    </mc:Choice>
  </mc:AlternateContent>
  <xr:revisionPtr revIDLastSave="0" documentId="13_ncr:1_{2A618140-B92B-4916-AADF-5B6B7114D882}" xr6:coauthVersionLast="47" xr6:coauthVersionMax="47" xr10:uidLastSave="{00000000-0000-0000-0000-000000000000}"/>
  <bookViews>
    <workbookView xWindow="-120" yWindow="-120" windowWidth="29040" windowHeight="15840" xr2:uid="{2A491550-DEB8-45E3-9FA9-494AB35E994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 l="1"/>
  <c r="L18" i="1"/>
  <c r="L17" i="1"/>
  <c r="L16" i="1"/>
  <c r="M12" i="1"/>
  <c r="M11" i="1"/>
  <c r="M10" i="1"/>
  <c r="M9" i="1"/>
  <c r="M8" i="1"/>
  <c r="M7" i="1"/>
  <c r="M6" i="1"/>
  <c r="M5" i="1"/>
  <c r="M4" i="1"/>
  <c r="M3" i="1"/>
  <c r="M2" i="1"/>
  <c r="O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N12" i="1"/>
  <c r="L2" i="1"/>
  <c r="L12" i="1" s="1"/>
  <c r="L11" i="1"/>
  <c r="L10" i="1"/>
  <c r="L9" i="1"/>
  <c r="L8" i="1"/>
  <c r="L7" i="1"/>
  <c r="L6" i="1"/>
  <c r="L5" i="1"/>
  <c r="L4" i="1"/>
  <c r="L3" i="1"/>
  <c r="I4" i="1"/>
  <c r="I5" i="1" s="1"/>
  <c r="I1" i="1"/>
  <c r="I2" i="1"/>
  <c r="I3" i="1" l="1"/>
  <c r="I6" i="1" s="1"/>
</calcChain>
</file>

<file path=xl/sharedStrings.xml><?xml version="1.0" encoding="utf-8"?>
<sst xmlns="http://schemas.openxmlformats.org/spreadsheetml/2006/main" count="1510" uniqueCount="782">
  <si>
    <t>RAZÃO SOCIAL</t>
  </si>
  <si>
    <t>ENDEREÇO</t>
  </si>
  <si>
    <t>BAIRRO</t>
  </si>
  <si>
    <t>BANDEIRA</t>
  </si>
  <si>
    <t>PREÇO VENDA</t>
  </si>
  <si>
    <t>DATA COLETA</t>
  </si>
  <si>
    <t>AUTO POSTO GIGI LTDA - EPP</t>
  </si>
  <si>
    <t>RUA FRANCISCO MARIANO, 773</t>
  </si>
  <si>
    <t>Centro</t>
  </si>
  <si>
    <t>BRANCA</t>
  </si>
  <si>
    <t>AUTO POSTO E TRANSPORTE ALFENENSE LTDA</t>
  </si>
  <si>
    <t>AVENIDA JOVINO FERNANDES SALLES, 560</t>
  </si>
  <si>
    <t>Jardim Boa Esperança</t>
  </si>
  <si>
    <t>AUTO POSTO ARCANJO MIGUEL LTDA</t>
  </si>
  <si>
    <t>AVENIDA JOVINO FERNANDES SALLES, 940</t>
  </si>
  <si>
    <t>RAIZEN</t>
  </si>
  <si>
    <t>AUTO POSTO ARCANJO MIGUEL III LTDA. - EPP</t>
  </si>
  <si>
    <t>AVENIDA JOVINO FERNANDES SALLES, 211</t>
  </si>
  <si>
    <t>Jardim Elite</t>
  </si>
  <si>
    <t>AUTO POSTO SAO RAFAEL DE ALFENAS LTDA</t>
  </si>
  <si>
    <t>AVENIDA JOVINO FERNANDES DE SALLES, 2474</t>
  </si>
  <si>
    <t>Santa Clara</t>
  </si>
  <si>
    <t>AUTO POSTO SOUZA II LTDA. - EPP</t>
  </si>
  <si>
    <t>RUA FRANCISCO MARIANO, 680</t>
  </si>
  <si>
    <t>PETROBRAS DISTRIBUIDORA S.A.</t>
  </si>
  <si>
    <t>AUTO POSTO ARAGUARI LTDA</t>
  </si>
  <si>
    <t>RUA SAMUEL SANTOS, 423 B</t>
  </si>
  <si>
    <t>30/06/2021</t>
  </si>
  <si>
    <t>SANTA CLARA COMERCIO DE COMBUSTIVEIS LTDA</t>
  </si>
  <si>
    <t>AVENIDA CORONEL TEODOLINO PEREIRA ARAUJO, 2180</t>
  </si>
  <si>
    <t>RAFA COMERCIO DE COMBUSTIVEIS LTDA</t>
  </si>
  <si>
    <t>RUA JAIME GOMES, 91</t>
  </si>
  <si>
    <t>POSTO RM LTDA</t>
  </si>
  <si>
    <t>RUA DANIEL XAVIER, 38 A</t>
  </si>
  <si>
    <t>POSTOS AMAYAMA LTDA.</t>
  </si>
  <si>
    <t>RUA JAIME GOMES, 441</t>
  </si>
  <si>
    <t>MINAS GERAIS COMERCIO DE COMBUSTIVEIS LTDA</t>
  </si>
  <si>
    <t>AVENIDA MINAS GERAIS, 3379</t>
  </si>
  <si>
    <t>AVENIDA SENADOR MELO VIANA, 280</t>
  </si>
  <si>
    <t>Goias</t>
  </si>
  <si>
    <t>29/06/2021</t>
  </si>
  <si>
    <t>AUTO POSTO MELO VIANA LTDA</t>
  </si>
  <si>
    <t>AVENIDA SENADOR MELO VIANA, 915</t>
  </si>
  <si>
    <t>COOPERCITRUS COOPERATIVA DE PRODUTORES RURAIS</t>
  </si>
  <si>
    <t>AVENIDA SENADOR MELO VIANA, 1055</t>
  </si>
  <si>
    <t>CARILLI DIAS COMERCIO DE COMBUSTIVEIS LTDA</t>
  </si>
  <si>
    <t>AVENIDA MATO GROSSO, 1740</t>
  </si>
  <si>
    <t>IPIRANGA</t>
  </si>
  <si>
    <t>POSTO ARAGUAIA DOIS LTDA</t>
  </si>
  <si>
    <t>PRACA CONSTITUIÇAO, 74</t>
  </si>
  <si>
    <t>POSTO WJC COMERCIO DE COMBUSTIVEIS LTDA</t>
  </si>
  <si>
    <t>AVENIDA CORONEL TEODOLINO PEREIRA ARAUJO, 1150</t>
  </si>
  <si>
    <t>POSTO ARAGUAIA DE ARAGUARI LTDA</t>
  </si>
  <si>
    <t>RUA BRASIL ACCIOLY, 539</t>
  </si>
  <si>
    <t>TOTAL BRASIL</t>
  </si>
  <si>
    <t>ARAGUAIA AUTO POSTO LTDA</t>
  </si>
  <si>
    <t>AVENIDA PERNAMBUCO, 2150</t>
  </si>
  <si>
    <t>São Sebastiao</t>
  </si>
  <si>
    <t>POSTO L. F. FRANCO EIRELI</t>
  </si>
  <si>
    <t>AVENIDA CORONEL TEODOLINO PEREIRA DE ARAUJO, 677</t>
  </si>
  <si>
    <t>POSTO COPEL DE ARAGUARI LTDA.</t>
  </si>
  <si>
    <t>AVENIDA MATO GROSSO, 770</t>
  </si>
  <si>
    <t>Paraiso</t>
  </si>
  <si>
    <t>PEDROCA'S AUTO POSTO LTDA.</t>
  </si>
  <si>
    <t>AVENIDA CORONEL TEODOLINO PEREIRA DE ARAUJO, 2500</t>
  </si>
  <si>
    <t>PEREIRA COMERCIO DE COMBUSTIVEIS EIRELI</t>
  </si>
  <si>
    <t>AVENIDA HITALO ROS, 1300</t>
  </si>
  <si>
    <t>Morada do Sol</t>
  </si>
  <si>
    <t>RIO BRANCO</t>
  </si>
  <si>
    <t>ALBANO DE AZEVEDO E SOUZA &amp; CIA LTDA</t>
  </si>
  <si>
    <t>AVENIDA JOAO PAULO II, 170</t>
  </si>
  <si>
    <t>AVENIDA PEDRO DE PAULA LEMOS, 3</t>
  </si>
  <si>
    <t>Domingos Zema</t>
  </si>
  <si>
    <t>CAMARGO COMBUSTIVEIS LTDA - ME</t>
  </si>
  <si>
    <t>AVENIDA DOUTOR DANILO CUNHA, 15</t>
  </si>
  <si>
    <t>Bom Jesus</t>
  </si>
  <si>
    <t>OPCAO COMBUSTIVEIS LTDA - EPP</t>
  </si>
  <si>
    <t>AVENIDA DOUTOR PEDRO DE PAULA LEMOS, 1180</t>
  </si>
  <si>
    <t>Micro Distrito Santa Rita</t>
  </si>
  <si>
    <t>SKINA AUTO POSTO LIMITADA</t>
  </si>
  <si>
    <t>AVENIDA HITALO ROS, 785</t>
  </si>
  <si>
    <t>CENTRO COMERCIAL DE COMBUSTIVEIS MINAS PALMARES LTDA</t>
  </si>
  <si>
    <t>AVENIDA JOSE CLETO, 152</t>
  </si>
  <si>
    <t>Palmares</t>
  </si>
  <si>
    <t>POSTO DE COMBUSTIVEL TEREZA CRISTINA LTDA</t>
  </si>
  <si>
    <t>AVENIDA TEREZA CRISTINA, 820</t>
  </si>
  <si>
    <t>Carlos Prates</t>
  </si>
  <si>
    <t>CENCOSUD BRASIL COMERCIAL S.A.</t>
  </si>
  <si>
    <t>RUA PARA DE MINAS, 788 ANEXO: 01;</t>
  </si>
  <si>
    <t>Padre Eustaquio</t>
  </si>
  <si>
    <t>POSTO ZEPPELIN LTDA</t>
  </si>
  <si>
    <t>AVENIDA PRESIDENTE JUSCELINO KUBITSCHEK, 3050</t>
  </si>
  <si>
    <t>POSTO OLIMAR COMERCIO DE COMBUSTIVEIS LTDA</t>
  </si>
  <si>
    <t>AVENIDA TEREZA CRISTINA, 2350</t>
  </si>
  <si>
    <t>POSTO JUPITER LTDA</t>
  </si>
  <si>
    <t>AVENIDA TEREZA CRISTINA, 2850</t>
  </si>
  <si>
    <t>AGUIA IV COMERCIO DE COMBUSTIVEIS LTDA</t>
  </si>
  <si>
    <t>RUA PARA DE MINAS, 320</t>
  </si>
  <si>
    <t>POSTO DANUBIO LTDA</t>
  </si>
  <si>
    <t>RUA JACUI, 2300</t>
  </si>
  <si>
    <t>Renascenca</t>
  </si>
  <si>
    <t>POSTO MARTE LTDA</t>
  </si>
  <si>
    <t>RUA JACUI, 1712</t>
  </si>
  <si>
    <t>Graca</t>
  </si>
  <si>
    <t>POSTO CAMILA LTDA</t>
  </si>
  <si>
    <t>AVENIDA BERNARDO DE VASCONCELOS, 1042</t>
  </si>
  <si>
    <t>Cachoeirinha</t>
  </si>
  <si>
    <t>POSTO SAO SEBASTIAO LTDA</t>
  </si>
  <si>
    <t>AVENIDA SILVIANO BRANDAO, 662</t>
  </si>
  <si>
    <t>Floresta</t>
  </si>
  <si>
    <t>POSTO BAHAMA'S LTDA</t>
  </si>
  <si>
    <t>AVENIDA SILVIANO BRANDAO, 796</t>
  </si>
  <si>
    <t>POSTO TRANCOSO LTDA</t>
  </si>
  <si>
    <t>RUA JOSE CLETO, 1232</t>
  </si>
  <si>
    <t>Santa Cruz</t>
  </si>
  <si>
    <t>POSTO LESTE LTDA</t>
  </si>
  <si>
    <t>AVENIDA DOS ANDRADAS, 3300</t>
  </si>
  <si>
    <t>Santa Efigenia</t>
  </si>
  <si>
    <t>ROL COMERCIO DE DERIVADOS DE PETROLEO LTDA</t>
  </si>
  <si>
    <t>AVENIDA ANDRADAS, 3520</t>
  </si>
  <si>
    <t>Pompeia</t>
  </si>
  <si>
    <t>POSTO PARADA OBRIGATORIA LTDA</t>
  </si>
  <si>
    <t>AVENIDA DOS ANDRADAS, 3910</t>
  </si>
  <si>
    <t>POSTO BH LTDA - ME</t>
  </si>
  <si>
    <t>AVENIDA DOS ANDRADAS, 1350</t>
  </si>
  <si>
    <t>POSTO JAVARI EIRELI</t>
  </si>
  <si>
    <t>RUA DESCALVADO, 661</t>
  </si>
  <si>
    <t>GGP COMERCIO VAREJISTA DE COMBUSTIVEIS LTDA</t>
  </si>
  <si>
    <t>RUA NIQUELINA, 1396</t>
  </si>
  <si>
    <t>POSTO MEM DE SA LTDA</t>
  </si>
  <si>
    <t>AVENIDA MEM DE SA, 140</t>
  </si>
  <si>
    <t>POSTO DO PAPAI LTDA</t>
  </si>
  <si>
    <t>RUA FLAVIO DOS SANTOS, 459</t>
  </si>
  <si>
    <t>POSTO FLORESTA LTDA.</t>
  </si>
  <si>
    <t>RUA POUSO ALEGRE, 1075</t>
  </si>
  <si>
    <t>POSTO MINAS SHOPPING LTDA</t>
  </si>
  <si>
    <t>AVENIDA CRISTIANO MACHADO, 3400</t>
  </si>
  <si>
    <t>Uniao</t>
  </si>
  <si>
    <t>GNV SETE BELO LTDA</t>
  </si>
  <si>
    <t>AVENIDA CRISTIANO MACHADO, 8898</t>
  </si>
  <si>
    <t>Minaslandia</t>
  </si>
  <si>
    <t>POSTO MARIO WERNECK LIMITADA</t>
  </si>
  <si>
    <t>AVENIDA CRISTIANO MACHADO, 9292</t>
  </si>
  <si>
    <t>NOVO POSTO CRISTIANO MACHADO EIRELI</t>
  </si>
  <si>
    <t>AVENIDA CRISTIANO MACHADO, 3050</t>
  </si>
  <si>
    <t>AUTO POSTO MENDONCA LTDA</t>
  </si>
  <si>
    <t>AVENIDA CRISTIANO MACHADO, 2506</t>
  </si>
  <si>
    <t>Cidade Nova</t>
  </si>
  <si>
    <t>A CARABETTI &amp; CIA LTDA</t>
  </si>
  <si>
    <t>AVENIDA CRISTIANO MACHADO, 2000</t>
  </si>
  <si>
    <t>POSTO DE COMBUSTIVEL PASSARELA LTDA</t>
  </si>
  <si>
    <t>AVENIDA CRISTIANO MACHADO, 2525</t>
  </si>
  <si>
    <t>Silveira</t>
  </si>
  <si>
    <t>POSTO CN LTDA</t>
  </si>
  <si>
    <t>AVENIDA CRISTIANO MACHADO, 1383</t>
  </si>
  <si>
    <t>Da Graca</t>
  </si>
  <si>
    <t>ALMADA &amp; CIA LIMITADA</t>
  </si>
  <si>
    <t>RUA JACUI, 4040</t>
  </si>
  <si>
    <t>Ipiranga</t>
  </si>
  <si>
    <t>POSTO SAO BERNARDO LTDA</t>
  </si>
  <si>
    <t>AVENIDA CRISTIANO MACHADO, 9505</t>
  </si>
  <si>
    <t>Dona Clara</t>
  </si>
  <si>
    <t>RUA JACUI, 3880</t>
  </si>
  <si>
    <t>POSTO CACHOEIRINHA LTDA.</t>
  </si>
  <si>
    <t>AVENIDA BERNARDO DE VASCONCELOS, 2265</t>
  </si>
  <si>
    <t>POSTO JR DE BETIM LTDA</t>
  </si>
  <si>
    <t>AVENIDA JUIZ MARCO TULIO ISAAC, 5605</t>
  </si>
  <si>
    <t>Jd das Alterosas</t>
  </si>
  <si>
    <t>AUTO POSTO EXPRESSA DE BETIM LTDA</t>
  </si>
  <si>
    <t>AVENIDA CAMPOS DE OURIQUE, 473</t>
  </si>
  <si>
    <t>Dom Bosco</t>
  </si>
  <si>
    <t>POSTO ALMEIDA MELO LTDA</t>
  </si>
  <si>
    <t>RUA RIO MADEIRA, 890</t>
  </si>
  <si>
    <t>POSTO VILA SALES LTDA</t>
  </si>
  <si>
    <t>AVENIDA JUIZ MARCO TULIO ISAAC, 10799</t>
  </si>
  <si>
    <t>Laranjeiras</t>
  </si>
  <si>
    <t>POSTO ALTEROSA LTDA.</t>
  </si>
  <si>
    <t>AVENIDA CAMPO DE OURIQUE, 1265</t>
  </si>
  <si>
    <t>Jardim Alterosa</t>
  </si>
  <si>
    <t>REDE DOM PEDRO DE POSTOS LTDA.</t>
  </si>
  <si>
    <t>RODOVIA BR-381 FERNAO DIAS, S/N KM: 482;</t>
  </si>
  <si>
    <t>Distrito Industrial Jardim Piemont Norte</t>
  </si>
  <si>
    <t>VALLE PETRO COMERCIO DE PETROLEO LTDA.</t>
  </si>
  <si>
    <t>AVENIDA JUVENCIO GOMES DE AZEVEDO, 41</t>
  </si>
  <si>
    <t>Paulo Camilo</t>
  </si>
  <si>
    <t>POSTO CAMPO FLORIDO LTDA</t>
  </si>
  <si>
    <t>AVENIDA CAMPO FLORIDO, 508</t>
  </si>
  <si>
    <t>Jardim Terezopolis</t>
  </si>
  <si>
    <t>27/06/2021</t>
  </si>
  <si>
    <t>POSTO URANO LTDA</t>
  </si>
  <si>
    <t>RODOVIA BR-381 FERNAO DIAS, S/N KM 490 NORTE</t>
  </si>
  <si>
    <t>POSTO BARRA SETE LTDA.</t>
  </si>
  <si>
    <t>AVENIDA DO CONTORNO, 4350</t>
  </si>
  <si>
    <t>Jardim Teresópolis</t>
  </si>
  <si>
    <t>POSTO TREVO SANTA MATILDE LTDA</t>
  </si>
  <si>
    <t>RUA QUINTINO BOCAIUVA, 555</t>
  </si>
  <si>
    <t>Santa Matilde</t>
  </si>
  <si>
    <t>POSTO ZN COMBUSTÍVEIS E LUBRIFICANTES LTDA,</t>
  </si>
  <si>
    <t>AVENIDA FURTADO, 240 0</t>
  </si>
  <si>
    <t>POSTO IRMAOS TRINDADE LTDA</t>
  </si>
  <si>
    <t>AVENIDA FURTADO,, 372</t>
  </si>
  <si>
    <t>POSTO SANTA MATILDE LTDA</t>
  </si>
  <si>
    <t>RUA ALFREDO ELIAS MAFUZ, 1114</t>
  </si>
  <si>
    <t>POSTO JUNIOR LTDA</t>
  </si>
  <si>
    <t>AVENIDA PREFEITO TELESFORO CANDIDO DE REZENDE, 137</t>
  </si>
  <si>
    <t>ALESAT</t>
  </si>
  <si>
    <t>POSTO DE COMBUSTIVEL VIA PRACA DA BANDEIRA LTDA</t>
  </si>
  <si>
    <t>PRACA DA BANDEIRA, 1</t>
  </si>
  <si>
    <t>Carijos</t>
  </si>
  <si>
    <t>GLAMA COMBUSTIVEIS &amp; NEGOCIOS LTDA</t>
  </si>
  <si>
    <t>AVENIDA ALVARENGA PEIXOTO, 75</t>
  </si>
  <si>
    <t>Inconfidentes</t>
  </si>
  <si>
    <t>POSTO TEREZA CRISTINA LTDA</t>
  </si>
  <si>
    <t>RUA HUM, 34</t>
  </si>
  <si>
    <t>Jardim Emaus</t>
  </si>
  <si>
    <t>MILLENIUM-COMERCIO DE DERIVADOS DE PETROLEO LTDA</t>
  </si>
  <si>
    <t>RUA TOMAZ DE ANDRADE, 85</t>
  </si>
  <si>
    <t>Industrial-3 Secao</t>
  </si>
  <si>
    <t>POSTO VILA GAROTO LTDA</t>
  </si>
  <si>
    <t>AVENIDA JUSCELINO KUBSTCHEK, 651</t>
  </si>
  <si>
    <t>Industrial</t>
  </si>
  <si>
    <t>LOYOLA &amp; ABREU LTDA</t>
  </si>
  <si>
    <t>AVENIDA CORONEL BENJAMIM GUIMARAES, 556</t>
  </si>
  <si>
    <t>Distrito Industrial</t>
  </si>
  <si>
    <t>POSTO OLEGARIO MACIEL LTDA</t>
  </si>
  <si>
    <t>AVENIDA CORONEL BENJAMIM GUIMARAES, 2288</t>
  </si>
  <si>
    <t>POSTO OKLAHOMA LTDA</t>
  </si>
  <si>
    <t>RUA TIRADENTES, 1904</t>
  </si>
  <si>
    <t>Industrial Sta Rita</t>
  </si>
  <si>
    <t>POSTO NOVA CONTAGEM LTDA</t>
  </si>
  <si>
    <t>RUA TIRADENTES, 1941</t>
  </si>
  <si>
    <t>Ind Santa Rita</t>
  </si>
  <si>
    <t>FORMIGUENSE COMERCIO DE COMBUSTIVEIS E DERIVADOS DE PETROLEO LTDA</t>
  </si>
  <si>
    <t>AVENIDA BRASIL, 1286</t>
  </si>
  <si>
    <t>Mangabeiras</t>
  </si>
  <si>
    <t>28/06/2021</t>
  </si>
  <si>
    <t>POSTO JIPAO LTDA.</t>
  </si>
  <si>
    <t>AVENIDA BRASIL, 1100</t>
  </si>
  <si>
    <t>POSTO COMBUSTIVEIS E SERVICOS OURO NEGRO LTDA</t>
  </si>
  <si>
    <t>AVENIDA ABILIO MACHADO, 1126</t>
  </si>
  <si>
    <t>Vila Nirmatele</t>
  </si>
  <si>
    <t>AUTO POSTO TERMINAL LTDA</t>
  </si>
  <si>
    <t>RUA CORONEL JOSE GONCALVES D'AMARANTES, 339</t>
  </si>
  <si>
    <t>2000 ABASTECIMENTO E SERVICOS LTDA</t>
  </si>
  <si>
    <t>AVENIDA ABILIO MACHADO, 300</t>
  </si>
  <si>
    <t>Sagr Cor de Jesus</t>
  </si>
  <si>
    <t>POSTO PLANALTO LTDA</t>
  </si>
  <si>
    <t>RODOVIA MG 050, S/N KM 203</t>
  </si>
  <si>
    <t>Zona Rural</t>
  </si>
  <si>
    <t>COMERCIO DE COMBUSTIVEIS MORADA DO VALE LTDA</t>
  </si>
  <si>
    <t>AVENIDA MINAS GERAIS, 3000</t>
  </si>
  <si>
    <t>Gra-duquesa</t>
  </si>
  <si>
    <t>LESTE COMBUSTIVEIS LTDA</t>
  </si>
  <si>
    <t>AVENIDA MINAS GERAIS, 1597</t>
  </si>
  <si>
    <t>Nossa Senhora das Gracas</t>
  </si>
  <si>
    <t>BBC DERIVADOS DE PETROLEO LTDA</t>
  </si>
  <si>
    <t>AVENIDA SETE DE SETEMBRO, 2950 A</t>
  </si>
  <si>
    <t>AUTO POSTO SETE DE SETEMBRO LTDA</t>
  </si>
  <si>
    <t>RUA SETE DE SETEMBRO, 3142</t>
  </si>
  <si>
    <t>AUTO POSTO BARROS MIRANDA LTDA</t>
  </si>
  <si>
    <t>AVENIDA DOUTOR RAIMUNDO MONTEIRO REZENDE, 4585</t>
  </si>
  <si>
    <t>Altinopolis</t>
  </si>
  <si>
    <t>AUTO POSTO AMA EIRELI</t>
  </si>
  <si>
    <t>RUA CASTRO ALVES, 400</t>
  </si>
  <si>
    <t>LESTE LUBRIFICANTES E COMBUSTIVEIS LTDA</t>
  </si>
  <si>
    <t>AVENIDA LISBOA, 910</t>
  </si>
  <si>
    <t>LESTE MINAS COMBUSTIVEIS LTDA</t>
  </si>
  <si>
    <t>RUA MATHIAS LOBATO, 60</t>
  </si>
  <si>
    <t>REDE HG COMBUSTIVEIS LTDA.</t>
  </si>
  <si>
    <t>AVENIDA RIO/BAHIA, S/N KM: 412 E 33 METROS;</t>
  </si>
  <si>
    <t>Planalto</t>
  </si>
  <si>
    <t>POSTO SECULO XXI LTDA</t>
  </si>
  <si>
    <t>AVENIDA DOUTOR RAIMUNDO MONTEIRO REZENDE, 4345</t>
  </si>
  <si>
    <t>RUA ISRAEL PINHEIRO, 1311</t>
  </si>
  <si>
    <t>Sao Pedro</t>
  </si>
  <si>
    <t>PETROL REDE DE POSTOS DE COMBUSTIVEL LTDA</t>
  </si>
  <si>
    <t>AVENIDA JOSE RAIMUNDO, 3880</t>
  </si>
  <si>
    <t>Granjas Vagalume</t>
  </si>
  <si>
    <t>COMERCIAL DE COMBUSTIVEIS MAURICIO GUERRA LTDA</t>
  </si>
  <si>
    <t>AVENIDA SIMON BOLIVAR, 575</t>
  </si>
  <si>
    <t>Cidade Nobre</t>
  </si>
  <si>
    <t>POSTO CARVALHO 6 LTDA</t>
  </si>
  <si>
    <t>AVENIDA MINAS GERAIS, 152</t>
  </si>
  <si>
    <t>Canaã</t>
  </si>
  <si>
    <t>AVENIDA SELIM JOSE DE SALES, 2090 ANEXO: 01;</t>
  </si>
  <si>
    <t>Bethania</t>
  </si>
  <si>
    <t>POSTO BURITIRAMA LTDA</t>
  </si>
  <si>
    <t>RUA QUEBEC, 324</t>
  </si>
  <si>
    <t>POSTO BRUMA LTDA</t>
  </si>
  <si>
    <t>AVENIDA SIDONIA, 288</t>
  </si>
  <si>
    <t>Canaa</t>
  </si>
  <si>
    <t>POSTO PINHEIRO &amp; CARVALHO LTDA</t>
  </si>
  <si>
    <t>AVENIDA SELIM JOSE DE SALES, 505 489/477</t>
  </si>
  <si>
    <t>AP MAGALHAES &amp; CIA LTDA</t>
  </si>
  <si>
    <t>AVENIDA CARLOS CHAGAS, 601</t>
  </si>
  <si>
    <t>AUTO POSTO REDE SOUZA LTDA</t>
  </si>
  <si>
    <t>RUA FELIPE DOS SANTOS, 685</t>
  </si>
  <si>
    <t>AVENIDA LONDRINA, 765</t>
  </si>
  <si>
    <t>Veneza</t>
  </si>
  <si>
    <t>POSTO DE COMBUSTIVEL FREITAS COSTA EIRELI</t>
  </si>
  <si>
    <t>AVENIDA JOSE ANATOLIO BARBOSA, 1004</t>
  </si>
  <si>
    <t>Limoeiro</t>
  </si>
  <si>
    <t>LUCKGAS COMERCIO DE COMBUSTIVEIS E LUBRIFICANTES LTDA</t>
  </si>
  <si>
    <t>AVENIDA TANCREDO NEVES, 247 A</t>
  </si>
  <si>
    <t>Baixada</t>
  </si>
  <si>
    <t>AUTO POSTO NAZARAO REALEZA LTDA</t>
  </si>
  <si>
    <t>RODOVIA BR 262, 1325</t>
  </si>
  <si>
    <t>Realeza</t>
  </si>
  <si>
    <t>FERNANDES SOUZA &amp; FERREIRA LTDA</t>
  </si>
  <si>
    <t>PRACA CORONEL PEDRO FARIA, 1192</t>
  </si>
  <si>
    <t>São Jorge</t>
  </si>
  <si>
    <t>VM POSTO DE COMBUSTIVEIS LTDA.</t>
  </si>
  <si>
    <t>RUA PROFESSOR JUVENTINO NUNES, 176</t>
  </si>
  <si>
    <t>AUTO POSTO ITAUNA LTDA</t>
  </si>
  <si>
    <t>RUA LUIZ CERQUEIRA, 55</t>
  </si>
  <si>
    <t>RPI - REDE DE POSTOS ITAUNA LTDA</t>
  </si>
  <si>
    <t>AVENIDA MELO VIANA, 390 A</t>
  </si>
  <si>
    <t>POSTO MARILIA LTDA</t>
  </si>
  <si>
    <t>RUA ANTONIO WELERSON, 526</t>
  </si>
  <si>
    <t>Santo Antonio</t>
  </si>
  <si>
    <t>POSTO F1 EXPRESS LTDA</t>
  </si>
  <si>
    <t>AVENIDA MELO VIANA, 515</t>
  </si>
  <si>
    <t>Bom Pastor</t>
  </si>
  <si>
    <t>BARRIGAO COMERCIAL LTDA</t>
  </si>
  <si>
    <t>RODOVIA BR-116, KM 594, LADO ESQUERDO, 01 LETRA A</t>
  </si>
  <si>
    <t>RG EMPRESA COMERCIAL LTDA</t>
  </si>
  <si>
    <t>AVENIDA DEPUTADO ESTEVES RODRIGUES, 181</t>
  </si>
  <si>
    <t>Vila João Gordo</t>
  </si>
  <si>
    <t>CEMA CENTRAL MINEIRA ATACADISTA LTDA</t>
  </si>
  <si>
    <t>AVENIDA DULCE SARMENTO, 1320</t>
  </si>
  <si>
    <t>Vila Nazareth</t>
  </si>
  <si>
    <t>ALA COMERCIO DE COMBUSTIVEIS E DERIVADOS LTDA</t>
  </si>
  <si>
    <t>AVENIDA DEPUTADO PLINIO RIBEIRO, 1619</t>
  </si>
  <si>
    <t>Vila Ipiranga</t>
  </si>
  <si>
    <t>COMERCIAL J P FILHO LTDA - ME</t>
  </si>
  <si>
    <t>AVENIDA DOUTOR MARIO TOURINHO, S/N LOTE 03</t>
  </si>
  <si>
    <t>Camilo Prates</t>
  </si>
  <si>
    <t>AVENIDA D COM ANEL RODOVIARIO LESTE, S/N</t>
  </si>
  <si>
    <t>Jardim Primavera</t>
  </si>
  <si>
    <t>MARQUESA AUTO SERVIÇOS LTDA.</t>
  </si>
  <si>
    <t>AVENIDA GERALDO ATHAYDE, 745</t>
  </si>
  <si>
    <t>Alto São João</t>
  </si>
  <si>
    <t>TREVO DERIVADOS DE PETROLEO LTDA</t>
  </si>
  <si>
    <t>ANEL RODOVIARIO LESTE, 5005</t>
  </si>
  <si>
    <t>Sede</t>
  </si>
  <si>
    <t>J A SOBRAL &amp; CIA LTDA</t>
  </si>
  <si>
    <t>RODOVIA BR-251, S/N ANEL RODOVIARIO LESTKM 15.5</t>
  </si>
  <si>
    <t>Chacara Recanto dos Aracas</t>
  </si>
  <si>
    <t>AVENIDA DOUTOR MARIO TOURINHO, S/N KM: 13;</t>
  </si>
  <si>
    <t>Acacias</t>
  </si>
  <si>
    <t>POSTO FACIL LTDA</t>
  </si>
  <si>
    <t>AVENIDA DEPUTADO PLINIO RIBEIRO, 800</t>
  </si>
  <si>
    <t>REDE CUNHA COMERCIO DE COMBUSTIVEIS LTDA</t>
  </si>
  <si>
    <t>AVENIDA OSWALDO CRUZ, 342</t>
  </si>
  <si>
    <t>AVENIDA DEPUTADO PLINIO RIBEIRO, 555</t>
  </si>
  <si>
    <t>Esplanada</t>
  </si>
  <si>
    <t>AUTO POSTO DE COMBUSTIVEIS INDEPENDENCIA LTDA</t>
  </si>
  <si>
    <t>AVENIDA INDEPENDENCIA, 3033</t>
  </si>
  <si>
    <t>Interlagos</t>
  </si>
  <si>
    <t>POSTO CANDANGO LTDA</t>
  </si>
  <si>
    <t>AVENIDA ARMENIO VELOSO, 30</t>
  </si>
  <si>
    <t>MACEDO &amp; ANDRADE COMBUSTIVEIS LTDA</t>
  </si>
  <si>
    <t>RUA MAESTRO SANSAO, 375</t>
  </si>
  <si>
    <t>AUTO POSTO CACULINHA DE MURIAE LTDA</t>
  </si>
  <si>
    <t>RUA DR AFONSO CANEDO, 113</t>
  </si>
  <si>
    <t>AUTO POSTO CENTRAL DE MURIAE LTDA</t>
  </si>
  <si>
    <t>PRACA CEL PACHECO DE MEDEIROS, 1</t>
  </si>
  <si>
    <t>AVENIDA CONSTANTINO PINTO, 220</t>
  </si>
  <si>
    <t>-</t>
  </si>
  <si>
    <t>AUTO POSTO TIGRAO MURIAE LTDA</t>
  </si>
  <si>
    <t>AVENIDA JOSE MAXIMO RIBEIRO, 1414</t>
  </si>
  <si>
    <t>Augusto de Abreu</t>
  </si>
  <si>
    <t>MOTA &amp; MELLO COMBUSTIVEL LTDA</t>
  </si>
  <si>
    <t>RUA GIL MOREIRA, 9</t>
  </si>
  <si>
    <t>Barra</t>
  </si>
  <si>
    <t>AUTO POSTO AVENIDAO DE MURIAE LTDA</t>
  </si>
  <si>
    <t>AVENIDA PREFEITO DANTE BRUNO, 305</t>
  </si>
  <si>
    <t>Dornelas</t>
  </si>
  <si>
    <t>AUTO POSTO DORNELAS LTDA</t>
  </si>
  <si>
    <t>RUA JOSE BORGES ABRANTES, 33</t>
  </si>
  <si>
    <t>POSTO JOIA DE MURIAE LTDA</t>
  </si>
  <si>
    <t>AVENIDA MONTEIRO DE CASTRO, 444</t>
  </si>
  <si>
    <t>PHJ COMERCIO DE COMBUSTIVEIS LTDA - ME</t>
  </si>
  <si>
    <t>RUA CHAGAS SOBRINHO, 17</t>
  </si>
  <si>
    <t>AUTO POSTO CENTER NORTE LTDA</t>
  </si>
  <si>
    <t>AVENIDA MIGUEL REZENDE, 350</t>
  </si>
  <si>
    <t>Areoes</t>
  </si>
  <si>
    <t>COMERCIAL DE PETROLEO BRASIL LTDA - EPP</t>
  </si>
  <si>
    <t>ALAMEDA NOSSA SENHORA DE FATIMA, 386</t>
  </si>
  <si>
    <t>Cabrais</t>
  </si>
  <si>
    <t>COMERCIAL DE COMBUSTIVEIS COELHO DIAS LTDA</t>
  </si>
  <si>
    <t>RUA DOS PASSOS, 105</t>
  </si>
  <si>
    <t>PETROLIVA LIMITADA</t>
  </si>
  <si>
    <t>ALAMEDA DOUTOR CICERO DE CASTRO FILHO, SN</t>
  </si>
  <si>
    <t>Santa Maria</t>
  </si>
  <si>
    <t>LUAR COMBUSTIVEIS LTDA</t>
  </si>
  <si>
    <t>AVENIDA MARACANA, POSTO COMB, 545</t>
  </si>
  <si>
    <t>ALMEIDA AVELAR COMERCIO DE COMBUSTIVEIS LTDA</t>
  </si>
  <si>
    <t>AVENIDA MARACANA, 2045</t>
  </si>
  <si>
    <t>POSTO PERFORMANCE LTDA.</t>
  </si>
  <si>
    <t>RUA AMINTAS DE SOUZA, 149</t>
  </si>
  <si>
    <t>ABC DISTRIBUICAO DE PETROLEO LTDA</t>
  </si>
  <si>
    <t>AVENIDA MARACANA, 770</t>
  </si>
  <si>
    <t>POSTO SÃO FRANCISCO PASSOS LTDA.</t>
  </si>
  <si>
    <t>RUA CRUZEIRO, 10</t>
  </si>
  <si>
    <t>Sao Francisco</t>
  </si>
  <si>
    <t>POSTO DA MODA COMERCIO DE COMBUSTIVEIS LTDA</t>
  </si>
  <si>
    <t>AVENIDA COMENDADOR FRANCISCO AVELINO MAIA, 2342</t>
  </si>
  <si>
    <t>AUTO POSTO ALFA PASSOS LTDA</t>
  </si>
  <si>
    <t>AVENIDA JOSE CAETANO DE ANDRADE, 835 LOTE 82 QUADRA E</t>
  </si>
  <si>
    <t>Muarama</t>
  </si>
  <si>
    <t>AUTO POSTO JABUR RIBEIRO LTDA</t>
  </si>
  <si>
    <t>RUA DOS BRANDOES, 471</t>
  </si>
  <si>
    <t>AVENIDA JOSE CAETANO DE ANDRADE, 61</t>
  </si>
  <si>
    <t>Jardim Continental</t>
  </si>
  <si>
    <t>AUTO POSTO ITALIA LTDA</t>
  </si>
  <si>
    <t>RUA JOAO TEIXEIRA MENDES, 265</t>
  </si>
  <si>
    <t>Nossa Senhora Aparecida</t>
  </si>
  <si>
    <t>AUTO POSTO RODRIGO MARTINS EIRELI</t>
  </si>
  <si>
    <t>RUA DOUTOR CARVALHO, 222</t>
  </si>
  <si>
    <t>POSTO DE COMBUSTIVEIS AVENIDA LTDA</t>
  </si>
  <si>
    <t>RUA JOAO PINHEIRO, 488</t>
  </si>
  <si>
    <t>POSTO XANDO LTDA</t>
  </si>
  <si>
    <t>RUA BARAO DO RIO BRANCO, 1515</t>
  </si>
  <si>
    <t>Lagoa Grande</t>
  </si>
  <si>
    <t>POSTO AGUA LIMPA LTDA</t>
  </si>
  <si>
    <t>RUA MAJOR GOTE, 112</t>
  </si>
  <si>
    <t>QUEIROZ DE MELO COMERCIO DE COMBUSTIVEIS LTDA</t>
  </si>
  <si>
    <t>RUA PONTO CHIC, 224</t>
  </si>
  <si>
    <t>Vila Garcia</t>
  </si>
  <si>
    <t>JADER JOSE DE CARVALHO EIRELI</t>
  </si>
  <si>
    <t>AVENIDA MARABAS, 3830</t>
  </si>
  <si>
    <t>Bela Vista</t>
  </si>
  <si>
    <t>PIT STOP ABASTECIMENTOS LTDA</t>
  </si>
  <si>
    <t>PRACA NOSSA SENHORA DE FATIMA, 50</t>
  </si>
  <si>
    <t>Rosario</t>
  </si>
  <si>
    <t>MENDES &amp; GONCALVES LTDA</t>
  </si>
  <si>
    <t>AVENIDA BRASIL, 2291</t>
  </si>
  <si>
    <t>RODOVIA MGT-354, S/N KM: 6.400 MTS;</t>
  </si>
  <si>
    <t>Distrito Industrial Ii</t>
  </si>
  <si>
    <t>POSTO PATURI LTDA</t>
  </si>
  <si>
    <t>RUA JOSE DE SANTANA, 695</t>
  </si>
  <si>
    <t>COIMBRA E GOMES LTDA</t>
  </si>
  <si>
    <t>RUA PADRE CALDEIRA, 209</t>
  </si>
  <si>
    <t>AUTO POSTO V3 - EIRELI</t>
  </si>
  <si>
    <t>RUA TIRADENTES, 80</t>
  </si>
  <si>
    <t>AUTO POSTO EXCALIBUR LTDA.</t>
  </si>
  <si>
    <t>AVENIDA FARIA PEREIRA, 4460</t>
  </si>
  <si>
    <t>COMERCIO DE COMBUSTIVEIS MORADA NOVA LTDA</t>
  </si>
  <si>
    <t>AVENIDA ALTINO GUIMARAES, 10</t>
  </si>
  <si>
    <t>Sao Vicente</t>
  </si>
  <si>
    <t>JAGUARA COMBUSTIVEIS LTDA.</t>
  </si>
  <si>
    <t>AVENIDA JACINTO BARBOSA, 800</t>
  </si>
  <si>
    <t>AUTO POSTO SAO FRANCISCO EIRELI</t>
  </si>
  <si>
    <t>AVENIDA JACINTO BARBOSA, 929</t>
  </si>
  <si>
    <t>POSTO SERRA NEGRA LTDA</t>
  </si>
  <si>
    <t>AVENIDA FARIA PEREIRA, 3919</t>
  </si>
  <si>
    <t>COPAS COMBUSTIVEIS LTDA</t>
  </si>
  <si>
    <t>AVENIDA FARIA PEREIRA, 2808</t>
  </si>
  <si>
    <t>UNIAO PETROLEO E PECAS LTDA</t>
  </si>
  <si>
    <t>AVENIDA FARIA PEREIRA, 2113</t>
  </si>
  <si>
    <t>AUTO POSTO JLP LTDA</t>
  </si>
  <si>
    <t>AVENIDA JOSE REMIGIO PREZIA, 13</t>
  </si>
  <si>
    <t>Jardim dos Estados</t>
  </si>
  <si>
    <t>AUTO POSTO PAMPA LTDA.</t>
  </si>
  <si>
    <t>AVENIDA JOSE REMIGIO PREZIA, 609</t>
  </si>
  <si>
    <t>MAJEPAC LTDA</t>
  </si>
  <si>
    <t>RUA ALAGOAS, 85</t>
  </si>
  <si>
    <t>POSTO NOSSA SENHORA APARECIDA LTDA</t>
  </si>
  <si>
    <t>RUA MARECHAL DEODORO, 519</t>
  </si>
  <si>
    <t>AUTO POSTO PETROMINAS EIRELI</t>
  </si>
  <si>
    <t>AVENIDA JOAO PINHEIRO, 216</t>
  </si>
  <si>
    <t>IRMAOS RAYDAN LTDA</t>
  </si>
  <si>
    <t>AVENIDA JOAO PINHEIRO, 330</t>
  </si>
  <si>
    <t>Joao Pinheiro</t>
  </si>
  <si>
    <t>POSTO GUANABARA LTDA</t>
  </si>
  <si>
    <t>AVENIDA JOSE REMIGIO PREZZIA, 1500</t>
  </si>
  <si>
    <t>PAULO DO LAGO SOCIEDADE EMPRESÁRIA LTDA</t>
  </si>
  <si>
    <t>AVENIDA JOAO PINHEIRO, 1248</t>
  </si>
  <si>
    <t>João Pinheiro</t>
  </si>
  <si>
    <t>INFANTE &amp; PATRICIO LTDA</t>
  </si>
  <si>
    <t>AVENIDA SANTO ANTONIO, 497</t>
  </si>
  <si>
    <t>Cascatinha</t>
  </si>
  <si>
    <t>AUTO POSTO GUACU BRASIL VIII LTDA</t>
  </si>
  <si>
    <t>AVENIDA JOAO PINHEIRO, 374</t>
  </si>
  <si>
    <t>POSTO ESTADIO LTDA</t>
  </si>
  <si>
    <t>AVENIDA SILVIO MONTEIRO DOS SANTOS, 200</t>
  </si>
  <si>
    <t>Vila Cascata das Antas</t>
  </si>
  <si>
    <t>GENTIL COMBUSTIVEIS DEL REI CENTRO LTDA</t>
  </si>
  <si>
    <t>AVENIDA PRESIDENTE TANCREDO NEVES, 437</t>
  </si>
  <si>
    <t>COMERCIO DE COMBUSTIVEIS SJDR LTDA</t>
  </si>
  <si>
    <t>AVENIDA TRINTA E UM DE MARCO, 2436</t>
  </si>
  <si>
    <t>Colonia do Marcal</t>
  </si>
  <si>
    <t>POSTO BARRA DEZ LTDA</t>
  </si>
  <si>
    <t>AVENIDA TRINTA E UM DE MARCO, 860</t>
  </si>
  <si>
    <t>POSTO PETROLUCK'S LTDA - ME</t>
  </si>
  <si>
    <t>RUA SAO JOAO, 359</t>
  </si>
  <si>
    <t>Sao Jose Operario</t>
  </si>
  <si>
    <t>POSTO ATLAS LTDA - EPP</t>
  </si>
  <si>
    <t>RUA GENERAL OSORIO, 117</t>
  </si>
  <si>
    <t>Tejuco</t>
  </si>
  <si>
    <t>POSTO SAO JUDAS TADEU DE MINAS GERAIS LTDA</t>
  </si>
  <si>
    <t>AVENIDA BRASIL, 1050</t>
  </si>
  <si>
    <t>Sao Judas Tadeu</t>
  </si>
  <si>
    <t>SERGIO APARECIDO DE LIMA &amp; CIA LTDA.</t>
  </si>
  <si>
    <t>AVENIDA WENCESLAU BRAZ, 242 0</t>
  </si>
  <si>
    <t>Mocoquinha</t>
  </si>
  <si>
    <t>POSTO DO COLEGA SOCIEDADE LTDA</t>
  </si>
  <si>
    <t>PRACA DOS EXPEDICIONARIOS, 126</t>
  </si>
  <si>
    <t>POSTO GUARA LTDA</t>
  </si>
  <si>
    <t>AVENIDA MONSENHOR MANCINI, 254</t>
  </si>
  <si>
    <t>R.A.L COMÉRCIO DE COMBUSTÍVEIS LTDA</t>
  </si>
  <si>
    <t>AVENIDA MONSENHOR FELIPE, 32</t>
  </si>
  <si>
    <t>Vila Dalva</t>
  </si>
  <si>
    <t>JACARE AUTO POSTO LTDA</t>
  </si>
  <si>
    <t>AVENIDA OLIVEIRA REZENDE, 1016</t>
  </si>
  <si>
    <t>FCQ AUTO POSTO LTDA</t>
  </si>
  <si>
    <t>AVENIDA WENCESLAU BRAZ, 1276</t>
  </si>
  <si>
    <t>Vila Formosa</t>
  </si>
  <si>
    <t>GM SETE LAGOAS LTDA</t>
  </si>
  <si>
    <t>AVENIDA DR. RENATO AZEREDO, 2299</t>
  </si>
  <si>
    <t>Chacara do Paiva</t>
  </si>
  <si>
    <t>POSTO DIVINO PADRAO LTDA.</t>
  </si>
  <si>
    <t>AVENIDA SECRETARIO DIVINO PADRAO, 605</t>
  </si>
  <si>
    <t>Santa Elisa</t>
  </si>
  <si>
    <t>VITTORIAM LTDA</t>
  </si>
  <si>
    <t>RUA CORONEL ANTONIO ANDRADE, 1142</t>
  </si>
  <si>
    <t>São Geraldo</t>
  </si>
  <si>
    <t>POSTO VAPABUCU LTDA</t>
  </si>
  <si>
    <t>AVENIDA RAQUEL TEIXEIRA VIANA, 1177</t>
  </si>
  <si>
    <t>POSTO BONANZA LTDA</t>
  </si>
  <si>
    <t>RUA POLICENA MASCARENHAS, 671</t>
  </si>
  <si>
    <t>Sao Geraldo</t>
  </si>
  <si>
    <t>POSTO LUBRIMAX LTDA</t>
  </si>
  <si>
    <t>AVENIDA MAL. CASTELO BRANCO, 2700 A</t>
  </si>
  <si>
    <t>Ouro Branco</t>
  </si>
  <si>
    <t>MATOS E RIBEIRO LTDA</t>
  </si>
  <si>
    <t>AVENIDA MUCIO JOSE REIS, 669</t>
  </si>
  <si>
    <t>Nossa Senhora das Graças</t>
  </si>
  <si>
    <t>AUTO POSTO MILENIO LTDA</t>
  </si>
  <si>
    <t>RUA PAULO FRONTIN, 937</t>
  </si>
  <si>
    <t>SANTA JULIANA DERIVADOS DE PETROLEO LTDA</t>
  </si>
  <si>
    <t>RUA SANTA JULIANA, 1831</t>
  </si>
  <si>
    <t>Braz Filizola</t>
  </si>
  <si>
    <t>VOLKSSETE PECAS LIMITADA</t>
  </si>
  <si>
    <t>RUA OLAVO BILAC, 801</t>
  </si>
  <si>
    <t>Bairro Sao Jorge</t>
  </si>
  <si>
    <t>POSTO VOLKSSETE LTDA</t>
  </si>
  <si>
    <t>AVENIDA PREFEITO ALBERTO MOURA, 2000</t>
  </si>
  <si>
    <t>Mata Grande</t>
  </si>
  <si>
    <t>IRMAOS SILVA S/A</t>
  </si>
  <si>
    <t>RUA SANTA HELENA, 09</t>
  </si>
  <si>
    <t>RUA CARLOS ANTONIO GIORDANI, 1300</t>
  </si>
  <si>
    <t>POSTO J LTDA.</t>
  </si>
  <si>
    <t>AVENIDA MARECHAL CASTELO BRANCO, 1300</t>
  </si>
  <si>
    <t>AUTO PECAS ABREU TEIXEIRA LTDA</t>
  </si>
  <si>
    <t>RUA PAULO FRONTIN, 434</t>
  </si>
  <si>
    <t>RUA EDUARDO ALVES FERREIRA, 40</t>
  </si>
  <si>
    <t>Jardim Amélia</t>
  </si>
  <si>
    <t>COOPERATIVA REG DE PRODUTORES RURAIS DE SETE LAGOAS LTD</t>
  </si>
  <si>
    <t>PRACA BARÃO DO RIO BRANCO, 80</t>
  </si>
  <si>
    <t>AUTO POSTO SUPREMO LTDA</t>
  </si>
  <si>
    <t>AVENIDA JOSE SERVULO SOALHEIRO, 628</t>
  </si>
  <si>
    <t>AUTO POSTO SERVICOS NOVA OPCAO LTDA</t>
  </si>
  <si>
    <t>AVENIDA ADELINO DE OLIVEIRA VERDIGUEIRO, 1195</t>
  </si>
  <si>
    <t>Residencial Village Dharma</t>
  </si>
  <si>
    <t>AUTO POSTO TUPY TRES CORACOES LTDA</t>
  </si>
  <si>
    <t>AVENIDA DEPUTADO RENATO AZEREDO, 1210</t>
  </si>
  <si>
    <t>Pero</t>
  </si>
  <si>
    <t>AVENIDA DEPUTADO RENATO AZEREDO, 296</t>
  </si>
  <si>
    <t>AUTO POSTO PERO LTDA</t>
  </si>
  <si>
    <t>AVENIDA DEPUTADO RENATO AZEREDO, 805</t>
  </si>
  <si>
    <t>POSTO AUTOMAN LTDA</t>
  </si>
  <si>
    <t>AVENIDA BARAO DO RIO BRANCO, 880</t>
  </si>
  <si>
    <t>Sao Benedito</t>
  </si>
  <si>
    <t>AVENIDA TONICO DOS SANTOS, 738</t>
  </si>
  <si>
    <t>Jardim Induberaba</t>
  </si>
  <si>
    <t>AUTO POSTO RODRIGUES EIRELI</t>
  </si>
  <si>
    <t>AVENIDA TONICO DOS SANTOS, 655</t>
  </si>
  <si>
    <t>FRANCIENE SOARES ROCHA</t>
  </si>
  <si>
    <t>RUA JOAO DALLACQUA, 540</t>
  </si>
  <si>
    <t>Beija Flor</t>
  </si>
  <si>
    <t>MAKRO ATACADISTA S.A</t>
  </si>
  <si>
    <t>Parque Hileia</t>
  </si>
  <si>
    <t>REDE DE POSTOS 2000 III DE COMBUSTIVEIS LTDA</t>
  </si>
  <si>
    <t>AVENIDA DEPUTADO JOSE MARCUS CHEREM, 230</t>
  </si>
  <si>
    <t>Vila Sao Cristovao</t>
  </si>
  <si>
    <t>AUTO POSTO ESTORIL DE UBERABA LTDA</t>
  </si>
  <si>
    <t>AVENIDA GUILHERME FERREIRA, 2051</t>
  </si>
  <si>
    <t>PARIS AUTO POSTO LTDA.</t>
  </si>
  <si>
    <t>AVENIDA SANTA BEATRIZ DA SILVA, 1080</t>
  </si>
  <si>
    <t>JOSE PUERTAS JIMENEZ &amp; FILHOS LTDA</t>
  </si>
  <si>
    <t>AVENIDA JOSE VALLIM DE MELLO, 1156</t>
  </si>
  <si>
    <t>Parque Gameleiras</t>
  </si>
  <si>
    <t>POSTO CAXUXA MGM LTDA</t>
  </si>
  <si>
    <t>RODOVIA BR-050, 184 KM 184</t>
  </si>
  <si>
    <t>Jardim Santa Clara</t>
  </si>
  <si>
    <t>AVENIDA DEPUTADO JOSE MARCUS CHEREM, 2040</t>
  </si>
  <si>
    <t>W-1 COMERCIO DE COMBUSTIVEIS E LUBRIFICANTES LTDA</t>
  </si>
  <si>
    <t>AVENIDA BARAO DO RIO BRANCO, 1905</t>
  </si>
  <si>
    <t>AUTO SERVICE JOIA COMERCIO DE COMBUSTIVEIS EIRELI</t>
  </si>
  <si>
    <t>AVENIDA ORLANDO R DA CUNHA, 880</t>
  </si>
  <si>
    <t>Leblon</t>
  </si>
  <si>
    <t>AUTO POSTO GRANERO LTDA</t>
  </si>
  <si>
    <t>AVENIDA SANTOS DUMONT, 2645</t>
  </si>
  <si>
    <t>Vila Santa Maria</t>
  </si>
  <si>
    <t>POSTO SANTA MARTA LTDA</t>
  </si>
  <si>
    <t>RUA SAO LUIS, 40</t>
  </si>
  <si>
    <t>Santa Marta</t>
  </si>
  <si>
    <t>PRODOESTE VEICULOS E SERVICOS LTDA.</t>
  </si>
  <si>
    <t>RUA ARLINDO DE MELO, 1675 BLOCO C</t>
  </si>
  <si>
    <t>Rec dos Bandeirantes</t>
  </si>
  <si>
    <t>POSTO SHOPPING EIRELI</t>
  </si>
  <si>
    <t>AVENIDA APOLONIO SALES, 540</t>
  </si>
  <si>
    <t>AUTO POSTO MELO BORGES EIRELI</t>
  </si>
  <si>
    <t>RUA ANESIO LEITE, 870</t>
  </si>
  <si>
    <t>Residencial Morumbi</t>
  </si>
  <si>
    <t>AUTO POSTO MB LTDA</t>
  </si>
  <si>
    <t>AVENIDA NENE SABINO, 1167</t>
  </si>
  <si>
    <t>AUTO POSTO STREET LTDA</t>
  </si>
  <si>
    <t>AVENIDA BERNARDO SEIBEL, 541</t>
  </si>
  <si>
    <t>Distrito Industrial I</t>
  </si>
  <si>
    <t>POSTO ANTARES LTDA</t>
  </si>
  <si>
    <t>RODOVIA BR 050, S/N KM 173,4 EST INDUBE</t>
  </si>
  <si>
    <t>Parque Hilea</t>
  </si>
  <si>
    <t>AUTO POSTO MORADA LTDA</t>
  </si>
  <si>
    <t>AVENIDA DONA MARIA DE SANTANA BORGES, 1728 0</t>
  </si>
  <si>
    <t>AUTO POSTO ZEBU LTDA</t>
  </si>
  <si>
    <t>RODOVIA BR-050, S/N KM 181.3 POSTO</t>
  </si>
  <si>
    <t>Parque das Gameleiras</t>
  </si>
  <si>
    <t>POSTO RSIM LTDA</t>
  </si>
  <si>
    <t>AVENIDA ALDO BORGES LEAO, 1845</t>
  </si>
  <si>
    <t>Jardim Canaa</t>
  </si>
  <si>
    <t>GENTIL COMÉRCIO DE COMBUSTÍVEIS UBERLANDIA BELVEDERE LTDA.</t>
  </si>
  <si>
    <t>AVENIDA GETULIO VARGAS, 2805</t>
  </si>
  <si>
    <t>Tubalina</t>
  </si>
  <si>
    <t>SAO LUCAS DISTRIBUIDORA DE PETROLEO LTDA</t>
  </si>
  <si>
    <t>AVENIDA PAULO FIRMINO, 20</t>
  </si>
  <si>
    <t>Jardim das Palmeiras</t>
  </si>
  <si>
    <t>SAO LUCAS AUTO POSTO LTDA</t>
  </si>
  <si>
    <t>AVENIDA PAULO FIRMINO, 440</t>
  </si>
  <si>
    <t>AVENIDA CALIXTO FELIPE MILKEN, 860</t>
  </si>
  <si>
    <t>POSTO MILANI DE UBERLANDIA LTDA</t>
  </si>
  <si>
    <t>AVENIDA ANSELMO ALVES DOS SANTOS, 1000</t>
  </si>
  <si>
    <t>Santa Monica</t>
  </si>
  <si>
    <t>FAST AUTO POSTO LTDA</t>
  </si>
  <si>
    <t>AVENIDA BENJAMIM MAGALHAES, 550</t>
  </si>
  <si>
    <t>Tibery</t>
  </si>
  <si>
    <t>AUTO POSTO VIEIRA E MARTINS LTDA</t>
  </si>
  <si>
    <t>AVENIDA JOAO NAVES DE AVILA, 7.066 A</t>
  </si>
  <si>
    <t>CAMARU COMERCIO DE COMBUSTIVEIS LTDA</t>
  </si>
  <si>
    <t>RUA JURACY JUNQUEIRA REZENDE, 121</t>
  </si>
  <si>
    <t>Pampulha</t>
  </si>
  <si>
    <t>AUTO POSTO MONTREAL LTDA</t>
  </si>
  <si>
    <t>AVENIDA ANSELMO ALVES DOS SANTOS, 1065</t>
  </si>
  <si>
    <t>POSTO DA CIDADE LTDA</t>
  </si>
  <si>
    <t>AVENIDA BRIGADEIRO SAMPAIO, 456</t>
  </si>
  <si>
    <t>Daniel Fonseca</t>
  </si>
  <si>
    <t>JARDIM EUROPA AUTO POSTO LTDA</t>
  </si>
  <si>
    <t>AVENIDA JOSE FONSECA E SILVA, 3960</t>
  </si>
  <si>
    <t>Jardim Europa</t>
  </si>
  <si>
    <t>PALMAS COMERCIO DE COMBUSTIVEIS LTDA</t>
  </si>
  <si>
    <t>AVENIDA GETULIO VARGAS, 3030</t>
  </si>
  <si>
    <t>Jaragua</t>
  </si>
  <si>
    <t>AUTO POSTO MACEDO &amp; TANNUS LTDA</t>
  </si>
  <si>
    <t>AVENIDA SEGISMUNDO PEREIRA, 2872</t>
  </si>
  <si>
    <t>AUTO POSTO JARDIM PATRICIA LTDA</t>
  </si>
  <si>
    <t>AVENIDA JOSE FONSECA E SILVA, 1019</t>
  </si>
  <si>
    <t>Patricia I</t>
  </si>
  <si>
    <t>GAR COMBUSTÍVEIS LTDA.</t>
  </si>
  <si>
    <t>AVENIDA SEME SIMÃO, 1980</t>
  </si>
  <si>
    <t>Loteamento Jardim Botanico - Bairro Granado</t>
  </si>
  <si>
    <t>POSTO JARDIM VENEZA LTDA</t>
  </si>
  <si>
    <t>AVENIDA DO CORINTO, 10</t>
  </si>
  <si>
    <t>DECIO AUTO POSTO JARDIM PATRICIA EIRELI</t>
  </si>
  <si>
    <t>AVENIDA ASPIRANTE MEGA, 2641</t>
  </si>
  <si>
    <t>Jardim Patricia</t>
  </si>
  <si>
    <t>POSTO E CONVENIENCIA CAFE DO CERRADO LTDA</t>
  </si>
  <si>
    <t>AVENIDA JOSE FONSECA E SILVA, 1300</t>
  </si>
  <si>
    <t>AUTO POSTO UMUARAMA LTDA</t>
  </si>
  <si>
    <t>AVENIDA BRASIL, 4355</t>
  </si>
  <si>
    <t>Umuarama</t>
  </si>
  <si>
    <t>POSTO GALICIA LTDA</t>
  </si>
  <si>
    <t>AVENIDA BELARMINO COTTA PACHECO, 1835</t>
  </si>
  <si>
    <t>AUTO POSTO PARQUE GRANADA</t>
  </si>
  <si>
    <t>ALAMEDA RAUL PETRONILHO DE PADUA, 75</t>
  </si>
  <si>
    <t>Parque Granada</t>
  </si>
  <si>
    <t>AUTO POSTO DETROIT LTDA</t>
  </si>
  <si>
    <t>RUA DETROIT, 25</t>
  </si>
  <si>
    <t>Novo Mundo</t>
  </si>
  <si>
    <t>AUTO POSTO VIEIRA E FERNANDES LTDA.</t>
  </si>
  <si>
    <t>RUA PROFESSOR MARIO GODOY, 89</t>
  </si>
  <si>
    <t>Santa Mônica</t>
  </si>
  <si>
    <t>POSTO PALMAS COMERCIO LTDA</t>
  </si>
  <si>
    <t>AVENIDA FLORIANO PEIXOTO, 4381</t>
  </si>
  <si>
    <t>Custodio Pereira</t>
  </si>
  <si>
    <t>POSTO Z + Z DE COMBUSTIVEIS NOSSA SENHORA APARECIDA LTDA</t>
  </si>
  <si>
    <t>AVENIDA RONDON PACHECO, 5323</t>
  </si>
  <si>
    <t>POSTO LIBERDADE LTDA</t>
  </si>
  <si>
    <t>AVENIDA GETULIO VARGAS, 3395</t>
  </si>
  <si>
    <t>KMP COMERCIO DE PETROLEO LTDA</t>
  </si>
  <si>
    <t>AVENIDA FLORIANO PEIXOTO, 4288</t>
  </si>
  <si>
    <t>Brasil</t>
  </si>
  <si>
    <t>AUTO POSTO GRAVATAS LTDA</t>
  </si>
  <si>
    <t>RUA FRANCISCO PORFIRIO AMORIM, 29</t>
  </si>
  <si>
    <t>Jardim dos Gravatas</t>
  </si>
  <si>
    <t>AUTO POSTO 10 LTDA</t>
  </si>
  <si>
    <t>AVENIDA RONDON PACHECO, 7.159</t>
  </si>
  <si>
    <t>TUBALINA COMÉRCIO VAREJISTA DE COMBUSTÍVEIS E LUBRIFICANTES LTDA.</t>
  </si>
  <si>
    <t>RUA OSCAR GOMES MOREIRA JUNIOR, 498</t>
  </si>
  <si>
    <t>MP AUTO POSTO COMERCIO DE DERIVADOS DE PETROLEO LTDA.</t>
  </si>
  <si>
    <t>RUA PADRE AMERICO CEPPI, 398</t>
  </si>
  <si>
    <t>POSTO JARDIM NOVO MUNDO LTDA</t>
  </si>
  <si>
    <t>AVENIDA SEGISMUNDO PEREIRA, 4300</t>
  </si>
  <si>
    <t>ASA DELTA AUTO POSTO LTDA</t>
  </si>
  <si>
    <t>AVENIDA GETULIO VARGAS, 3955</t>
  </si>
  <si>
    <t>Jardim Florida</t>
  </si>
  <si>
    <t>CODEPE COMERCIO DE DERIVADOS DE PETROLEO LTDA</t>
  </si>
  <si>
    <t>RUA RAFAEL MARINO NETO, 600</t>
  </si>
  <si>
    <t>Jardim Karaiba</t>
  </si>
  <si>
    <t>BEIRA RIO EMPREENDIMENTOS LTDA</t>
  </si>
  <si>
    <t>AVENIDA SILVIO RUGANI, 16</t>
  </si>
  <si>
    <t>IRMAOS ALCANTARA &amp; CIA LTDA</t>
  </si>
  <si>
    <t>RODOVIA BR-050, S/N : KM 69/70;</t>
  </si>
  <si>
    <t>Minas Gerais</t>
  </si>
  <si>
    <t>VIA SUL POSTO SERVICE LTDA</t>
  </si>
  <si>
    <t>RUA DA CARIOCA, 2077</t>
  </si>
  <si>
    <t>Patrimonio</t>
  </si>
  <si>
    <t>AUTO POSTO SANTA MONICA LTDA</t>
  </si>
  <si>
    <t>AVENIDA SEGISMUNDO PEREIRA, 1470</t>
  </si>
  <si>
    <t>ERASMO CARLOS CAMACAM AMORIM EIRELI</t>
  </si>
  <si>
    <t>RODOVIA BR-251, 911 SETOR NORTE FREI JORGE</t>
  </si>
  <si>
    <t>Jacilandia</t>
  </si>
  <si>
    <t>COOPERATIVA AGROPECUARIA UNAI LTDA</t>
  </si>
  <si>
    <t>AVENIDA CASTELO BRANCO, S/N 0</t>
  </si>
  <si>
    <t>COMERCIAL DE PETRÓLEO NOVO HORIZONTE LTDA</t>
  </si>
  <si>
    <t>RODOVIA BR 251/MG 188, S/N KM 97</t>
  </si>
  <si>
    <t>POSTO DE COMBUSTIVEIS CANAA LTDA</t>
  </si>
  <si>
    <t>RUA CANADA, 20</t>
  </si>
  <si>
    <t>De Lourdes</t>
  </si>
  <si>
    <t>AUTO POSTO HP LTDA</t>
  </si>
  <si>
    <t>RUA ESTRADA PARQUE INTEGRACAO E ACESSO 01, 4490</t>
  </si>
  <si>
    <t>Setor de Mansoes Concordia</t>
  </si>
  <si>
    <t>POSTO CAPIM BRANCO LTDA</t>
  </si>
  <si>
    <t>RUA CELINA LISBOA FREDERICO, 30</t>
  </si>
  <si>
    <t>BIG POSTO AVENIDA LTDA</t>
  </si>
  <si>
    <t>RUA ALDEIA, 31</t>
  </si>
  <si>
    <t>POSTO SANTA RITA UNAI EIRELI</t>
  </si>
  <si>
    <t>RUA JUVENCIO CORREIO, 144</t>
  </si>
  <si>
    <t>Capim Branco I</t>
  </si>
  <si>
    <t>AVENIDA UNAI, 58</t>
  </si>
  <si>
    <t>Agua Branca</t>
  </si>
  <si>
    <t>POSTO CACHOEIRA EIRELI</t>
  </si>
  <si>
    <t>RUA NATAL JUSTINO DA COSTA, 645</t>
  </si>
  <si>
    <t>AVENIDA CORONEL CACILDO ARANTES, 50 ANEXO: PARTE POSTO</t>
  </si>
  <si>
    <t>MILANI GASPAROTO COMERCIO DE COMBUSTIVEIS E LOJA DE CONVENIENCIA LTDA</t>
  </si>
  <si>
    <t>Maior</t>
  </si>
  <si>
    <t>Menor</t>
  </si>
  <si>
    <t>Range</t>
  </si>
  <si>
    <t>Observações</t>
  </si>
  <si>
    <t>Número de classes (Sturges)</t>
  </si>
  <si>
    <t>Amplitude</t>
  </si>
  <si>
    <t>Classes de frequência</t>
  </si>
  <si>
    <t>Frequência</t>
  </si>
  <si>
    <t>Porcentagem</t>
  </si>
  <si>
    <t>Moda</t>
  </si>
  <si>
    <t>Media</t>
  </si>
  <si>
    <t>5.640 - 5.720</t>
  </si>
  <si>
    <t>5.720 - 5.800</t>
  </si>
  <si>
    <t>5.800 - 5.880</t>
  </si>
  <si>
    <t>5.880 - 5.960</t>
  </si>
  <si>
    <t xml:space="preserve"> 5.960 - 6.040</t>
  </si>
  <si>
    <t xml:space="preserve"> 6.040 - 6.120</t>
  </si>
  <si>
    <t xml:space="preserve"> 6.120 - 6.200</t>
  </si>
  <si>
    <t>6.200 - 6.280</t>
  </si>
  <si>
    <t xml:space="preserve"> 6.280 - 6.360</t>
  </si>
  <si>
    <t>6.360 - 6.450</t>
  </si>
  <si>
    <t>Total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</si>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</sst>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E44FF"/>
        <bgColor indexed="64"/>
      </patternFill>
    </fill>
    <fill>
      <patternFill patternType="solid">
        <fgColor rgb="FF936BFF"/>
        <bgColor indexed="64"/>
      </patternFill>
    </fill>
    <fill>
      <patternFill patternType="solid">
        <fgColor rgb="FFB892FF"/>
        <bgColor indexed="64"/>
      </patternFill>
    </fill>
    <fill>
      <patternFill patternType="solid">
        <fgColor rgb="FFFFC2E2"/>
        <bgColor indexed="64"/>
      </patternFill>
    </fill>
    <fill>
      <patternFill patternType="solid">
        <fgColor rgb="FFFF90B3"/>
        <bgColor indexed="64"/>
      </patternFill>
    </fill>
    <fill>
      <patternFill patternType="solid">
        <fgColor rgb="FFEF7A85"/>
        <bgColor indexed="64"/>
      </patternFill>
    </fill>
    <fill>
      <patternFill patternType="solid">
        <fgColor rgb="FFC63847"/>
        <bgColor indexed="64"/>
      </patternFill>
    </fill>
    <fill>
      <patternFill patternType="solid">
        <fgColor rgb="FF9C2E39"/>
        <bgColor indexed="64"/>
      </patternFill>
    </fill>
    <fill>
      <patternFill patternType="solid">
        <fgColor rgb="FF6B091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230306"/>
        <bgColor indexed="64"/>
      </patternFill>
    </fill>
    <fill>
      <patternFill patternType="solid">
        <fgColor rgb="FFDCAAF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34" borderId="13" xfId="0" applyFill="1" applyBorder="1"/>
    <xf numFmtId="0" fontId="17" fillId="33" borderId="12" xfId="0" applyFont="1" applyFill="1" applyBorder="1" applyAlignment="1">
      <alignment horizontal="left" vertical="center" wrapText="1"/>
    </xf>
    <xf numFmtId="164" fontId="0" fillId="34" borderId="13" xfId="0" applyNumberFormat="1" applyFill="1" applyBorder="1"/>
    <xf numFmtId="0" fontId="17" fillId="33" borderId="14" xfId="0" applyFont="1" applyFill="1" applyBorder="1" applyAlignment="1">
      <alignment horizontal="left" vertical="center" wrapText="1"/>
    </xf>
    <xf numFmtId="0" fontId="17" fillId="33" borderId="11" xfId="0" applyFont="1" applyFill="1" applyBorder="1" applyAlignment="1">
      <alignment horizontal="left" vertical="center" wrapText="1"/>
    </xf>
    <xf numFmtId="0" fontId="17" fillId="35" borderId="15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0" fontId="17" fillId="35" borderId="15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34" borderId="12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17" fillId="36" borderId="16" xfId="0" applyFont="1" applyFill="1" applyBorder="1" applyAlignment="1">
      <alignment horizontal="center" vertical="center" wrapText="1"/>
    </xf>
    <xf numFmtId="0" fontId="17" fillId="37" borderId="19" xfId="0" applyFont="1" applyFill="1" applyBorder="1" applyAlignment="1">
      <alignment horizontal="center" vertical="center" wrapText="1"/>
    </xf>
    <xf numFmtId="0" fontId="17" fillId="38" borderId="19" xfId="0" applyFont="1" applyFill="1" applyBorder="1" applyAlignment="1">
      <alignment horizontal="center" vertical="center" wrapText="1"/>
    </xf>
    <xf numFmtId="0" fontId="17" fillId="39" borderId="19" xfId="0" applyFont="1" applyFill="1" applyBorder="1" applyAlignment="1">
      <alignment horizontal="center" vertical="center" wrapText="1"/>
    </xf>
    <xf numFmtId="0" fontId="17" fillId="40" borderId="19" xfId="0" applyFont="1" applyFill="1" applyBorder="1" applyAlignment="1">
      <alignment horizontal="center" vertical="center" wrapText="1"/>
    </xf>
    <xf numFmtId="0" fontId="17" fillId="41" borderId="19" xfId="0" applyFont="1" applyFill="1" applyBorder="1" applyAlignment="1">
      <alignment horizontal="center" vertical="center" wrapText="1"/>
    </xf>
    <xf numFmtId="0" fontId="17" fillId="42" borderId="19" xfId="0" applyFont="1" applyFill="1" applyBorder="1" applyAlignment="1">
      <alignment horizontal="center" vertical="center" wrapText="1"/>
    </xf>
    <xf numFmtId="0" fontId="17" fillId="43" borderId="19" xfId="0" applyFont="1" applyFill="1" applyBorder="1" applyAlignment="1">
      <alignment horizontal="center" vertical="center" wrapText="1"/>
    </xf>
    <xf numFmtId="0" fontId="17" fillId="44" borderId="19" xfId="0" applyFont="1" applyFill="1" applyBorder="1" applyAlignment="1">
      <alignment horizontal="center" vertical="center" wrapText="1"/>
    </xf>
    <xf numFmtId="0" fontId="17" fillId="46" borderId="21" xfId="0" applyFont="1" applyFill="1" applyBorder="1" applyAlignment="1">
      <alignment horizontal="center" vertical="center" wrapText="1"/>
    </xf>
    <xf numFmtId="0" fontId="0" fillId="37" borderId="10" xfId="0" applyNumberFormat="1" applyFill="1" applyBorder="1" applyAlignment="1">
      <alignment horizontal="center" vertical="center" wrapText="1"/>
    </xf>
    <xf numFmtId="164" fontId="0" fillId="37" borderId="10" xfId="0" applyNumberFormat="1" applyFill="1" applyBorder="1" applyAlignment="1">
      <alignment horizontal="center" vertical="center" wrapText="1"/>
    </xf>
    <xf numFmtId="164" fontId="0" fillId="47" borderId="10" xfId="0" applyNumberFormat="1" applyFill="1" applyBorder="1" applyAlignment="1">
      <alignment horizontal="center" vertical="center" wrapText="1"/>
    </xf>
    <xf numFmtId="0" fontId="0" fillId="47" borderId="10" xfId="0" applyNumberFormat="1" applyFill="1" applyBorder="1" applyAlignment="1">
      <alignment horizontal="center" vertical="center" wrapText="1"/>
    </xf>
    <xf numFmtId="164" fontId="0" fillId="39" borderId="10" xfId="0" applyNumberFormat="1" applyFill="1" applyBorder="1" applyAlignment="1">
      <alignment horizontal="center" vertical="center" wrapText="1"/>
    </xf>
    <xf numFmtId="164" fontId="0" fillId="39" borderId="10" xfId="0" applyNumberFormat="1" applyFill="1" applyBorder="1" applyAlignment="1">
      <alignment horizontal="center" wrapText="1"/>
    </xf>
    <xf numFmtId="0" fontId="0" fillId="39" borderId="10" xfId="0" applyNumberFormat="1" applyFill="1" applyBorder="1" applyAlignment="1">
      <alignment horizontal="center" vertical="center" wrapText="1"/>
    </xf>
    <xf numFmtId="0" fontId="0" fillId="40" borderId="10" xfId="0" applyNumberFormat="1" applyFill="1" applyBorder="1" applyAlignment="1">
      <alignment horizontal="center" vertical="center" wrapText="1"/>
    </xf>
    <xf numFmtId="164" fontId="0" fillId="40" borderId="10" xfId="0" applyNumberFormat="1" applyFill="1" applyBorder="1" applyAlignment="1">
      <alignment horizontal="center" vertical="center" wrapText="1"/>
    </xf>
    <xf numFmtId="0" fontId="0" fillId="41" borderId="10" xfId="0" applyNumberFormat="1" applyFill="1" applyBorder="1" applyAlignment="1">
      <alignment horizontal="center" vertical="center" wrapText="1"/>
    </xf>
    <xf numFmtId="164" fontId="0" fillId="41" borderId="10" xfId="0" applyNumberFormat="1" applyFill="1" applyBorder="1" applyAlignment="1">
      <alignment horizontal="center" vertical="center" wrapText="1"/>
    </xf>
    <xf numFmtId="0" fontId="0" fillId="42" borderId="10" xfId="0" applyNumberFormat="1" applyFill="1" applyBorder="1" applyAlignment="1">
      <alignment horizontal="center" vertical="center" wrapText="1"/>
    </xf>
    <xf numFmtId="164" fontId="0" fillId="42" borderId="10" xfId="0" applyNumberFormat="1" applyFill="1" applyBorder="1" applyAlignment="1">
      <alignment horizontal="center" vertical="center" wrapText="1"/>
    </xf>
    <xf numFmtId="0" fontId="17" fillId="43" borderId="10" xfId="0" applyNumberFormat="1" applyFont="1" applyFill="1" applyBorder="1" applyAlignment="1">
      <alignment horizontal="center" vertical="center" wrapText="1"/>
    </xf>
    <xf numFmtId="0" fontId="17" fillId="44" borderId="10" xfId="0" applyNumberFormat="1" applyFont="1" applyFill="1" applyBorder="1" applyAlignment="1">
      <alignment horizontal="center" vertical="center" wrapText="1"/>
    </xf>
    <xf numFmtId="0" fontId="17" fillId="46" borderId="10" xfId="0" applyNumberFormat="1" applyFont="1" applyFill="1" applyBorder="1" applyAlignment="1">
      <alignment horizontal="center" vertical="center" wrapText="1"/>
    </xf>
    <xf numFmtId="164" fontId="17" fillId="36" borderId="10" xfId="0" applyNumberFormat="1" applyFont="1" applyFill="1" applyBorder="1" applyAlignment="1">
      <alignment horizontal="center" vertical="center" wrapText="1"/>
    </xf>
    <xf numFmtId="0" fontId="17" fillId="36" borderId="1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7" fillId="45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230306"/>
      <color rgb="FF6B0913"/>
      <color rgb="FF9C2E39"/>
      <color rgb="FFC63847"/>
      <color rgb="FFEF7A85"/>
      <color rgb="FFFF90B3"/>
      <color rgb="FFFFC2E2"/>
      <color rgb="FFDCAAF1"/>
      <color rgb="FF936BFF"/>
      <color rgb="FF6E4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Planilha1!$K$2:$K$11</c:f>
              <c:strCache>
                <c:ptCount val="10"/>
                <c:pt idx="0">
                  <c:v>5.640 - 5.720</c:v>
                </c:pt>
                <c:pt idx="1">
                  <c:v>5.720 - 5.800</c:v>
                </c:pt>
                <c:pt idx="2">
                  <c:v>5.800 - 5.880</c:v>
                </c:pt>
                <c:pt idx="3">
                  <c:v>5.880 - 5.960</c:v>
                </c:pt>
                <c:pt idx="4">
                  <c:v> 5.960 - 6.040</c:v>
                </c:pt>
                <c:pt idx="5">
                  <c:v> 6.040 - 6.120</c:v>
                </c:pt>
                <c:pt idx="6">
                  <c:v> 6.120 - 6.200</c:v>
                </c:pt>
                <c:pt idx="7">
                  <c:v>6.200 - 6.280</c:v>
                </c:pt>
                <c:pt idx="8">
                  <c:v> 6.280 - 6.360</c:v>
                </c:pt>
                <c:pt idx="9">
                  <c:v>6.360 - 6.450</c:v>
                </c:pt>
              </c:strCache>
            </c:strRef>
          </c:cat>
          <c:val>
            <c:numRef>
              <c:f>Planilha1!$L$2:$L$11</c:f>
              <c:numCache>
                <c:formatCode>General</c:formatCode>
                <c:ptCount val="10"/>
                <c:pt idx="0">
                  <c:v>23</c:v>
                </c:pt>
                <c:pt idx="1">
                  <c:v>74</c:v>
                </c:pt>
                <c:pt idx="2">
                  <c:v>21</c:v>
                </c:pt>
                <c:pt idx="3">
                  <c:v>48</c:v>
                </c:pt>
                <c:pt idx="4">
                  <c:v>51</c:v>
                </c:pt>
                <c:pt idx="5">
                  <c:v>43</c:v>
                </c:pt>
                <c:pt idx="6">
                  <c:v>18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6-4E7A-8762-4C25F159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48046824"/>
        <c:axId val="246105144"/>
      </c:barChart>
      <c:catAx>
        <c:axId val="44804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05144"/>
        <c:crosses val="autoZero"/>
        <c:auto val="1"/>
        <c:lblAlgn val="ctr"/>
        <c:lblOffset val="100"/>
        <c:noMultiLvlLbl val="0"/>
      </c:catAx>
      <c:valAx>
        <c:axId val="2461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4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599514</xdr:colOff>
      <xdr:row>20</xdr:row>
      <xdr:rowOff>1120</xdr:rowOff>
    </xdr:from>
    <xdr:to>
      <xdr:col>12</xdr:col>
      <xdr:colOff>13608</xdr:colOff>
      <xdr:row>35</xdr:row>
      <xdr:rowOff>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02D61A-274F-417D-957C-658DF247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016A-8846-4797-BE41-A793495A62D3}">
  <dimension ref="A1:R299"/>
  <sheetViews>
    <sheetView tabSelected="1" topLeftCell="E1" zoomScale="85" zoomScaleNormal="85" workbookViewId="0">
      <selection activeCell="O12" sqref="O12"/>
    </sheetView>
  </sheetViews>
  <sheetFormatPr defaultRowHeight="15" x14ac:dyDescent="0.25"/>
  <cols>
    <col min="1" max="1" width="37.7109375" customWidth="1"/>
    <col min="2" max="2" width="24.7109375" customWidth="1"/>
    <col min="3" max="3" width="24.28515625" customWidth="1"/>
    <col min="4" max="4" width="82" customWidth="1"/>
    <col min="5" max="5" width="62" customWidth="1"/>
    <col min="6" max="6" width="46.5703125" customWidth="1"/>
    <col min="8" max="8" width="40.85546875" customWidth="1"/>
    <col min="9" max="9" width="38.7109375" customWidth="1"/>
    <col min="11" max="11" width="31.85546875" customWidth="1"/>
    <col min="12" max="12" width="18.7109375" customWidth="1"/>
    <col min="13" max="13" width="14.42578125" customWidth="1"/>
    <col min="14" max="14" width="13" customWidth="1"/>
    <col min="15" max="15" width="14.28515625" customWidth="1"/>
  </cols>
  <sheetData>
    <row r="1" spans="1:15" ht="24.95" customHeight="1" thickBot="1" x14ac:dyDescent="0.3">
      <c r="A1" s="7" t="s">
        <v>3</v>
      </c>
      <c r="B1" s="7" t="s">
        <v>4</v>
      </c>
      <c r="C1" s="7" t="s">
        <v>5</v>
      </c>
      <c r="D1" s="7" t="s">
        <v>0</v>
      </c>
      <c r="E1" s="7" t="s">
        <v>1</v>
      </c>
      <c r="F1" s="7" t="s">
        <v>2</v>
      </c>
      <c r="H1" s="5" t="s">
        <v>756</v>
      </c>
      <c r="I1" s="11">
        <f>LARGE(B2:B299,1)</f>
        <v>6.4489999999999998</v>
      </c>
      <c r="K1" s="8" t="s">
        <v>762</v>
      </c>
      <c r="L1" s="6" t="s">
        <v>763</v>
      </c>
      <c r="M1" s="6" t="s">
        <v>764</v>
      </c>
      <c r="N1" s="6" t="s">
        <v>765</v>
      </c>
      <c r="O1" s="6" t="s">
        <v>766</v>
      </c>
    </row>
    <row r="2" spans="1:15" ht="24.95" customHeight="1" thickBot="1" x14ac:dyDescent="0.3">
      <c r="A2" s="14" t="s">
        <v>9</v>
      </c>
      <c r="B2" s="43">
        <v>5.64</v>
      </c>
      <c r="C2" s="13" t="s">
        <v>235</v>
      </c>
      <c r="D2" s="14" t="s">
        <v>630</v>
      </c>
      <c r="E2" s="14" t="s">
        <v>631</v>
      </c>
      <c r="F2" s="14" t="s">
        <v>632</v>
      </c>
      <c r="H2" s="2" t="s">
        <v>757</v>
      </c>
      <c r="I2" s="3">
        <f>SMALL(B2:B299,1)</f>
        <v>5.64</v>
      </c>
      <c r="K2" s="17" t="s">
        <v>767</v>
      </c>
      <c r="L2" s="50">
        <f>COUNT(B2:B24)</f>
        <v>23</v>
      </c>
      <c r="M2" s="51">
        <f>L2/L12*100</f>
        <v>7.7181208053691277</v>
      </c>
      <c r="N2" s="52">
        <f>MODE(B2:B24)</f>
        <v>5.6689999999999996</v>
      </c>
      <c r="O2" s="53">
        <f>AVERAGE(B2:B24)</f>
        <v>5.6786956521739125</v>
      </c>
    </row>
    <row r="3" spans="1:15" ht="24.95" customHeight="1" thickBot="1" x14ac:dyDescent="0.3">
      <c r="A3" s="14" t="s">
        <v>9</v>
      </c>
      <c r="B3" s="43">
        <v>5.65</v>
      </c>
      <c r="C3" s="13" t="s">
        <v>235</v>
      </c>
      <c r="D3" s="14" t="s">
        <v>633</v>
      </c>
      <c r="E3" s="14" t="s">
        <v>634</v>
      </c>
      <c r="F3" s="14" t="s">
        <v>635</v>
      </c>
      <c r="H3" s="2" t="s">
        <v>758</v>
      </c>
      <c r="I3" s="1">
        <f>I1-I2</f>
        <v>0.80900000000000016</v>
      </c>
      <c r="K3" s="18" t="s">
        <v>768</v>
      </c>
      <c r="L3" s="54">
        <f>COUNT(B25:B98)</f>
        <v>74</v>
      </c>
      <c r="M3" s="55">
        <f>L3/L12*100</f>
        <v>24.832214765100673</v>
      </c>
      <c r="N3" s="56">
        <f>MODE(B25:B98)</f>
        <v>5.7990000000000004</v>
      </c>
      <c r="O3" s="57">
        <f>MODE(B25:B98)</f>
        <v>5.7990000000000004</v>
      </c>
    </row>
    <row r="4" spans="1:15" ht="24.95" customHeight="1" thickBot="1" x14ac:dyDescent="0.3">
      <c r="A4" s="14" t="s">
        <v>9</v>
      </c>
      <c r="B4" s="43">
        <v>5.66</v>
      </c>
      <c r="C4" s="13" t="s">
        <v>40</v>
      </c>
      <c r="D4" s="14" t="s">
        <v>81</v>
      </c>
      <c r="E4" s="14" t="s">
        <v>82</v>
      </c>
      <c r="F4" s="14" t="s">
        <v>83</v>
      </c>
      <c r="H4" s="4" t="s">
        <v>759</v>
      </c>
      <c r="I4" s="1">
        <f>COUNT(B2:B299)</f>
        <v>298</v>
      </c>
      <c r="K4" s="19" t="s">
        <v>769</v>
      </c>
      <c r="L4" s="54">
        <f>COUNT(B99:B119)</f>
        <v>21</v>
      </c>
      <c r="M4" s="55">
        <f>L4/L12*100</f>
        <v>7.0469798657718119</v>
      </c>
      <c r="N4" s="56">
        <f>MODE(B99:B119)</f>
        <v>5.85</v>
      </c>
      <c r="O4" s="57">
        <f>AVERAGE(B99:B119)</f>
        <v>5.858952380952382</v>
      </c>
    </row>
    <row r="5" spans="1:15" ht="24.95" customHeight="1" thickBot="1" x14ac:dyDescent="0.3">
      <c r="A5" s="14" t="s">
        <v>9</v>
      </c>
      <c r="B5" s="43">
        <v>5.66</v>
      </c>
      <c r="C5" s="13" t="s">
        <v>235</v>
      </c>
      <c r="D5" s="14" t="s">
        <v>636</v>
      </c>
      <c r="E5" s="14" t="s">
        <v>637</v>
      </c>
      <c r="F5" s="14" t="s">
        <v>638</v>
      </c>
      <c r="H5" s="2" t="s">
        <v>760</v>
      </c>
      <c r="I5" s="11">
        <f>1+(3.32*LOG(I4, 10))</f>
        <v>9.2143979967331671</v>
      </c>
      <c r="K5" s="20" t="s">
        <v>770</v>
      </c>
      <c r="L5" s="54">
        <f>COUNT(B120:B167)</f>
        <v>48</v>
      </c>
      <c r="M5" s="55">
        <f>L5/L12*100</f>
        <v>16.107382550335569</v>
      </c>
      <c r="N5" s="56">
        <f>MODE(B120:B167)</f>
        <v>5.899</v>
      </c>
      <c r="O5" s="57">
        <f>AVERAGE(B120:B167)</f>
        <v>5.9131250000000009</v>
      </c>
    </row>
    <row r="6" spans="1:15" ht="24.95" customHeight="1" thickBot="1" x14ac:dyDescent="0.3">
      <c r="A6" s="14" t="s">
        <v>9</v>
      </c>
      <c r="B6" s="43">
        <v>5.66</v>
      </c>
      <c r="C6" s="13" t="s">
        <v>235</v>
      </c>
      <c r="D6" s="14" t="s">
        <v>639</v>
      </c>
      <c r="E6" s="14" t="s">
        <v>640</v>
      </c>
      <c r="F6" s="14" t="s">
        <v>638</v>
      </c>
      <c r="H6" s="2" t="s">
        <v>761</v>
      </c>
      <c r="I6" s="1">
        <f>I3/ROUNDUP(I5, 0)</f>
        <v>8.0900000000000014E-2</v>
      </c>
      <c r="K6" s="21" t="s">
        <v>771</v>
      </c>
      <c r="L6" s="54">
        <f>COUNT(B168:B218)</f>
        <v>51</v>
      </c>
      <c r="M6" s="55">
        <f>L6/L12*100</f>
        <v>17.114093959731544</v>
      </c>
      <c r="N6" s="56">
        <f>MODE(B168:B218)</f>
        <v>5.9989999999999997</v>
      </c>
      <c r="O6" s="57">
        <f>AVERAGE(B168:B218)</f>
        <v>5.9930784313725507</v>
      </c>
    </row>
    <row r="7" spans="1:15" ht="24.95" customHeight="1" x14ac:dyDescent="0.25">
      <c r="A7" s="14" t="s">
        <v>15</v>
      </c>
      <c r="B7" s="44">
        <v>5.6689999999999996</v>
      </c>
      <c r="C7" s="13" t="s">
        <v>40</v>
      </c>
      <c r="D7" s="14" t="s">
        <v>84</v>
      </c>
      <c r="E7" s="14" t="s">
        <v>85</v>
      </c>
      <c r="F7" s="14" t="s">
        <v>86</v>
      </c>
      <c r="K7" s="22" t="s">
        <v>772</v>
      </c>
      <c r="L7" s="54">
        <f>COUNT(B219:B261)</f>
        <v>43</v>
      </c>
      <c r="M7" s="55">
        <f>L7/L12*100</f>
        <v>14.429530201342283</v>
      </c>
      <c r="N7" s="56">
        <f>MODE(B219:B261)</f>
        <v>6.0990000000000002</v>
      </c>
      <c r="O7" s="57">
        <f>AVERAGE(B219:B261)</f>
        <v>6.0931395348837158</v>
      </c>
    </row>
    <row r="8" spans="1:15" ht="24.95" customHeight="1" x14ac:dyDescent="0.25">
      <c r="A8" s="14" t="s">
        <v>15</v>
      </c>
      <c r="B8" s="44">
        <v>5.6689999999999996</v>
      </c>
      <c r="C8" s="13" t="s">
        <v>40</v>
      </c>
      <c r="D8" s="14" t="s">
        <v>87</v>
      </c>
      <c r="E8" s="14" t="s">
        <v>88</v>
      </c>
      <c r="F8" s="14" t="s">
        <v>89</v>
      </c>
      <c r="K8" s="23" t="s">
        <v>773</v>
      </c>
      <c r="L8" s="54">
        <f>COUNT(B262:B279)</f>
        <v>18</v>
      </c>
      <c r="M8" s="55">
        <f>L8/L12*100</f>
        <v>6.0402684563758395</v>
      </c>
      <c r="N8" s="56">
        <f>MODE(B262:B279)</f>
        <v>6.149</v>
      </c>
      <c r="O8" s="57">
        <f>AVERAGE(B262:B279)</f>
        <v>6.1738888888888885</v>
      </c>
    </row>
    <row r="9" spans="1:15" ht="24.95" customHeight="1" x14ac:dyDescent="0.25">
      <c r="A9" s="14" t="s">
        <v>47</v>
      </c>
      <c r="B9" s="44">
        <v>5.6689999999999996</v>
      </c>
      <c r="C9" s="13" t="s">
        <v>40</v>
      </c>
      <c r="D9" s="14" t="s">
        <v>90</v>
      </c>
      <c r="E9" s="14" t="s">
        <v>91</v>
      </c>
      <c r="F9" s="14" t="s">
        <v>89</v>
      </c>
      <c r="K9" s="24" t="s">
        <v>774</v>
      </c>
      <c r="L9" s="54">
        <f>COUNT(B280:B283)</f>
        <v>4</v>
      </c>
      <c r="M9" s="55">
        <f>L9/L12*100</f>
        <v>1.3422818791946309</v>
      </c>
      <c r="N9" s="56">
        <f>MODE(B280:B283)</f>
        <v>6.2789999999999999</v>
      </c>
      <c r="O9" s="57">
        <f>AVERAGE(B280:B283)</f>
        <v>6.27</v>
      </c>
    </row>
    <row r="10" spans="1:15" ht="24.95" customHeight="1" x14ac:dyDescent="0.25">
      <c r="A10" s="14" t="s">
        <v>47</v>
      </c>
      <c r="B10" s="44">
        <v>5.6689999999999996</v>
      </c>
      <c r="C10" s="13" t="s">
        <v>40</v>
      </c>
      <c r="D10" s="14" t="s">
        <v>92</v>
      </c>
      <c r="E10" s="14" t="s">
        <v>93</v>
      </c>
      <c r="F10" s="14" t="s">
        <v>89</v>
      </c>
      <c r="K10" s="25" t="s">
        <v>775</v>
      </c>
      <c r="L10" s="54">
        <f>COUNT(B284:B291)</f>
        <v>8</v>
      </c>
      <c r="M10" s="55">
        <f>L10/L12*100</f>
        <v>2.6845637583892619</v>
      </c>
      <c r="N10" s="56">
        <f>MODE(B284:B291)</f>
        <v>6.2880000000000003</v>
      </c>
      <c r="O10" s="57">
        <f>AVERAGE(B284:B291)</f>
        <v>6.3010000000000002</v>
      </c>
    </row>
    <row r="11" spans="1:15" ht="24.95" customHeight="1" thickBot="1" x14ac:dyDescent="0.3">
      <c r="A11" s="14" t="s">
        <v>24</v>
      </c>
      <c r="B11" s="44">
        <v>5.6689999999999996</v>
      </c>
      <c r="C11" s="13" t="s">
        <v>40</v>
      </c>
      <c r="D11" s="14" t="s">
        <v>94</v>
      </c>
      <c r="E11" s="14" t="s">
        <v>95</v>
      </c>
      <c r="F11" s="14" t="s">
        <v>89</v>
      </c>
      <c r="K11" s="26" t="s">
        <v>776</v>
      </c>
      <c r="L11" s="54">
        <f>COUNT(B292:B299)</f>
        <v>8</v>
      </c>
      <c r="M11" s="55">
        <f>L11/L12*100</f>
        <v>2.6845637583892619</v>
      </c>
      <c r="N11" s="56">
        <f>MODE(B292:B299)</f>
        <v>6.3979999999999997</v>
      </c>
      <c r="O11" s="57">
        <f>AVERAGE(B292:B299)</f>
        <v>6.4021249999999998</v>
      </c>
    </row>
    <row r="12" spans="1:15" ht="24.95" customHeight="1" thickBot="1" x14ac:dyDescent="0.3">
      <c r="A12" s="14" t="s">
        <v>9</v>
      </c>
      <c r="B12" s="44">
        <v>5.6689999999999996</v>
      </c>
      <c r="C12" s="13" t="s">
        <v>40</v>
      </c>
      <c r="D12" s="14" t="s">
        <v>96</v>
      </c>
      <c r="E12" s="14" t="s">
        <v>97</v>
      </c>
      <c r="F12" s="14" t="s">
        <v>89</v>
      </c>
      <c r="K12" s="46" t="s">
        <v>777</v>
      </c>
      <c r="L12" s="47">
        <f>SUM(L2:L11)</f>
        <v>298</v>
      </c>
      <c r="M12" s="58">
        <f>SUM(M2:M11)</f>
        <v>100</v>
      </c>
      <c r="N12" s="48">
        <f>MODE(B2:B299)</f>
        <v>5.9989999999999997</v>
      </c>
      <c r="O12" s="49">
        <f>AVERAGE(B2:B299)</f>
        <v>5.940788590604023</v>
      </c>
    </row>
    <row r="13" spans="1:15" ht="24.95" customHeight="1" x14ac:dyDescent="0.25">
      <c r="A13" s="14" t="s">
        <v>9</v>
      </c>
      <c r="B13" s="44">
        <v>5.6769999999999996</v>
      </c>
      <c r="C13" s="13" t="s">
        <v>40</v>
      </c>
      <c r="D13" s="14" t="s">
        <v>98</v>
      </c>
      <c r="E13" s="14" t="s">
        <v>99</v>
      </c>
      <c r="F13" s="14" t="s">
        <v>100</v>
      </c>
    </row>
    <row r="14" spans="1:15" ht="24.95" customHeight="1" x14ac:dyDescent="0.25">
      <c r="A14" s="14" t="s">
        <v>15</v>
      </c>
      <c r="B14" s="44">
        <v>5.6790000000000003</v>
      </c>
      <c r="C14" s="13" t="s">
        <v>40</v>
      </c>
      <c r="D14" s="14" t="s">
        <v>101</v>
      </c>
      <c r="E14" s="14" t="s">
        <v>102</v>
      </c>
      <c r="F14" s="14" t="s">
        <v>103</v>
      </c>
      <c r="L14">
        <f>STDEV(B2:B299)</f>
        <v>0.17569804677466158</v>
      </c>
    </row>
    <row r="15" spans="1:15" ht="24.95" customHeight="1" x14ac:dyDescent="0.25">
      <c r="A15" s="14" t="s">
        <v>24</v>
      </c>
      <c r="B15" s="44">
        <v>5.6870000000000003</v>
      </c>
      <c r="C15" s="13" t="s">
        <v>40</v>
      </c>
      <c r="D15" s="14" t="s">
        <v>104</v>
      </c>
      <c r="E15" s="14" t="s">
        <v>105</v>
      </c>
      <c r="F15" s="14" t="s">
        <v>106</v>
      </c>
      <c r="K15" t="s">
        <v>778</v>
      </c>
      <c r="L15">
        <f>_xlfn.QUARTILE.INC(B2:B299,0)</f>
        <v>5.64</v>
      </c>
    </row>
    <row r="16" spans="1:15" ht="24.95" customHeight="1" x14ac:dyDescent="0.25">
      <c r="A16" s="14" t="s">
        <v>9</v>
      </c>
      <c r="B16" s="43">
        <v>5.69</v>
      </c>
      <c r="C16" s="13" t="s">
        <v>40</v>
      </c>
      <c r="D16" s="14" t="s">
        <v>209</v>
      </c>
      <c r="E16" s="14" t="s">
        <v>210</v>
      </c>
      <c r="F16" s="14" t="s">
        <v>211</v>
      </c>
      <c r="K16" t="s">
        <v>779</v>
      </c>
      <c r="L16">
        <f>_xlfn.QUARTILE.INC(B2:B299,1)</f>
        <v>5.7969999999999997</v>
      </c>
    </row>
    <row r="17" spans="1:18" ht="24.95" customHeight="1" x14ac:dyDescent="0.25">
      <c r="A17" s="14" t="s">
        <v>9</v>
      </c>
      <c r="B17" s="43">
        <v>5.69</v>
      </c>
      <c r="C17" s="13" t="s">
        <v>235</v>
      </c>
      <c r="D17" s="14" t="s">
        <v>630</v>
      </c>
      <c r="E17" s="14" t="s">
        <v>641</v>
      </c>
      <c r="F17" s="14" t="s">
        <v>632</v>
      </c>
      <c r="K17" t="s">
        <v>780</v>
      </c>
      <c r="L17">
        <f>_xlfn.QUARTILE.INC(B2:B299,2)</f>
        <v>5.9079999999999995</v>
      </c>
      <c r="R17" s="45"/>
    </row>
    <row r="18" spans="1:18" ht="24.95" customHeight="1" x14ac:dyDescent="0.25">
      <c r="A18" s="14" t="s">
        <v>15</v>
      </c>
      <c r="B18" s="44">
        <v>5.6970000000000001</v>
      </c>
      <c r="C18" s="13" t="s">
        <v>40</v>
      </c>
      <c r="D18" s="14" t="s">
        <v>107</v>
      </c>
      <c r="E18" s="14" t="s">
        <v>108</v>
      </c>
      <c r="F18" s="14" t="s">
        <v>109</v>
      </c>
      <c r="K18" t="s">
        <v>781</v>
      </c>
      <c r="L18">
        <f>_xlfn.QUARTILE.INC(B2:B299,3)</f>
        <v>6.0867500000000003</v>
      </c>
    </row>
    <row r="19" spans="1:18" ht="24.95" customHeight="1" x14ac:dyDescent="0.25">
      <c r="A19" s="14" t="s">
        <v>47</v>
      </c>
      <c r="B19" s="44">
        <v>5.6989999999999998</v>
      </c>
      <c r="C19" s="13" t="s">
        <v>40</v>
      </c>
      <c r="D19" s="14" t="s">
        <v>110</v>
      </c>
      <c r="E19" s="14" t="s">
        <v>111</v>
      </c>
      <c r="F19" s="14" t="s">
        <v>109</v>
      </c>
    </row>
    <row r="20" spans="1:18" ht="24.95" customHeight="1" x14ac:dyDescent="0.25">
      <c r="A20" s="14" t="s">
        <v>9</v>
      </c>
      <c r="B20" s="44">
        <v>5.6989999999999998</v>
      </c>
      <c r="C20" s="13" t="s">
        <v>40</v>
      </c>
      <c r="D20" s="14" t="s">
        <v>642</v>
      </c>
      <c r="E20" s="14" t="s">
        <v>643</v>
      </c>
      <c r="F20" s="14" t="s">
        <v>644</v>
      </c>
    </row>
    <row r="21" spans="1:18" ht="24.95" customHeight="1" x14ac:dyDescent="0.25">
      <c r="A21" s="14" t="s">
        <v>68</v>
      </c>
      <c r="B21" s="44">
        <v>5.6989999999999998</v>
      </c>
      <c r="C21" s="13" t="s">
        <v>40</v>
      </c>
      <c r="D21" s="14" t="s">
        <v>645</v>
      </c>
      <c r="E21" s="14" t="s">
        <v>646</v>
      </c>
      <c r="F21" s="14" t="s">
        <v>647</v>
      </c>
    </row>
    <row r="22" spans="1:18" ht="24.95" customHeight="1" x14ac:dyDescent="0.25">
      <c r="A22" s="14" t="s">
        <v>9</v>
      </c>
      <c r="B22" s="44">
        <v>5.6989999999999998</v>
      </c>
      <c r="C22" s="13" t="s">
        <v>40</v>
      </c>
      <c r="D22" s="14" t="s">
        <v>648</v>
      </c>
      <c r="E22" s="14" t="s">
        <v>649</v>
      </c>
      <c r="F22" s="14" t="s">
        <v>644</v>
      </c>
    </row>
    <row r="23" spans="1:18" ht="24.95" customHeight="1" x14ac:dyDescent="0.25">
      <c r="A23" s="14" t="s">
        <v>9</v>
      </c>
      <c r="B23" s="43">
        <v>5.7</v>
      </c>
      <c r="C23" s="13" t="s">
        <v>27</v>
      </c>
      <c r="D23" s="14" t="s">
        <v>25</v>
      </c>
      <c r="E23" s="14" t="s">
        <v>26</v>
      </c>
      <c r="F23" s="14" t="s">
        <v>8</v>
      </c>
    </row>
    <row r="24" spans="1:18" ht="24.95" customHeight="1" x14ac:dyDescent="0.25">
      <c r="A24" s="14" t="s">
        <v>24</v>
      </c>
      <c r="B24" s="43">
        <v>5.71</v>
      </c>
      <c r="C24" s="13" t="s">
        <v>40</v>
      </c>
      <c r="D24" s="14" t="s">
        <v>650</v>
      </c>
      <c r="E24" s="14" t="s">
        <v>651</v>
      </c>
      <c r="F24" s="14" t="s">
        <v>652</v>
      </c>
    </row>
    <row r="25" spans="1:18" ht="24.95" customHeight="1" x14ac:dyDescent="0.25">
      <c r="A25" s="14" t="s">
        <v>47</v>
      </c>
      <c r="B25" s="27">
        <v>5.7290000000000001</v>
      </c>
      <c r="C25" s="13" t="s">
        <v>40</v>
      </c>
      <c r="D25" s="14" t="s">
        <v>653</v>
      </c>
      <c r="E25" s="14" t="s">
        <v>654</v>
      </c>
      <c r="F25" s="14" t="s">
        <v>644</v>
      </c>
    </row>
    <row r="26" spans="1:18" ht="24.95" customHeight="1" x14ac:dyDescent="0.25">
      <c r="A26" s="14" t="s">
        <v>9</v>
      </c>
      <c r="B26" s="27">
        <v>5.7389999999999999</v>
      </c>
      <c r="C26" s="13" t="s">
        <v>40</v>
      </c>
      <c r="D26" s="14" t="s">
        <v>165</v>
      </c>
      <c r="E26" s="14" t="s">
        <v>166</v>
      </c>
      <c r="F26" s="14" t="s">
        <v>167</v>
      </c>
    </row>
    <row r="27" spans="1:18" ht="24.95" customHeight="1" x14ac:dyDescent="0.25">
      <c r="A27" s="14" t="s">
        <v>24</v>
      </c>
      <c r="B27" s="27">
        <v>5.7389999999999999</v>
      </c>
      <c r="C27" s="13" t="s">
        <v>235</v>
      </c>
      <c r="D27" s="14" t="s">
        <v>325</v>
      </c>
      <c r="E27" s="14" t="s">
        <v>326</v>
      </c>
      <c r="F27" s="14" t="s">
        <v>327</v>
      </c>
    </row>
    <row r="28" spans="1:18" ht="24.95" customHeight="1" x14ac:dyDescent="0.25">
      <c r="A28" s="14" t="s">
        <v>9</v>
      </c>
      <c r="B28" s="28">
        <v>5.74</v>
      </c>
      <c r="C28" s="13" t="s">
        <v>235</v>
      </c>
      <c r="D28" s="14" t="s">
        <v>655</v>
      </c>
      <c r="E28" s="14" t="s">
        <v>656</v>
      </c>
      <c r="F28" s="14" t="s">
        <v>657</v>
      </c>
    </row>
    <row r="29" spans="1:18" ht="24.95" customHeight="1" x14ac:dyDescent="0.25">
      <c r="A29" s="14" t="s">
        <v>15</v>
      </c>
      <c r="B29" s="27">
        <v>5.7450000000000001</v>
      </c>
      <c r="C29" s="13" t="s">
        <v>40</v>
      </c>
      <c r="D29" s="14" t="s">
        <v>212</v>
      </c>
      <c r="E29" s="14" t="s">
        <v>213</v>
      </c>
      <c r="F29" s="14" t="s">
        <v>214</v>
      </c>
    </row>
    <row r="30" spans="1:18" ht="24.95" customHeight="1" x14ac:dyDescent="0.25">
      <c r="A30" s="14" t="s">
        <v>47</v>
      </c>
      <c r="B30" s="27">
        <v>5.7450000000000001</v>
      </c>
      <c r="C30" s="13" t="s">
        <v>40</v>
      </c>
      <c r="D30" s="14" t="s">
        <v>215</v>
      </c>
      <c r="E30" s="14" t="s">
        <v>216</v>
      </c>
      <c r="F30" s="14" t="s">
        <v>217</v>
      </c>
    </row>
    <row r="31" spans="1:18" ht="24.95" customHeight="1" x14ac:dyDescent="0.25">
      <c r="A31" s="14" t="s">
        <v>47</v>
      </c>
      <c r="B31" s="27">
        <v>5.7450000000000001</v>
      </c>
      <c r="C31" s="13" t="s">
        <v>40</v>
      </c>
      <c r="D31" s="14" t="s">
        <v>218</v>
      </c>
      <c r="E31" s="14" t="s">
        <v>219</v>
      </c>
      <c r="F31" s="14" t="s">
        <v>220</v>
      </c>
    </row>
    <row r="32" spans="1:18" ht="24.95" customHeight="1" x14ac:dyDescent="0.25">
      <c r="A32" s="14" t="s">
        <v>24</v>
      </c>
      <c r="B32" s="27">
        <v>5.7489999999999997</v>
      </c>
      <c r="C32" s="13" t="s">
        <v>40</v>
      </c>
      <c r="D32" s="14" t="s">
        <v>112</v>
      </c>
      <c r="E32" s="14" t="s">
        <v>113</v>
      </c>
      <c r="F32" s="14" t="s">
        <v>114</v>
      </c>
    </row>
    <row r="33" spans="1:6" ht="24.95" customHeight="1" x14ac:dyDescent="0.25">
      <c r="A33" s="14" t="s">
        <v>47</v>
      </c>
      <c r="B33" s="27">
        <v>5.7489999999999997</v>
      </c>
      <c r="C33" s="13" t="s">
        <v>40</v>
      </c>
      <c r="D33" s="14" t="s">
        <v>221</v>
      </c>
      <c r="E33" s="14" t="s">
        <v>222</v>
      </c>
      <c r="F33" s="14" t="s">
        <v>223</v>
      </c>
    </row>
    <row r="34" spans="1:6" ht="24.95" customHeight="1" x14ac:dyDescent="0.25">
      <c r="A34" s="14" t="s">
        <v>9</v>
      </c>
      <c r="B34" s="27">
        <v>5.7489999999999997</v>
      </c>
      <c r="C34" s="13" t="s">
        <v>40</v>
      </c>
      <c r="D34" s="14" t="s">
        <v>461</v>
      </c>
      <c r="E34" s="14" t="s">
        <v>462</v>
      </c>
      <c r="F34" s="14" t="s">
        <v>463</v>
      </c>
    </row>
    <row r="35" spans="1:6" ht="24.95" customHeight="1" x14ac:dyDescent="0.25">
      <c r="A35" s="14" t="s">
        <v>9</v>
      </c>
      <c r="B35" s="27">
        <v>5.7489999999999997</v>
      </c>
      <c r="C35" s="10">
        <v>44203</v>
      </c>
      <c r="D35" s="14" t="s">
        <v>519</v>
      </c>
      <c r="E35" s="14" t="s">
        <v>520</v>
      </c>
      <c r="F35" s="14" t="s">
        <v>521</v>
      </c>
    </row>
    <row r="36" spans="1:6" ht="24.95" customHeight="1" x14ac:dyDescent="0.25">
      <c r="A36" s="14" t="s">
        <v>9</v>
      </c>
      <c r="B36" s="27">
        <v>5.7489999999999997</v>
      </c>
      <c r="C36" s="13" t="s">
        <v>235</v>
      </c>
      <c r="D36" s="14" t="s">
        <v>658</v>
      </c>
      <c r="E36" s="14" t="s">
        <v>659</v>
      </c>
      <c r="F36" s="14" t="s">
        <v>660</v>
      </c>
    </row>
    <row r="37" spans="1:6" ht="24.95" customHeight="1" x14ac:dyDescent="0.25">
      <c r="A37" s="14" t="s">
        <v>9</v>
      </c>
      <c r="B37" s="28">
        <v>5.75</v>
      </c>
      <c r="C37" s="13" t="s">
        <v>40</v>
      </c>
      <c r="D37" s="14" t="s">
        <v>249</v>
      </c>
      <c r="E37" s="14" t="s">
        <v>250</v>
      </c>
      <c r="F37" s="14" t="s">
        <v>251</v>
      </c>
    </row>
    <row r="38" spans="1:6" ht="24.95" customHeight="1" x14ac:dyDescent="0.25">
      <c r="A38" s="14" t="s">
        <v>24</v>
      </c>
      <c r="B38" s="28">
        <v>5.75</v>
      </c>
      <c r="C38" s="13" t="s">
        <v>40</v>
      </c>
      <c r="D38" s="14" t="s">
        <v>252</v>
      </c>
      <c r="E38" s="14" t="s">
        <v>253</v>
      </c>
      <c r="F38" s="14" t="s">
        <v>254</v>
      </c>
    </row>
    <row r="39" spans="1:6" ht="24.95" customHeight="1" x14ac:dyDescent="0.25">
      <c r="A39" s="14" t="s">
        <v>15</v>
      </c>
      <c r="B39" s="28">
        <v>5.75</v>
      </c>
      <c r="C39" s="13" t="s">
        <v>40</v>
      </c>
      <c r="D39" s="14" t="s">
        <v>255</v>
      </c>
      <c r="E39" s="14" t="s">
        <v>256</v>
      </c>
      <c r="F39" s="14" t="s">
        <v>8</v>
      </c>
    </row>
    <row r="40" spans="1:6" ht="24.95" customHeight="1" x14ac:dyDescent="0.25">
      <c r="A40" s="14" t="s">
        <v>205</v>
      </c>
      <c r="B40" s="28">
        <v>5.75</v>
      </c>
      <c r="C40" s="13" t="s">
        <v>40</v>
      </c>
      <c r="D40" s="14" t="s">
        <v>257</v>
      </c>
      <c r="E40" s="14" t="s">
        <v>258</v>
      </c>
      <c r="F40" s="14" t="s">
        <v>8</v>
      </c>
    </row>
    <row r="41" spans="1:6" ht="24.95" customHeight="1" x14ac:dyDescent="0.25">
      <c r="A41" s="14" t="s">
        <v>9</v>
      </c>
      <c r="B41" s="28">
        <v>5.75</v>
      </c>
      <c r="C41" s="10">
        <v>44203</v>
      </c>
      <c r="D41" s="14" t="s">
        <v>522</v>
      </c>
      <c r="E41" s="14" t="s">
        <v>523</v>
      </c>
      <c r="F41" s="14" t="s">
        <v>524</v>
      </c>
    </row>
    <row r="42" spans="1:6" ht="24.95" customHeight="1" x14ac:dyDescent="0.25">
      <c r="A42" s="14" t="s">
        <v>9</v>
      </c>
      <c r="B42" s="28">
        <v>5.75</v>
      </c>
      <c r="C42" s="10">
        <v>44203</v>
      </c>
      <c r="D42" s="14" t="s">
        <v>525</v>
      </c>
      <c r="E42" s="14" t="s">
        <v>526</v>
      </c>
      <c r="F42" s="14" t="s">
        <v>527</v>
      </c>
    </row>
    <row r="43" spans="1:6" ht="24.95" customHeight="1" x14ac:dyDescent="0.25">
      <c r="A43" s="14" t="s">
        <v>9</v>
      </c>
      <c r="B43" s="28">
        <v>5.75</v>
      </c>
      <c r="C43" s="13" t="s">
        <v>27</v>
      </c>
      <c r="D43" s="14" t="s">
        <v>528</v>
      </c>
      <c r="E43" s="14" t="s">
        <v>529</v>
      </c>
      <c r="F43" s="14" t="s">
        <v>290</v>
      </c>
    </row>
    <row r="44" spans="1:6" ht="24.95" customHeight="1" x14ac:dyDescent="0.25">
      <c r="A44" s="14" t="s">
        <v>9</v>
      </c>
      <c r="B44" s="28">
        <v>5.75</v>
      </c>
      <c r="C44" s="10">
        <v>44203</v>
      </c>
      <c r="D44" s="14" t="s">
        <v>530</v>
      </c>
      <c r="E44" s="14" t="s">
        <v>531</v>
      </c>
      <c r="F44" s="14" t="s">
        <v>532</v>
      </c>
    </row>
    <row r="45" spans="1:6" ht="24.95" customHeight="1" x14ac:dyDescent="0.25">
      <c r="A45" s="14" t="s">
        <v>9</v>
      </c>
      <c r="B45" s="28">
        <v>5.75</v>
      </c>
      <c r="C45" s="13" t="s">
        <v>27</v>
      </c>
      <c r="D45" s="14" t="s">
        <v>533</v>
      </c>
      <c r="E45" s="14" t="s">
        <v>534</v>
      </c>
      <c r="F45" s="14" t="s">
        <v>535</v>
      </c>
    </row>
    <row r="46" spans="1:6" ht="24.95" customHeight="1" x14ac:dyDescent="0.25">
      <c r="A46" s="14" t="s">
        <v>9</v>
      </c>
      <c r="B46" s="28">
        <v>5.75</v>
      </c>
      <c r="C46" s="13" t="s">
        <v>27</v>
      </c>
      <c r="D46" s="14" t="s">
        <v>536</v>
      </c>
      <c r="E46" s="14" t="s">
        <v>537</v>
      </c>
      <c r="F46" s="14" t="s">
        <v>538</v>
      </c>
    </row>
    <row r="47" spans="1:6" ht="24.95" customHeight="1" x14ac:dyDescent="0.25">
      <c r="A47" s="14" t="s">
        <v>9</v>
      </c>
      <c r="B47" s="28">
        <v>5.75</v>
      </c>
      <c r="C47" s="13" t="s">
        <v>27</v>
      </c>
      <c r="D47" s="14" t="s">
        <v>539</v>
      </c>
      <c r="E47" s="14" t="s">
        <v>540</v>
      </c>
      <c r="F47" s="14" t="s">
        <v>8</v>
      </c>
    </row>
    <row r="48" spans="1:6" ht="24.95" customHeight="1" x14ac:dyDescent="0.25">
      <c r="A48" s="14" t="s">
        <v>9</v>
      </c>
      <c r="B48" s="28">
        <v>5.75</v>
      </c>
      <c r="C48" s="13" t="s">
        <v>27</v>
      </c>
      <c r="D48" s="14" t="s">
        <v>541</v>
      </c>
      <c r="E48" s="14" t="s">
        <v>542</v>
      </c>
      <c r="F48" s="14" t="s">
        <v>543</v>
      </c>
    </row>
    <row r="49" spans="1:6" ht="24.95" customHeight="1" x14ac:dyDescent="0.25">
      <c r="A49" s="14" t="s">
        <v>9</v>
      </c>
      <c r="B49" s="27">
        <v>5.7590000000000003</v>
      </c>
      <c r="C49" s="13" t="s">
        <v>27</v>
      </c>
      <c r="D49" s="14" t="s">
        <v>28</v>
      </c>
      <c r="E49" s="14" t="s">
        <v>29</v>
      </c>
      <c r="F49" s="14" t="s">
        <v>8</v>
      </c>
    </row>
    <row r="50" spans="1:6" ht="24.95" customHeight="1" x14ac:dyDescent="0.25">
      <c r="A50" s="14" t="s">
        <v>9</v>
      </c>
      <c r="B50" s="27">
        <v>5.7590000000000003</v>
      </c>
      <c r="C50" s="13" t="s">
        <v>27</v>
      </c>
      <c r="D50" s="14" t="s">
        <v>30</v>
      </c>
      <c r="E50" s="14" t="s">
        <v>31</v>
      </c>
      <c r="F50" s="14" t="s">
        <v>8</v>
      </c>
    </row>
    <row r="51" spans="1:6" ht="24.95" customHeight="1" x14ac:dyDescent="0.25">
      <c r="A51" s="14" t="s">
        <v>9</v>
      </c>
      <c r="B51" s="27">
        <v>5.7590000000000003</v>
      </c>
      <c r="C51" s="13" t="s">
        <v>27</v>
      </c>
      <c r="D51" s="14" t="s">
        <v>32</v>
      </c>
      <c r="E51" s="14" t="s">
        <v>33</v>
      </c>
      <c r="F51" s="14" t="s">
        <v>8</v>
      </c>
    </row>
    <row r="52" spans="1:6" ht="24.95" customHeight="1" x14ac:dyDescent="0.25">
      <c r="A52" s="14" t="s">
        <v>9</v>
      </c>
      <c r="B52" s="27">
        <v>5.7590000000000003</v>
      </c>
      <c r="C52" s="13" t="s">
        <v>235</v>
      </c>
      <c r="D52" s="14" t="s">
        <v>661</v>
      </c>
      <c r="E52" s="14" t="s">
        <v>662</v>
      </c>
      <c r="F52" s="14" t="s">
        <v>663</v>
      </c>
    </row>
    <row r="53" spans="1:6" ht="24.95" customHeight="1" x14ac:dyDescent="0.25">
      <c r="A53" s="14" t="s">
        <v>24</v>
      </c>
      <c r="B53" s="28">
        <v>5.76</v>
      </c>
      <c r="C53" s="13" t="s">
        <v>40</v>
      </c>
      <c r="D53" s="14" t="s">
        <v>259</v>
      </c>
      <c r="E53" s="14" t="s">
        <v>260</v>
      </c>
      <c r="F53" s="14" t="s">
        <v>261</v>
      </c>
    </row>
    <row r="54" spans="1:6" ht="24.95" customHeight="1" x14ac:dyDescent="0.25">
      <c r="A54" s="14" t="s">
        <v>205</v>
      </c>
      <c r="B54" s="28">
        <v>5.76</v>
      </c>
      <c r="C54" s="13" t="s">
        <v>40</v>
      </c>
      <c r="D54" s="14" t="s">
        <v>262</v>
      </c>
      <c r="E54" s="14" t="s">
        <v>263</v>
      </c>
      <c r="F54" s="14" t="s">
        <v>8</v>
      </c>
    </row>
    <row r="55" spans="1:6" ht="24.95" customHeight="1" x14ac:dyDescent="0.25">
      <c r="A55" s="14" t="s">
        <v>54</v>
      </c>
      <c r="B55" s="27">
        <v>5.7750000000000004</v>
      </c>
      <c r="C55" s="13" t="s">
        <v>40</v>
      </c>
      <c r="D55" s="14" t="s">
        <v>168</v>
      </c>
      <c r="E55" s="14" t="s">
        <v>169</v>
      </c>
      <c r="F55" s="14" t="s">
        <v>170</v>
      </c>
    </row>
    <row r="56" spans="1:6" ht="24.95" customHeight="1" x14ac:dyDescent="0.25">
      <c r="A56" s="14" t="s">
        <v>9</v>
      </c>
      <c r="B56" s="27">
        <v>5.7789999999999999</v>
      </c>
      <c r="C56" s="13" t="s">
        <v>40</v>
      </c>
      <c r="D56" s="14" t="s">
        <v>171</v>
      </c>
      <c r="E56" s="14" t="s">
        <v>172</v>
      </c>
      <c r="F56" s="14" t="s">
        <v>114</v>
      </c>
    </row>
    <row r="57" spans="1:6" ht="24.95" customHeight="1" x14ac:dyDescent="0.25">
      <c r="A57" s="14" t="s">
        <v>9</v>
      </c>
      <c r="B57" s="27">
        <v>5.7789999999999999</v>
      </c>
      <c r="C57" s="13" t="s">
        <v>40</v>
      </c>
      <c r="D57" s="14" t="s">
        <v>664</v>
      </c>
      <c r="E57" s="14" t="s">
        <v>665</v>
      </c>
      <c r="F57" s="14" t="s">
        <v>644</v>
      </c>
    </row>
    <row r="58" spans="1:6" ht="24.95" customHeight="1" x14ac:dyDescent="0.25">
      <c r="A58" s="14" t="s">
        <v>9</v>
      </c>
      <c r="B58" s="27">
        <v>5.7789999999999999</v>
      </c>
      <c r="C58" s="13" t="s">
        <v>235</v>
      </c>
      <c r="D58" s="14" t="s">
        <v>666</v>
      </c>
      <c r="E58" s="14" t="s">
        <v>667</v>
      </c>
      <c r="F58" s="14" t="s">
        <v>668</v>
      </c>
    </row>
    <row r="59" spans="1:6" ht="24.95" customHeight="1" x14ac:dyDescent="0.25">
      <c r="A59" s="14" t="s">
        <v>24</v>
      </c>
      <c r="B59" s="28">
        <v>5.78</v>
      </c>
      <c r="C59" s="13" t="s">
        <v>40</v>
      </c>
      <c r="D59" s="14" t="s">
        <v>264</v>
      </c>
      <c r="E59" s="14" t="s">
        <v>265</v>
      </c>
      <c r="F59" s="14" t="s">
        <v>251</v>
      </c>
    </row>
    <row r="60" spans="1:6" ht="24.95" customHeight="1" x14ac:dyDescent="0.25">
      <c r="A60" s="14" t="s">
        <v>24</v>
      </c>
      <c r="B60" s="28">
        <v>5.78</v>
      </c>
      <c r="C60" s="13" t="s">
        <v>40</v>
      </c>
      <c r="D60" s="14" t="s">
        <v>266</v>
      </c>
      <c r="E60" s="14" t="s">
        <v>267</v>
      </c>
      <c r="F60" s="14" t="s">
        <v>147</v>
      </c>
    </row>
    <row r="61" spans="1:6" ht="24.95" customHeight="1" x14ac:dyDescent="0.25">
      <c r="A61" s="14" t="s">
        <v>47</v>
      </c>
      <c r="B61" s="27">
        <v>5.7839999999999998</v>
      </c>
      <c r="C61" s="13" t="s">
        <v>40</v>
      </c>
      <c r="D61" s="14" t="s">
        <v>173</v>
      </c>
      <c r="E61" s="14" t="s">
        <v>174</v>
      </c>
      <c r="F61" s="14" t="s">
        <v>175</v>
      </c>
    </row>
    <row r="62" spans="1:6" ht="24.95" customHeight="1" x14ac:dyDescent="0.25">
      <c r="A62" s="14" t="s">
        <v>24</v>
      </c>
      <c r="B62" s="27">
        <v>5.7850000000000001</v>
      </c>
      <c r="C62" s="13" t="s">
        <v>40</v>
      </c>
      <c r="D62" s="14" t="s">
        <v>268</v>
      </c>
      <c r="E62" s="14" t="s">
        <v>269</v>
      </c>
      <c r="F62" s="14" t="s">
        <v>270</v>
      </c>
    </row>
    <row r="63" spans="1:6" ht="24.95" customHeight="1" x14ac:dyDescent="0.25">
      <c r="A63" s="14" t="s">
        <v>24</v>
      </c>
      <c r="B63" s="28">
        <v>5.79</v>
      </c>
      <c r="C63" s="13" t="s">
        <v>235</v>
      </c>
      <c r="D63" s="14" t="s">
        <v>328</v>
      </c>
      <c r="E63" s="14" t="s">
        <v>329</v>
      </c>
      <c r="F63" s="14" t="s">
        <v>330</v>
      </c>
    </row>
    <row r="64" spans="1:6" ht="24.95" customHeight="1" x14ac:dyDescent="0.25">
      <c r="A64" s="14" t="s">
        <v>15</v>
      </c>
      <c r="B64" s="28">
        <v>5.79</v>
      </c>
      <c r="C64" s="13" t="s">
        <v>27</v>
      </c>
      <c r="D64" s="14" t="s">
        <v>382</v>
      </c>
      <c r="E64" s="14" t="s">
        <v>383</v>
      </c>
      <c r="F64" s="14" t="s">
        <v>8</v>
      </c>
    </row>
    <row r="65" spans="1:6" ht="24.95" customHeight="1" x14ac:dyDescent="0.25">
      <c r="A65" s="14" t="s">
        <v>15</v>
      </c>
      <c r="B65" s="28">
        <v>5.79</v>
      </c>
      <c r="C65" s="13" t="s">
        <v>27</v>
      </c>
      <c r="D65" s="14" t="s">
        <v>384</v>
      </c>
      <c r="E65" s="14" t="s">
        <v>385</v>
      </c>
      <c r="F65" s="14" t="s">
        <v>386</v>
      </c>
    </row>
    <row r="66" spans="1:6" ht="24.95" customHeight="1" x14ac:dyDescent="0.25">
      <c r="A66" s="14" t="s">
        <v>24</v>
      </c>
      <c r="B66" s="27">
        <v>5.7919999999999998</v>
      </c>
      <c r="C66" s="13" t="s">
        <v>40</v>
      </c>
      <c r="D66" s="14" t="s">
        <v>115</v>
      </c>
      <c r="E66" s="14" t="s">
        <v>116</v>
      </c>
      <c r="F66" s="14" t="s">
        <v>117</v>
      </c>
    </row>
    <row r="67" spans="1:6" ht="24.95" customHeight="1" x14ac:dyDescent="0.25">
      <c r="A67" s="14" t="s">
        <v>24</v>
      </c>
      <c r="B67" s="27">
        <v>5.7919999999999998</v>
      </c>
      <c r="C67" s="13" t="s">
        <v>40</v>
      </c>
      <c r="D67" s="14" t="s">
        <v>118</v>
      </c>
      <c r="E67" s="14" t="s">
        <v>119</v>
      </c>
      <c r="F67" s="14" t="s">
        <v>120</v>
      </c>
    </row>
    <row r="68" spans="1:6" ht="24.95" customHeight="1" x14ac:dyDescent="0.25">
      <c r="A68" s="14" t="s">
        <v>47</v>
      </c>
      <c r="B68" s="27">
        <v>5.7919999999999998</v>
      </c>
      <c r="C68" s="13" t="s">
        <v>40</v>
      </c>
      <c r="D68" s="14" t="s">
        <v>121</v>
      </c>
      <c r="E68" s="14" t="s">
        <v>122</v>
      </c>
      <c r="F68" s="14" t="s">
        <v>120</v>
      </c>
    </row>
    <row r="69" spans="1:6" ht="24.95" customHeight="1" x14ac:dyDescent="0.25">
      <c r="A69" s="14" t="s">
        <v>24</v>
      </c>
      <c r="B69" s="27">
        <v>5.7919999999999998</v>
      </c>
      <c r="C69" s="13" t="s">
        <v>40</v>
      </c>
      <c r="D69" s="14" t="s">
        <v>123</v>
      </c>
      <c r="E69" s="14" t="s">
        <v>124</v>
      </c>
      <c r="F69" s="14" t="s">
        <v>8</v>
      </c>
    </row>
    <row r="70" spans="1:6" ht="24.95" customHeight="1" x14ac:dyDescent="0.25">
      <c r="A70" s="14" t="s">
        <v>24</v>
      </c>
      <c r="B70" s="27">
        <v>5.7930000000000001</v>
      </c>
      <c r="C70" s="13" t="s">
        <v>40</v>
      </c>
      <c r="D70" s="14" t="s">
        <v>176</v>
      </c>
      <c r="E70" s="14" t="s">
        <v>177</v>
      </c>
      <c r="F70" s="14" t="s">
        <v>178</v>
      </c>
    </row>
    <row r="71" spans="1:6" ht="24.95" customHeight="1" x14ac:dyDescent="0.25">
      <c r="A71" s="14" t="s">
        <v>9</v>
      </c>
      <c r="B71" s="27">
        <v>5.7939999999999996</v>
      </c>
      <c r="C71" s="13" t="s">
        <v>40</v>
      </c>
      <c r="D71" s="14" t="s">
        <v>125</v>
      </c>
      <c r="E71" s="14" t="s">
        <v>126</v>
      </c>
      <c r="F71" s="14" t="s">
        <v>106</v>
      </c>
    </row>
    <row r="72" spans="1:6" ht="24.95" customHeight="1" x14ac:dyDescent="0.25">
      <c r="A72" s="14" t="s">
        <v>47</v>
      </c>
      <c r="B72" s="27">
        <v>5.7949999999999999</v>
      </c>
      <c r="C72" s="13" t="s">
        <v>40</v>
      </c>
      <c r="D72" s="14" t="s">
        <v>127</v>
      </c>
      <c r="E72" s="14" t="s">
        <v>128</v>
      </c>
      <c r="F72" s="14" t="s">
        <v>62</v>
      </c>
    </row>
    <row r="73" spans="1:6" ht="24.95" customHeight="1" x14ac:dyDescent="0.25">
      <c r="A73" s="14" t="s">
        <v>47</v>
      </c>
      <c r="B73" s="27">
        <v>5.7949999999999999</v>
      </c>
      <c r="C73" s="13" t="s">
        <v>40</v>
      </c>
      <c r="D73" s="14" t="s">
        <v>179</v>
      </c>
      <c r="E73" s="14" t="s">
        <v>180</v>
      </c>
      <c r="F73" s="14" t="s">
        <v>181</v>
      </c>
    </row>
    <row r="74" spans="1:6" ht="24.95" customHeight="1" x14ac:dyDescent="0.25">
      <c r="A74" s="14" t="s">
        <v>15</v>
      </c>
      <c r="B74" s="27">
        <v>5.7949999999999999</v>
      </c>
      <c r="C74" s="13" t="s">
        <v>235</v>
      </c>
      <c r="D74" s="14" t="s">
        <v>331</v>
      </c>
      <c r="E74" s="14" t="s">
        <v>332</v>
      </c>
      <c r="F74" s="14" t="s">
        <v>333</v>
      </c>
    </row>
    <row r="75" spans="1:6" ht="24.95" customHeight="1" x14ac:dyDescent="0.25">
      <c r="A75" s="14" t="s">
        <v>47</v>
      </c>
      <c r="B75" s="27">
        <v>5.7969999999999997</v>
      </c>
      <c r="C75" s="13" t="s">
        <v>40</v>
      </c>
      <c r="D75" s="14" t="s">
        <v>129</v>
      </c>
      <c r="E75" s="14" t="s">
        <v>130</v>
      </c>
      <c r="F75" s="14" t="s">
        <v>117</v>
      </c>
    </row>
    <row r="76" spans="1:6" ht="24.95" customHeight="1" x14ac:dyDescent="0.25">
      <c r="A76" s="14" t="s">
        <v>47</v>
      </c>
      <c r="B76" s="27">
        <v>5.7969999999999997</v>
      </c>
      <c r="C76" s="13" t="s">
        <v>40</v>
      </c>
      <c r="D76" s="14" t="s">
        <v>131</v>
      </c>
      <c r="E76" s="14" t="s">
        <v>132</v>
      </c>
      <c r="F76" s="14" t="s">
        <v>109</v>
      </c>
    </row>
    <row r="77" spans="1:6" ht="24.95" customHeight="1" x14ac:dyDescent="0.25">
      <c r="A77" s="14" t="s">
        <v>15</v>
      </c>
      <c r="B77" s="27">
        <v>5.7969999999999997</v>
      </c>
      <c r="C77" s="13" t="s">
        <v>40</v>
      </c>
      <c r="D77" s="14" t="s">
        <v>133</v>
      </c>
      <c r="E77" s="14" t="s">
        <v>134</v>
      </c>
      <c r="F77" s="14" t="s">
        <v>109</v>
      </c>
    </row>
    <row r="78" spans="1:6" ht="24.95" customHeight="1" x14ac:dyDescent="0.25">
      <c r="A78" s="14" t="s">
        <v>24</v>
      </c>
      <c r="B78" s="27">
        <v>5.7969999999999997</v>
      </c>
      <c r="C78" s="13" t="s">
        <v>40</v>
      </c>
      <c r="D78" s="14" t="s">
        <v>135</v>
      </c>
      <c r="E78" s="14" t="s">
        <v>136</v>
      </c>
      <c r="F78" s="14" t="s">
        <v>137</v>
      </c>
    </row>
    <row r="79" spans="1:6" ht="24.95" customHeight="1" x14ac:dyDescent="0.25">
      <c r="A79" s="14" t="s">
        <v>24</v>
      </c>
      <c r="B79" s="27">
        <v>5.7969999999999997</v>
      </c>
      <c r="C79" s="13" t="s">
        <v>40</v>
      </c>
      <c r="D79" s="14" t="s">
        <v>138</v>
      </c>
      <c r="E79" s="14" t="s">
        <v>139</v>
      </c>
      <c r="F79" s="14" t="s">
        <v>140</v>
      </c>
    </row>
    <row r="80" spans="1:6" ht="24.95" customHeight="1" x14ac:dyDescent="0.25">
      <c r="A80" s="14" t="s">
        <v>47</v>
      </c>
      <c r="B80" s="27">
        <v>5.7969999999999997</v>
      </c>
      <c r="C80" s="13" t="s">
        <v>40</v>
      </c>
      <c r="D80" s="14" t="s">
        <v>141</v>
      </c>
      <c r="E80" s="14" t="s">
        <v>142</v>
      </c>
      <c r="F80" s="14" t="s">
        <v>140</v>
      </c>
    </row>
    <row r="81" spans="1:6" ht="24.95" customHeight="1" x14ac:dyDescent="0.25">
      <c r="A81" s="14" t="s">
        <v>15</v>
      </c>
      <c r="B81" s="27">
        <v>5.7969999999999997</v>
      </c>
      <c r="C81" s="13" t="s">
        <v>40</v>
      </c>
      <c r="D81" s="14" t="s">
        <v>143</v>
      </c>
      <c r="E81" s="14" t="s">
        <v>144</v>
      </c>
      <c r="F81" s="14" t="s">
        <v>137</v>
      </c>
    </row>
    <row r="82" spans="1:6" ht="24.95" customHeight="1" x14ac:dyDescent="0.25">
      <c r="A82" s="14" t="s">
        <v>24</v>
      </c>
      <c r="B82" s="27">
        <v>5.7969999999999997</v>
      </c>
      <c r="C82" s="13" t="s">
        <v>40</v>
      </c>
      <c r="D82" s="14" t="s">
        <v>145</v>
      </c>
      <c r="E82" s="14" t="s">
        <v>146</v>
      </c>
      <c r="F82" s="14" t="s">
        <v>147</v>
      </c>
    </row>
    <row r="83" spans="1:6" ht="24.95" customHeight="1" x14ac:dyDescent="0.25">
      <c r="A83" s="14" t="s">
        <v>24</v>
      </c>
      <c r="B83" s="27">
        <v>5.7969999999999997</v>
      </c>
      <c r="C83" s="13" t="s">
        <v>40</v>
      </c>
      <c r="D83" s="14" t="s">
        <v>148</v>
      </c>
      <c r="E83" s="14" t="s">
        <v>149</v>
      </c>
      <c r="F83" s="14" t="s">
        <v>147</v>
      </c>
    </row>
    <row r="84" spans="1:6" ht="24.95" customHeight="1" x14ac:dyDescent="0.25">
      <c r="A84" s="14" t="s">
        <v>47</v>
      </c>
      <c r="B84" s="27">
        <v>5.7969999999999997</v>
      </c>
      <c r="C84" s="13" t="s">
        <v>40</v>
      </c>
      <c r="D84" s="14" t="s">
        <v>150</v>
      </c>
      <c r="E84" s="14" t="s">
        <v>151</v>
      </c>
      <c r="F84" s="14" t="s">
        <v>152</v>
      </c>
    </row>
    <row r="85" spans="1:6" ht="24.95" customHeight="1" x14ac:dyDescent="0.25">
      <c r="A85" s="14" t="s">
        <v>9</v>
      </c>
      <c r="B85" s="27">
        <v>5.7990000000000004</v>
      </c>
      <c r="C85" s="13" t="s">
        <v>27</v>
      </c>
      <c r="D85" s="14" t="s">
        <v>34</v>
      </c>
      <c r="E85" s="14" t="s">
        <v>35</v>
      </c>
      <c r="F85" s="14" t="s">
        <v>8</v>
      </c>
    </row>
    <row r="86" spans="1:6" ht="24.95" customHeight="1" x14ac:dyDescent="0.25">
      <c r="A86" s="14" t="s">
        <v>9</v>
      </c>
      <c r="B86" s="27">
        <v>5.7990000000000004</v>
      </c>
      <c r="C86" s="13" t="s">
        <v>27</v>
      </c>
      <c r="D86" s="14" t="s">
        <v>36</v>
      </c>
      <c r="E86" s="14" t="s">
        <v>37</v>
      </c>
      <c r="F86" s="14" t="s">
        <v>8</v>
      </c>
    </row>
    <row r="87" spans="1:6" ht="24.95" customHeight="1" x14ac:dyDescent="0.25">
      <c r="A87" s="14" t="s">
        <v>9</v>
      </c>
      <c r="B87" s="27">
        <v>5.7990000000000004</v>
      </c>
      <c r="C87" s="13" t="s">
        <v>40</v>
      </c>
      <c r="D87" s="14" t="s">
        <v>34</v>
      </c>
      <c r="E87" s="14" t="s">
        <v>38</v>
      </c>
      <c r="F87" s="14" t="s">
        <v>39</v>
      </c>
    </row>
    <row r="88" spans="1:6" ht="24.95" customHeight="1" x14ac:dyDescent="0.25">
      <c r="A88" s="14" t="s">
        <v>15</v>
      </c>
      <c r="B88" s="27">
        <v>5.7990000000000004</v>
      </c>
      <c r="C88" s="13" t="s">
        <v>40</v>
      </c>
      <c r="D88" s="14" t="s">
        <v>153</v>
      </c>
      <c r="E88" s="14" t="s">
        <v>154</v>
      </c>
      <c r="F88" s="14" t="s">
        <v>155</v>
      </c>
    </row>
    <row r="89" spans="1:6" ht="24.95" customHeight="1" x14ac:dyDescent="0.25">
      <c r="A89" s="14" t="s">
        <v>9</v>
      </c>
      <c r="B89" s="27">
        <v>5.7990000000000004</v>
      </c>
      <c r="C89" s="13" t="s">
        <v>40</v>
      </c>
      <c r="D89" s="14" t="s">
        <v>156</v>
      </c>
      <c r="E89" s="14" t="s">
        <v>157</v>
      </c>
      <c r="F89" s="14" t="s">
        <v>158</v>
      </c>
    </row>
    <row r="90" spans="1:6" ht="24.95" customHeight="1" x14ac:dyDescent="0.25">
      <c r="A90" s="14" t="s">
        <v>47</v>
      </c>
      <c r="B90" s="27">
        <v>5.7990000000000004</v>
      </c>
      <c r="C90" s="13" t="s">
        <v>40</v>
      </c>
      <c r="D90" s="14" t="s">
        <v>159</v>
      </c>
      <c r="E90" s="14" t="s">
        <v>160</v>
      </c>
      <c r="F90" s="14" t="s">
        <v>161</v>
      </c>
    </row>
    <row r="91" spans="1:6" ht="24.95" customHeight="1" x14ac:dyDescent="0.25">
      <c r="A91" s="14" t="s">
        <v>24</v>
      </c>
      <c r="B91" s="27">
        <v>5.7990000000000004</v>
      </c>
      <c r="C91" s="13" t="s">
        <v>40</v>
      </c>
      <c r="D91" s="14" t="s">
        <v>224</v>
      </c>
      <c r="E91" s="14" t="s">
        <v>225</v>
      </c>
      <c r="F91" s="14" t="s">
        <v>223</v>
      </c>
    </row>
    <row r="92" spans="1:6" ht="24.95" customHeight="1" x14ac:dyDescent="0.25">
      <c r="A92" s="14" t="s">
        <v>15</v>
      </c>
      <c r="B92" s="27">
        <v>5.7990000000000004</v>
      </c>
      <c r="C92" s="13" t="s">
        <v>40</v>
      </c>
      <c r="D92" s="14" t="s">
        <v>226</v>
      </c>
      <c r="E92" s="14" t="s">
        <v>227</v>
      </c>
      <c r="F92" s="14" t="s">
        <v>228</v>
      </c>
    </row>
    <row r="93" spans="1:6" ht="24.95" customHeight="1" x14ac:dyDescent="0.25">
      <c r="A93" s="14" t="s">
        <v>47</v>
      </c>
      <c r="B93" s="27">
        <v>5.7990000000000004</v>
      </c>
      <c r="C93" s="13" t="s">
        <v>40</v>
      </c>
      <c r="D93" s="14" t="s">
        <v>271</v>
      </c>
      <c r="E93" s="14" t="s">
        <v>272</v>
      </c>
      <c r="F93" s="14" t="s">
        <v>261</v>
      </c>
    </row>
    <row r="94" spans="1:6" ht="24.95" customHeight="1" x14ac:dyDescent="0.25">
      <c r="A94" s="14" t="s">
        <v>15</v>
      </c>
      <c r="B94" s="27">
        <v>5.7990000000000004</v>
      </c>
      <c r="C94" s="13" t="s">
        <v>40</v>
      </c>
      <c r="D94" s="14" t="s">
        <v>464</v>
      </c>
      <c r="E94" s="14" t="s">
        <v>465</v>
      </c>
      <c r="F94" s="14" t="s">
        <v>463</v>
      </c>
    </row>
    <row r="95" spans="1:6" ht="24.95" customHeight="1" x14ac:dyDescent="0.25">
      <c r="A95" s="14" t="s">
        <v>24</v>
      </c>
      <c r="B95" s="27">
        <v>5.7990000000000004</v>
      </c>
      <c r="C95" s="13" t="s">
        <v>27</v>
      </c>
      <c r="D95" s="14" t="s">
        <v>544</v>
      </c>
      <c r="E95" s="14" t="s">
        <v>545</v>
      </c>
      <c r="F95" s="14" t="s">
        <v>546</v>
      </c>
    </row>
    <row r="96" spans="1:6" ht="24.95" customHeight="1" x14ac:dyDescent="0.25">
      <c r="A96" s="14" t="s">
        <v>24</v>
      </c>
      <c r="B96" s="27">
        <v>5.7990000000000004</v>
      </c>
      <c r="C96" s="10">
        <v>44203</v>
      </c>
      <c r="D96" s="14" t="s">
        <v>547</v>
      </c>
      <c r="E96" s="14" t="s">
        <v>548</v>
      </c>
      <c r="F96" s="14" t="s">
        <v>549</v>
      </c>
    </row>
    <row r="97" spans="1:6" ht="24.95" customHeight="1" x14ac:dyDescent="0.25">
      <c r="A97" s="14" t="s">
        <v>47</v>
      </c>
      <c r="B97" s="27">
        <v>5.7990000000000004</v>
      </c>
      <c r="C97" s="13" t="s">
        <v>40</v>
      </c>
      <c r="D97" s="14" t="s">
        <v>669</v>
      </c>
      <c r="E97" s="14" t="s">
        <v>670</v>
      </c>
      <c r="F97" s="14" t="s">
        <v>671</v>
      </c>
    </row>
    <row r="98" spans="1:6" ht="24.95" customHeight="1" x14ac:dyDescent="0.25">
      <c r="A98" s="14" t="s">
        <v>47</v>
      </c>
      <c r="B98" s="27">
        <v>5.7990000000000004</v>
      </c>
      <c r="C98" s="13" t="s">
        <v>40</v>
      </c>
      <c r="D98" s="14" t="s">
        <v>672</v>
      </c>
      <c r="E98" s="14" t="s">
        <v>673</v>
      </c>
      <c r="F98" s="14" t="s">
        <v>175</v>
      </c>
    </row>
    <row r="99" spans="1:6" ht="24.95" customHeight="1" x14ac:dyDescent="0.25">
      <c r="A99" s="14" t="s">
        <v>205</v>
      </c>
      <c r="B99" s="29">
        <v>5.83</v>
      </c>
      <c r="C99" s="13" t="s">
        <v>40</v>
      </c>
      <c r="D99" s="14" t="s">
        <v>262</v>
      </c>
      <c r="E99" s="14" t="s">
        <v>273</v>
      </c>
      <c r="F99" s="14" t="s">
        <v>274</v>
      </c>
    </row>
    <row r="100" spans="1:6" ht="24.95" customHeight="1" x14ac:dyDescent="0.25">
      <c r="A100" s="14" t="s">
        <v>9</v>
      </c>
      <c r="B100" s="30">
        <v>5.8390000000000004</v>
      </c>
      <c r="C100" s="13" t="s">
        <v>235</v>
      </c>
      <c r="D100" s="14" t="s">
        <v>674</v>
      </c>
      <c r="E100" s="14" t="s">
        <v>675</v>
      </c>
      <c r="F100" s="14" t="s">
        <v>676</v>
      </c>
    </row>
    <row r="101" spans="1:6" ht="24.95" customHeight="1" x14ac:dyDescent="0.25">
      <c r="A101" s="14" t="s">
        <v>9</v>
      </c>
      <c r="B101" s="29">
        <v>5.84</v>
      </c>
      <c r="C101" s="13" t="s">
        <v>235</v>
      </c>
      <c r="D101" s="14" t="s">
        <v>232</v>
      </c>
      <c r="E101" s="14" t="s">
        <v>233</v>
      </c>
      <c r="F101" s="14" t="s">
        <v>234</v>
      </c>
    </row>
    <row r="102" spans="1:6" ht="24.95" customHeight="1" x14ac:dyDescent="0.25">
      <c r="A102" s="14" t="s">
        <v>9</v>
      </c>
      <c r="B102" s="30">
        <v>5.8490000000000002</v>
      </c>
      <c r="C102" s="13" t="s">
        <v>235</v>
      </c>
      <c r="D102" s="14" t="s">
        <v>677</v>
      </c>
      <c r="E102" s="14" t="s">
        <v>678</v>
      </c>
      <c r="F102" s="14" t="s">
        <v>676</v>
      </c>
    </row>
    <row r="103" spans="1:6" ht="24.95" customHeight="1" x14ac:dyDescent="0.25">
      <c r="A103" s="14" t="s">
        <v>9</v>
      </c>
      <c r="B103" s="29">
        <v>5.85</v>
      </c>
      <c r="C103" s="13" t="s">
        <v>235</v>
      </c>
      <c r="D103" s="14" t="s">
        <v>236</v>
      </c>
      <c r="E103" s="14" t="s">
        <v>237</v>
      </c>
      <c r="F103" s="14" t="s">
        <v>234</v>
      </c>
    </row>
    <row r="104" spans="1:6" ht="24.95" customHeight="1" x14ac:dyDescent="0.25">
      <c r="A104" s="14" t="s">
        <v>15</v>
      </c>
      <c r="B104" s="29">
        <v>5.85</v>
      </c>
      <c r="C104" s="13" t="s">
        <v>235</v>
      </c>
      <c r="D104" s="14" t="s">
        <v>334</v>
      </c>
      <c r="E104" s="14" t="s">
        <v>335</v>
      </c>
      <c r="F104" s="14" t="s">
        <v>336</v>
      </c>
    </row>
    <row r="105" spans="1:6" ht="24.95" customHeight="1" x14ac:dyDescent="0.25">
      <c r="A105" s="14" t="s">
        <v>24</v>
      </c>
      <c r="B105" s="29">
        <v>5.85</v>
      </c>
      <c r="C105" s="13" t="s">
        <v>235</v>
      </c>
      <c r="D105" s="14" t="s">
        <v>268</v>
      </c>
      <c r="E105" s="14" t="s">
        <v>337</v>
      </c>
      <c r="F105" s="14" t="s">
        <v>338</v>
      </c>
    </row>
    <row r="106" spans="1:6" ht="24.95" customHeight="1" x14ac:dyDescent="0.25">
      <c r="A106" s="14" t="s">
        <v>9</v>
      </c>
      <c r="B106" s="29">
        <v>5.85</v>
      </c>
      <c r="C106" s="13" t="s">
        <v>27</v>
      </c>
      <c r="D106" s="14" t="s">
        <v>488</v>
      </c>
      <c r="E106" s="14" t="s">
        <v>489</v>
      </c>
      <c r="F106" s="14" t="s">
        <v>8</v>
      </c>
    </row>
    <row r="107" spans="1:6" ht="24.95" customHeight="1" x14ac:dyDescent="0.25">
      <c r="A107" s="14" t="s">
        <v>9</v>
      </c>
      <c r="B107" s="29">
        <v>5.85</v>
      </c>
      <c r="C107" s="13" t="s">
        <v>27</v>
      </c>
      <c r="D107" s="14" t="s">
        <v>490</v>
      </c>
      <c r="E107" s="14" t="s">
        <v>491</v>
      </c>
      <c r="F107" s="14" t="s">
        <v>492</v>
      </c>
    </row>
    <row r="108" spans="1:6" ht="24.95" customHeight="1" x14ac:dyDescent="0.25">
      <c r="A108" s="14" t="s">
        <v>9</v>
      </c>
      <c r="B108" s="29">
        <v>5.85</v>
      </c>
      <c r="C108" s="13" t="s">
        <v>40</v>
      </c>
      <c r="D108" s="14" t="s">
        <v>679</v>
      </c>
      <c r="E108" s="14" t="s">
        <v>680</v>
      </c>
      <c r="F108" s="14" t="s">
        <v>681</v>
      </c>
    </row>
    <row r="109" spans="1:6" ht="24.95" customHeight="1" x14ac:dyDescent="0.25">
      <c r="A109" s="14" t="s">
        <v>68</v>
      </c>
      <c r="B109" s="30">
        <v>5.8570000000000002</v>
      </c>
      <c r="C109" s="13" t="s">
        <v>40</v>
      </c>
      <c r="D109" s="14" t="s">
        <v>682</v>
      </c>
      <c r="E109" s="14" t="s">
        <v>683</v>
      </c>
      <c r="F109" s="14" t="s">
        <v>644</v>
      </c>
    </row>
    <row r="110" spans="1:6" ht="24.95" customHeight="1" x14ac:dyDescent="0.25">
      <c r="A110" s="14" t="s">
        <v>15</v>
      </c>
      <c r="B110" s="30">
        <v>5.859</v>
      </c>
      <c r="C110" s="13" t="s">
        <v>27</v>
      </c>
      <c r="D110" s="14" t="s">
        <v>550</v>
      </c>
      <c r="E110" s="14" t="s">
        <v>551</v>
      </c>
      <c r="F110" s="14" t="s">
        <v>290</v>
      </c>
    </row>
    <row r="111" spans="1:6" ht="24.95" customHeight="1" x14ac:dyDescent="0.25">
      <c r="A111" s="14" t="s">
        <v>15</v>
      </c>
      <c r="B111" s="30">
        <v>5.859</v>
      </c>
      <c r="C111" s="13" t="s">
        <v>27</v>
      </c>
      <c r="D111" s="14" t="s">
        <v>550</v>
      </c>
      <c r="E111" s="14" t="s">
        <v>552</v>
      </c>
      <c r="F111" s="14" t="s">
        <v>283</v>
      </c>
    </row>
    <row r="112" spans="1:6" ht="24.95" customHeight="1" x14ac:dyDescent="0.25">
      <c r="A112" s="14" t="s">
        <v>9</v>
      </c>
      <c r="B112" s="30">
        <v>5.8689999999999998</v>
      </c>
      <c r="C112" s="10">
        <v>44203</v>
      </c>
      <c r="D112" s="14" t="s">
        <v>6</v>
      </c>
      <c r="E112" s="14" t="s">
        <v>7</v>
      </c>
      <c r="F112" s="14" t="s">
        <v>8</v>
      </c>
    </row>
    <row r="113" spans="1:6" ht="24.95" customHeight="1" x14ac:dyDescent="0.25">
      <c r="A113" s="14" t="s">
        <v>54</v>
      </c>
      <c r="B113" s="29">
        <v>5.87</v>
      </c>
      <c r="C113" s="13" t="s">
        <v>40</v>
      </c>
      <c r="D113" s="14" t="s">
        <v>182</v>
      </c>
      <c r="E113" s="14" t="s">
        <v>183</v>
      </c>
      <c r="F113" s="14" t="s">
        <v>184</v>
      </c>
    </row>
    <row r="114" spans="1:6" ht="24.95" customHeight="1" x14ac:dyDescent="0.25">
      <c r="A114" s="14" t="s">
        <v>205</v>
      </c>
      <c r="B114" s="29">
        <v>5.87</v>
      </c>
      <c r="C114" s="13" t="s">
        <v>235</v>
      </c>
      <c r="D114" s="14" t="s">
        <v>339</v>
      </c>
      <c r="E114" s="14" t="s">
        <v>340</v>
      </c>
      <c r="F114" s="14" t="s">
        <v>341</v>
      </c>
    </row>
    <row r="115" spans="1:6" ht="24.95" customHeight="1" x14ac:dyDescent="0.25">
      <c r="A115" s="14" t="s">
        <v>9</v>
      </c>
      <c r="B115" s="30">
        <v>5.8789999999999996</v>
      </c>
      <c r="C115" s="13" t="s">
        <v>40</v>
      </c>
      <c r="D115" s="14" t="s">
        <v>684</v>
      </c>
      <c r="E115" s="14" t="s">
        <v>685</v>
      </c>
      <c r="F115" s="14" t="s">
        <v>686</v>
      </c>
    </row>
    <row r="116" spans="1:6" ht="24.95" customHeight="1" x14ac:dyDescent="0.25">
      <c r="A116" s="14" t="s">
        <v>15</v>
      </c>
      <c r="B116" s="30">
        <v>5.8789999999999996</v>
      </c>
      <c r="C116" s="13" t="s">
        <v>40</v>
      </c>
      <c r="D116" s="14" t="s">
        <v>687</v>
      </c>
      <c r="E116" s="14" t="s">
        <v>688</v>
      </c>
      <c r="F116" s="14" t="s">
        <v>689</v>
      </c>
    </row>
    <row r="117" spans="1:6" ht="24.95" customHeight="1" x14ac:dyDescent="0.25">
      <c r="A117" s="14" t="s">
        <v>15</v>
      </c>
      <c r="B117" s="30">
        <v>5.8789999999999996</v>
      </c>
      <c r="C117" s="13" t="s">
        <v>40</v>
      </c>
      <c r="D117" s="14" t="s">
        <v>690</v>
      </c>
      <c r="E117" s="14" t="s">
        <v>691</v>
      </c>
      <c r="F117" s="14" t="s">
        <v>692</v>
      </c>
    </row>
    <row r="118" spans="1:6" ht="24.95" customHeight="1" x14ac:dyDescent="0.25">
      <c r="A118" s="14" t="s">
        <v>9</v>
      </c>
      <c r="B118" s="30">
        <v>5.8789999999999996</v>
      </c>
      <c r="C118" s="13" t="s">
        <v>40</v>
      </c>
      <c r="D118" s="14" t="s">
        <v>693</v>
      </c>
      <c r="E118" s="14" t="s">
        <v>694</v>
      </c>
      <c r="F118" s="14" t="s">
        <v>695</v>
      </c>
    </row>
    <row r="119" spans="1:6" ht="24.95" customHeight="1" x14ac:dyDescent="0.25">
      <c r="A119" s="14" t="s">
        <v>9</v>
      </c>
      <c r="B119" s="29">
        <v>5.88</v>
      </c>
      <c r="C119" s="13" t="s">
        <v>235</v>
      </c>
      <c r="D119" s="14" t="s">
        <v>572</v>
      </c>
      <c r="E119" s="14" t="s">
        <v>573</v>
      </c>
      <c r="F119" s="14" t="s">
        <v>574</v>
      </c>
    </row>
    <row r="120" spans="1:6" ht="24.95" customHeight="1" x14ac:dyDescent="0.25">
      <c r="A120" s="14" t="s">
        <v>9</v>
      </c>
      <c r="B120" s="31">
        <v>5.89</v>
      </c>
      <c r="C120" s="13" t="s">
        <v>188</v>
      </c>
      <c r="D120" s="14" t="s">
        <v>342</v>
      </c>
      <c r="E120" s="14" t="s">
        <v>343</v>
      </c>
      <c r="F120" s="14" t="s">
        <v>344</v>
      </c>
    </row>
    <row r="121" spans="1:6" ht="24.95" customHeight="1" x14ac:dyDescent="0.25">
      <c r="A121" s="14" t="s">
        <v>47</v>
      </c>
      <c r="B121" s="31">
        <v>5.89</v>
      </c>
      <c r="C121" s="13" t="s">
        <v>235</v>
      </c>
      <c r="D121" s="14" t="s">
        <v>345</v>
      </c>
      <c r="E121" s="14" t="s">
        <v>346</v>
      </c>
      <c r="F121" s="14" t="s">
        <v>347</v>
      </c>
    </row>
    <row r="122" spans="1:6" ht="24.95" customHeight="1" x14ac:dyDescent="0.25">
      <c r="A122" s="14" t="s">
        <v>9</v>
      </c>
      <c r="B122" s="31">
        <v>5.89</v>
      </c>
      <c r="C122" s="13" t="s">
        <v>27</v>
      </c>
      <c r="D122" s="14" t="s">
        <v>466</v>
      </c>
      <c r="E122" s="14" t="s">
        <v>467</v>
      </c>
      <c r="F122" s="14" t="s">
        <v>8</v>
      </c>
    </row>
    <row r="123" spans="1:6" ht="24.95" customHeight="1" x14ac:dyDescent="0.25">
      <c r="A123" s="15" t="s">
        <v>9</v>
      </c>
      <c r="B123" s="32">
        <v>5.89</v>
      </c>
      <c r="C123" s="16" t="s">
        <v>235</v>
      </c>
      <c r="D123" s="15" t="s">
        <v>755</v>
      </c>
      <c r="E123" s="15" t="s">
        <v>575</v>
      </c>
      <c r="F123" s="15" t="s">
        <v>576</v>
      </c>
    </row>
    <row r="124" spans="1:6" ht="24.95" customHeight="1" x14ac:dyDescent="0.25">
      <c r="A124" s="14" t="s">
        <v>9</v>
      </c>
      <c r="B124" s="31">
        <v>5.89</v>
      </c>
      <c r="C124" s="13" t="s">
        <v>235</v>
      </c>
      <c r="D124" s="14" t="s">
        <v>577</v>
      </c>
      <c r="E124" s="14" t="s">
        <v>578</v>
      </c>
      <c r="F124" s="14" t="s">
        <v>576</v>
      </c>
    </row>
    <row r="125" spans="1:6" ht="24.95" customHeight="1" x14ac:dyDescent="0.25">
      <c r="A125" s="14" t="s">
        <v>24</v>
      </c>
      <c r="B125" s="31">
        <v>5.89</v>
      </c>
      <c r="C125" s="13" t="s">
        <v>40</v>
      </c>
      <c r="D125" s="14" t="s">
        <v>696</v>
      </c>
      <c r="E125" s="14" t="s">
        <v>697</v>
      </c>
      <c r="F125" s="14" t="s">
        <v>417</v>
      </c>
    </row>
    <row r="126" spans="1:6" ht="24.95" customHeight="1" x14ac:dyDescent="0.25">
      <c r="A126" s="14" t="s">
        <v>47</v>
      </c>
      <c r="B126" s="33">
        <v>5.8949999999999996</v>
      </c>
      <c r="C126" s="13" t="s">
        <v>40</v>
      </c>
      <c r="D126" s="14" t="s">
        <v>229</v>
      </c>
      <c r="E126" s="14" t="s">
        <v>230</v>
      </c>
      <c r="F126" s="14" t="s">
        <v>231</v>
      </c>
    </row>
    <row r="127" spans="1:6" ht="24.95" customHeight="1" x14ac:dyDescent="0.25">
      <c r="A127" s="14" t="s">
        <v>15</v>
      </c>
      <c r="B127" s="33">
        <v>5.8949999999999996</v>
      </c>
      <c r="C127" s="13" t="s">
        <v>235</v>
      </c>
      <c r="D127" s="14" t="s">
        <v>268</v>
      </c>
      <c r="E127" s="14" t="s">
        <v>348</v>
      </c>
      <c r="F127" s="14" t="s">
        <v>349</v>
      </c>
    </row>
    <row r="128" spans="1:6" ht="24.95" customHeight="1" x14ac:dyDescent="0.25">
      <c r="A128" s="14" t="s">
        <v>24</v>
      </c>
      <c r="B128" s="33">
        <v>5.8970000000000002</v>
      </c>
      <c r="C128" s="13" t="s">
        <v>40</v>
      </c>
      <c r="D128" s="14" t="s">
        <v>468</v>
      </c>
      <c r="E128" s="14" t="s">
        <v>469</v>
      </c>
      <c r="F128" s="14" t="s">
        <v>8</v>
      </c>
    </row>
    <row r="129" spans="1:6" ht="24.95" customHeight="1" x14ac:dyDescent="0.25">
      <c r="A129" s="14" t="s">
        <v>68</v>
      </c>
      <c r="B129" s="33">
        <v>5.8970000000000002</v>
      </c>
      <c r="C129" s="13" t="s">
        <v>235</v>
      </c>
      <c r="D129" s="14" t="s">
        <v>698</v>
      </c>
      <c r="E129" s="14" t="s">
        <v>699</v>
      </c>
      <c r="F129" s="14" t="s">
        <v>635</v>
      </c>
    </row>
    <row r="130" spans="1:6" ht="24.95" customHeight="1" x14ac:dyDescent="0.25">
      <c r="A130" s="14" t="s">
        <v>205</v>
      </c>
      <c r="B130" s="33">
        <v>5.8979999999999997</v>
      </c>
      <c r="C130" s="13" t="s">
        <v>27</v>
      </c>
      <c r="D130" s="14" t="s">
        <v>493</v>
      </c>
      <c r="E130" s="14" t="s">
        <v>494</v>
      </c>
      <c r="F130" s="14" t="s">
        <v>492</v>
      </c>
    </row>
    <row r="131" spans="1:6" ht="24.95" customHeight="1" x14ac:dyDescent="0.25">
      <c r="A131" s="14" t="s">
        <v>9</v>
      </c>
      <c r="B131" s="33">
        <v>5.899</v>
      </c>
      <c r="C131" s="10">
        <v>44203</v>
      </c>
      <c r="D131" s="14" t="s">
        <v>10</v>
      </c>
      <c r="E131" s="14" t="s">
        <v>11</v>
      </c>
      <c r="F131" s="14" t="s">
        <v>12</v>
      </c>
    </row>
    <row r="132" spans="1:6" ht="24.95" customHeight="1" x14ac:dyDescent="0.25">
      <c r="A132" s="14" t="s">
        <v>9</v>
      </c>
      <c r="B132" s="33">
        <v>5.899</v>
      </c>
      <c r="C132" s="13" t="s">
        <v>40</v>
      </c>
      <c r="D132" s="14" t="s">
        <v>41</v>
      </c>
      <c r="E132" s="14" t="s">
        <v>42</v>
      </c>
      <c r="F132" s="14" t="s">
        <v>39</v>
      </c>
    </row>
    <row r="133" spans="1:6" ht="24.95" customHeight="1" x14ac:dyDescent="0.25">
      <c r="A133" s="14" t="s">
        <v>15</v>
      </c>
      <c r="B133" s="33">
        <v>5.899</v>
      </c>
      <c r="C133" s="13" t="s">
        <v>40</v>
      </c>
      <c r="D133" s="14" t="s">
        <v>43</v>
      </c>
      <c r="E133" s="14" t="s">
        <v>44</v>
      </c>
      <c r="F133" s="14" t="s">
        <v>39</v>
      </c>
    </row>
    <row r="134" spans="1:6" ht="24.95" customHeight="1" x14ac:dyDescent="0.25">
      <c r="A134" s="14" t="s">
        <v>47</v>
      </c>
      <c r="B134" s="33">
        <v>5.899</v>
      </c>
      <c r="C134" s="13" t="s">
        <v>40</v>
      </c>
      <c r="D134" s="14" t="s">
        <v>156</v>
      </c>
      <c r="E134" s="14" t="s">
        <v>162</v>
      </c>
      <c r="F134" s="14" t="s">
        <v>158</v>
      </c>
    </row>
    <row r="135" spans="1:6" ht="24.95" customHeight="1" x14ac:dyDescent="0.25">
      <c r="A135" s="14" t="s">
        <v>24</v>
      </c>
      <c r="B135" s="33">
        <v>5.899</v>
      </c>
      <c r="C135" s="13" t="s">
        <v>40</v>
      </c>
      <c r="D135" s="14" t="s">
        <v>163</v>
      </c>
      <c r="E135" s="14" t="s">
        <v>164</v>
      </c>
      <c r="F135" s="14" t="s">
        <v>158</v>
      </c>
    </row>
    <row r="136" spans="1:6" ht="24.95" customHeight="1" x14ac:dyDescent="0.25">
      <c r="A136" s="14" t="s">
        <v>9</v>
      </c>
      <c r="B136" s="33">
        <v>5.899</v>
      </c>
      <c r="C136" s="13" t="s">
        <v>188</v>
      </c>
      <c r="D136" s="14" t="s">
        <v>185</v>
      </c>
      <c r="E136" s="14" t="s">
        <v>186</v>
      </c>
      <c r="F136" s="14" t="s">
        <v>187</v>
      </c>
    </row>
    <row r="137" spans="1:6" ht="24.95" customHeight="1" x14ac:dyDescent="0.25">
      <c r="A137" s="14" t="s">
        <v>24</v>
      </c>
      <c r="B137" s="33">
        <v>5.899</v>
      </c>
      <c r="C137" s="13" t="s">
        <v>235</v>
      </c>
      <c r="D137" s="14" t="s">
        <v>350</v>
      </c>
      <c r="E137" s="14" t="s">
        <v>351</v>
      </c>
      <c r="F137" s="14" t="s">
        <v>333</v>
      </c>
    </row>
    <row r="138" spans="1:6" ht="24.95" customHeight="1" x14ac:dyDescent="0.25">
      <c r="A138" s="14" t="s">
        <v>24</v>
      </c>
      <c r="B138" s="33">
        <v>5.899</v>
      </c>
      <c r="C138" s="13" t="s">
        <v>235</v>
      </c>
      <c r="D138" s="14" t="s">
        <v>352</v>
      </c>
      <c r="E138" s="14" t="s">
        <v>353</v>
      </c>
      <c r="F138" s="14" t="s">
        <v>8</v>
      </c>
    </row>
    <row r="139" spans="1:6" ht="24.95" customHeight="1" x14ac:dyDescent="0.25">
      <c r="A139" s="14" t="s">
        <v>47</v>
      </c>
      <c r="B139" s="33">
        <v>5.899</v>
      </c>
      <c r="C139" s="13" t="s">
        <v>235</v>
      </c>
      <c r="D139" s="14" t="s">
        <v>339</v>
      </c>
      <c r="E139" s="14" t="s">
        <v>354</v>
      </c>
      <c r="F139" s="14" t="s">
        <v>355</v>
      </c>
    </row>
    <row r="140" spans="1:6" ht="24.95" customHeight="1" x14ac:dyDescent="0.25">
      <c r="A140" s="14" t="s">
        <v>24</v>
      </c>
      <c r="B140" s="33">
        <v>5.899</v>
      </c>
      <c r="C140" s="13" t="s">
        <v>40</v>
      </c>
      <c r="D140" s="14" t="s">
        <v>470</v>
      </c>
      <c r="E140" s="14" t="s">
        <v>471</v>
      </c>
      <c r="F140" s="14" t="s">
        <v>8</v>
      </c>
    </row>
    <row r="141" spans="1:6" ht="24.95" customHeight="1" x14ac:dyDescent="0.25">
      <c r="A141" s="14" t="s">
        <v>24</v>
      </c>
      <c r="B141" s="33">
        <v>5.899</v>
      </c>
      <c r="C141" s="13" t="s">
        <v>27</v>
      </c>
      <c r="D141" s="14" t="s">
        <v>553</v>
      </c>
      <c r="E141" s="14" t="s">
        <v>554</v>
      </c>
      <c r="F141" s="14" t="s">
        <v>310</v>
      </c>
    </row>
    <row r="142" spans="1:6" ht="24.95" customHeight="1" x14ac:dyDescent="0.25">
      <c r="A142" s="14" t="s">
        <v>15</v>
      </c>
      <c r="B142" s="33">
        <v>5.899</v>
      </c>
      <c r="C142" s="13" t="s">
        <v>27</v>
      </c>
      <c r="D142" s="14" t="s">
        <v>555</v>
      </c>
      <c r="E142" s="14" t="s">
        <v>556</v>
      </c>
      <c r="F142" s="14" t="s">
        <v>8</v>
      </c>
    </row>
    <row r="143" spans="1:6" ht="24.95" customHeight="1" x14ac:dyDescent="0.25">
      <c r="A143" s="14" t="s">
        <v>24</v>
      </c>
      <c r="B143" s="33">
        <v>5.899</v>
      </c>
      <c r="C143" s="10">
        <v>44203</v>
      </c>
      <c r="D143" s="14" t="s">
        <v>553</v>
      </c>
      <c r="E143" s="14" t="s">
        <v>557</v>
      </c>
      <c r="F143" s="14" t="s">
        <v>558</v>
      </c>
    </row>
    <row r="144" spans="1:6" ht="24.95" customHeight="1" x14ac:dyDescent="0.25">
      <c r="A144" s="14" t="s">
        <v>9</v>
      </c>
      <c r="B144" s="33">
        <v>5.899</v>
      </c>
      <c r="C144" s="13" t="s">
        <v>235</v>
      </c>
      <c r="D144" s="14" t="s">
        <v>579</v>
      </c>
      <c r="E144" s="14" t="s">
        <v>580</v>
      </c>
      <c r="F144" s="14" t="s">
        <v>581</v>
      </c>
    </row>
    <row r="145" spans="1:6" ht="24.95" customHeight="1" x14ac:dyDescent="0.25">
      <c r="A145" s="14" t="s">
        <v>47</v>
      </c>
      <c r="B145" s="33">
        <v>5.899</v>
      </c>
      <c r="C145" s="13" t="s">
        <v>235</v>
      </c>
      <c r="D145" s="14" t="s">
        <v>582</v>
      </c>
      <c r="E145" s="14" t="s">
        <v>754</v>
      </c>
      <c r="F145" s="14" t="s">
        <v>583</v>
      </c>
    </row>
    <row r="146" spans="1:6" ht="24.95" customHeight="1" x14ac:dyDescent="0.25">
      <c r="A146" s="14" t="s">
        <v>47</v>
      </c>
      <c r="B146" s="33">
        <v>5.899</v>
      </c>
      <c r="C146" s="13" t="s">
        <v>40</v>
      </c>
      <c r="D146" s="14" t="s">
        <v>700</v>
      </c>
      <c r="E146" s="14" t="s">
        <v>701</v>
      </c>
      <c r="F146" s="14" t="s">
        <v>702</v>
      </c>
    </row>
    <row r="147" spans="1:6" ht="24.95" customHeight="1" x14ac:dyDescent="0.25">
      <c r="A147" s="14" t="s">
        <v>15</v>
      </c>
      <c r="B147" s="33">
        <v>5.899</v>
      </c>
      <c r="C147" s="13" t="s">
        <v>40</v>
      </c>
      <c r="D147" s="14" t="s">
        <v>703</v>
      </c>
      <c r="E147" s="14" t="s">
        <v>704</v>
      </c>
      <c r="F147" s="14" t="s">
        <v>705</v>
      </c>
    </row>
    <row r="148" spans="1:6" ht="24.95" customHeight="1" x14ac:dyDescent="0.25">
      <c r="A148" s="14" t="s">
        <v>15</v>
      </c>
      <c r="B148" s="33">
        <v>5.899</v>
      </c>
      <c r="C148" s="13" t="s">
        <v>40</v>
      </c>
      <c r="D148" s="14" t="s">
        <v>706</v>
      </c>
      <c r="E148" s="14" t="s">
        <v>707</v>
      </c>
      <c r="F148" s="14" t="s">
        <v>702</v>
      </c>
    </row>
    <row r="149" spans="1:6" ht="24.95" customHeight="1" x14ac:dyDescent="0.25">
      <c r="A149" s="14" t="s">
        <v>68</v>
      </c>
      <c r="B149" s="33">
        <v>5.899</v>
      </c>
      <c r="C149" s="13" t="s">
        <v>235</v>
      </c>
      <c r="D149" s="14" t="s">
        <v>708</v>
      </c>
      <c r="E149" s="14" t="s">
        <v>709</v>
      </c>
      <c r="F149" s="14" t="s">
        <v>635</v>
      </c>
    </row>
    <row r="150" spans="1:6" ht="24.95" customHeight="1" x14ac:dyDescent="0.25">
      <c r="A150" s="14" t="s">
        <v>24</v>
      </c>
      <c r="B150" s="33">
        <v>5.899</v>
      </c>
      <c r="C150" s="13" t="s">
        <v>40</v>
      </c>
      <c r="D150" s="14" t="s">
        <v>710</v>
      </c>
      <c r="E150" s="14" t="s">
        <v>711</v>
      </c>
      <c r="F150" s="14" t="s">
        <v>702</v>
      </c>
    </row>
    <row r="151" spans="1:6" ht="24.95" customHeight="1" x14ac:dyDescent="0.25">
      <c r="A151" s="14" t="s">
        <v>15</v>
      </c>
      <c r="B151" s="33">
        <v>5.9169999999999998</v>
      </c>
      <c r="C151" s="13" t="s">
        <v>40</v>
      </c>
      <c r="D151" s="14" t="s">
        <v>472</v>
      </c>
      <c r="E151" s="14" t="s">
        <v>473</v>
      </c>
      <c r="F151" s="14" t="s">
        <v>474</v>
      </c>
    </row>
    <row r="152" spans="1:6" ht="24.95" customHeight="1" x14ac:dyDescent="0.25">
      <c r="A152" s="14" t="s">
        <v>24</v>
      </c>
      <c r="B152" s="33">
        <v>5.9189999999999996</v>
      </c>
      <c r="C152" s="13" t="s">
        <v>235</v>
      </c>
      <c r="D152" s="14" t="s">
        <v>302</v>
      </c>
      <c r="E152" s="14" t="s">
        <v>303</v>
      </c>
      <c r="F152" s="14" t="s">
        <v>304</v>
      </c>
    </row>
    <row r="153" spans="1:6" ht="24.95" customHeight="1" x14ac:dyDescent="0.25">
      <c r="A153" s="14" t="s">
        <v>9</v>
      </c>
      <c r="B153" s="31">
        <v>5.93</v>
      </c>
      <c r="C153" s="13" t="s">
        <v>27</v>
      </c>
      <c r="D153" s="14" t="s">
        <v>387</v>
      </c>
      <c r="E153" s="14" t="s">
        <v>388</v>
      </c>
      <c r="F153" s="14" t="s">
        <v>389</v>
      </c>
    </row>
    <row r="154" spans="1:6" ht="24.95" customHeight="1" x14ac:dyDescent="0.25">
      <c r="A154" s="14" t="s">
        <v>205</v>
      </c>
      <c r="B154" s="33">
        <v>5.9390000000000001</v>
      </c>
      <c r="C154" s="13" t="s">
        <v>27</v>
      </c>
      <c r="D154" s="14" t="s">
        <v>559</v>
      </c>
      <c r="E154" s="14" t="s">
        <v>560</v>
      </c>
      <c r="F154" s="14" t="s">
        <v>8</v>
      </c>
    </row>
    <row r="155" spans="1:6" ht="24.95" customHeight="1" x14ac:dyDescent="0.25">
      <c r="A155" s="14" t="s">
        <v>9</v>
      </c>
      <c r="B155" s="31">
        <v>5.94</v>
      </c>
      <c r="C155" s="13" t="s">
        <v>235</v>
      </c>
      <c r="D155" s="14" t="s">
        <v>305</v>
      </c>
      <c r="E155" s="14" t="s">
        <v>306</v>
      </c>
      <c r="F155" s="14" t="s">
        <v>307</v>
      </c>
    </row>
    <row r="156" spans="1:6" ht="24.95" customHeight="1" x14ac:dyDescent="0.25">
      <c r="A156" s="14" t="s">
        <v>9</v>
      </c>
      <c r="B156" s="31">
        <v>5.94</v>
      </c>
      <c r="C156" s="13" t="s">
        <v>27</v>
      </c>
      <c r="D156" s="14" t="s">
        <v>390</v>
      </c>
      <c r="E156" s="14" t="s">
        <v>391</v>
      </c>
      <c r="F156" s="14" t="s">
        <v>8</v>
      </c>
    </row>
    <row r="157" spans="1:6" ht="24.95" customHeight="1" x14ac:dyDescent="0.25">
      <c r="A157" s="14" t="s">
        <v>24</v>
      </c>
      <c r="B157" s="31">
        <v>5.94</v>
      </c>
      <c r="C157" s="13" t="s">
        <v>27</v>
      </c>
      <c r="D157" s="14" t="s">
        <v>392</v>
      </c>
      <c r="E157" s="14" t="s">
        <v>393</v>
      </c>
      <c r="F157" s="14" t="s">
        <v>394</v>
      </c>
    </row>
    <row r="158" spans="1:6" ht="24.95" customHeight="1" x14ac:dyDescent="0.25">
      <c r="A158" s="14" t="s">
        <v>9</v>
      </c>
      <c r="B158" s="31">
        <v>5.94</v>
      </c>
      <c r="C158" s="13" t="s">
        <v>27</v>
      </c>
      <c r="D158" s="14" t="s">
        <v>395</v>
      </c>
      <c r="E158" s="14" t="s">
        <v>396</v>
      </c>
      <c r="F158" s="14" t="s">
        <v>8</v>
      </c>
    </row>
    <row r="159" spans="1:6" ht="24.95" customHeight="1" x14ac:dyDescent="0.25">
      <c r="A159" s="14" t="s">
        <v>47</v>
      </c>
      <c r="B159" s="31">
        <v>5.94</v>
      </c>
      <c r="C159" s="13" t="s">
        <v>27</v>
      </c>
      <c r="D159" s="14" t="s">
        <v>397</v>
      </c>
      <c r="E159" s="14" t="s">
        <v>398</v>
      </c>
      <c r="F159" s="14" t="s">
        <v>8</v>
      </c>
    </row>
    <row r="160" spans="1:6" ht="24.95" customHeight="1" x14ac:dyDescent="0.25">
      <c r="A160" s="14" t="s">
        <v>9</v>
      </c>
      <c r="B160" s="33">
        <v>5.9489999999999998</v>
      </c>
      <c r="C160" s="13" t="s">
        <v>40</v>
      </c>
      <c r="D160" s="14" t="s">
        <v>275</v>
      </c>
      <c r="E160" s="14" t="s">
        <v>276</v>
      </c>
      <c r="F160" s="14" t="s">
        <v>277</v>
      </c>
    </row>
    <row r="161" spans="1:6" ht="24.95" customHeight="1" x14ac:dyDescent="0.25">
      <c r="A161" s="14" t="s">
        <v>54</v>
      </c>
      <c r="B161" s="33">
        <v>5.9489999999999998</v>
      </c>
      <c r="C161" s="13" t="s">
        <v>235</v>
      </c>
      <c r="D161" s="14" t="s">
        <v>584</v>
      </c>
      <c r="E161" s="14" t="s">
        <v>585</v>
      </c>
      <c r="F161" s="14" t="s">
        <v>586</v>
      </c>
    </row>
    <row r="162" spans="1:6" ht="24.95" customHeight="1" x14ac:dyDescent="0.25">
      <c r="A162" s="14" t="s">
        <v>9</v>
      </c>
      <c r="B162" s="33">
        <v>5.9489999999999998</v>
      </c>
      <c r="C162" s="13" t="s">
        <v>235</v>
      </c>
      <c r="D162" s="14" t="s">
        <v>587</v>
      </c>
      <c r="E162" s="14" t="s">
        <v>588</v>
      </c>
      <c r="F162" s="14" t="s">
        <v>574</v>
      </c>
    </row>
    <row r="163" spans="1:6" ht="24.95" customHeight="1" x14ac:dyDescent="0.25">
      <c r="A163" s="14" t="s">
        <v>205</v>
      </c>
      <c r="B163" s="31">
        <v>5.95</v>
      </c>
      <c r="C163" s="13" t="s">
        <v>235</v>
      </c>
      <c r="D163" s="14" t="s">
        <v>308</v>
      </c>
      <c r="E163" s="14" t="s">
        <v>309</v>
      </c>
      <c r="F163" s="14" t="s">
        <v>310</v>
      </c>
    </row>
    <row r="164" spans="1:6" ht="24.95" customHeight="1" x14ac:dyDescent="0.25">
      <c r="A164" s="14" t="s">
        <v>205</v>
      </c>
      <c r="B164" s="31">
        <v>5.95</v>
      </c>
      <c r="C164" s="13" t="s">
        <v>40</v>
      </c>
      <c r="D164" s="14" t="s">
        <v>311</v>
      </c>
      <c r="E164" s="14" t="s">
        <v>312</v>
      </c>
      <c r="F164" s="14" t="s">
        <v>8</v>
      </c>
    </row>
    <row r="165" spans="1:6" ht="24.95" customHeight="1" x14ac:dyDescent="0.25">
      <c r="A165" s="14" t="s">
        <v>68</v>
      </c>
      <c r="B165" s="33">
        <v>5.9580000000000002</v>
      </c>
      <c r="C165" s="13" t="s">
        <v>27</v>
      </c>
      <c r="D165" s="14" t="s">
        <v>65</v>
      </c>
      <c r="E165" s="14" t="s">
        <v>66</v>
      </c>
      <c r="F165" s="14" t="s">
        <v>67</v>
      </c>
    </row>
    <row r="166" spans="1:6" ht="24.95" customHeight="1" x14ac:dyDescent="0.25">
      <c r="A166" s="14" t="s">
        <v>47</v>
      </c>
      <c r="B166" s="33">
        <v>5.9589999999999996</v>
      </c>
      <c r="C166" s="13" t="s">
        <v>27</v>
      </c>
      <c r="D166" s="14" t="s">
        <v>69</v>
      </c>
      <c r="E166" s="14" t="s">
        <v>70</v>
      </c>
      <c r="F166" s="14" t="s">
        <v>8</v>
      </c>
    </row>
    <row r="167" spans="1:6" ht="24.95" customHeight="1" x14ac:dyDescent="0.25">
      <c r="A167" s="14" t="s">
        <v>24</v>
      </c>
      <c r="B167" s="33">
        <v>5.9589999999999996</v>
      </c>
      <c r="C167" s="13" t="s">
        <v>40</v>
      </c>
      <c r="D167" s="14" t="s">
        <v>712</v>
      </c>
      <c r="E167" s="14" t="s">
        <v>713</v>
      </c>
      <c r="F167" s="14" t="s">
        <v>689</v>
      </c>
    </row>
    <row r="168" spans="1:6" ht="24.95" customHeight="1" x14ac:dyDescent="0.25">
      <c r="A168" s="14" t="s">
        <v>9</v>
      </c>
      <c r="B168" s="34">
        <v>5.9690000000000003</v>
      </c>
      <c r="C168" s="13" t="s">
        <v>40</v>
      </c>
      <c r="D168" s="14" t="s">
        <v>475</v>
      </c>
      <c r="E168" s="14" t="s">
        <v>476</v>
      </c>
      <c r="F168" s="14" t="s">
        <v>463</v>
      </c>
    </row>
    <row r="169" spans="1:6" ht="24.95" customHeight="1" x14ac:dyDescent="0.25">
      <c r="A169" s="14" t="s">
        <v>24</v>
      </c>
      <c r="B169" s="35">
        <v>5.97</v>
      </c>
      <c r="C169" s="13" t="s">
        <v>235</v>
      </c>
      <c r="D169" s="14" t="s">
        <v>714</v>
      </c>
      <c r="E169" s="14" t="s">
        <v>715</v>
      </c>
      <c r="F169" s="14" t="s">
        <v>716</v>
      </c>
    </row>
    <row r="170" spans="1:6" ht="24.95" customHeight="1" x14ac:dyDescent="0.25">
      <c r="A170" s="14" t="s">
        <v>24</v>
      </c>
      <c r="B170" s="34">
        <v>5.9790000000000001</v>
      </c>
      <c r="C170" s="13" t="s">
        <v>235</v>
      </c>
      <c r="D170" s="14" t="s">
        <v>238</v>
      </c>
      <c r="E170" s="14" t="s">
        <v>239</v>
      </c>
      <c r="F170" s="14" t="s">
        <v>240</v>
      </c>
    </row>
    <row r="171" spans="1:6" ht="24.95" customHeight="1" x14ac:dyDescent="0.25">
      <c r="A171" s="14" t="s">
        <v>15</v>
      </c>
      <c r="B171" s="34">
        <v>5.9790000000000001</v>
      </c>
      <c r="C171" s="13" t="s">
        <v>235</v>
      </c>
      <c r="D171" s="14" t="s">
        <v>241</v>
      </c>
      <c r="E171" s="14" t="s">
        <v>242</v>
      </c>
      <c r="F171" s="14" t="s">
        <v>8</v>
      </c>
    </row>
    <row r="172" spans="1:6" ht="24.95" customHeight="1" x14ac:dyDescent="0.25">
      <c r="A172" s="14" t="s">
        <v>24</v>
      </c>
      <c r="B172" s="34">
        <v>5.9790000000000001</v>
      </c>
      <c r="C172" s="13" t="s">
        <v>235</v>
      </c>
      <c r="D172" s="14" t="s">
        <v>243</v>
      </c>
      <c r="E172" s="14" t="s">
        <v>244</v>
      </c>
      <c r="F172" s="14" t="s">
        <v>245</v>
      </c>
    </row>
    <row r="173" spans="1:6" ht="24.95" customHeight="1" x14ac:dyDescent="0.25">
      <c r="A173" s="14" t="s">
        <v>9</v>
      </c>
      <c r="B173" s="35">
        <v>5.98</v>
      </c>
      <c r="C173" s="13" t="s">
        <v>27</v>
      </c>
      <c r="D173" s="14" t="s">
        <v>399</v>
      </c>
      <c r="E173" s="14" t="s">
        <v>400</v>
      </c>
      <c r="F173" s="14" t="s">
        <v>8</v>
      </c>
    </row>
    <row r="174" spans="1:6" ht="24.95" customHeight="1" x14ac:dyDescent="0.25">
      <c r="A174" s="14" t="s">
        <v>9</v>
      </c>
      <c r="B174" s="35">
        <v>5.98</v>
      </c>
      <c r="C174" s="13" t="s">
        <v>27</v>
      </c>
      <c r="D174" s="14" t="s">
        <v>477</v>
      </c>
      <c r="E174" s="14" t="s">
        <v>478</v>
      </c>
      <c r="F174" s="14" t="s">
        <v>479</v>
      </c>
    </row>
    <row r="175" spans="1:6" ht="24.95" customHeight="1" x14ac:dyDescent="0.25">
      <c r="A175" s="14" t="s">
        <v>9</v>
      </c>
      <c r="B175" s="35">
        <v>5.98</v>
      </c>
      <c r="C175" s="13" t="s">
        <v>40</v>
      </c>
      <c r="D175" s="14" t="s">
        <v>717</v>
      </c>
      <c r="E175" s="14" t="s">
        <v>718</v>
      </c>
      <c r="F175" s="14" t="s">
        <v>719</v>
      </c>
    </row>
    <row r="176" spans="1:6" ht="24.95" customHeight="1" x14ac:dyDescent="0.25">
      <c r="A176" s="14" t="s">
        <v>9</v>
      </c>
      <c r="B176" s="34">
        <v>5.9870000000000001</v>
      </c>
      <c r="C176" s="13" t="s">
        <v>40</v>
      </c>
      <c r="D176" s="14" t="s">
        <v>422</v>
      </c>
      <c r="E176" s="14" t="s">
        <v>423</v>
      </c>
      <c r="F176" s="14" t="s">
        <v>424</v>
      </c>
    </row>
    <row r="177" spans="1:6" ht="24.95" customHeight="1" x14ac:dyDescent="0.25">
      <c r="A177" s="14" t="s">
        <v>9</v>
      </c>
      <c r="B177" s="34">
        <v>5.9889999999999999</v>
      </c>
      <c r="C177" s="13" t="s">
        <v>188</v>
      </c>
      <c r="D177" s="14" t="s">
        <v>194</v>
      </c>
      <c r="E177" s="14" t="s">
        <v>195</v>
      </c>
      <c r="F177" s="14" t="s">
        <v>196</v>
      </c>
    </row>
    <row r="178" spans="1:6" ht="24.95" customHeight="1" x14ac:dyDescent="0.25">
      <c r="A178" s="14" t="s">
        <v>15</v>
      </c>
      <c r="B178" s="34">
        <v>5.9889999999999999</v>
      </c>
      <c r="C178" s="13" t="s">
        <v>235</v>
      </c>
      <c r="D178" s="14" t="s">
        <v>246</v>
      </c>
      <c r="E178" s="14" t="s">
        <v>247</v>
      </c>
      <c r="F178" s="14" t="s">
        <v>248</v>
      </c>
    </row>
    <row r="179" spans="1:6" ht="24.95" customHeight="1" x14ac:dyDescent="0.25">
      <c r="A179" s="14" t="s">
        <v>9</v>
      </c>
      <c r="B179" s="34">
        <v>5.9889999999999999</v>
      </c>
      <c r="C179" s="13" t="s">
        <v>235</v>
      </c>
      <c r="D179" s="14" t="s">
        <v>356</v>
      </c>
      <c r="E179" s="14" t="s">
        <v>357</v>
      </c>
      <c r="F179" s="14" t="s">
        <v>358</v>
      </c>
    </row>
    <row r="180" spans="1:6" ht="24.95" customHeight="1" x14ac:dyDescent="0.25">
      <c r="A180" s="14" t="s">
        <v>9</v>
      </c>
      <c r="B180" s="34">
        <v>5.9889999999999999</v>
      </c>
      <c r="C180" s="13" t="s">
        <v>27</v>
      </c>
      <c r="D180" s="14" t="s">
        <v>495</v>
      </c>
      <c r="E180" s="14" t="s">
        <v>496</v>
      </c>
      <c r="F180" s="14" t="s">
        <v>497</v>
      </c>
    </row>
    <row r="181" spans="1:6" ht="24.95" customHeight="1" x14ac:dyDescent="0.25">
      <c r="A181" s="14" t="s">
        <v>24</v>
      </c>
      <c r="B181" s="34">
        <v>5.9889999999999999</v>
      </c>
      <c r="C181" s="13" t="s">
        <v>27</v>
      </c>
      <c r="D181" s="14" t="s">
        <v>561</v>
      </c>
      <c r="E181" s="14" t="s">
        <v>562</v>
      </c>
      <c r="F181" s="14" t="s">
        <v>274</v>
      </c>
    </row>
    <row r="182" spans="1:6" ht="24.95" customHeight="1" x14ac:dyDescent="0.25">
      <c r="A182" s="14" t="s">
        <v>47</v>
      </c>
      <c r="B182" s="35">
        <v>5.99</v>
      </c>
      <c r="C182" s="13" t="s">
        <v>40</v>
      </c>
      <c r="D182" s="14" t="s">
        <v>45</v>
      </c>
      <c r="E182" s="14" t="s">
        <v>46</v>
      </c>
      <c r="F182" s="14" t="s">
        <v>8</v>
      </c>
    </row>
    <row r="183" spans="1:6" ht="24.95" customHeight="1" x14ac:dyDescent="0.25">
      <c r="A183" s="14" t="s">
        <v>205</v>
      </c>
      <c r="B183" s="35">
        <v>5.99</v>
      </c>
      <c r="C183" s="13" t="s">
        <v>40</v>
      </c>
      <c r="D183" s="14" t="s">
        <v>278</v>
      </c>
      <c r="E183" s="14" t="s">
        <v>279</v>
      </c>
      <c r="F183" s="14" t="s">
        <v>280</v>
      </c>
    </row>
    <row r="184" spans="1:6" ht="24.95" customHeight="1" x14ac:dyDescent="0.25">
      <c r="A184" s="14" t="s">
        <v>9</v>
      </c>
      <c r="B184" s="35">
        <v>5.99</v>
      </c>
      <c r="C184" s="13" t="s">
        <v>27</v>
      </c>
      <c r="D184" s="14" t="s">
        <v>401</v>
      </c>
      <c r="E184" s="14" t="s">
        <v>402</v>
      </c>
      <c r="F184" s="14" t="s">
        <v>394</v>
      </c>
    </row>
    <row r="185" spans="1:6" ht="24.95" customHeight="1" x14ac:dyDescent="0.25">
      <c r="A185" s="14" t="s">
        <v>9</v>
      </c>
      <c r="B185" s="35">
        <v>5.99</v>
      </c>
      <c r="C185" s="13" t="s">
        <v>40</v>
      </c>
      <c r="D185" s="14" t="s">
        <v>425</v>
      </c>
      <c r="E185" s="14" t="s">
        <v>426</v>
      </c>
      <c r="F185" s="14" t="s">
        <v>8</v>
      </c>
    </row>
    <row r="186" spans="1:6" ht="24.95" customHeight="1" x14ac:dyDescent="0.25">
      <c r="A186" s="14" t="s">
        <v>9</v>
      </c>
      <c r="B186" s="35">
        <v>5.99</v>
      </c>
      <c r="C186" s="13" t="s">
        <v>27</v>
      </c>
      <c r="D186" s="14" t="s">
        <v>427</v>
      </c>
      <c r="E186" s="14" t="s">
        <v>428</v>
      </c>
      <c r="F186" s="14" t="s">
        <v>429</v>
      </c>
    </row>
    <row r="187" spans="1:6" ht="24.95" customHeight="1" x14ac:dyDescent="0.25">
      <c r="A187" s="14" t="s">
        <v>47</v>
      </c>
      <c r="B187" s="34">
        <v>5.9950000000000001</v>
      </c>
      <c r="C187" s="13" t="s">
        <v>27</v>
      </c>
      <c r="D187" s="14" t="s">
        <v>69</v>
      </c>
      <c r="E187" s="14" t="s">
        <v>71</v>
      </c>
      <c r="F187" s="14" t="s">
        <v>72</v>
      </c>
    </row>
    <row r="188" spans="1:6" ht="24.95" customHeight="1" x14ac:dyDescent="0.25">
      <c r="A188" s="14" t="s">
        <v>205</v>
      </c>
      <c r="B188" s="34">
        <v>5.9950000000000001</v>
      </c>
      <c r="C188" s="13" t="s">
        <v>27</v>
      </c>
      <c r="D188" s="14" t="s">
        <v>498</v>
      </c>
      <c r="E188" s="14" t="s">
        <v>499</v>
      </c>
      <c r="F188" s="14" t="s">
        <v>500</v>
      </c>
    </row>
    <row r="189" spans="1:6" ht="24.95" customHeight="1" x14ac:dyDescent="0.25">
      <c r="A189" s="14" t="s">
        <v>9</v>
      </c>
      <c r="B189" s="34">
        <v>5.9960000000000004</v>
      </c>
      <c r="C189" s="13" t="s">
        <v>40</v>
      </c>
      <c r="D189" s="14" t="s">
        <v>563</v>
      </c>
      <c r="E189" s="14" t="s">
        <v>564</v>
      </c>
      <c r="F189" s="14" t="s">
        <v>565</v>
      </c>
    </row>
    <row r="190" spans="1:6" ht="24.95" customHeight="1" x14ac:dyDescent="0.25">
      <c r="A190" s="14" t="s">
        <v>24</v>
      </c>
      <c r="B190" s="34">
        <v>5.9969999999999999</v>
      </c>
      <c r="C190" s="13" t="s">
        <v>40</v>
      </c>
      <c r="D190" s="14" t="s">
        <v>313</v>
      </c>
      <c r="E190" s="14" t="s">
        <v>314</v>
      </c>
      <c r="F190" s="14" t="s">
        <v>8</v>
      </c>
    </row>
    <row r="191" spans="1:6" ht="24.95" customHeight="1" x14ac:dyDescent="0.25">
      <c r="A191" s="14" t="s">
        <v>24</v>
      </c>
      <c r="B191" s="34">
        <v>5.9969999999999999</v>
      </c>
      <c r="C191" s="13" t="s">
        <v>235</v>
      </c>
      <c r="D191" s="14" t="s">
        <v>315</v>
      </c>
      <c r="E191" s="14" t="s">
        <v>316</v>
      </c>
      <c r="F191" s="14" t="s">
        <v>8</v>
      </c>
    </row>
    <row r="192" spans="1:6" ht="24.95" customHeight="1" x14ac:dyDescent="0.25">
      <c r="A192" s="14" t="s">
        <v>9</v>
      </c>
      <c r="B192" s="34">
        <v>5.9969999999999999</v>
      </c>
      <c r="C192" s="13" t="s">
        <v>27</v>
      </c>
      <c r="D192" s="14" t="s">
        <v>446</v>
      </c>
      <c r="E192" s="14" t="s">
        <v>447</v>
      </c>
      <c r="F192" s="14" t="s">
        <v>223</v>
      </c>
    </row>
    <row r="193" spans="1:6" ht="24.95" customHeight="1" x14ac:dyDescent="0.25">
      <c r="A193" s="14" t="s">
        <v>9</v>
      </c>
      <c r="B193" s="34">
        <v>5.9980000000000002</v>
      </c>
      <c r="C193" s="13" t="s">
        <v>235</v>
      </c>
      <c r="D193" s="14" t="s">
        <v>317</v>
      </c>
      <c r="E193" s="14" t="s">
        <v>318</v>
      </c>
      <c r="F193" s="14" t="s">
        <v>319</v>
      </c>
    </row>
    <row r="194" spans="1:6" ht="24.95" customHeight="1" x14ac:dyDescent="0.25">
      <c r="A194" s="14" t="s">
        <v>9</v>
      </c>
      <c r="B194" s="34">
        <v>5.9980000000000002</v>
      </c>
      <c r="C194" s="13" t="s">
        <v>235</v>
      </c>
      <c r="D194" s="14" t="s">
        <v>320</v>
      </c>
      <c r="E194" s="14" t="s">
        <v>321</v>
      </c>
      <c r="F194" s="14" t="s">
        <v>322</v>
      </c>
    </row>
    <row r="195" spans="1:6" ht="24.95" customHeight="1" x14ac:dyDescent="0.25">
      <c r="A195" s="14" t="s">
        <v>15</v>
      </c>
      <c r="B195" s="34">
        <v>5.9989999999999997</v>
      </c>
      <c r="C195" s="10">
        <v>44203</v>
      </c>
      <c r="D195" s="14" t="s">
        <v>13</v>
      </c>
      <c r="E195" s="14" t="s">
        <v>14</v>
      </c>
      <c r="F195" s="14" t="s">
        <v>12</v>
      </c>
    </row>
    <row r="196" spans="1:6" ht="24.95" customHeight="1" x14ac:dyDescent="0.25">
      <c r="A196" s="14" t="s">
        <v>15</v>
      </c>
      <c r="B196" s="34">
        <v>5.9989999999999997</v>
      </c>
      <c r="C196" s="10">
        <v>44203</v>
      </c>
      <c r="D196" s="14" t="s">
        <v>16</v>
      </c>
      <c r="E196" s="14" t="s">
        <v>17</v>
      </c>
      <c r="F196" s="14" t="s">
        <v>18</v>
      </c>
    </row>
    <row r="197" spans="1:6" ht="24.95" customHeight="1" x14ac:dyDescent="0.25">
      <c r="A197" s="14" t="s">
        <v>9</v>
      </c>
      <c r="B197" s="34">
        <v>5.9989999999999997</v>
      </c>
      <c r="C197" s="10">
        <v>44203</v>
      </c>
      <c r="D197" s="14" t="s">
        <v>19</v>
      </c>
      <c r="E197" s="14" t="s">
        <v>20</v>
      </c>
      <c r="F197" s="14" t="s">
        <v>21</v>
      </c>
    </row>
    <row r="198" spans="1:6" ht="24.95" customHeight="1" x14ac:dyDescent="0.25">
      <c r="A198" s="14" t="s">
        <v>47</v>
      </c>
      <c r="B198" s="34">
        <v>5.9989999999999997</v>
      </c>
      <c r="C198" s="13" t="s">
        <v>27</v>
      </c>
      <c r="D198" s="14" t="s">
        <v>73</v>
      </c>
      <c r="E198" s="14" t="s">
        <v>74</v>
      </c>
      <c r="F198" s="14" t="s">
        <v>75</v>
      </c>
    </row>
    <row r="199" spans="1:6" ht="24.95" customHeight="1" x14ac:dyDescent="0.25">
      <c r="A199" s="14" t="s">
        <v>68</v>
      </c>
      <c r="B199" s="34">
        <v>5.9989999999999997</v>
      </c>
      <c r="C199" s="13" t="s">
        <v>27</v>
      </c>
      <c r="D199" s="14" t="s">
        <v>76</v>
      </c>
      <c r="E199" s="14" t="s">
        <v>77</v>
      </c>
      <c r="F199" s="14" t="s">
        <v>78</v>
      </c>
    </row>
    <row r="200" spans="1:6" ht="24.95" customHeight="1" x14ac:dyDescent="0.25">
      <c r="A200" s="14" t="s">
        <v>24</v>
      </c>
      <c r="B200" s="34">
        <v>5.9989999999999997</v>
      </c>
      <c r="C200" s="13" t="s">
        <v>40</v>
      </c>
      <c r="D200" s="14" t="s">
        <v>189</v>
      </c>
      <c r="E200" s="14" t="s">
        <v>190</v>
      </c>
      <c r="F200" s="14" t="s">
        <v>114</v>
      </c>
    </row>
    <row r="201" spans="1:6" ht="24.95" customHeight="1" x14ac:dyDescent="0.25">
      <c r="A201" s="14" t="s">
        <v>24</v>
      </c>
      <c r="B201" s="34">
        <v>5.9989999999999997</v>
      </c>
      <c r="C201" s="13" t="s">
        <v>40</v>
      </c>
      <c r="D201" s="14" t="s">
        <v>191</v>
      </c>
      <c r="E201" s="14" t="s">
        <v>192</v>
      </c>
      <c r="F201" s="14" t="s">
        <v>193</v>
      </c>
    </row>
    <row r="202" spans="1:6" ht="24.95" customHeight="1" x14ac:dyDescent="0.25">
      <c r="A202" s="14" t="s">
        <v>24</v>
      </c>
      <c r="B202" s="34">
        <v>5.9989999999999997</v>
      </c>
      <c r="C202" s="13" t="s">
        <v>235</v>
      </c>
      <c r="D202" s="14" t="s">
        <v>281</v>
      </c>
      <c r="E202" s="14" t="s">
        <v>282</v>
      </c>
      <c r="F202" s="14" t="s">
        <v>283</v>
      </c>
    </row>
    <row r="203" spans="1:6" ht="24.95" customHeight="1" x14ac:dyDescent="0.25">
      <c r="A203" s="14" t="s">
        <v>15</v>
      </c>
      <c r="B203" s="34">
        <v>5.9989999999999997</v>
      </c>
      <c r="C203" s="13" t="s">
        <v>235</v>
      </c>
      <c r="D203" s="14" t="s">
        <v>87</v>
      </c>
      <c r="E203" s="14" t="s">
        <v>284</v>
      </c>
      <c r="F203" s="14" t="s">
        <v>285</v>
      </c>
    </row>
    <row r="204" spans="1:6" ht="24.95" customHeight="1" x14ac:dyDescent="0.25">
      <c r="A204" s="14" t="s">
        <v>47</v>
      </c>
      <c r="B204" s="34">
        <v>5.9989999999999997</v>
      </c>
      <c r="C204" s="13" t="s">
        <v>235</v>
      </c>
      <c r="D204" s="14" t="s">
        <v>323</v>
      </c>
      <c r="E204" s="14" t="s">
        <v>324</v>
      </c>
      <c r="F204" s="14" t="s">
        <v>307</v>
      </c>
    </row>
    <row r="205" spans="1:6" ht="24.95" customHeight="1" x14ac:dyDescent="0.25">
      <c r="A205" s="14" t="s">
        <v>9</v>
      </c>
      <c r="B205" s="34">
        <v>5.9989999999999997</v>
      </c>
      <c r="C205" s="13" t="s">
        <v>235</v>
      </c>
      <c r="D205" s="14" t="s">
        <v>359</v>
      </c>
      <c r="E205" s="14" t="s">
        <v>360</v>
      </c>
      <c r="F205" s="14" t="s">
        <v>8</v>
      </c>
    </row>
    <row r="206" spans="1:6" ht="24.95" customHeight="1" x14ac:dyDescent="0.25">
      <c r="A206" s="14" t="s">
        <v>9</v>
      </c>
      <c r="B206" s="34">
        <v>5.9989999999999997</v>
      </c>
      <c r="C206" s="13" t="s">
        <v>27</v>
      </c>
      <c r="D206" s="14" t="s">
        <v>448</v>
      </c>
      <c r="E206" s="14" t="s">
        <v>449</v>
      </c>
      <c r="F206" s="14" t="s">
        <v>450</v>
      </c>
    </row>
    <row r="207" spans="1:6" ht="24.95" customHeight="1" x14ac:dyDescent="0.25">
      <c r="A207" s="14" t="s">
        <v>47</v>
      </c>
      <c r="B207" s="34">
        <v>5.9989999999999997</v>
      </c>
      <c r="C207" s="13" t="s">
        <v>27</v>
      </c>
      <c r="D207" s="14" t="s">
        <v>451</v>
      </c>
      <c r="E207" s="14" t="s">
        <v>452</v>
      </c>
      <c r="F207" s="14" t="s">
        <v>405</v>
      </c>
    </row>
    <row r="208" spans="1:6" ht="24.95" customHeight="1" x14ac:dyDescent="0.25">
      <c r="A208" s="14" t="s">
        <v>9</v>
      </c>
      <c r="B208" s="34">
        <v>5.9989999999999997</v>
      </c>
      <c r="C208" s="13" t="s">
        <v>27</v>
      </c>
      <c r="D208" s="14" t="s">
        <v>453</v>
      </c>
      <c r="E208" s="14" t="s">
        <v>454</v>
      </c>
      <c r="F208" s="14" t="s">
        <v>405</v>
      </c>
    </row>
    <row r="209" spans="1:6" ht="24.95" customHeight="1" x14ac:dyDescent="0.25">
      <c r="A209" s="14" t="s">
        <v>47</v>
      </c>
      <c r="B209" s="34">
        <v>5.9989999999999997</v>
      </c>
      <c r="C209" s="13" t="s">
        <v>40</v>
      </c>
      <c r="D209" s="14" t="s">
        <v>480</v>
      </c>
      <c r="E209" s="14" t="s">
        <v>481</v>
      </c>
      <c r="F209" s="14" t="s">
        <v>482</v>
      </c>
    </row>
    <row r="210" spans="1:6" ht="24.95" customHeight="1" x14ac:dyDescent="0.25">
      <c r="A210" s="14" t="s">
        <v>9</v>
      </c>
      <c r="B210" s="34">
        <v>5.9989999999999997</v>
      </c>
      <c r="C210" s="13" t="s">
        <v>27</v>
      </c>
      <c r="D210" s="14" t="s">
        <v>483</v>
      </c>
      <c r="E210" s="14" t="s">
        <v>484</v>
      </c>
      <c r="F210" s="14" t="s">
        <v>474</v>
      </c>
    </row>
    <row r="211" spans="1:6" ht="24.95" customHeight="1" x14ac:dyDescent="0.25">
      <c r="A211" s="14" t="s">
        <v>47</v>
      </c>
      <c r="B211" s="34">
        <v>5.9989999999999997</v>
      </c>
      <c r="C211" s="13" t="s">
        <v>40</v>
      </c>
      <c r="D211" s="14" t="s">
        <v>566</v>
      </c>
      <c r="E211" s="14" t="s">
        <v>567</v>
      </c>
      <c r="F211" s="14" t="s">
        <v>568</v>
      </c>
    </row>
    <row r="212" spans="1:6" ht="24.95" customHeight="1" x14ac:dyDescent="0.25">
      <c r="A212" s="14" t="s">
        <v>9</v>
      </c>
      <c r="B212" s="34">
        <v>5.9989999999999997</v>
      </c>
      <c r="C212" s="13" t="s">
        <v>40</v>
      </c>
      <c r="D212" s="14" t="s">
        <v>563</v>
      </c>
      <c r="E212" s="14" t="s">
        <v>569</v>
      </c>
      <c r="F212" s="14" t="s">
        <v>568</v>
      </c>
    </row>
    <row r="213" spans="1:6" ht="24.95" customHeight="1" x14ac:dyDescent="0.25">
      <c r="A213" s="14" t="s">
        <v>15</v>
      </c>
      <c r="B213" s="34">
        <v>5.9989999999999997</v>
      </c>
      <c r="C213" s="13" t="s">
        <v>235</v>
      </c>
      <c r="D213" s="14" t="s">
        <v>589</v>
      </c>
      <c r="E213" s="14" t="s">
        <v>590</v>
      </c>
      <c r="F213" s="14" t="s">
        <v>394</v>
      </c>
    </row>
    <row r="214" spans="1:6" ht="24.95" customHeight="1" x14ac:dyDescent="0.25">
      <c r="A214" s="14" t="s">
        <v>9</v>
      </c>
      <c r="B214" s="34">
        <v>5.9989999999999997</v>
      </c>
      <c r="C214" s="13" t="s">
        <v>235</v>
      </c>
      <c r="D214" s="14" t="s">
        <v>591</v>
      </c>
      <c r="E214" s="14" t="s">
        <v>592</v>
      </c>
      <c r="F214" s="14" t="s">
        <v>593</v>
      </c>
    </row>
    <row r="215" spans="1:6" ht="24.95" customHeight="1" x14ac:dyDescent="0.25">
      <c r="A215" s="14" t="s">
        <v>15</v>
      </c>
      <c r="B215" s="34">
        <v>5.9989999999999997</v>
      </c>
      <c r="C215" s="13" t="s">
        <v>235</v>
      </c>
      <c r="D215" s="14" t="s">
        <v>594</v>
      </c>
      <c r="E215" s="14" t="s">
        <v>595</v>
      </c>
      <c r="F215" s="14" t="s">
        <v>596</v>
      </c>
    </row>
    <row r="216" spans="1:6" ht="24.95" customHeight="1" x14ac:dyDescent="0.25">
      <c r="A216" s="14" t="s">
        <v>15</v>
      </c>
      <c r="B216" s="34">
        <v>5.9989999999999997</v>
      </c>
      <c r="C216" s="13" t="s">
        <v>235</v>
      </c>
      <c r="D216" s="14" t="s">
        <v>591</v>
      </c>
      <c r="E216" s="14" t="s">
        <v>597</v>
      </c>
      <c r="F216" s="14" t="s">
        <v>586</v>
      </c>
    </row>
    <row r="217" spans="1:6" ht="24.95" customHeight="1" x14ac:dyDescent="0.25">
      <c r="A217" s="14" t="s">
        <v>24</v>
      </c>
      <c r="B217" s="34">
        <v>5.9989999999999997</v>
      </c>
      <c r="C217" s="13" t="s">
        <v>235</v>
      </c>
      <c r="D217" s="14" t="s">
        <v>720</v>
      </c>
      <c r="E217" s="14" t="s">
        <v>721</v>
      </c>
      <c r="F217" s="14" t="s">
        <v>635</v>
      </c>
    </row>
    <row r="218" spans="1:6" ht="24.95" customHeight="1" x14ac:dyDescent="0.25">
      <c r="A218" s="14" t="s">
        <v>24</v>
      </c>
      <c r="B218" s="34">
        <v>5.9989999999999997</v>
      </c>
      <c r="C218" s="13" t="s">
        <v>40</v>
      </c>
      <c r="D218" s="14" t="s">
        <v>722</v>
      </c>
      <c r="E218" s="14" t="s">
        <v>723</v>
      </c>
      <c r="F218" s="14" t="s">
        <v>724</v>
      </c>
    </row>
    <row r="219" spans="1:6" ht="24.95" customHeight="1" x14ac:dyDescent="0.25">
      <c r="A219" s="14" t="s">
        <v>9</v>
      </c>
      <c r="B219" s="36">
        <v>6.0469999999999997</v>
      </c>
      <c r="C219" s="13" t="s">
        <v>27</v>
      </c>
      <c r="D219" s="14" t="s">
        <v>430</v>
      </c>
      <c r="E219" s="14" t="s">
        <v>431</v>
      </c>
      <c r="F219" s="14" t="s">
        <v>432</v>
      </c>
    </row>
    <row r="220" spans="1:6" ht="24.95" customHeight="1" x14ac:dyDescent="0.25">
      <c r="A220" s="14" t="s">
        <v>9</v>
      </c>
      <c r="B220" s="36">
        <v>6.0490000000000004</v>
      </c>
      <c r="C220" s="13" t="s">
        <v>235</v>
      </c>
      <c r="D220" s="14" t="s">
        <v>501</v>
      </c>
      <c r="E220" s="14" t="s">
        <v>502</v>
      </c>
      <c r="F220" s="14" t="s">
        <v>503</v>
      </c>
    </row>
    <row r="221" spans="1:6" ht="24.95" customHeight="1" x14ac:dyDescent="0.25">
      <c r="A221" s="14" t="s">
        <v>9</v>
      </c>
      <c r="B221" s="36">
        <v>6.069</v>
      </c>
      <c r="C221" s="13" t="s">
        <v>188</v>
      </c>
      <c r="D221" s="14" t="s">
        <v>361</v>
      </c>
      <c r="E221" s="14" t="s">
        <v>362</v>
      </c>
      <c r="F221" s="14" t="s">
        <v>8</v>
      </c>
    </row>
    <row r="222" spans="1:6" ht="24.95" customHeight="1" x14ac:dyDescent="0.25">
      <c r="A222" s="14" t="s">
        <v>9</v>
      </c>
      <c r="B222" s="36">
        <v>6.0789999999999997</v>
      </c>
      <c r="C222" s="13" t="s">
        <v>188</v>
      </c>
      <c r="D222" s="14" t="s">
        <v>363</v>
      </c>
      <c r="E222" s="14" t="s">
        <v>364</v>
      </c>
      <c r="F222" s="14" t="s">
        <v>8</v>
      </c>
    </row>
    <row r="223" spans="1:6" ht="24.95" customHeight="1" x14ac:dyDescent="0.25">
      <c r="A223" s="14" t="s">
        <v>9</v>
      </c>
      <c r="B223" s="37">
        <v>6.0789999999999997</v>
      </c>
      <c r="C223" s="13" t="s">
        <v>235</v>
      </c>
      <c r="D223" s="14" t="s">
        <v>403</v>
      </c>
      <c r="E223" s="14" t="s">
        <v>404</v>
      </c>
      <c r="F223" s="14" t="s">
        <v>405</v>
      </c>
    </row>
    <row r="224" spans="1:6" ht="24.95" customHeight="1" x14ac:dyDescent="0.25">
      <c r="A224" s="14" t="s">
        <v>9</v>
      </c>
      <c r="B224" s="37">
        <v>6.08</v>
      </c>
      <c r="C224" s="13" t="s">
        <v>188</v>
      </c>
      <c r="D224" s="14" t="s">
        <v>197</v>
      </c>
      <c r="E224" s="14" t="s">
        <v>198</v>
      </c>
      <c r="F224" s="14" t="s">
        <v>8</v>
      </c>
    </row>
    <row r="225" spans="1:7" ht="24.95" customHeight="1" x14ac:dyDescent="0.25">
      <c r="A225" s="14" t="s">
        <v>24</v>
      </c>
      <c r="B225" s="36">
        <v>6.0890000000000004</v>
      </c>
      <c r="C225" s="13" t="s">
        <v>188</v>
      </c>
      <c r="D225" s="14" t="s">
        <v>365</v>
      </c>
      <c r="E225" s="14" t="s">
        <v>366</v>
      </c>
      <c r="F225" s="14" t="s">
        <v>8</v>
      </c>
    </row>
    <row r="226" spans="1:7" ht="24.95" customHeight="1" x14ac:dyDescent="0.25">
      <c r="A226" s="14" t="s">
        <v>24</v>
      </c>
      <c r="B226" s="36">
        <v>6.0890000000000004</v>
      </c>
      <c r="C226" s="13" t="s">
        <v>188</v>
      </c>
      <c r="D226" s="14" t="s">
        <v>365</v>
      </c>
      <c r="E226" s="14" t="s">
        <v>367</v>
      </c>
      <c r="F226" s="14" t="s">
        <v>368</v>
      </c>
    </row>
    <row r="227" spans="1:7" ht="24.95" customHeight="1" x14ac:dyDescent="0.25">
      <c r="A227" s="14" t="s">
        <v>9</v>
      </c>
      <c r="B227" s="37">
        <v>6.09</v>
      </c>
      <c r="C227" s="13" t="s">
        <v>235</v>
      </c>
      <c r="D227" s="14" t="s">
        <v>286</v>
      </c>
      <c r="E227" s="14" t="s">
        <v>287</v>
      </c>
      <c r="F227" s="14" t="s">
        <v>285</v>
      </c>
    </row>
    <row r="228" spans="1:7" ht="24.95" customHeight="1" x14ac:dyDescent="0.25">
      <c r="A228" s="14" t="s">
        <v>15</v>
      </c>
      <c r="B228" s="37">
        <v>6.09</v>
      </c>
      <c r="C228" s="13" t="s">
        <v>188</v>
      </c>
      <c r="D228" s="14" t="s">
        <v>369</v>
      </c>
      <c r="E228" s="14" t="s">
        <v>370</v>
      </c>
      <c r="F228" s="14" t="s">
        <v>371</v>
      </c>
    </row>
    <row r="229" spans="1:7" ht="24.95" customHeight="1" x14ac:dyDescent="0.25">
      <c r="A229" s="14" t="s">
        <v>68</v>
      </c>
      <c r="B229" s="37">
        <v>6.09</v>
      </c>
      <c r="C229" s="13" t="s">
        <v>235</v>
      </c>
      <c r="D229" s="14" t="s">
        <v>598</v>
      </c>
      <c r="E229" s="14" t="s">
        <v>599</v>
      </c>
      <c r="F229" s="14" t="s">
        <v>574</v>
      </c>
      <c r="G229" s="12"/>
    </row>
    <row r="230" spans="1:7" ht="24.95" customHeight="1" x14ac:dyDescent="0.25">
      <c r="A230" s="14" t="s">
        <v>24</v>
      </c>
      <c r="B230" s="36">
        <v>6.0940000000000003</v>
      </c>
      <c r="C230" s="13" t="s">
        <v>235</v>
      </c>
      <c r="D230" s="14" t="s">
        <v>288</v>
      </c>
      <c r="E230" s="14" t="s">
        <v>289</v>
      </c>
      <c r="F230" s="14" t="s">
        <v>290</v>
      </c>
    </row>
    <row r="231" spans="1:7" ht="24.95" customHeight="1" x14ac:dyDescent="0.25">
      <c r="A231" s="14" t="s">
        <v>24</v>
      </c>
      <c r="B231" s="36">
        <v>6.0940000000000003</v>
      </c>
      <c r="C231" s="13" t="s">
        <v>235</v>
      </c>
      <c r="D231" s="14" t="s">
        <v>291</v>
      </c>
      <c r="E231" s="14" t="s">
        <v>292</v>
      </c>
      <c r="F231" s="14" t="s">
        <v>290</v>
      </c>
    </row>
    <row r="232" spans="1:7" ht="24.95" customHeight="1" x14ac:dyDescent="0.25">
      <c r="A232" s="14" t="s">
        <v>205</v>
      </c>
      <c r="B232" s="36">
        <v>6.0940000000000003</v>
      </c>
      <c r="C232" s="13" t="s">
        <v>235</v>
      </c>
      <c r="D232" s="14" t="s">
        <v>600</v>
      </c>
      <c r="E232" s="14" t="s">
        <v>601</v>
      </c>
      <c r="F232" s="14" t="s">
        <v>602</v>
      </c>
    </row>
    <row r="233" spans="1:7" ht="24.95" customHeight="1" x14ac:dyDescent="0.25">
      <c r="A233" s="14" t="s">
        <v>15</v>
      </c>
      <c r="B233" s="36">
        <v>6.0960000000000001</v>
      </c>
      <c r="C233" s="13" t="s">
        <v>235</v>
      </c>
      <c r="D233" s="14" t="s">
        <v>293</v>
      </c>
      <c r="E233" s="14" t="s">
        <v>294</v>
      </c>
      <c r="F233" s="14" t="s">
        <v>280</v>
      </c>
    </row>
    <row r="234" spans="1:7" ht="24.95" customHeight="1" x14ac:dyDescent="0.25">
      <c r="A234" s="14" t="s">
        <v>24</v>
      </c>
      <c r="B234" s="36">
        <v>6.0970000000000004</v>
      </c>
      <c r="C234" s="13" t="s">
        <v>40</v>
      </c>
      <c r="D234" s="14" t="s">
        <v>295</v>
      </c>
      <c r="E234" s="14" t="s">
        <v>296</v>
      </c>
      <c r="F234" s="14" t="s">
        <v>280</v>
      </c>
    </row>
    <row r="235" spans="1:7" ht="24.95" customHeight="1" x14ac:dyDescent="0.25">
      <c r="A235" s="14" t="s">
        <v>24</v>
      </c>
      <c r="B235" s="37">
        <v>6.0970000000000004</v>
      </c>
      <c r="C235" s="13" t="s">
        <v>40</v>
      </c>
      <c r="D235" s="14" t="s">
        <v>295</v>
      </c>
      <c r="E235" s="14" t="s">
        <v>297</v>
      </c>
      <c r="F235" s="14" t="s">
        <v>298</v>
      </c>
    </row>
    <row r="236" spans="1:7" ht="24.95" customHeight="1" x14ac:dyDescent="0.25">
      <c r="A236" s="14" t="s">
        <v>24</v>
      </c>
      <c r="B236" s="36">
        <v>6.0979999999999999</v>
      </c>
      <c r="C236" s="13" t="s">
        <v>40</v>
      </c>
      <c r="D236" s="14" t="s">
        <v>433</v>
      </c>
      <c r="E236" s="14" t="s">
        <v>434</v>
      </c>
      <c r="F236" s="14" t="s">
        <v>435</v>
      </c>
    </row>
    <row r="237" spans="1:7" ht="24.95" customHeight="1" x14ac:dyDescent="0.25">
      <c r="A237" s="14" t="s">
        <v>15</v>
      </c>
      <c r="B237" s="36">
        <v>6.0979999999999999</v>
      </c>
      <c r="C237" s="13" t="s">
        <v>40</v>
      </c>
      <c r="D237" s="14" t="s">
        <v>436</v>
      </c>
      <c r="E237" s="14" t="s">
        <v>437</v>
      </c>
      <c r="F237" s="14" t="s">
        <v>8</v>
      </c>
    </row>
    <row r="238" spans="1:7" ht="24.95" customHeight="1" x14ac:dyDescent="0.25">
      <c r="A238" s="14" t="s">
        <v>15</v>
      </c>
      <c r="B238" s="36">
        <v>6.0979999999999999</v>
      </c>
      <c r="C238" s="13" t="s">
        <v>27</v>
      </c>
      <c r="D238" s="14" t="s">
        <v>436</v>
      </c>
      <c r="E238" s="14" t="s">
        <v>438</v>
      </c>
      <c r="F238" s="14" t="s">
        <v>439</v>
      </c>
    </row>
    <row r="239" spans="1:7" ht="24.95" customHeight="1" x14ac:dyDescent="0.25">
      <c r="A239" s="14" t="s">
        <v>24</v>
      </c>
      <c r="B239" s="36">
        <v>6.0990000000000002</v>
      </c>
      <c r="C239" s="13" t="s">
        <v>40</v>
      </c>
      <c r="D239" s="14" t="s">
        <v>48</v>
      </c>
      <c r="E239" s="14" t="s">
        <v>49</v>
      </c>
      <c r="F239" s="14" t="s">
        <v>8</v>
      </c>
    </row>
    <row r="240" spans="1:7" ht="24.95" customHeight="1" x14ac:dyDescent="0.25">
      <c r="A240" s="14" t="s">
        <v>24</v>
      </c>
      <c r="B240" s="36">
        <v>6.0990000000000002</v>
      </c>
      <c r="C240" s="13" t="s">
        <v>27</v>
      </c>
      <c r="D240" s="14" t="s">
        <v>50</v>
      </c>
      <c r="E240" s="14" t="s">
        <v>51</v>
      </c>
      <c r="F240" s="14" t="s">
        <v>8</v>
      </c>
    </row>
    <row r="241" spans="1:6" ht="24.95" customHeight="1" x14ac:dyDescent="0.25">
      <c r="A241" s="14" t="s">
        <v>54</v>
      </c>
      <c r="B241" s="36">
        <v>6.0990000000000002</v>
      </c>
      <c r="C241" s="13" t="s">
        <v>40</v>
      </c>
      <c r="D241" s="14" t="s">
        <v>52</v>
      </c>
      <c r="E241" s="14" t="s">
        <v>53</v>
      </c>
      <c r="F241" s="14" t="s">
        <v>8</v>
      </c>
    </row>
    <row r="242" spans="1:6" ht="24.95" customHeight="1" x14ac:dyDescent="0.25">
      <c r="A242" s="14" t="s">
        <v>24</v>
      </c>
      <c r="B242" s="36">
        <v>6.0990000000000002</v>
      </c>
      <c r="C242" s="13" t="s">
        <v>40</v>
      </c>
      <c r="D242" s="14" t="s">
        <v>55</v>
      </c>
      <c r="E242" s="14" t="s">
        <v>56</v>
      </c>
      <c r="F242" s="14" t="s">
        <v>57</v>
      </c>
    </row>
    <row r="243" spans="1:6" ht="24.95" customHeight="1" x14ac:dyDescent="0.25">
      <c r="A243" s="14" t="s">
        <v>24</v>
      </c>
      <c r="B243" s="36">
        <v>6.0990000000000002</v>
      </c>
      <c r="C243" s="13" t="s">
        <v>188</v>
      </c>
      <c r="D243" s="14" t="s">
        <v>199</v>
      </c>
      <c r="E243" s="14" t="s">
        <v>200</v>
      </c>
      <c r="F243" s="14" t="s">
        <v>8</v>
      </c>
    </row>
    <row r="244" spans="1:6" ht="24.95" customHeight="1" x14ac:dyDescent="0.25">
      <c r="A244" s="14" t="s">
        <v>15</v>
      </c>
      <c r="B244" s="36">
        <v>6.0990000000000002</v>
      </c>
      <c r="C244" s="13" t="s">
        <v>188</v>
      </c>
      <c r="D244" s="14" t="s">
        <v>201</v>
      </c>
      <c r="E244" s="14" t="s">
        <v>202</v>
      </c>
      <c r="F244" s="14" t="s">
        <v>196</v>
      </c>
    </row>
    <row r="245" spans="1:6" ht="24.95" customHeight="1" x14ac:dyDescent="0.25">
      <c r="A245" s="14" t="s">
        <v>47</v>
      </c>
      <c r="B245" s="36">
        <v>6.0990000000000002</v>
      </c>
      <c r="C245" s="13" t="s">
        <v>188</v>
      </c>
      <c r="D245" s="14" t="s">
        <v>372</v>
      </c>
      <c r="E245" s="14" t="s">
        <v>373</v>
      </c>
      <c r="F245" s="14" t="s">
        <v>374</v>
      </c>
    </row>
    <row r="246" spans="1:6" ht="24.95" customHeight="1" x14ac:dyDescent="0.25">
      <c r="A246" s="14" t="s">
        <v>24</v>
      </c>
      <c r="B246" s="36">
        <v>6.0990000000000002</v>
      </c>
      <c r="C246" s="13" t="s">
        <v>188</v>
      </c>
      <c r="D246" s="14" t="s">
        <v>375</v>
      </c>
      <c r="E246" s="14" t="s">
        <v>376</v>
      </c>
      <c r="F246" s="14" t="s">
        <v>377</v>
      </c>
    </row>
    <row r="247" spans="1:6" ht="24.95" customHeight="1" x14ac:dyDescent="0.25">
      <c r="A247" s="14" t="s">
        <v>47</v>
      </c>
      <c r="B247" s="36">
        <v>6.0990000000000002</v>
      </c>
      <c r="C247" s="13" t="s">
        <v>188</v>
      </c>
      <c r="D247" s="14" t="s">
        <v>378</v>
      </c>
      <c r="E247" s="14" t="s">
        <v>379</v>
      </c>
      <c r="F247" s="14" t="s">
        <v>8</v>
      </c>
    </row>
    <row r="248" spans="1:6" ht="24.95" customHeight="1" x14ac:dyDescent="0.25">
      <c r="A248" s="14" t="s">
        <v>9</v>
      </c>
      <c r="B248" s="36">
        <v>6.0990000000000002</v>
      </c>
      <c r="C248" s="13" t="s">
        <v>188</v>
      </c>
      <c r="D248" s="14" t="s">
        <v>380</v>
      </c>
      <c r="E248" s="14" t="s">
        <v>381</v>
      </c>
      <c r="F248" s="14" t="s">
        <v>374</v>
      </c>
    </row>
    <row r="249" spans="1:6" ht="24.95" customHeight="1" x14ac:dyDescent="0.25">
      <c r="A249" s="14" t="s">
        <v>47</v>
      </c>
      <c r="B249" s="36">
        <v>6.0990000000000002</v>
      </c>
      <c r="C249" s="13" t="s">
        <v>40</v>
      </c>
      <c r="D249" s="14" t="s">
        <v>440</v>
      </c>
      <c r="E249" s="14" t="s">
        <v>441</v>
      </c>
      <c r="F249" s="14" t="s">
        <v>8</v>
      </c>
    </row>
    <row r="250" spans="1:6" ht="24.95" customHeight="1" x14ac:dyDescent="0.25">
      <c r="A250" s="14" t="s">
        <v>15</v>
      </c>
      <c r="B250" s="36">
        <v>6.0990000000000002</v>
      </c>
      <c r="C250" s="13" t="s">
        <v>40</v>
      </c>
      <c r="D250" s="14" t="s">
        <v>442</v>
      </c>
      <c r="E250" s="14" t="s">
        <v>443</v>
      </c>
      <c r="F250" s="14" t="s">
        <v>8</v>
      </c>
    </row>
    <row r="251" spans="1:6" ht="24.95" customHeight="1" x14ac:dyDescent="0.25">
      <c r="A251" s="14" t="s">
        <v>9</v>
      </c>
      <c r="B251" s="36">
        <v>6.0990000000000002</v>
      </c>
      <c r="C251" s="13" t="s">
        <v>27</v>
      </c>
      <c r="D251" s="14" t="s">
        <v>485</v>
      </c>
      <c r="E251" s="14" t="s">
        <v>486</v>
      </c>
      <c r="F251" s="14" t="s">
        <v>487</v>
      </c>
    </row>
    <row r="252" spans="1:6" ht="24.95" customHeight="1" x14ac:dyDescent="0.25">
      <c r="A252" s="14" t="s">
        <v>205</v>
      </c>
      <c r="B252" s="36">
        <v>6.0990000000000002</v>
      </c>
      <c r="C252" s="13" t="s">
        <v>235</v>
      </c>
      <c r="D252" s="14" t="s">
        <v>603</v>
      </c>
      <c r="E252" s="14" t="s">
        <v>604</v>
      </c>
      <c r="F252" s="14" t="s">
        <v>605</v>
      </c>
    </row>
    <row r="253" spans="1:6" ht="24.95" customHeight="1" x14ac:dyDescent="0.25">
      <c r="A253" s="14" t="s">
        <v>205</v>
      </c>
      <c r="B253" s="36">
        <v>6.0990000000000002</v>
      </c>
      <c r="C253" s="13" t="s">
        <v>235</v>
      </c>
      <c r="D253" s="14" t="s">
        <v>606</v>
      </c>
      <c r="E253" s="14" t="s">
        <v>607</v>
      </c>
      <c r="F253" s="14" t="s">
        <v>608</v>
      </c>
    </row>
    <row r="254" spans="1:6" ht="24.95" customHeight="1" x14ac:dyDescent="0.25">
      <c r="A254" s="14" t="s">
        <v>24</v>
      </c>
      <c r="B254" s="36">
        <v>6.0990000000000002</v>
      </c>
      <c r="C254" s="13" t="s">
        <v>235</v>
      </c>
      <c r="D254" s="14" t="s">
        <v>609</v>
      </c>
      <c r="E254" s="14" t="s">
        <v>610</v>
      </c>
      <c r="F254" s="14" t="s">
        <v>611</v>
      </c>
    </row>
    <row r="255" spans="1:6" ht="24.95" customHeight="1" x14ac:dyDescent="0.25">
      <c r="A255" s="14" t="s">
        <v>15</v>
      </c>
      <c r="B255" s="36">
        <v>6.0990000000000002</v>
      </c>
      <c r="C255" s="13" t="s">
        <v>235</v>
      </c>
      <c r="D255" s="14" t="s">
        <v>612</v>
      </c>
      <c r="E255" s="14" t="s">
        <v>613</v>
      </c>
      <c r="F255" s="14" t="s">
        <v>574</v>
      </c>
    </row>
    <row r="256" spans="1:6" ht="24.95" customHeight="1" x14ac:dyDescent="0.25">
      <c r="A256" s="14" t="s">
        <v>15</v>
      </c>
      <c r="B256" s="36">
        <v>6.0990000000000002</v>
      </c>
      <c r="C256" s="13" t="s">
        <v>235</v>
      </c>
      <c r="D256" s="14" t="s">
        <v>614</v>
      </c>
      <c r="E256" s="14" t="s">
        <v>615</v>
      </c>
      <c r="F256" s="14" t="s">
        <v>616</v>
      </c>
    </row>
    <row r="257" spans="1:6" ht="24.95" customHeight="1" x14ac:dyDescent="0.25">
      <c r="A257" s="14" t="s">
        <v>15</v>
      </c>
      <c r="B257" s="36">
        <v>6.0990000000000002</v>
      </c>
      <c r="C257" s="13" t="s">
        <v>235</v>
      </c>
      <c r="D257" s="14" t="s">
        <v>617</v>
      </c>
      <c r="E257" s="14" t="s">
        <v>618</v>
      </c>
      <c r="F257" s="14" t="s">
        <v>394</v>
      </c>
    </row>
    <row r="258" spans="1:6" ht="24.95" customHeight="1" x14ac:dyDescent="0.25">
      <c r="A258" s="14" t="s">
        <v>24</v>
      </c>
      <c r="B258" s="36">
        <v>6.0990000000000002</v>
      </c>
      <c r="C258" s="13" t="s">
        <v>235</v>
      </c>
      <c r="D258" s="14" t="s">
        <v>619</v>
      </c>
      <c r="E258" s="14" t="s">
        <v>620</v>
      </c>
      <c r="F258" s="14" t="s">
        <v>621</v>
      </c>
    </row>
    <row r="259" spans="1:6" ht="24.95" customHeight="1" x14ac:dyDescent="0.25">
      <c r="A259" s="14" t="s">
        <v>24</v>
      </c>
      <c r="B259" s="36">
        <v>6.0990000000000002</v>
      </c>
      <c r="C259" s="13" t="s">
        <v>235</v>
      </c>
      <c r="D259" s="14" t="s">
        <v>725</v>
      </c>
      <c r="E259" s="14" t="s">
        <v>726</v>
      </c>
      <c r="F259" s="14" t="s">
        <v>727</v>
      </c>
    </row>
    <row r="260" spans="1:6" ht="24.95" customHeight="1" x14ac:dyDescent="0.25">
      <c r="A260" s="14" t="s">
        <v>9</v>
      </c>
      <c r="B260" s="37">
        <v>6.1</v>
      </c>
      <c r="C260" s="13" t="s">
        <v>40</v>
      </c>
      <c r="D260" s="14" t="s">
        <v>299</v>
      </c>
      <c r="E260" s="14" t="s">
        <v>300</v>
      </c>
      <c r="F260" s="14" t="s">
        <v>301</v>
      </c>
    </row>
    <row r="261" spans="1:6" ht="24.95" customHeight="1" x14ac:dyDescent="0.25">
      <c r="A261" s="14" t="s">
        <v>9</v>
      </c>
      <c r="B261" s="36">
        <v>6.109</v>
      </c>
      <c r="C261" s="13" t="s">
        <v>40</v>
      </c>
      <c r="D261" s="14" t="s">
        <v>730</v>
      </c>
      <c r="E261" s="14" t="s">
        <v>731</v>
      </c>
      <c r="F261" s="14" t="s">
        <v>732</v>
      </c>
    </row>
    <row r="262" spans="1:6" ht="24.95" customHeight="1" x14ac:dyDescent="0.25">
      <c r="A262" s="14" t="s">
        <v>24</v>
      </c>
      <c r="B262" s="38">
        <v>6.149</v>
      </c>
      <c r="C262" s="13" t="s">
        <v>27</v>
      </c>
      <c r="D262" s="14" t="s">
        <v>58</v>
      </c>
      <c r="E262" s="14" t="s">
        <v>59</v>
      </c>
      <c r="F262" s="14" t="s">
        <v>8</v>
      </c>
    </row>
    <row r="263" spans="1:6" ht="24.95" customHeight="1" x14ac:dyDescent="0.25">
      <c r="A263" s="14" t="s">
        <v>205</v>
      </c>
      <c r="B263" s="38">
        <v>6.149</v>
      </c>
      <c r="C263" s="13" t="s">
        <v>40</v>
      </c>
      <c r="D263" s="14" t="s">
        <v>444</v>
      </c>
      <c r="E263" s="14" t="s">
        <v>445</v>
      </c>
      <c r="F263" s="14" t="s">
        <v>8</v>
      </c>
    </row>
    <row r="264" spans="1:6" ht="24.95" customHeight="1" x14ac:dyDescent="0.25">
      <c r="A264" s="14" t="s">
        <v>24</v>
      </c>
      <c r="B264" s="38">
        <v>6.149</v>
      </c>
      <c r="C264" s="13" t="s">
        <v>40</v>
      </c>
      <c r="D264" s="14" t="s">
        <v>733</v>
      </c>
      <c r="E264" s="14" t="s">
        <v>734</v>
      </c>
      <c r="F264" s="14" t="s">
        <v>270</v>
      </c>
    </row>
    <row r="265" spans="1:6" ht="24.95" customHeight="1" x14ac:dyDescent="0.25">
      <c r="A265" s="14" t="s">
        <v>15</v>
      </c>
      <c r="B265" s="38">
        <v>6.149</v>
      </c>
      <c r="C265" s="13" t="s">
        <v>40</v>
      </c>
      <c r="D265" s="14" t="s">
        <v>735</v>
      </c>
      <c r="E265" s="14" t="s">
        <v>736</v>
      </c>
      <c r="F265" s="14" t="s">
        <v>248</v>
      </c>
    </row>
    <row r="266" spans="1:6" ht="24.95" customHeight="1" x14ac:dyDescent="0.25">
      <c r="A266" s="14" t="s">
        <v>24</v>
      </c>
      <c r="B266" s="38">
        <v>6.149</v>
      </c>
      <c r="C266" s="13" t="s">
        <v>40</v>
      </c>
      <c r="D266" s="14" t="s">
        <v>737</v>
      </c>
      <c r="E266" s="14" t="s">
        <v>738</v>
      </c>
      <c r="F266" s="14" t="s">
        <v>739</v>
      </c>
    </row>
    <row r="267" spans="1:6" ht="24.95" customHeight="1" x14ac:dyDescent="0.25">
      <c r="A267" s="14" t="s">
        <v>9</v>
      </c>
      <c r="B267" s="38">
        <v>6.149</v>
      </c>
      <c r="C267" s="13" t="s">
        <v>40</v>
      </c>
      <c r="D267" s="14" t="s">
        <v>740</v>
      </c>
      <c r="E267" s="14" t="s">
        <v>741</v>
      </c>
      <c r="F267" s="14" t="s">
        <v>742</v>
      </c>
    </row>
    <row r="268" spans="1:6" ht="24.95" customHeight="1" x14ac:dyDescent="0.25">
      <c r="A268" s="14" t="s">
        <v>9</v>
      </c>
      <c r="B268" s="39">
        <v>6.15</v>
      </c>
      <c r="C268" s="13" t="s">
        <v>235</v>
      </c>
      <c r="D268" s="14" t="s">
        <v>622</v>
      </c>
      <c r="E268" s="14" t="s">
        <v>623</v>
      </c>
      <c r="F268" s="14" t="s">
        <v>624</v>
      </c>
    </row>
    <row r="269" spans="1:6" ht="24.95" customHeight="1" x14ac:dyDescent="0.25">
      <c r="A269" s="14" t="s">
        <v>47</v>
      </c>
      <c r="B269" s="38">
        <v>6.1689999999999996</v>
      </c>
      <c r="C269" s="13" t="s">
        <v>235</v>
      </c>
      <c r="D269" s="14" t="s">
        <v>625</v>
      </c>
      <c r="E269" s="14" t="s">
        <v>626</v>
      </c>
      <c r="F269" s="14" t="s">
        <v>621</v>
      </c>
    </row>
    <row r="270" spans="1:6" ht="24.95" customHeight="1" x14ac:dyDescent="0.25">
      <c r="A270" s="14" t="s">
        <v>9</v>
      </c>
      <c r="B270" s="38">
        <v>6.1790000000000003</v>
      </c>
      <c r="C270" s="13" t="s">
        <v>235</v>
      </c>
      <c r="D270" s="14" t="s">
        <v>406</v>
      </c>
      <c r="E270" s="14" t="s">
        <v>407</v>
      </c>
      <c r="F270" s="14" t="s">
        <v>8</v>
      </c>
    </row>
    <row r="271" spans="1:6" ht="24.95" customHeight="1" x14ac:dyDescent="0.25">
      <c r="A271" s="14" t="s">
        <v>47</v>
      </c>
      <c r="B271" s="38">
        <v>6.1790000000000003</v>
      </c>
      <c r="C271" s="13" t="s">
        <v>40</v>
      </c>
      <c r="D271" s="14" t="s">
        <v>743</v>
      </c>
      <c r="E271" s="14" t="s">
        <v>744</v>
      </c>
      <c r="F271" s="14" t="s">
        <v>8</v>
      </c>
    </row>
    <row r="272" spans="1:6" ht="24.95" customHeight="1" x14ac:dyDescent="0.25">
      <c r="A272" s="14" t="s">
        <v>24</v>
      </c>
      <c r="B272" s="38">
        <v>6.1879999999999997</v>
      </c>
      <c r="C272" s="13" t="s">
        <v>40</v>
      </c>
      <c r="D272" s="14" t="s">
        <v>60</v>
      </c>
      <c r="E272" s="14" t="s">
        <v>61</v>
      </c>
      <c r="F272" s="14" t="s">
        <v>62</v>
      </c>
    </row>
    <row r="273" spans="1:6" ht="24.95" customHeight="1" x14ac:dyDescent="0.25">
      <c r="A273" s="14" t="s">
        <v>24</v>
      </c>
      <c r="B273" s="39">
        <v>6.19</v>
      </c>
      <c r="C273" s="13" t="s">
        <v>27</v>
      </c>
      <c r="D273" s="14" t="s">
        <v>63</v>
      </c>
      <c r="E273" s="14" t="s">
        <v>64</v>
      </c>
      <c r="F273" s="14" t="s">
        <v>8</v>
      </c>
    </row>
    <row r="274" spans="1:6" ht="24.95" customHeight="1" x14ac:dyDescent="0.25">
      <c r="A274" s="14" t="s">
        <v>205</v>
      </c>
      <c r="B274" s="39">
        <v>6.19</v>
      </c>
      <c r="C274" s="13" t="s">
        <v>188</v>
      </c>
      <c r="D274" s="14" t="s">
        <v>203</v>
      </c>
      <c r="E274" s="14" t="s">
        <v>204</v>
      </c>
      <c r="F274" s="14" t="s">
        <v>8</v>
      </c>
    </row>
    <row r="275" spans="1:6" ht="24.95" customHeight="1" x14ac:dyDescent="0.25">
      <c r="A275" s="14" t="s">
        <v>47</v>
      </c>
      <c r="B275" s="38">
        <v>6.1970000000000001</v>
      </c>
      <c r="C275" s="13" t="s">
        <v>40</v>
      </c>
      <c r="D275" s="14" t="s">
        <v>728</v>
      </c>
      <c r="E275" s="14" t="s">
        <v>729</v>
      </c>
      <c r="F275" s="14" t="s">
        <v>692</v>
      </c>
    </row>
    <row r="276" spans="1:6" ht="24.95" customHeight="1" x14ac:dyDescent="0.25">
      <c r="A276" s="14" t="s">
        <v>47</v>
      </c>
      <c r="B276" s="38">
        <v>6.1980000000000004</v>
      </c>
      <c r="C276" s="13" t="s">
        <v>27</v>
      </c>
      <c r="D276" s="14" t="s">
        <v>455</v>
      </c>
      <c r="E276" s="14" t="s">
        <v>456</v>
      </c>
      <c r="F276" s="14" t="s">
        <v>220</v>
      </c>
    </row>
    <row r="277" spans="1:6" ht="24.95" customHeight="1" x14ac:dyDescent="0.25">
      <c r="A277" s="14" t="s">
        <v>24</v>
      </c>
      <c r="B277" s="38">
        <v>6.1980000000000004</v>
      </c>
      <c r="C277" s="13" t="s">
        <v>40</v>
      </c>
      <c r="D277" s="14" t="s">
        <v>745</v>
      </c>
      <c r="E277" s="14" t="s">
        <v>746</v>
      </c>
      <c r="F277" s="14" t="s">
        <v>8</v>
      </c>
    </row>
    <row r="278" spans="1:6" ht="24.95" customHeight="1" x14ac:dyDescent="0.25">
      <c r="A278" s="14" t="s">
        <v>24</v>
      </c>
      <c r="B278" s="38">
        <v>6.1989999999999998</v>
      </c>
      <c r="C278" s="13" t="s">
        <v>40</v>
      </c>
      <c r="D278" s="14" t="s">
        <v>457</v>
      </c>
      <c r="E278" s="14" t="s">
        <v>458</v>
      </c>
      <c r="F278" s="14" t="s">
        <v>8</v>
      </c>
    </row>
    <row r="279" spans="1:6" ht="24.95" customHeight="1" x14ac:dyDescent="0.25">
      <c r="A279" s="14" t="s">
        <v>24</v>
      </c>
      <c r="B279" s="38">
        <v>6.1989999999999998</v>
      </c>
      <c r="C279" s="13" t="s">
        <v>235</v>
      </c>
      <c r="D279" s="14" t="s">
        <v>627</v>
      </c>
      <c r="E279" s="14" t="s">
        <v>628</v>
      </c>
      <c r="F279" s="14" t="s">
        <v>629</v>
      </c>
    </row>
    <row r="280" spans="1:6" ht="24.95" customHeight="1" x14ac:dyDescent="0.25">
      <c r="A280" s="14" t="s">
        <v>9</v>
      </c>
      <c r="B280" s="40">
        <v>6.2439999999999998</v>
      </c>
      <c r="C280" s="13" t="s">
        <v>40</v>
      </c>
      <c r="D280" s="14" t="s">
        <v>504</v>
      </c>
      <c r="E280" s="14" t="s">
        <v>505</v>
      </c>
      <c r="F280" s="14" t="s">
        <v>506</v>
      </c>
    </row>
    <row r="281" spans="1:6" ht="24.95" customHeight="1" x14ac:dyDescent="0.25">
      <c r="A281" s="14" t="s">
        <v>24</v>
      </c>
      <c r="B281" s="40">
        <v>6.2779999999999996</v>
      </c>
      <c r="C281" s="13" t="s">
        <v>40</v>
      </c>
      <c r="D281" s="14" t="s">
        <v>507</v>
      </c>
      <c r="E281" s="14" t="s">
        <v>508</v>
      </c>
      <c r="F281" s="14" t="s">
        <v>506</v>
      </c>
    </row>
    <row r="282" spans="1:6" ht="24.95" customHeight="1" x14ac:dyDescent="0.25">
      <c r="A282" s="14" t="s">
        <v>24</v>
      </c>
      <c r="B282" s="40">
        <v>6.2789999999999999</v>
      </c>
      <c r="C282" s="13" t="s">
        <v>40</v>
      </c>
      <c r="D282" s="14" t="s">
        <v>509</v>
      </c>
      <c r="E282" s="14" t="s">
        <v>510</v>
      </c>
      <c r="F282" s="14" t="s">
        <v>8</v>
      </c>
    </row>
    <row r="283" spans="1:6" ht="24.95" customHeight="1" x14ac:dyDescent="0.25">
      <c r="A283" s="14" t="s">
        <v>24</v>
      </c>
      <c r="B283" s="40">
        <v>6.2789999999999999</v>
      </c>
      <c r="C283" s="13" t="s">
        <v>40</v>
      </c>
      <c r="D283" s="14" t="s">
        <v>511</v>
      </c>
      <c r="E283" s="14" t="s">
        <v>512</v>
      </c>
      <c r="F283" s="14" t="s">
        <v>513</v>
      </c>
    </row>
    <row r="284" spans="1:6" ht="24.95" customHeight="1" x14ac:dyDescent="0.25">
      <c r="A284" s="14" t="s">
        <v>47</v>
      </c>
      <c r="B284" s="41">
        <v>6.2880000000000003</v>
      </c>
      <c r="C284" s="13" t="s">
        <v>40</v>
      </c>
      <c r="D284" s="14" t="s">
        <v>747</v>
      </c>
      <c r="E284" s="14" t="s">
        <v>748</v>
      </c>
      <c r="F284" s="14" t="s">
        <v>749</v>
      </c>
    </row>
    <row r="285" spans="1:6" ht="24.95" customHeight="1" x14ac:dyDescent="0.25">
      <c r="A285" s="14" t="s">
        <v>24</v>
      </c>
      <c r="B285" s="41">
        <v>6.2880000000000003</v>
      </c>
      <c r="C285" s="13" t="s">
        <v>40</v>
      </c>
      <c r="D285" s="14" t="s">
        <v>747</v>
      </c>
      <c r="E285" s="14" t="s">
        <v>750</v>
      </c>
      <c r="F285" s="14" t="s">
        <v>751</v>
      </c>
    </row>
    <row r="286" spans="1:6" ht="24.95" customHeight="1" x14ac:dyDescent="0.25">
      <c r="A286" s="14" t="s">
        <v>47</v>
      </c>
      <c r="B286" s="41">
        <v>6.2889999999999997</v>
      </c>
      <c r="C286" s="13" t="s">
        <v>235</v>
      </c>
      <c r="D286" s="14" t="s">
        <v>514</v>
      </c>
      <c r="E286" s="14" t="s">
        <v>515</v>
      </c>
      <c r="F286" s="14" t="s">
        <v>8</v>
      </c>
    </row>
    <row r="287" spans="1:6" ht="24.95" customHeight="1" x14ac:dyDescent="0.25">
      <c r="A287" s="14" t="s">
        <v>47</v>
      </c>
      <c r="B287" s="41">
        <v>6.298</v>
      </c>
      <c r="C287" s="13" t="s">
        <v>188</v>
      </c>
      <c r="D287" s="14" t="s">
        <v>206</v>
      </c>
      <c r="E287" s="14" t="s">
        <v>207</v>
      </c>
      <c r="F287" s="14" t="s">
        <v>208</v>
      </c>
    </row>
    <row r="288" spans="1:6" ht="24.95" customHeight="1" x14ac:dyDescent="0.25">
      <c r="A288" s="14" t="s">
        <v>15</v>
      </c>
      <c r="B288" s="41">
        <v>6.298</v>
      </c>
      <c r="C288" s="13" t="s">
        <v>40</v>
      </c>
      <c r="D288" s="14" t="s">
        <v>459</v>
      </c>
      <c r="E288" s="14" t="s">
        <v>460</v>
      </c>
      <c r="F288" s="14" t="s">
        <v>8</v>
      </c>
    </row>
    <row r="289" spans="1:6" ht="24.95" customHeight="1" x14ac:dyDescent="0.25">
      <c r="A289" s="14" t="s">
        <v>24</v>
      </c>
      <c r="B289" s="41">
        <v>6.2990000000000004</v>
      </c>
      <c r="C289" s="10">
        <v>44203</v>
      </c>
      <c r="D289" s="14" t="s">
        <v>22</v>
      </c>
      <c r="E289" s="9" t="s">
        <v>23</v>
      </c>
      <c r="F289" s="14" t="s">
        <v>8</v>
      </c>
    </row>
    <row r="290" spans="1:6" ht="24.95" customHeight="1" x14ac:dyDescent="0.25">
      <c r="A290" s="14" t="s">
        <v>24</v>
      </c>
      <c r="B290" s="41">
        <v>6.2990000000000004</v>
      </c>
      <c r="C290" s="13" t="s">
        <v>40</v>
      </c>
      <c r="D290" s="14" t="s">
        <v>516</v>
      </c>
      <c r="E290" s="14" t="s">
        <v>517</v>
      </c>
      <c r="F290" s="14" t="s">
        <v>518</v>
      </c>
    </row>
    <row r="291" spans="1:6" ht="24.95" customHeight="1" x14ac:dyDescent="0.25">
      <c r="A291" s="14" t="s">
        <v>24</v>
      </c>
      <c r="B291" s="41">
        <v>6.3490000000000002</v>
      </c>
      <c r="C291" s="13" t="s">
        <v>40</v>
      </c>
      <c r="D291" s="14" t="s">
        <v>752</v>
      </c>
      <c r="E291" s="14" t="s">
        <v>753</v>
      </c>
      <c r="F291" s="14" t="s">
        <v>8</v>
      </c>
    </row>
    <row r="292" spans="1:6" ht="24.95" customHeight="1" x14ac:dyDescent="0.25">
      <c r="A292" s="14" t="s">
        <v>15</v>
      </c>
      <c r="B292" s="42">
        <v>6.3769999999999998</v>
      </c>
      <c r="C292" s="13" t="s">
        <v>235</v>
      </c>
      <c r="D292" s="14" t="s">
        <v>408</v>
      </c>
      <c r="E292" s="14" t="s">
        <v>409</v>
      </c>
      <c r="F292" s="14" t="s">
        <v>410</v>
      </c>
    </row>
    <row r="293" spans="1:6" ht="24.95" customHeight="1" x14ac:dyDescent="0.25">
      <c r="A293" s="14" t="s">
        <v>47</v>
      </c>
      <c r="B293" s="42">
        <v>6.3979999999999997</v>
      </c>
      <c r="C293" s="13" t="s">
        <v>27</v>
      </c>
      <c r="D293" s="14" t="s">
        <v>79</v>
      </c>
      <c r="E293" s="14" t="s">
        <v>80</v>
      </c>
      <c r="F293" s="14" t="s">
        <v>67</v>
      </c>
    </row>
    <row r="294" spans="1:6" ht="24.95" customHeight="1" x14ac:dyDescent="0.25">
      <c r="A294" s="14" t="s">
        <v>24</v>
      </c>
      <c r="B294" s="42">
        <v>6.3979999999999997</v>
      </c>
      <c r="C294" s="13" t="s">
        <v>235</v>
      </c>
      <c r="D294" s="14" t="s">
        <v>411</v>
      </c>
      <c r="E294" s="14" t="s">
        <v>412</v>
      </c>
      <c r="F294" s="14" t="s">
        <v>8</v>
      </c>
    </row>
    <row r="295" spans="1:6" ht="24.95" customHeight="1" x14ac:dyDescent="0.25">
      <c r="A295" s="14" t="s">
        <v>9</v>
      </c>
      <c r="B295" s="42">
        <v>6.3979999999999997</v>
      </c>
      <c r="C295" s="13" t="s">
        <v>235</v>
      </c>
      <c r="D295" s="14" t="s">
        <v>411</v>
      </c>
      <c r="E295" s="14" t="s">
        <v>413</v>
      </c>
      <c r="F295" s="14" t="s">
        <v>414</v>
      </c>
    </row>
    <row r="296" spans="1:6" ht="24.95" customHeight="1" x14ac:dyDescent="0.25">
      <c r="A296" s="14" t="s">
        <v>24</v>
      </c>
      <c r="B296" s="42">
        <v>6.399</v>
      </c>
      <c r="C296" s="13" t="s">
        <v>235</v>
      </c>
      <c r="D296" s="14" t="s">
        <v>415</v>
      </c>
      <c r="E296" s="14" t="s">
        <v>416</v>
      </c>
      <c r="F296" s="14" t="s">
        <v>417</v>
      </c>
    </row>
    <row r="297" spans="1:6" ht="24.95" customHeight="1" x14ac:dyDescent="0.25">
      <c r="A297" s="14" t="s">
        <v>47</v>
      </c>
      <c r="B297" s="42">
        <v>6.399</v>
      </c>
      <c r="C297" s="13" t="s">
        <v>235</v>
      </c>
      <c r="D297" s="14" t="s">
        <v>418</v>
      </c>
      <c r="E297" s="14" t="s">
        <v>419</v>
      </c>
      <c r="F297" s="14" t="s">
        <v>8</v>
      </c>
    </row>
    <row r="298" spans="1:6" ht="24.95" customHeight="1" x14ac:dyDescent="0.25">
      <c r="A298" s="14" t="s">
        <v>47</v>
      </c>
      <c r="B298" s="42">
        <v>6.399</v>
      </c>
      <c r="C298" s="13" t="s">
        <v>40</v>
      </c>
      <c r="D298" s="14" t="s">
        <v>420</v>
      </c>
      <c r="E298" s="14" t="s">
        <v>421</v>
      </c>
      <c r="F298" s="14" t="s">
        <v>8</v>
      </c>
    </row>
    <row r="299" spans="1:6" ht="24.95" customHeight="1" x14ac:dyDescent="0.25">
      <c r="A299" s="14" t="s">
        <v>15</v>
      </c>
      <c r="B299" s="42">
        <v>6.4489999999999998</v>
      </c>
      <c r="C299" s="13" t="s">
        <v>40</v>
      </c>
      <c r="D299" s="14" t="s">
        <v>570</v>
      </c>
      <c r="E299" s="14" t="s">
        <v>571</v>
      </c>
      <c r="F299" s="14" t="s">
        <v>568</v>
      </c>
    </row>
  </sheetData>
  <sortState xmlns:xlrd2="http://schemas.microsoft.com/office/spreadsheetml/2017/richdata2" ref="A2:F299">
    <sortCondition ref="B2:B299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Maia</dc:creator>
  <cp:lastModifiedBy>João Vitor Maia</cp:lastModifiedBy>
  <dcterms:created xsi:type="dcterms:W3CDTF">2021-07-05T23:25:37Z</dcterms:created>
  <dcterms:modified xsi:type="dcterms:W3CDTF">2021-09-14T18:10:08Z</dcterms:modified>
</cp:coreProperties>
</file>