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11_论文_Publication paper\20211022_Credit &amp; GPA for Blockchain ESG assessment\Data\Revised analysis with 30 samples\"/>
    </mc:Choice>
  </mc:AlternateContent>
  <xr:revisionPtr revIDLastSave="0" documentId="13_ncr:1_{A7532BA8-42D8-4A50-9A2A-6D368FDBD6EE}" xr6:coauthVersionLast="36" xr6:coauthVersionMax="36" xr10:uidLastSave="{00000000-0000-0000-0000-000000000000}"/>
  <bookViews>
    <workbookView xWindow="0" yWindow="0" windowWidth="28800" windowHeight="12225" activeTab="7" xr2:uid="{F1C714B3-8381-4D24-8E51-6EC49F1AB180}"/>
  </bookViews>
  <sheets>
    <sheet name="Summary" sheetId="1" r:id="rId1"/>
    <sheet name="Sheet1" sheetId="21" r:id="rId2"/>
    <sheet name="B1" sheetId="10" r:id="rId3"/>
    <sheet name="B2" sheetId="11" r:id="rId4"/>
    <sheet name="B3" sheetId="12" r:id="rId5"/>
    <sheet name="B4" sheetId="13" r:id="rId6"/>
    <sheet name="B5" sheetId="14" r:id="rId7"/>
    <sheet name="B6" sheetId="15" r:id="rId8"/>
    <sheet name="B7" sheetId="16" r:id="rId9"/>
    <sheet name="B8" sheetId="17" r:id="rId10"/>
    <sheet name="B9 Supplier Human Rights" sheetId="19" r:id="rId11"/>
    <sheet name="B10 Human Rights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" i="20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" i="19"/>
  <c r="F5" i="17" l="1"/>
  <c r="F6" i="17"/>
  <c r="F10" i="17"/>
  <c r="F13" i="17"/>
  <c r="F19" i="17"/>
  <c r="F5" i="16"/>
  <c r="F6" i="16"/>
  <c r="F10" i="16"/>
  <c r="F13" i="16"/>
  <c r="F19" i="16"/>
  <c r="I5" i="15"/>
  <c r="I6" i="15"/>
  <c r="I10" i="15"/>
  <c r="I13" i="15"/>
  <c r="I19" i="15"/>
  <c r="F5" i="14"/>
  <c r="F6" i="14"/>
  <c r="F10" i="14"/>
  <c r="F13" i="14"/>
  <c r="F19" i="14"/>
  <c r="F5" i="13"/>
  <c r="F6" i="13"/>
  <c r="F10" i="13"/>
  <c r="F13" i="13"/>
  <c r="F19" i="13"/>
  <c r="F5" i="12"/>
  <c r="F6" i="12"/>
  <c r="F10" i="12"/>
  <c r="F13" i="12"/>
  <c r="F19" i="12"/>
  <c r="K5" i="11"/>
  <c r="L5" i="11" s="1"/>
  <c r="M5" i="11" s="1"/>
  <c r="K6" i="11"/>
  <c r="K10" i="11"/>
  <c r="K13" i="11"/>
  <c r="K19" i="11"/>
  <c r="I19" i="11"/>
  <c r="L19" i="11" s="1"/>
  <c r="M19" i="11" s="1"/>
  <c r="I13" i="11"/>
  <c r="I10" i="11"/>
  <c r="I6" i="11"/>
  <c r="I5" i="11"/>
  <c r="F19" i="11"/>
  <c r="F13" i="11"/>
  <c r="L13" i="11" s="1"/>
  <c r="M13" i="11" s="1"/>
  <c r="F10" i="11"/>
  <c r="L10" i="11" s="1"/>
  <c r="M10" i="11" s="1"/>
  <c r="F6" i="11"/>
  <c r="L6" i="11" s="1"/>
  <c r="M6" i="11" s="1"/>
  <c r="F5" i="11"/>
  <c r="F5" i="10"/>
  <c r="F6" i="10"/>
  <c r="F10" i="10"/>
  <c r="F13" i="10"/>
  <c r="F19" i="10"/>
  <c r="K2" i="11" l="1"/>
  <c r="K3" i="11"/>
  <c r="K4" i="11"/>
  <c r="K7" i="11"/>
  <c r="K8" i="11"/>
  <c r="K9" i="11"/>
  <c r="K11" i="11"/>
  <c r="K12" i="11"/>
  <c r="K14" i="11"/>
  <c r="K15" i="11"/>
  <c r="K16" i="11"/>
  <c r="K17" i="11"/>
  <c r="K18" i="11"/>
  <c r="K20" i="11"/>
  <c r="K21" i="11"/>
  <c r="I3" i="11"/>
  <c r="I4" i="11"/>
  <c r="I7" i="11"/>
  <c r="I8" i="11"/>
  <c r="I9" i="11"/>
  <c r="I11" i="11"/>
  <c r="I12" i="11"/>
  <c r="I14" i="11"/>
  <c r="I15" i="11"/>
  <c r="I16" i="11"/>
  <c r="L16" i="11" s="1"/>
  <c r="M16" i="11" s="1"/>
  <c r="I17" i="11"/>
  <c r="I18" i="11"/>
  <c r="I20" i="11"/>
  <c r="I21" i="11"/>
  <c r="I2" i="11"/>
  <c r="F2" i="11"/>
  <c r="F3" i="11"/>
  <c r="F4" i="11"/>
  <c r="L4" i="11" s="1"/>
  <c r="M4" i="11" s="1"/>
  <c r="F7" i="11"/>
  <c r="F8" i="11"/>
  <c r="L8" i="11" s="1"/>
  <c r="M8" i="11" s="1"/>
  <c r="F9" i="11"/>
  <c r="L9" i="11" s="1"/>
  <c r="M9" i="11" s="1"/>
  <c r="F11" i="11"/>
  <c r="F12" i="11"/>
  <c r="F14" i="11"/>
  <c r="F15" i="11"/>
  <c r="F16" i="11"/>
  <c r="F17" i="11"/>
  <c r="F18" i="11"/>
  <c r="F20" i="11"/>
  <c r="F21" i="11"/>
  <c r="F2" i="16"/>
  <c r="F21" i="16"/>
  <c r="F20" i="16"/>
  <c r="F18" i="16"/>
  <c r="F17" i="16"/>
  <c r="F16" i="16"/>
  <c r="F15" i="16"/>
  <c r="F14" i="16"/>
  <c r="F12" i="16"/>
  <c r="F11" i="16"/>
  <c r="F9" i="16"/>
  <c r="F8" i="16"/>
  <c r="F7" i="16"/>
  <c r="F4" i="16"/>
  <c r="F3" i="16"/>
  <c r="F2" i="17"/>
  <c r="F3" i="17"/>
  <c r="F4" i="17"/>
  <c r="F7" i="17"/>
  <c r="F8" i="17"/>
  <c r="F9" i="17"/>
  <c r="F11" i="17"/>
  <c r="F12" i="17"/>
  <c r="F14" i="17"/>
  <c r="F15" i="17"/>
  <c r="F16" i="17"/>
  <c r="F17" i="17"/>
  <c r="F18" i="17"/>
  <c r="F20" i="17"/>
  <c r="F21" i="17"/>
  <c r="I21" i="15"/>
  <c r="I20" i="15"/>
  <c r="I18" i="15"/>
  <c r="I17" i="15"/>
  <c r="I16" i="15"/>
  <c r="I15" i="15"/>
  <c r="I14" i="15"/>
  <c r="I12" i="15"/>
  <c r="I11" i="15"/>
  <c r="I9" i="15"/>
  <c r="I8" i="15"/>
  <c r="I7" i="15"/>
  <c r="I4" i="15"/>
  <c r="I3" i="15"/>
  <c r="I2" i="15"/>
  <c r="F21" i="14"/>
  <c r="F20" i="14"/>
  <c r="F18" i="14"/>
  <c r="F17" i="14"/>
  <c r="F16" i="14"/>
  <c r="F15" i="14"/>
  <c r="F14" i="14"/>
  <c r="F12" i="14"/>
  <c r="F11" i="14"/>
  <c r="F9" i="14"/>
  <c r="F8" i="14"/>
  <c r="F7" i="14"/>
  <c r="F4" i="14"/>
  <c r="F3" i="14"/>
  <c r="F2" i="14"/>
  <c r="F21" i="13"/>
  <c r="F20" i="13"/>
  <c r="F18" i="13"/>
  <c r="F17" i="13"/>
  <c r="F16" i="13"/>
  <c r="F15" i="13"/>
  <c r="F14" i="13"/>
  <c r="F12" i="13"/>
  <c r="F11" i="13"/>
  <c r="F9" i="13"/>
  <c r="F8" i="13"/>
  <c r="F7" i="13"/>
  <c r="F4" i="13"/>
  <c r="F3" i="13"/>
  <c r="F2" i="13"/>
  <c r="F21" i="12"/>
  <c r="F20" i="12"/>
  <c r="F18" i="12"/>
  <c r="F17" i="12"/>
  <c r="F16" i="12"/>
  <c r="F15" i="12"/>
  <c r="F14" i="12"/>
  <c r="F12" i="12"/>
  <c r="F11" i="12"/>
  <c r="F9" i="12"/>
  <c r="F8" i="12"/>
  <c r="F7" i="12"/>
  <c r="F4" i="12"/>
  <c r="F3" i="12"/>
  <c r="F2" i="12"/>
  <c r="L7" i="11" l="1"/>
  <c r="M7" i="11" s="1"/>
  <c r="L17" i="11"/>
  <c r="M17" i="11" s="1"/>
  <c r="L2" i="11"/>
  <c r="M2" i="11" s="1"/>
  <c r="L14" i="11"/>
  <c r="M14" i="11" s="1"/>
  <c r="L12" i="11"/>
  <c r="M12" i="11" s="1"/>
  <c r="L18" i="11"/>
  <c r="M18" i="11" s="1"/>
  <c r="L3" i="11"/>
  <c r="M3" i="11" s="1"/>
  <c r="L11" i="11"/>
  <c r="M11" i="11" s="1"/>
  <c r="L20" i="11"/>
  <c r="M20" i="11" s="1"/>
  <c r="L15" i="11"/>
  <c r="M15" i="11" s="1"/>
  <c r="L21" i="11"/>
  <c r="M21" i="11" s="1"/>
  <c r="F2" i="10"/>
  <c r="F3" i="10"/>
  <c r="F4" i="10"/>
  <c r="F7" i="10"/>
  <c r="F8" i="10"/>
  <c r="F9" i="10"/>
  <c r="F11" i="10"/>
  <c r="F12" i="10"/>
  <c r="F14" i="10"/>
  <c r="F15" i="10"/>
  <c r="F16" i="10"/>
  <c r="F17" i="10"/>
  <c r="F18" i="10"/>
  <c r="F20" i="10"/>
  <c r="F21" i="10"/>
</calcChain>
</file>

<file path=xl/sharedStrings.xml><?xml version="1.0" encoding="utf-8"?>
<sst xmlns="http://schemas.openxmlformats.org/spreadsheetml/2006/main" count="858" uniqueCount="308">
  <si>
    <t>Environmental</t>
  </si>
  <si>
    <t>A1 Emissions</t>
  </si>
  <si>
    <t>KPI A1.1</t>
  </si>
  <si>
    <t>KPI A1.2</t>
  </si>
  <si>
    <t>KPI A1.3</t>
  </si>
  <si>
    <t>KPI A1.4</t>
  </si>
  <si>
    <t>KPI A1.5</t>
  </si>
  <si>
    <t>KPI A1.6</t>
  </si>
  <si>
    <r>
      <t>The types of emissions and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respective emissions data.</t>
    </r>
  </si>
  <si>
    <t>Greenhouse gas emissions in total (in tonnes) and,
where appropriate, intensity (e.g. per unit of production volume, per facility).</t>
    <phoneticPr fontId="0" type="noConversion"/>
  </si>
  <si>
    <t>Total hazardous waste produced (in tonnes) and, where appropriate, intensity (e.g. per unit of production volume, per facility).</t>
  </si>
  <si>
    <t>Total non-hazardous waste produced (in tonnes) and, where appropriate, intensity (e.g. per unit of production volume, per facility).</t>
    <phoneticPr fontId="0" type="noConversion"/>
  </si>
  <si>
    <t>Description of measures to mitigate emissions and
results achieved.</t>
    <phoneticPr fontId="0" type="noConversion"/>
  </si>
  <si>
    <t>Description of how hazardous and non-hazardous wastes are handled, reduction initiatives and results
achieved.</t>
    <phoneticPr fontId="0" type="noConversion"/>
  </si>
  <si>
    <t>KPI A2.1</t>
  </si>
  <si>
    <t>KPI A2.2</t>
  </si>
  <si>
    <t>KPI A2.3</t>
  </si>
  <si>
    <t>KPI A2.4</t>
  </si>
  <si>
    <t>KPI A2.5</t>
  </si>
  <si>
    <t>KPI A3.1</t>
  </si>
  <si>
    <t>KPI A4.1</t>
  </si>
  <si>
    <t xml:space="preserve">Direct and/or indirect energy consumption by type (e.g. electricity, gas or oil) in total (kWh in ’000s) and intensity (e.g. per unit of production volume, per facility). </t>
  </si>
  <si>
    <t>Water consumption in total and intensity (e.g. per unit of production volume, per facility).</t>
    <phoneticPr fontId="0" type="noConversion"/>
  </si>
  <si>
    <t>Description of energy use efficiency initiatives and results achieved.</t>
  </si>
  <si>
    <t>Description of whether there is any issue in sourcing water that is fit for purpose, water efficiency initiatives and results achieved.</t>
  </si>
  <si>
    <t>Total packaging material used for finished products (in tonnes) and, if applicable, with reference to per unit produced.</t>
  </si>
  <si>
    <t>Description of the significant impacts of activities on the environment and natural resources and the actions taken to manage them.</t>
    <phoneticPr fontId="0" type="noConversion"/>
  </si>
  <si>
    <t>Description of the significant impacts of activities on the environment and natural resources and the actions taken to manage them.</t>
  </si>
  <si>
    <t>null</t>
  </si>
  <si>
    <t>A2 Use of Resources</t>
  </si>
  <si>
    <t>A3 The environment and natural resources</t>
  </si>
  <si>
    <t>A4 Climate change</t>
  </si>
  <si>
    <t>Company</t>
  </si>
  <si>
    <t>KPI B1.1</t>
  </si>
  <si>
    <t>KPI B1.2</t>
  </si>
  <si>
    <r>
      <t xml:space="preserve">Total workforce by gender, </t>
    </r>
    <r>
      <rPr>
        <sz val="11"/>
        <color indexed="8"/>
        <rFont val="Arial"/>
        <family val="2"/>
      </rPr>
      <t>employment type, age group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 xml:space="preserve">and geographical region. </t>
    </r>
  </si>
  <si>
    <r>
      <t>Employee turnover rate by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gender, age group and
geographical region.</t>
    </r>
  </si>
  <si>
    <t>Aspect B1:  Employment</t>
    <phoneticPr fontId="0" type="noConversion"/>
  </si>
  <si>
    <t>Aspect B2: Health and Safety</t>
  </si>
  <si>
    <t>KPI B2.1</t>
  </si>
  <si>
    <t>KPI B2.2</t>
  </si>
  <si>
    <t>KPI B2.3</t>
  </si>
  <si>
    <t>Number and rate of work-related fatalities.</t>
    <phoneticPr fontId="0" type="noConversion"/>
  </si>
  <si>
    <t>Lost days due to work injury.</t>
    <phoneticPr fontId="0" type="noConversion"/>
  </si>
  <si>
    <t>Description of occupational health and safety measures  adopted, how they are implemented and monitored.</t>
    <phoneticPr fontId="0" type="noConversion"/>
  </si>
  <si>
    <t>Aspect B3:  Development and Training</t>
  </si>
  <si>
    <t>KPI B3.1</t>
  </si>
  <si>
    <t>KPI B3.2</t>
  </si>
  <si>
    <t>The percentage of employees trained by gender and employee category (e.g. senior management, middle
management).</t>
    <phoneticPr fontId="0" type="noConversion"/>
  </si>
  <si>
    <t>The average training hours completed per employee by gender and employee category.</t>
    <phoneticPr fontId="0" type="noConversion"/>
  </si>
  <si>
    <t>Aspect B4:  Labour Standards</t>
    <phoneticPr fontId="0" type="noConversion"/>
  </si>
  <si>
    <t>KPI B4.1</t>
    <phoneticPr fontId="0" type="noConversion"/>
  </si>
  <si>
    <t>KPI B4.2</t>
    <phoneticPr fontId="0" type="noConversion"/>
  </si>
  <si>
    <t>Description of measures to review employment practices to avoid child and forced labour.</t>
    <phoneticPr fontId="0" type="noConversion"/>
  </si>
  <si>
    <t>Description of steps taken to eliminate such practices when discovered.</t>
    <phoneticPr fontId="0" type="noConversion"/>
  </si>
  <si>
    <t>Aspect B5:  Supply Chain Management</t>
  </si>
  <si>
    <t>KPI B5.1</t>
    <phoneticPr fontId="0" type="noConversion"/>
  </si>
  <si>
    <t>KPI B5.2</t>
    <phoneticPr fontId="0" type="noConversion"/>
  </si>
  <si>
    <t>Number of suppliers by geographical region.</t>
    <phoneticPr fontId="0" type="noConversion"/>
  </si>
  <si>
    <t>Description of practices relating to engaging suppliers, number of suppliers where the practices are being implemented, how they are implemented and monitored.</t>
    <phoneticPr fontId="0" type="noConversion"/>
  </si>
  <si>
    <t>Aspect B6:  Product Responsibility</t>
  </si>
  <si>
    <t>KPI B6.1</t>
    <phoneticPr fontId="0" type="noConversion"/>
  </si>
  <si>
    <t>KPI B6.2</t>
  </si>
  <si>
    <t>KPI B6.3</t>
  </si>
  <si>
    <t>KPI B6.4</t>
  </si>
  <si>
    <t>KPI B6.5</t>
  </si>
  <si>
    <t>Percentage of total products sold or shipped subject to recalls for safety and health reasons.</t>
    <phoneticPr fontId="0" type="noConversion"/>
  </si>
  <si>
    <t>Number of products and service related complaints received and how they are dealt with.</t>
    <phoneticPr fontId="0" type="noConversion"/>
  </si>
  <si>
    <t>Description of practices relating to observing and
protecting intellectual property rights.</t>
    <phoneticPr fontId="0" type="noConversion"/>
  </si>
  <si>
    <t>Description of quality assurance process and recall
procedures.</t>
    <phoneticPr fontId="0" type="noConversion"/>
  </si>
  <si>
    <t>Description of consumer data protection and privacy policies, how they are implemented and monitored.</t>
    <phoneticPr fontId="0" type="noConversion"/>
  </si>
  <si>
    <t>Aspect B7:  Anti-corruption</t>
    <phoneticPr fontId="0" type="noConversion"/>
  </si>
  <si>
    <t>KPI B7.1</t>
    <phoneticPr fontId="0" type="noConversion"/>
  </si>
  <si>
    <t>KPI B7.2</t>
    <phoneticPr fontId="0" type="noConversion"/>
  </si>
  <si>
    <t>Number of concluded legal cases regarding corrupt
practices brought against the issuer or its employees during the reporting period and the outcomes of the cases.</t>
    <phoneticPr fontId="0" type="noConversion"/>
  </si>
  <si>
    <t>Description of preventive measures and whistle-blowing procedures, how they are implemented and monitored.</t>
    <phoneticPr fontId="0" type="noConversion"/>
  </si>
  <si>
    <t>Aspect B8:  Community Investment</t>
  </si>
  <si>
    <t>KPI B8.1</t>
    <phoneticPr fontId="0" type="noConversion"/>
  </si>
  <si>
    <t>KPI B8.2</t>
    <phoneticPr fontId="0" type="noConversion"/>
  </si>
  <si>
    <t>Focus areas of contribution (e.g. education, environmental concerns, labour needs, health, culture, sport).</t>
    <phoneticPr fontId="0" type="noConversion"/>
  </si>
  <si>
    <t>Resources contributed (e.g. money or time) to the focus area.</t>
    <phoneticPr fontId="0" type="noConversion"/>
  </si>
  <si>
    <t>Social</t>
  </si>
  <si>
    <t>Stock code</t>
  </si>
  <si>
    <t>00048</t>
  </si>
  <si>
    <t>000146</t>
  </si>
  <si>
    <t>00212</t>
  </si>
  <si>
    <t>00264</t>
  </si>
  <si>
    <t>00294</t>
  </si>
  <si>
    <t>00311</t>
  </si>
  <si>
    <t>00321</t>
  </si>
  <si>
    <t>00420</t>
  </si>
  <si>
    <t>00458</t>
  </si>
  <si>
    <t>00518</t>
  </si>
  <si>
    <t>00528</t>
  </si>
  <si>
    <t>00539</t>
  </si>
  <si>
    <t>00540</t>
  </si>
  <si>
    <t>00565</t>
  </si>
  <si>
    <t>00608</t>
  </si>
  <si>
    <t>00616</t>
  </si>
  <si>
    <t>00643</t>
  </si>
  <si>
    <t>00707</t>
  </si>
  <si>
    <t>00787</t>
  </si>
  <si>
    <t>00844</t>
  </si>
  <si>
    <t>00918</t>
  </si>
  <si>
    <t>00953</t>
  </si>
  <si>
    <t>01025</t>
  </si>
  <si>
    <t>01100</t>
  </si>
  <si>
    <t>01218</t>
  </si>
  <si>
    <t>01367</t>
  </si>
  <si>
    <t>01382</t>
  </si>
  <si>
    <t>01400</t>
  </si>
  <si>
    <t>01425</t>
  </si>
  <si>
    <t>01520</t>
  </si>
  <si>
    <t>01532</t>
  </si>
  <si>
    <t>01616</t>
  </si>
  <si>
    <t>01682</t>
  </si>
  <si>
    <t>01709</t>
  </si>
  <si>
    <t>01825</t>
  </si>
  <si>
    <t>01842</t>
  </si>
  <si>
    <t>01906</t>
  </si>
  <si>
    <t>01962</t>
  </si>
  <si>
    <t>02011</t>
  </si>
  <si>
    <t>02111</t>
  </si>
  <si>
    <t>02199</t>
  </si>
  <si>
    <t>02232</t>
  </si>
  <si>
    <t>02298</t>
  </si>
  <si>
    <t>02299</t>
  </si>
  <si>
    <t>02307</t>
  </si>
  <si>
    <t>02313</t>
  </si>
  <si>
    <t>02399</t>
  </si>
  <si>
    <t>02668</t>
  </si>
  <si>
    <t>02678</t>
  </si>
  <si>
    <t>02698</t>
  </si>
  <si>
    <t>03306</t>
  </si>
  <si>
    <t>03344</t>
  </si>
  <si>
    <t>03398</t>
  </si>
  <si>
    <t>03608</t>
  </si>
  <si>
    <t>03709</t>
  </si>
  <si>
    <t>03778</t>
  </si>
  <si>
    <t>03860</t>
  </si>
  <si>
    <t>06116</t>
  </si>
  <si>
    <t>08093</t>
  </si>
  <si>
    <t>08187</t>
  </si>
  <si>
    <t>08195</t>
  </si>
  <si>
    <t>08211</t>
  </si>
  <si>
    <t>08281</t>
  </si>
  <si>
    <t>08297</t>
  </si>
  <si>
    <t>08377</t>
  </si>
  <si>
    <t>08456</t>
  </si>
  <si>
    <t>08471</t>
  </si>
  <si>
    <t>08480</t>
  </si>
  <si>
    <t>08507</t>
  </si>
  <si>
    <t>08521</t>
  </si>
  <si>
    <t>08607</t>
  </si>
  <si>
    <t>No</t>
  </si>
  <si>
    <t>CHINA AUTOMOTIVE INTERIOR DECORATION HOLDINGS LIMITED</t>
  </si>
  <si>
    <t>Tai Ping Carpets International Limited</t>
  </si>
  <si>
    <t>Nanyang Holdings Limited</t>
  </si>
  <si>
    <t>China International Developemnt Corporation Limited</t>
  </si>
  <si>
    <t>YANGTZEKIANG GARMENT LIMITED</t>
  </si>
  <si>
    <t>Luen Thai Holdings  Limited</t>
  </si>
  <si>
    <t>Texwinca Holdings Limited</t>
  </si>
  <si>
    <t>Fountain Set (Holdings) Limited</t>
  </si>
  <si>
    <t>Tristate Holdings Limited</t>
  </si>
  <si>
    <t>TUNGTEX (HOLDINGS) COMPANY LIMITED</t>
  </si>
  <si>
    <t>KINGDOM HOLDINGS LIMITED</t>
  </si>
  <si>
    <t>VICTORY CITY INTERNATIONAL
VICTORY CITY INTERNATIONAL
HOLDINGS LIMITED</t>
  </si>
  <si>
    <t>SPEEDY GLOBAL HOLDINGS LIMITED</t>
  </si>
  <si>
    <t>Tricor Services (Cayman Islands) Limited</t>
  </si>
  <si>
    <t>High Fashion International Limited</t>
  </si>
  <si>
    <t>EMINENCE ENTERPRISE LIMITED</t>
  </si>
  <si>
    <t xml:space="preserve">Carry Wealth Holdings Limited </t>
  </si>
  <si>
    <t>ASIA TELEVISION HOLDINGS LIMITED</t>
  </si>
  <si>
    <t>GLOBAL BRANDS GROUP HOLDING LIMITED</t>
  </si>
  <si>
    <t>GREATIME INTERNATIONAL HOLDINGS LIMITED</t>
  </si>
  <si>
    <t>State Energy Group International Assets Holdings Limited</t>
  </si>
  <si>
    <t>SHAW BROTHERS HOLDINGS LIMITED</t>
  </si>
  <si>
    <t>KNT HOLDINGS LIMITED</t>
  </si>
  <si>
    <t>Mainland Headwear Holdings Limited</t>
  </si>
  <si>
    <t>Easyknit International Holdings Limited</t>
  </si>
  <si>
    <t>SFUND INTERNATIONAL HOLDINGS LIMITED</t>
  </si>
  <si>
    <t>Pacific Textiles Holdings Limited</t>
  </si>
  <si>
    <t>Moody Technology Holdings Limited</t>
  </si>
  <si>
    <t>JUSTIN ALLEN HOLDINGS LIMITED</t>
  </si>
  <si>
    <t xml:space="preserve">CEFC Hong Kong Financial Investment Company Limited </t>
  </si>
  <si>
    <t>CHINA PARTYTIME CULTURE HOLDINGS LIMITED</t>
  </si>
  <si>
    <t>Starrise Media Holdings Limited</t>
  </si>
  <si>
    <t>Hang Pin Living Technology Company Limited</t>
  </si>
  <si>
    <t>DL HOLDINGS GROUP LIMITED</t>
  </si>
  <si>
    <t>Sterling Group Holdings Limited</t>
  </si>
  <si>
    <t>GROWN UP GROUP INVESTMENT HOLDINGS LIMITED</t>
  </si>
  <si>
    <t>Bonny International Holding limited</t>
  </si>
  <si>
    <t>Evergreen Product Group Limited</t>
  </si>
  <si>
    <t>China Apex Group Limited</t>
  </si>
  <si>
    <t>Best Pacific International Holdings Limited</t>
  </si>
  <si>
    <t>Regina Miracle International (Holdings) Limited</t>
  </si>
  <si>
    <t>Crystal International Group Limited</t>
  </si>
  <si>
    <t>Cosmo Lady (China) Holdings Company Limited</t>
  </si>
  <si>
    <t>Billion Industrial Holdings Limited</t>
  </si>
  <si>
    <t>Kam Hing International Holdings Limited</t>
  </si>
  <si>
    <t>SHENZHOU INTERNATIONAL GROUP HOLDINGS LIMITED</t>
  </si>
  <si>
    <t>Nitrogen Oxides, Sulphur Oxides, Respirable Suspended Partculates, Greenhouse gas, Hazardous waste, Non-hazardous waste</t>
  </si>
  <si>
    <t>Nitrogen Oxides, Greenhouse gas, Hazardous waste, Non-hazardous waste</t>
  </si>
  <si>
    <t>Greenhouse gas</t>
  </si>
  <si>
    <t>Nitrogen Oxides, Sulphur Oxides, Smoke and dust, Greenhouse gas, Non-hazardous waste</t>
  </si>
  <si>
    <t>Greenhouse gas, Hazardous waste, Non-hazardous waste</t>
  </si>
  <si>
    <t>Nitrogen Oxides, Sulphur Oxides, Respirable Suspended Partculates, Greenhouse gas, , Non-hazardous waste</t>
  </si>
  <si>
    <t>Swege,Solid Waste, Greenhouse gas</t>
  </si>
  <si>
    <t>Nitrogen Oxides, Sulphur Oxides, Dust, Greenhouse gas, Swege, Hazardous waste, Non-hazardous waste</t>
  </si>
  <si>
    <t>Swege,Non-hazardous Waste, Greenhouse gas</t>
  </si>
  <si>
    <t>Greenhouse gas, Non-hazardous waste</t>
  </si>
  <si>
    <t>Nitrogen Oxides, Sulphur Oxides,  Greenhouse gas, , Non-hazardous waste</t>
  </si>
  <si>
    <t>Nitrogen Oxides, Sulphur Oxides,PM,Swege,Non-hazardous Waste, hazardous Waste, Greenhouse gas</t>
  </si>
  <si>
    <t>Greenhouse gas, air pollutant(Sox, Nox, PM), sewage, Hazardous waste and non-hazardous waste</t>
  </si>
  <si>
    <t>gaseous emission by car, greenhouse gas</t>
  </si>
  <si>
    <t>Nitrogen Oxides, Sulphur Oxides,PM, Greenhouse gas, Hazardous waste, Non-hazardous waste</t>
  </si>
  <si>
    <t>温室气体、有害废弃物、无害废弃物</t>
  </si>
  <si>
    <t>温室气体</t>
  </si>
  <si>
    <t>温室气体、废水、有害废弃物、无害废弃物</t>
  </si>
  <si>
    <t>温室气体、废水、废气、固体废弃物</t>
  </si>
  <si>
    <t>温室气体、废水、无害废弃物</t>
  </si>
  <si>
    <t>温室气体、废水、固体废弃物、空气污染物</t>
  </si>
  <si>
    <t>温室气体、废气、固体废弃物</t>
  </si>
  <si>
    <t>大气污染物、温室气体</t>
  </si>
  <si>
    <t>温室气体、废弃物</t>
  </si>
  <si>
    <t>空气污染的气体排放、温室气体、废弃物</t>
  </si>
  <si>
    <t>温室气体、气体燃料消耗排放</t>
  </si>
  <si>
    <t>温室气体、无害废弃物</t>
  </si>
  <si>
    <t>温室气体、废水、废气、废弃物</t>
  </si>
  <si>
    <t>废气、废水、固体废料</t>
  </si>
  <si>
    <t>Greenhouse gas、 Non-hazardous waste（paper，printing box）</t>
  </si>
  <si>
    <t xml:space="preserve">
Sulfur oxides
Nitrogen oxides
carbon dioxide
Particulate emissions 
Hazardous waste 
Non-hazardous waste </t>
  </si>
  <si>
    <t>Sulfur dioxide，
Nitrogen oxides，
Carbon dioxide，
Particulate emissions，
Non-hazardous waste，
Waste water</t>
  </si>
  <si>
    <t>Hazardous waste, Non-hazardous waste</t>
  </si>
  <si>
    <t>Sulfur dioxide,
Nitrogen oxides,
Particulate emissions,
Carbon dioxide,
Non-hazardous waste</t>
  </si>
  <si>
    <t xml:space="preserve">Wastewater,
Suspended matter,
Chemical oxygen demand, 
Ammonia nitrogen,
Animal and vegetable oils ,_x000B_Nitrogen oxides,
Sulfur oxides ,
Particulate matters,
Greenhouse Gas Emission : 
Carbon dioxide equivalent: 
Hazardous waste
Non-hazardous waste
</t>
  </si>
  <si>
    <t>Carbon dioxide equivalent,
Carbon monoxide,
Sulfur oxides,
Nitrogen oxides,
Particulate matters,
Hazardous waste,
Waste water</t>
  </si>
  <si>
    <t xml:space="preserve">Sulfur oxides,
Nitrogen oxides,
carbon dioxide,
Particulate emissions
</t>
  </si>
  <si>
    <t xml:space="preserve">Carbon dioxide,
Non-hazardous waste,
Toner cartridge
</t>
  </si>
  <si>
    <t>Carbon dioxide</t>
  </si>
  <si>
    <t>Sulfur Dioxide,
Nitrogen oxides,
Carbon dioxide,
Particulate emissions,
Non-hazardous waste,</t>
  </si>
  <si>
    <t>Sulfur oxides,
Nitrogen oxides,
carbon dioxide,
Particulate emissions,
Liquid waste,
Solid Waste(Waste lead-acid batteries/waste dye packaging bags/office paper/building (demolition) waste/plastic packaging mate),
Non-hazardous waste,
Hazardous waste</t>
  </si>
  <si>
    <t>Sulfur oxides,
Carbon dioxide,
Waste water,
Industrial waste water,
Living waste water,
Hazardous waste,
Non-hazardous waste,</t>
  </si>
  <si>
    <t>Sulfur oxide,
Carbon dioxide,
Nitrogen oxides,
Waste water,
Hazardous waste,
Non-hazardous waste,</t>
  </si>
  <si>
    <t>Sewage,
Hazardous waste,
Non-hazardous wastes,
Carbon dioxide,</t>
  </si>
  <si>
    <t>Nitrogen oxides,
Sulfur oxides,
Total greenhouse ga,
Total hazardous waste produced,
Non-hazardous waste produced,</t>
  </si>
  <si>
    <t xml:space="preserve">Nitrogen oxides,
Sulfur oxides,
Particulate emissions,
Non-hazardous waste,
Hazardous waste,
Carbon Dioxide
</t>
  </si>
  <si>
    <t>Nitrogen oxides,
Sulfur oxides,
Total greenhouse gas,
Non-hazardous waste produced,
Particulate emissions</t>
  </si>
  <si>
    <t>Ammonia nitrogen
Nitrogen oxides
Sulfur Dioxide
Soot
Non-hazardous waste
Carbon Dioxide</t>
  </si>
  <si>
    <t>Waste water，
Carbon Dioxide，
Nitrogen oxides，
Sulfur oxides，
Particle emission，
Non-hazardous waste produced，
Hazardous waste produced</t>
  </si>
  <si>
    <t xml:space="preserve">Waste wate
Sulfur Doxide
Smoke
Nitrogen oxides
Non-hazardous waste produced
Hazardous waste produced(oil, wasted fluorescent light and wasted ink) </t>
  </si>
  <si>
    <t>PAK TAK INTERNATIONAL LIMITED</t>
  </si>
  <si>
    <t>TEXHONG TEXTILE GROUP LIMITED</t>
  </si>
  <si>
    <t>Weiqiao Textile Company Limited</t>
  </si>
  <si>
    <t>JNBY DESIGN LIMITED</t>
  </si>
  <si>
    <t>GTI HOLDINGS LIMITED</t>
  </si>
  <si>
    <t>China Ting Group</t>
  </si>
  <si>
    <t>Yongsheng Advanced Materials Company Limited</t>
  </si>
  <si>
    <t>EEKA Fashion Holdings Limited</t>
  </si>
  <si>
    <t>CHINA WEAVING MATERIALS
HOLDINGS LIMITED</t>
  </si>
  <si>
    <t>Speed Apparel Holding Limited</t>
  </si>
  <si>
    <t>Shanghai La Chapelle Fashion Co., Ltd.</t>
  </si>
  <si>
    <t>MILLION STARS HOLDINGS LIMITED</t>
  </si>
  <si>
    <t>JIMU GROUP LIMITED</t>
  </si>
  <si>
    <t>L&amp;A international holding limited</t>
  </si>
  <si>
    <t>Zhejiang Yongan Rongtong Holdings Co. LTD</t>
  </si>
  <si>
    <t>China Gold Classis Group Limited</t>
  </si>
  <si>
    <t>My Heart Bodibra Group Limited</t>
  </si>
  <si>
    <t>Shen You holdings Limited</t>
  </si>
  <si>
    <t>Mansion International Holdings Limited</t>
  </si>
  <si>
    <t>Reach New Holdings Limited</t>
  </si>
  <si>
    <t>FURNIWEB HOLDINGS LIMITED</t>
  </si>
  <si>
    <t>i.century Holding Limited</t>
  </si>
  <si>
    <t>ST International Holdings Company Limited</t>
  </si>
  <si>
    <t>Narnia (Hong Kong) Group Company Limited</t>
  </si>
  <si>
    <t>China Fordoo Holdings Limited</t>
  </si>
  <si>
    <t>Li Ning Co Ltd</t>
  </si>
  <si>
    <t>无</t>
  </si>
  <si>
    <t>KPI B1.1 Total workforce by gender, employment type, age group and geographical region</t>
  </si>
  <si>
    <t>KPI B1.2 Employee turnover rate by gender, age group and geographical region</t>
  </si>
  <si>
    <t>Description of measures to review employment practices to avoid child and forced labour.</t>
  </si>
  <si>
    <t>Description of steps taken to eliminate such practices when discovered.</t>
  </si>
  <si>
    <t>Number of suppliers by geographical region.</t>
  </si>
  <si>
    <t>Description of practices relating to engaging suppliers, number of suppliers where the practices are being implemented, how they are implemented and monitored.</t>
  </si>
  <si>
    <t>Percentage of total products sold or shipped subject to recalls for safety and health reasons.</t>
  </si>
  <si>
    <t>Number of products and service related complaints received and how they are dealt with.</t>
  </si>
  <si>
    <t>Description of practices relating to observing and
protecting intellectual property rights.</t>
  </si>
  <si>
    <t>Description of quality assurance process and recall
procedures.</t>
  </si>
  <si>
    <t>Description of consumer data protection and privacy policies, how they are implemented and monitored.</t>
  </si>
  <si>
    <t>Number of concluded legal cases regarding corrupt
practices brought against the issuer or its employees during the reporting period and the outcomes of the cases.</t>
  </si>
  <si>
    <t>Description of preventive measures and whistle-blowing procedures, how they are implemented and monitored.</t>
  </si>
  <si>
    <t>Focus areas of contribution (e.g. education, environmental concerns, labour needs, health, culture, sport).</t>
  </si>
  <si>
    <t>Resources contributed (e.g. money or time) to the focus area.</t>
  </si>
  <si>
    <t>P/1 or F/0</t>
  </si>
  <si>
    <t>GPA</t>
  </si>
  <si>
    <t>Standard</t>
  </si>
  <si>
    <t>standard</t>
  </si>
  <si>
    <t>summarized GPA</t>
  </si>
  <si>
    <t>No6</t>
  </si>
  <si>
    <t>No5</t>
  </si>
  <si>
    <t>no4</t>
  </si>
  <si>
    <t>No3</t>
  </si>
  <si>
    <t>No2</t>
  </si>
  <si>
    <t>No1</t>
  </si>
  <si>
    <t>No7</t>
  </si>
  <si>
    <t>sub-GPA</t>
  </si>
  <si>
    <t>KPI B9.1 Percentage of new suppliers that were screened using human rights criteria Significant actual and potential negative human rights impacts in the supply chain and actions taken</t>
  </si>
  <si>
    <t>KPI B10.1 Number of grievances about human rights impacts filed, addressed, and resolved through formal grievance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</si>
</sst>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/>
      <top/>
      <bottom style="thick">
        <color indexed="9"/>
      </bottom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 style="thick">
        <color indexed="9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10" fillId="0" borderId="0"/>
  </cellStyleXfs>
  <cellXfs count="49">
    <xf numFmtId="0" fontId="0" fillId="0" borderId="0" xfId="0"/>
    <xf numFmtId="0" fontId="2" fillId="0" borderId="0" xfId="0" applyFont="1" applyAlignment="1">
      <alignment vertical="top" wrapText="1"/>
    </xf>
    <xf numFmtId="0" fontId="3" fillId="2" borderId="1" xfId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2" xfId="1" applyFont="1" applyBorder="1" applyAlignment="1">
      <alignment horizontal="left" vertical="top" wrapText="1"/>
    </xf>
    <xf numFmtId="0" fontId="4" fillId="0" borderId="4" xfId="2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49" fontId="10" fillId="0" borderId="0" xfId="5" applyNumberFormat="1"/>
    <xf numFmtId="49" fontId="11" fillId="0" borderId="0" xfId="5" applyNumberFormat="1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3" fillId="16" borderId="2" xfId="1" applyFont="1" applyFill="1" applyBorder="1" applyAlignment="1">
      <alignment horizontal="left" vertical="top" wrapText="1"/>
    </xf>
    <xf numFmtId="0" fontId="3" fillId="16" borderId="1" xfId="1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13" borderId="0" xfId="0" applyFill="1" applyAlignment="1">
      <alignment vertical="center"/>
    </xf>
    <xf numFmtId="0" fontId="7" fillId="14" borderId="0" xfId="3" applyAlignment="1">
      <alignment vertical="center"/>
    </xf>
    <xf numFmtId="0" fontId="9" fillId="15" borderId="0" xfId="4" applyFont="1" applyAlignment="1">
      <alignment vertical="center"/>
    </xf>
    <xf numFmtId="0" fontId="12" fillId="0" borderId="0" xfId="0" applyFont="1" applyAlignment="1">
      <alignment wrapText="1"/>
    </xf>
    <xf numFmtId="4" fontId="10" fillId="0" borderId="0" xfId="5" applyNumberForma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2" fontId="2" fillId="17" borderId="0" xfId="0" applyNumberFormat="1" applyFont="1" applyFill="1" applyAlignment="1">
      <alignment wrapText="1"/>
    </xf>
    <xf numFmtId="0" fontId="3" fillId="2" borderId="0" xfId="1" applyFont="1" applyBorder="1" applyAlignment="1">
      <alignment horizontal="left" vertical="top" wrapText="1"/>
    </xf>
    <xf numFmtId="0" fontId="9" fillId="15" borderId="0" xfId="4" applyFont="1" applyAlignment="1">
      <alignment vertical="center"/>
    </xf>
    <xf numFmtId="0" fontId="3" fillId="16" borderId="0" xfId="1" applyFont="1" applyFill="1" applyBorder="1" applyAlignment="1">
      <alignment horizontal="left" vertical="top" wrapText="1"/>
    </xf>
    <xf numFmtId="0" fontId="9" fillId="15" borderId="0" xfId="4" applyFont="1" applyAlignment="1">
      <alignment vertical="center"/>
    </xf>
    <xf numFmtId="0" fontId="9" fillId="15" borderId="0" xfId="4" applyFont="1" applyAlignment="1">
      <alignment vertical="center"/>
    </xf>
    <xf numFmtId="0" fontId="7" fillId="14" borderId="0" xfId="3" applyAlignment="1">
      <alignment horizontal="center" vertical="center"/>
    </xf>
    <xf numFmtId="0" fontId="2" fillId="4" borderId="3" xfId="0" applyFont="1" applyFill="1" applyBorder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13" borderId="0" xfId="0" applyFill="1" applyAlignment="1">
      <alignment horizontal="center" vertical="center"/>
    </xf>
    <xf numFmtId="0" fontId="4" fillId="3" borderId="5" xfId="2" applyFont="1" applyBorder="1" applyAlignment="1">
      <alignment horizontal="center" vertical="top" wrapText="1"/>
    </xf>
    <xf numFmtId="0" fontId="4" fillId="3" borderId="3" xfId="2" applyFont="1" applyBorder="1" applyAlignment="1">
      <alignment horizontal="center" vertical="top" wrapText="1"/>
    </xf>
    <xf numFmtId="0" fontId="4" fillId="5" borderId="3" xfId="2" applyFont="1" applyFill="1" applyBorder="1" applyAlignment="1">
      <alignment horizontal="center" vertical="top" wrapText="1"/>
    </xf>
    <xf numFmtId="0" fontId="6" fillId="12" borderId="0" xfId="0" applyFont="1" applyFill="1" applyAlignment="1">
      <alignment horizontal="center" vertical="top" wrapText="1"/>
    </xf>
    <xf numFmtId="0" fontId="4" fillId="9" borderId="5" xfId="2" applyFont="1" applyFill="1" applyBorder="1" applyAlignment="1">
      <alignment horizontal="center" vertical="top" wrapText="1"/>
    </xf>
    <xf numFmtId="0" fontId="4" fillId="9" borderId="3" xfId="2" applyFont="1" applyFill="1" applyBorder="1" applyAlignment="1">
      <alignment horizontal="center" vertical="top" wrapText="1"/>
    </xf>
    <xf numFmtId="0" fontId="4" fillId="10" borderId="0" xfId="2" applyFont="1" applyFill="1" applyBorder="1" applyAlignment="1">
      <alignment horizontal="center" vertical="top" wrapText="1"/>
    </xf>
    <xf numFmtId="0" fontId="4" fillId="10" borderId="4" xfId="2" applyFont="1" applyFill="1" applyBorder="1" applyAlignment="1">
      <alignment horizontal="center" vertical="top" wrapText="1"/>
    </xf>
    <xf numFmtId="0" fontId="4" fillId="4" borderId="0" xfId="2" applyFont="1" applyFill="1" applyBorder="1" applyAlignment="1">
      <alignment horizontal="center" vertical="top" wrapText="1"/>
    </xf>
    <xf numFmtId="0" fontId="4" fillId="11" borderId="3" xfId="2" applyFont="1" applyFill="1" applyBorder="1" applyAlignment="1">
      <alignment horizontal="center" vertical="top" wrapText="1"/>
    </xf>
    <xf numFmtId="0" fontId="0" fillId="18" borderId="0" xfId="0" applyFill="1"/>
    <xf numFmtId="49" fontId="10" fillId="18" borderId="0" xfId="5" applyNumberFormat="1" applyFill="1"/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19" borderId="0" xfId="0" applyFill="1"/>
  </cellXfs>
  <cellStyles count="6">
    <cellStyle name="20% - Accent5" xfId="1" builtinId="46"/>
    <cellStyle name="40% - Accent6" xfId="2" builtinId="51"/>
    <cellStyle name="Good" xfId="3" builtinId="26"/>
    <cellStyle name="Neutral" xfId="4" builtinId="28"/>
    <cellStyle name="Normal" xfId="0" builtinId="0"/>
    <cellStyle name="Normal 2" xfId="5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0EF4-A1C6-40A4-B31D-BD2193231CD4}">
  <dimension ref="A1:BD76"/>
  <sheetViews>
    <sheetView topLeftCell="A49" zoomScale="85" zoomScaleNormal="85" workbookViewId="0">
      <selection activeCell="A55" sqref="A55:XFD55"/>
    </sheetView>
  </sheetViews>
  <sheetFormatPr defaultRowHeight="15"/>
  <cols>
    <col min="2" max="2" width="11" customWidth="1"/>
    <col min="3" max="3" width="27" customWidth="1"/>
    <col min="4" max="4" width="25.42578125" customWidth="1"/>
    <col min="5" max="5" width="27.7109375" customWidth="1"/>
    <col min="6" max="6" width="23" customWidth="1"/>
    <col min="7" max="7" width="24.7109375" customWidth="1"/>
    <col min="8" max="8" width="24.42578125" customWidth="1"/>
    <col min="9" max="9" width="25.5703125" customWidth="1"/>
    <col min="10" max="10" width="23.140625" customWidth="1"/>
    <col min="11" max="11" width="25.5703125" customWidth="1"/>
    <col min="12" max="12" width="20" customWidth="1"/>
    <col min="13" max="13" width="19.85546875" customWidth="1"/>
    <col min="14" max="14" width="25.7109375" customWidth="1"/>
    <col min="15" max="16" width="24.42578125" customWidth="1"/>
    <col min="17" max="17" width="17.7109375" customWidth="1"/>
    <col min="18" max="19" width="16.140625" customWidth="1"/>
    <col min="20" max="20" width="10.42578125" customWidth="1"/>
    <col min="21" max="21" width="15.5703125" customWidth="1"/>
    <col min="22" max="22" width="15.140625" customWidth="1"/>
    <col min="23" max="23" width="14.7109375" customWidth="1"/>
    <col min="24" max="24" width="18.7109375" customWidth="1"/>
    <col min="25" max="25" width="19.7109375" customWidth="1"/>
    <col min="26" max="27" width="18.5703125" customWidth="1"/>
    <col min="28" max="28" width="25" customWidth="1"/>
    <col min="29" max="29" width="23.42578125" customWidth="1"/>
    <col min="30" max="30" width="20.42578125" customWidth="1"/>
    <col min="31" max="31" width="20" customWidth="1"/>
    <col min="32" max="32" width="24.5703125" customWidth="1"/>
    <col min="33" max="33" width="21.5703125" customWidth="1"/>
    <col min="34" max="34" width="23.28515625" customWidth="1"/>
    <col min="35" max="35" width="21" customWidth="1"/>
    <col min="36" max="36" width="19.85546875" customWidth="1"/>
    <col min="37" max="37" width="38.85546875" customWidth="1"/>
    <col min="41" max="41" width="16.5703125" customWidth="1"/>
    <col min="42" max="42" width="17.42578125" customWidth="1"/>
  </cols>
  <sheetData>
    <row r="1" spans="1:56" ht="131.25" customHeight="1">
      <c r="A1" s="30" t="s">
        <v>154</v>
      </c>
      <c r="B1" s="29" t="s">
        <v>82</v>
      </c>
      <c r="C1" s="33" t="s">
        <v>32</v>
      </c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7" t="s">
        <v>81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1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ht="30.75" customHeight="1" thickBot="1">
      <c r="A2" s="30"/>
      <c r="B2" s="29"/>
      <c r="C2" s="33"/>
      <c r="D2" s="31" t="s">
        <v>1</v>
      </c>
      <c r="E2" s="31"/>
      <c r="F2" s="31"/>
      <c r="G2" s="31"/>
      <c r="H2" s="31"/>
      <c r="I2" s="31"/>
      <c r="J2" s="31" t="s">
        <v>29</v>
      </c>
      <c r="K2" s="31"/>
      <c r="L2" s="31"/>
      <c r="M2" s="31"/>
      <c r="N2" s="31"/>
      <c r="O2" s="7" t="s">
        <v>30</v>
      </c>
      <c r="P2" s="8" t="s">
        <v>31</v>
      </c>
      <c r="Q2" s="38" t="s">
        <v>37</v>
      </c>
      <c r="R2" s="39"/>
      <c r="S2" s="40" t="s">
        <v>38</v>
      </c>
      <c r="T2" s="40"/>
      <c r="U2" s="41"/>
      <c r="V2" s="42" t="s">
        <v>45</v>
      </c>
      <c r="W2" s="42"/>
      <c r="X2" s="34" t="s">
        <v>50</v>
      </c>
      <c r="Y2" s="35"/>
      <c r="Z2" s="36" t="s">
        <v>55</v>
      </c>
      <c r="AA2" s="36"/>
      <c r="AB2" s="43" t="s">
        <v>60</v>
      </c>
      <c r="AC2" s="43"/>
      <c r="AD2" s="43"/>
      <c r="AE2" s="43"/>
      <c r="AF2" s="43"/>
      <c r="AG2" s="34" t="s">
        <v>71</v>
      </c>
      <c r="AH2" s="35"/>
      <c r="AI2" s="36" t="s">
        <v>76</v>
      </c>
      <c r="AJ2" s="36"/>
      <c r="AK2" s="5"/>
    </row>
    <row r="3" spans="1:56" ht="16.5" thickTop="1" thickBot="1">
      <c r="A3" s="30"/>
      <c r="B3" s="29"/>
      <c r="C3" s="33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33</v>
      </c>
      <c r="R3" s="2" t="s">
        <v>34</v>
      </c>
      <c r="S3" s="2" t="s">
        <v>39</v>
      </c>
      <c r="T3" s="2" t="s">
        <v>40</v>
      </c>
      <c r="U3" s="2" t="s">
        <v>41</v>
      </c>
      <c r="V3" s="2" t="s">
        <v>46</v>
      </c>
      <c r="W3" s="2" t="s">
        <v>47</v>
      </c>
      <c r="X3" s="2" t="s">
        <v>51</v>
      </c>
      <c r="Y3" s="2" t="s">
        <v>52</v>
      </c>
      <c r="Z3" s="2" t="s">
        <v>56</v>
      </c>
      <c r="AA3" s="2" t="s">
        <v>57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72</v>
      </c>
      <c r="AH3" s="2" t="s">
        <v>73</v>
      </c>
      <c r="AI3" s="2" t="s">
        <v>77</v>
      </c>
      <c r="AJ3" s="2" t="s">
        <v>78</v>
      </c>
    </row>
    <row r="4" spans="1:56" ht="100.5" customHeight="1" thickTop="1" thickBot="1">
      <c r="A4" s="30"/>
      <c r="B4" s="29"/>
      <c r="C4" s="33"/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21</v>
      </c>
      <c r="K4" s="4" t="s">
        <v>22</v>
      </c>
      <c r="L4" s="4" t="s">
        <v>23</v>
      </c>
      <c r="M4" s="4" t="s">
        <v>24</v>
      </c>
      <c r="N4" s="2" t="s">
        <v>25</v>
      </c>
      <c r="O4" s="2" t="s">
        <v>26</v>
      </c>
      <c r="P4" s="2" t="s">
        <v>27</v>
      </c>
      <c r="Q4" s="2" t="s">
        <v>35</v>
      </c>
      <c r="R4" s="15" t="s">
        <v>36</v>
      </c>
      <c r="S4" s="15" t="s">
        <v>42</v>
      </c>
      <c r="T4" s="14" t="s">
        <v>43</v>
      </c>
      <c r="U4" s="4" t="s">
        <v>44</v>
      </c>
      <c r="V4" s="2" t="s">
        <v>48</v>
      </c>
      <c r="W4" s="14" t="s">
        <v>49</v>
      </c>
      <c r="X4" s="2" t="s">
        <v>53</v>
      </c>
      <c r="Y4" s="4" t="s">
        <v>54</v>
      </c>
      <c r="Z4" s="15" t="s">
        <v>58</v>
      </c>
      <c r="AA4" s="2" t="s">
        <v>59</v>
      </c>
      <c r="AB4" s="2" t="s">
        <v>66</v>
      </c>
      <c r="AC4" s="15" t="s">
        <v>67</v>
      </c>
      <c r="AD4" s="2" t="s">
        <v>68</v>
      </c>
      <c r="AE4" s="2" t="s">
        <v>69</v>
      </c>
      <c r="AF4" s="4" t="s">
        <v>70</v>
      </c>
      <c r="AG4" s="15" t="s">
        <v>74</v>
      </c>
      <c r="AH4" s="2" t="s">
        <v>75</v>
      </c>
      <c r="AI4" s="2" t="s">
        <v>79</v>
      </c>
      <c r="AJ4" s="2" t="s">
        <v>80</v>
      </c>
    </row>
    <row r="5" spans="1:56" ht="63" customHeight="1" thickTop="1">
      <c r="A5">
        <v>1</v>
      </c>
      <c r="B5" s="9" t="s">
        <v>83</v>
      </c>
      <c r="C5" s="3" t="s">
        <v>155</v>
      </c>
      <c r="D5" s="3" t="s">
        <v>201</v>
      </c>
      <c r="E5" s="3">
        <v>14.490125090668466</v>
      </c>
      <c r="F5" s="3">
        <v>5.5673618976114425E-3</v>
      </c>
      <c r="G5" s="3">
        <v>1.1007469808991767E-2</v>
      </c>
      <c r="H5" s="3">
        <v>1</v>
      </c>
      <c r="I5" s="3">
        <v>1</v>
      </c>
      <c r="J5" s="3">
        <v>14354.841377906163</v>
      </c>
      <c r="K5" s="3">
        <v>4.1510250308590915E-2</v>
      </c>
      <c r="L5" s="3">
        <v>1</v>
      </c>
      <c r="M5" s="3">
        <v>1</v>
      </c>
      <c r="N5" s="3">
        <v>6.5853937874603922E-3</v>
      </c>
      <c r="O5" s="3">
        <v>0</v>
      </c>
      <c r="P5" s="3">
        <v>0</v>
      </c>
      <c r="Q5">
        <v>1</v>
      </c>
      <c r="R5">
        <v>1</v>
      </c>
      <c r="S5">
        <v>0</v>
      </c>
      <c r="T5">
        <v>100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</row>
    <row r="6" spans="1:56" ht="30">
      <c r="A6">
        <v>2</v>
      </c>
      <c r="B6" s="9" t="s">
        <v>84</v>
      </c>
      <c r="C6" s="11" t="s">
        <v>156</v>
      </c>
      <c r="D6" t="s">
        <v>202</v>
      </c>
      <c r="E6">
        <v>7.7247371706931265</v>
      </c>
      <c r="F6">
        <v>6.5140227543888391E-3</v>
      </c>
      <c r="G6">
        <v>0.29451237596609997</v>
      </c>
      <c r="H6">
        <v>1</v>
      </c>
      <c r="I6">
        <v>1</v>
      </c>
      <c r="J6">
        <v>15917.419756313251</v>
      </c>
      <c r="K6">
        <v>0.14804030839360946</v>
      </c>
      <c r="L6">
        <v>1</v>
      </c>
      <c r="M6">
        <v>1</v>
      </c>
      <c r="N6">
        <v>3.2502400437698989E-2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</row>
    <row r="7" spans="1:56" ht="30" customHeight="1">
      <c r="A7">
        <v>3</v>
      </c>
      <c r="B7" s="9" t="s">
        <v>85</v>
      </c>
      <c r="C7" s="11" t="s">
        <v>157</v>
      </c>
      <c r="D7" t="s">
        <v>203</v>
      </c>
      <c r="E7">
        <v>21.348004312506845</v>
      </c>
      <c r="F7">
        <v>0</v>
      </c>
      <c r="G7">
        <v>0</v>
      </c>
      <c r="H7">
        <v>1</v>
      </c>
      <c r="I7">
        <v>0</v>
      </c>
      <c r="J7">
        <v>19224.72161845845</v>
      </c>
      <c r="K7">
        <v>5.5855035197666172E-2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</row>
    <row r="8" spans="1:56" ht="45">
      <c r="A8">
        <v>4</v>
      </c>
      <c r="B8" s="9" t="s">
        <v>86</v>
      </c>
      <c r="C8" s="11" t="s">
        <v>158</v>
      </c>
      <c r="D8" t="s">
        <v>201</v>
      </c>
      <c r="E8">
        <v>12.015620404561943</v>
      </c>
      <c r="F8">
        <v>2.9410803568510834E-3</v>
      </c>
      <c r="G8">
        <v>0.39214404758014443</v>
      </c>
      <c r="H8">
        <v>1</v>
      </c>
      <c r="I8">
        <v>1</v>
      </c>
      <c r="J8">
        <v>11296.689650665012</v>
      </c>
      <c r="K8">
        <v>0.50147054017842552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</row>
    <row r="9" spans="1:56" ht="30">
      <c r="A9">
        <v>5</v>
      </c>
      <c r="B9" s="10" t="s">
        <v>87</v>
      </c>
      <c r="C9" s="11" t="s">
        <v>159</v>
      </c>
      <c r="D9" t="s">
        <v>203</v>
      </c>
      <c r="E9">
        <v>0</v>
      </c>
      <c r="F9">
        <v>0</v>
      </c>
      <c r="G9">
        <v>0</v>
      </c>
      <c r="H9">
        <v>1</v>
      </c>
      <c r="I9">
        <v>1</v>
      </c>
      <c r="J9">
        <v>1442.7486848762289</v>
      </c>
      <c r="K9">
        <v>499.62054945657809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147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</row>
    <row r="10" spans="1:56" ht="15" customHeight="1">
      <c r="A10">
        <v>6</v>
      </c>
      <c r="B10" s="10" t="s">
        <v>88</v>
      </c>
      <c r="C10" s="11" t="s">
        <v>160</v>
      </c>
      <c r="D10" s="1" t="s">
        <v>201</v>
      </c>
      <c r="E10">
        <v>6.2433645401023066</v>
      </c>
      <c r="F10">
        <v>2.1716050574268893E-2</v>
      </c>
      <c r="G10">
        <v>2.536354277257665</v>
      </c>
      <c r="H10">
        <v>1</v>
      </c>
      <c r="I10">
        <v>1</v>
      </c>
      <c r="J10">
        <v>8085.4597636435783</v>
      </c>
      <c r="K10">
        <v>213.81288271187896</v>
      </c>
      <c r="L10">
        <v>1</v>
      </c>
      <c r="M10">
        <v>1</v>
      </c>
      <c r="N10">
        <v>1.1471972889789703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</row>
    <row r="11" spans="1:56" ht="15" customHeight="1">
      <c r="A11">
        <v>7</v>
      </c>
      <c r="B11" s="10" t="s">
        <v>89</v>
      </c>
      <c r="C11" s="11" t="s">
        <v>161</v>
      </c>
      <c r="D11" s="1" t="s">
        <v>204</v>
      </c>
      <c r="E11">
        <v>80.261844838273277</v>
      </c>
      <c r="F11">
        <v>0</v>
      </c>
      <c r="G11">
        <v>7.6735192817878276E-3</v>
      </c>
      <c r="H11">
        <v>1</v>
      </c>
      <c r="I11">
        <v>1</v>
      </c>
      <c r="J11">
        <v>12.180189336171155</v>
      </c>
      <c r="K11">
        <v>47.502738411067504</v>
      </c>
      <c r="L11">
        <v>1</v>
      </c>
      <c r="M11">
        <v>0</v>
      </c>
      <c r="N11">
        <v>0.20365276570078172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</row>
    <row r="12" spans="1:56" ht="15" customHeight="1">
      <c r="A12">
        <v>8</v>
      </c>
      <c r="B12" s="9" t="s">
        <v>90</v>
      </c>
      <c r="C12" s="11" t="s">
        <v>162</v>
      </c>
      <c r="D12" s="1" t="s">
        <v>201</v>
      </c>
      <c r="E12">
        <v>126.46260048140243</v>
      </c>
      <c r="F12">
        <v>1.1051061961639191E-2</v>
      </c>
      <c r="G12">
        <v>22.971978745628775</v>
      </c>
      <c r="H12">
        <v>1</v>
      </c>
      <c r="I12">
        <v>1</v>
      </c>
      <c r="J12">
        <v>458211.24180631881</v>
      </c>
      <c r="K12">
        <v>2280.4359871020483</v>
      </c>
      <c r="L12">
        <v>1</v>
      </c>
      <c r="M12">
        <v>1</v>
      </c>
      <c r="N12">
        <v>0.34424814932558245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6" ht="15" customHeight="1">
      <c r="A13">
        <v>9</v>
      </c>
      <c r="B13" s="9" t="s">
        <v>91</v>
      </c>
      <c r="C13" s="11" t="s">
        <v>163</v>
      </c>
      <c r="D13" s="1" t="s">
        <v>205</v>
      </c>
      <c r="E13">
        <v>1.0548927397990107</v>
      </c>
      <c r="F13">
        <v>9.4293949893594438E-4</v>
      </c>
      <c r="G13">
        <v>0</v>
      </c>
      <c r="H13">
        <v>1</v>
      </c>
      <c r="I13">
        <v>1</v>
      </c>
      <c r="J13">
        <v>3991.4405749865136</v>
      </c>
      <c r="K13">
        <v>9.3802488493972339E-2</v>
      </c>
      <c r="L13">
        <v>1</v>
      </c>
      <c r="M13">
        <v>1</v>
      </c>
      <c r="N13">
        <v>0.27761738180686535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</row>
    <row r="14" spans="1:56" ht="45" customHeight="1">
      <c r="A14">
        <v>10</v>
      </c>
      <c r="B14" s="9" t="s">
        <v>92</v>
      </c>
      <c r="C14" s="11" t="s">
        <v>164</v>
      </c>
      <c r="D14" t="s">
        <v>206</v>
      </c>
      <c r="E14">
        <v>3.7816814503772536</v>
      </c>
      <c r="F14">
        <v>0</v>
      </c>
      <c r="G14">
        <v>0.11222368540926446</v>
      </c>
      <c r="H14">
        <v>1</v>
      </c>
      <c r="I14">
        <v>1</v>
      </c>
      <c r="J14">
        <v>6344.4542450368972</v>
      </c>
      <c r="K14">
        <v>0.29598686444538308</v>
      </c>
      <c r="L14">
        <v>1</v>
      </c>
      <c r="M14">
        <v>1</v>
      </c>
      <c r="N14">
        <v>0.39361111801293674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</row>
    <row r="15" spans="1:56" ht="30">
      <c r="A15">
        <v>11</v>
      </c>
      <c r="B15" s="9" t="s">
        <v>93</v>
      </c>
      <c r="C15" s="11" t="s">
        <v>165</v>
      </c>
      <c r="D15" t="s">
        <v>207</v>
      </c>
      <c r="E15">
        <v>63.736717481283534</v>
      </c>
      <c r="F15">
        <v>1.5221138231181968</v>
      </c>
      <c r="G15">
        <v>0</v>
      </c>
      <c r="H15">
        <v>1</v>
      </c>
      <c r="I15">
        <v>1</v>
      </c>
      <c r="J15">
        <v>76025.658964586226</v>
      </c>
      <c r="K15">
        <v>1545.7896117668806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389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</row>
    <row r="16" spans="1:56" ht="75">
      <c r="A16">
        <v>12</v>
      </c>
      <c r="B16" s="9" t="s">
        <v>94</v>
      </c>
      <c r="C16" s="11" t="s">
        <v>166</v>
      </c>
      <c r="D16" t="s">
        <v>208</v>
      </c>
      <c r="E16">
        <v>95.766934101751204</v>
      </c>
      <c r="F16">
        <v>8.0566751283523992</v>
      </c>
      <c r="G16">
        <v>0.25960705534999179</v>
      </c>
      <c r="H16">
        <v>1</v>
      </c>
      <c r="I16">
        <v>1</v>
      </c>
      <c r="J16" s="21">
        <v>350372.7</v>
      </c>
      <c r="K16">
        <v>1857.2419830900528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</row>
    <row r="17" spans="1:36" ht="30">
      <c r="A17">
        <v>13</v>
      </c>
      <c r="B17" s="9" t="s">
        <v>95</v>
      </c>
      <c r="C17" s="11" t="s">
        <v>167</v>
      </c>
      <c r="D17" t="s">
        <v>205</v>
      </c>
      <c r="E17">
        <v>6.6117892456368867</v>
      </c>
      <c r="F17">
        <v>0</v>
      </c>
      <c r="G17">
        <v>0</v>
      </c>
      <c r="H17">
        <v>1</v>
      </c>
      <c r="I17">
        <v>1</v>
      </c>
      <c r="J17">
        <v>5475.6565371720671</v>
      </c>
      <c r="K17">
        <v>0.23003845000380471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</row>
    <row r="18" spans="1:36" ht="45" customHeight="1">
      <c r="A18">
        <v>14</v>
      </c>
      <c r="B18" s="9" t="s">
        <v>96</v>
      </c>
      <c r="C18" s="11" t="s">
        <v>168</v>
      </c>
      <c r="D18" t="s">
        <v>209</v>
      </c>
      <c r="E18">
        <v>1.4163102285924708E-2</v>
      </c>
      <c r="F18">
        <v>0</v>
      </c>
      <c r="G18">
        <v>0</v>
      </c>
      <c r="H18">
        <v>1</v>
      </c>
      <c r="I18">
        <v>1</v>
      </c>
      <c r="J18">
        <v>171033.62320482678</v>
      </c>
      <c r="K18">
        <v>1.6429198651672661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</row>
    <row r="19" spans="1:36" ht="30">
      <c r="A19">
        <v>15</v>
      </c>
      <c r="B19" s="9" t="s">
        <v>97</v>
      </c>
      <c r="C19" s="11" t="s">
        <v>169</v>
      </c>
      <c r="D19" t="s">
        <v>205</v>
      </c>
      <c r="E19">
        <v>31.231659979888182</v>
      </c>
      <c r="F19">
        <v>1.3041792079513746E-3</v>
      </c>
      <c r="G19">
        <v>0.70741769084775086</v>
      </c>
      <c r="H19">
        <v>1</v>
      </c>
      <c r="I19">
        <v>1</v>
      </c>
      <c r="J19">
        <v>7.3397833003284472</v>
      </c>
      <c r="K19">
        <v>0.24710763940131311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28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</row>
    <row r="20" spans="1:36" ht="30">
      <c r="A20">
        <v>16</v>
      </c>
      <c r="B20" s="9" t="s">
        <v>98</v>
      </c>
      <c r="C20" s="11" t="s">
        <v>170</v>
      </c>
      <c r="D20" t="s">
        <v>210</v>
      </c>
      <c r="E20">
        <v>3.803271839043517</v>
      </c>
      <c r="F20">
        <v>0</v>
      </c>
      <c r="G20">
        <v>14.559362344925114</v>
      </c>
      <c r="H20">
        <v>1</v>
      </c>
      <c r="I20">
        <v>1</v>
      </c>
      <c r="J20">
        <v>5531.1113967988686</v>
      </c>
      <c r="K20">
        <v>3.7603651089541681E-2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</row>
    <row r="21" spans="1:36" ht="30">
      <c r="A21">
        <v>17</v>
      </c>
      <c r="B21" s="9" t="s">
        <v>99</v>
      </c>
      <c r="C21" s="11" t="s">
        <v>171</v>
      </c>
      <c r="D21" t="s">
        <v>211</v>
      </c>
      <c r="E21">
        <v>6.3209554988815944</v>
      </c>
      <c r="F21">
        <v>0</v>
      </c>
      <c r="G21">
        <v>0.78951652287156115</v>
      </c>
      <c r="H21">
        <v>1</v>
      </c>
      <c r="I21">
        <v>1</v>
      </c>
      <c r="J21">
        <v>6.9335166193378797</v>
      </c>
      <c r="K21">
        <v>103.07124640512237</v>
      </c>
      <c r="L21">
        <v>1</v>
      </c>
      <c r="M21">
        <v>1</v>
      </c>
      <c r="N21">
        <v>0.40877602329661583</v>
      </c>
      <c r="O21">
        <v>0</v>
      </c>
      <c r="P21">
        <v>0</v>
      </c>
      <c r="Q21">
        <v>1</v>
      </c>
      <c r="R21">
        <v>1</v>
      </c>
      <c r="S21">
        <v>0</v>
      </c>
      <c r="T21">
        <v>8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</row>
    <row r="22" spans="1:36" ht="30">
      <c r="A22">
        <v>18</v>
      </c>
      <c r="B22" s="9" t="s">
        <v>100</v>
      </c>
      <c r="C22" s="11" t="s">
        <v>172</v>
      </c>
      <c r="D22" t="s">
        <v>212</v>
      </c>
      <c r="E22">
        <v>13.004083618126607</v>
      </c>
      <c r="F22">
        <v>7.3534857638631721E-5</v>
      </c>
      <c r="G22">
        <v>6.3315416926771979</v>
      </c>
      <c r="H22">
        <v>1</v>
      </c>
      <c r="I22">
        <v>1</v>
      </c>
      <c r="J22">
        <v>92640.361643371813</v>
      </c>
      <c r="K22">
        <v>3.4222435008940568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</row>
    <row r="23" spans="1:36" ht="45" customHeight="1">
      <c r="A23">
        <v>19</v>
      </c>
      <c r="B23" s="9" t="s">
        <v>101</v>
      </c>
      <c r="C23" s="11" t="s">
        <v>173</v>
      </c>
      <c r="D23" t="s">
        <v>28</v>
      </c>
      <c r="E23">
        <v>0.23505524601001038</v>
      </c>
      <c r="F23">
        <v>0</v>
      </c>
      <c r="G23">
        <v>6.6237605061856636E-2</v>
      </c>
      <c r="H23">
        <v>1</v>
      </c>
      <c r="I23">
        <v>1</v>
      </c>
      <c r="J23">
        <v>0</v>
      </c>
      <c r="K23">
        <v>5.875153461138918E-3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</row>
    <row r="24" spans="1:36" ht="45" customHeight="1">
      <c r="A24">
        <v>20</v>
      </c>
      <c r="B24" s="9" t="s">
        <v>102</v>
      </c>
      <c r="C24" s="11" t="s">
        <v>174</v>
      </c>
      <c r="D24" t="s">
        <v>213</v>
      </c>
      <c r="E24">
        <v>51.197219147898679</v>
      </c>
      <c r="F24">
        <v>10.086254165511686</v>
      </c>
      <c r="G24">
        <v>5.7999999999999996E-3</v>
      </c>
      <c r="H24">
        <v>1</v>
      </c>
      <c r="I24">
        <v>1</v>
      </c>
      <c r="J24">
        <v>19944.747155716792</v>
      </c>
      <c r="K24">
        <v>1135.8720613794596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211.5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4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ht="45">
      <c r="A25">
        <v>21</v>
      </c>
      <c r="B25" s="9" t="s">
        <v>103</v>
      </c>
      <c r="C25" s="11" t="s">
        <v>175</v>
      </c>
      <c r="D25" t="s">
        <v>214</v>
      </c>
      <c r="E25">
        <v>7.4412762454859907E-2</v>
      </c>
      <c r="F25">
        <v>0</v>
      </c>
      <c r="G25">
        <v>0</v>
      </c>
      <c r="H25">
        <v>1</v>
      </c>
      <c r="I25">
        <v>0</v>
      </c>
      <c r="J25">
        <v>89.314346342879162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</row>
    <row r="26" spans="1:36" ht="30">
      <c r="A26">
        <v>22</v>
      </c>
      <c r="B26" s="9" t="s">
        <v>104</v>
      </c>
      <c r="C26" s="11" t="s">
        <v>176</v>
      </c>
      <c r="D26" t="s">
        <v>205</v>
      </c>
      <c r="E26">
        <v>91.047653572370166</v>
      </c>
      <c r="F26">
        <v>0</v>
      </c>
      <c r="G26">
        <v>7.6401704894981989E-3</v>
      </c>
      <c r="H26">
        <v>1</v>
      </c>
      <c r="I26">
        <v>1</v>
      </c>
      <c r="J26">
        <v>84.143488004218298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</row>
    <row r="27" spans="1:36">
      <c r="A27">
        <v>23</v>
      </c>
      <c r="B27" s="9" t="s">
        <v>105</v>
      </c>
      <c r="C27" s="11" t="s">
        <v>177</v>
      </c>
      <c r="D27" t="s">
        <v>215</v>
      </c>
      <c r="E27">
        <v>3.1669474244170579</v>
      </c>
      <c r="F27">
        <v>0</v>
      </c>
      <c r="G27">
        <v>2.9701214646688536E-2</v>
      </c>
      <c r="H27">
        <v>1</v>
      </c>
      <c r="I27">
        <v>1</v>
      </c>
      <c r="J27">
        <v>5802.8193988828798</v>
      </c>
      <c r="K27">
        <v>0.123335402074652</v>
      </c>
      <c r="L27">
        <v>1</v>
      </c>
      <c r="M27">
        <v>1</v>
      </c>
      <c r="N27">
        <v>0.60776664597925345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</row>
    <row r="28" spans="1:36" ht="30">
      <c r="A28">
        <v>24</v>
      </c>
      <c r="B28" s="9" t="s">
        <v>106</v>
      </c>
      <c r="C28" s="11" t="s">
        <v>178</v>
      </c>
      <c r="D28" t="s">
        <v>210</v>
      </c>
      <c r="E28">
        <v>0</v>
      </c>
      <c r="F28">
        <v>0</v>
      </c>
      <c r="G28">
        <v>0.35924990015991848</v>
      </c>
      <c r="H28">
        <v>1</v>
      </c>
      <c r="I28">
        <v>1</v>
      </c>
      <c r="J28">
        <v>9823.1819077564833</v>
      </c>
      <c r="K28">
        <v>0.25453117016063348</v>
      </c>
      <c r="L28">
        <v>1</v>
      </c>
      <c r="M28">
        <v>1</v>
      </c>
      <c r="N28">
        <v>4.6214186185620586E-2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</row>
    <row r="29" spans="1:36" ht="30">
      <c r="A29">
        <v>25</v>
      </c>
      <c r="B29" s="9" t="s">
        <v>107</v>
      </c>
      <c r="C29" s="11" t="s">
        <v>179</v>
      </c>
      <c r="D29" t="s">
        <v>205</v>
      </c>
      <c r="E29">
        <v>0</v>
      </c>
      <c r="F29">
        <v>0</v>
      </c>
      <c r="G29">
        <v>2.8521193840292112</v>
      </c>
      <c r="H29">
        <v>1</v>
      </c>
      <c r="I29">
        <v>1</v>
      </c>
      <c r="J29">
        <v>256.19145896173995</v>
      </c>
      <c r="K29">
        <v>7.1043022702016196E-4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4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</row>
    <row r="30" spans="1:36" ht="30">
      <c r="A30">
        <v>26</v>
      </c>
      <c r="B30" s="9" t="s">
        <v>108</v>
      </c>
      <c r="C30" s="11" t="s">
        <v>180</v>
      </c>
      <c r="D30" t="s">
        <v>230</v>
      </c>
      <c r="E30">
        <v>0.79900512979947147</v>
      </c>
      <c r="F30">
        <v>0</v>
      </c>
      <c r="G30">
        <v>0.20830094823565989</v>
      </c>
      <c r="H30">
        <v>1</v>
      </c>
      <c r="I30">
        <v>1</v>
      </c>
      <c r="J30">
        <v>1042.4840665319448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</row>
    <row r="31" spans="1:36" ht="105">
      <c r="A31">
        <v>27</v>
      </c>
      <c r="B31" s="9" t="s">
        <v>109</v>
      </c>
      <c r="C31" s="11" t="s">
        <v>181</v>
      </c>
      <c r="D31" s="11" t="s">
        <v>231</v>
      </c>
      <c r="E31" s="11">
        <v>88.495690774480678</v>
      </c>
      <c r="F31" s="11">
        <v>0.22782277273335652</v>
      </c>
      <c r="G31" s="11">
        <v>5.1370014549570433</v>
      </c>
      <c r="H31" s="11">
        <v>1</v>
      </c>
      <c r="I31" s="11">
        <v>1</v>
      </c>
      <c r="J31" s="11">
        <v>247555.78299911376</v>
      </c>
      <c r="K31" s="11">
        <v>2.297730655959612</v>
      </c>
      <c r="L31">
        <v>1</v>
      </c>
      <c r="M31">
        <v>1</v>
      </c>
      <c r="N31">
        <v>0.16701690989218806</v>
      </c>
      <c r="O31" s="11">
        <v>1</v>
      </c>
      <c r="P31">
        <v>0</v>
      </c>
      <c r="Q31" s="11">
        <v>1</v>
      </c>
      <c r="R31">
        <v>0</v>
      </c>
      <c r="S31">
        <v>0</v>
      </c>
      <c r="T31" s="11">
        <v>1949</v>
      </c>
      <c r="U31" s="11">
        <v>1</v>
      </c>
      <c r="V31">
        <v>0</v>
      </c>
      <c r="W31" s="11">
        <v>1</v>
      </c>
      <c r="X31">
        <v>1</v>
      </c>
      <c r="Y31">
        <v>0</v>
      </c>
      <c r="Z31" s="1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ht="90">
      <c r="A32">
        <v>28</v>
      </c>
      <c r="B32" s="9" t="s">
        <v>110</v>
      </c>
      <c r="C32" s="11" t="s">
        <v>182</v>
      </c>
      <c r="D32" s="11" t="s">
        <v>232</v>
      </c>
      <c r="E32">
        <v>9.999556303431822</v>
      </c>
      <c r="F32">
        <v>0</v>
      </c>
      <c r="G32">
        <v>6.8463279952284128E-3</v>
      </c>
      <c r="H32" s="11">
        <v>1</v>
      </c>
      <c r="I32" s="11">
        <v>1</v>
      </c>
      <c r="J32" s="11">
        <v>18725.605266702154</v>
      </c>
      <c r="K32" s="11">
        <v>111.07245242844225</v>
      </c>
      <c r="L32">
        <v>1</v>
      </c>
      <c r="M32">
        <v>1</v>
      </c>
      <c r="N32" s="11">
        <v>9.3154954689173494E-3</v>
      </c>
      <c r="O32" s="11">
        <v>1</v>
      </c>
      <c r="P32">
        <v>0</v>
      </c>
      <c r="Q32" s="11">
        <v>1</v>
      </c>
      <c r="R32">
        <v>0</v>
      </c>
      <c r="S32">
        <v>0</v>
      </c>
      <c r="T32">
        <v>0</v>
      </c>
      <c r="U32" s="11">
        <v>1</v>
      </c>
      <c r="V32">
        <v>0</v>
      </c>
      <c r="W32">
        <v>1</v>
      </c>
      <c r="X32">
        <v>1</v>
      </c>
      <c r="Y32">
        <v>1</v>
      </c>
      <c r="Z32" s="11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</row>
    <row r="33" spans="1:36" ht="30">
      <c r="A33">
        <v>29</v>
      </c>
      <c r="B33" s="9" t="s">
        <v>111</v>
      </c>
      <c r="C33" s="11" t="s">
        <v>183</v>
      </c>
      <c r="D33" s="11" t="s">
        <v>233</v>
      </c>
      <c r="E33">
        <v>0</v>
      </c>
      <c r="F33">
        <v>2.5667168127081E-6</v>
      </c>
      <c r="G33">
        <v>1.4259537848378336E-2</v>
      </c>
      <c r="H33" s="11">
        <v>1</v>
      </c>
      <c r="I33" s="11">
        <v>1</v>
      </c>
      <c r="J33" s="11">
        <v>8169.2892333359478</v>
      </c>
      <c r="K33">
        <v>0.12690988685056717</v>
      </c>
      <c r="L33" s="11">
        <v>1</v>
      </c>
      <c r="M33">
        <v>0</v>
      </c>
      <c r="N33" s="11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1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</row>
    <row r="34" spans="1:36" ht="75">
      <c r="A34">
        <v>30</v>
      </c>
      <c r="B34" s="9" t="s">
        <v>112</v>
      </c>
      <c r="C34" s="11" t="s">
        <v>184</v>
      </c>
      <c r="D34" s="11" t="s">
        <v>234</v>
      </c>
      <c r="E34" s="11">
        <v>3.2448303237269553</v>
      </c>
      <c r="F34">
        <v>0</v>
      </c>
      <c r="G34" s="11">
        <v>2.1926232090426807</v>
      </c>
      <c r="H34" s="11">
        <v>1</v>
      </c>
      <c r="I34" s="11">
        <v>1</v>
      </c>
      <c r="J34" s="11">
        <v>4586.8669430548034</v>
      </c>
      <c r="K34" s="11">
        <v>9.161762667439545E-2</v>
      </c>
      <c r="L34" s="11">
        <v>1</v>
      </c>
      <c r="M34">
        <v>0</v>
      </c>
      <c r="N34" s="11">
        <v>0.25202565621180234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11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</row>
    <row r="35" spans="1:36" ht="195">
      <c r="A35">
        <v>31</v>
      </c>
      <c r="B35" s="9" t="s">
        <v>113</v>
      </c>
      <c r="C35" s="11" t="s">
        <v>185</v>
      </c>
      <c r="D35" s="11" t="s">
        <v>235</v>
      </c>
      <c r="E35" s="11">
        <v>1.8119747899159664</v>
      </c>
      <c r="F35" s="11">
        <v>4.9894957983193274E-4</v>
      </c>
      <c r="G35" s="11">
        <v>0.24947478991596639</v>
      </c>
      <c r="H35" s="11">
        <v>1</v>
      </c>
      <c r="I35" s="11">
        <v>1</v>
      </c>
      <c r="J35" s="11">
        <v>4020.4831932773109</v>
      </c>
      <c r="K35" s="11">
        <v>0.11214285714285714</v>
      </c>
      <c r="L35" s="11">
        <v>1</v>
      </c>
      <c r="M35">
        <v>0</v>
      </c>
      <c r="N35" s="11">
        <v>9.9789915966386547E-2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11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ht="105">
      <c r="A36">
        <v>32</v>
      </c>
      <c r="B36" s="9" t="s">
        <v>114</v>
      </c>
      <c r="C36" s="11" t="s">
        <v>186</v>
      </c>
      <c r="D36" s="11" t="s">
        <v>236</v>
      </c>
      <c r="E36" s="11">
        <v>230.11133535247919</v>
      </c>
      <c r="F36">
        <v>2.226999115041663E-2</v>
      </c>
      <c r="G36">
        <v>93.80558370742051</v>
      </c>
      <c r="H36">
        <v>1</v>
      </c>
      <c r="I36">
        <v>1</v>
      </c>
      <c r="J36" s="11">
        <v>233701.14983250044</v>
      </c>
      <c r="K36" s="11">
        <v>424.43244379930428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ht="90">
      <c r="A37">
        <v>33</v>
      </c>
      <c r="B37" s="9" t="s">
        <v>115</v>
      </c>
      <c r="C37" s="11" t="s">
        <v>187</v>
      </c>
      <c r="D37" s="11" t="s">
        <v>237</v>
      </c>
      <c r="E37" s="11">
        <v>2.7856173384751277</v>
      </c>
      <c r="F37">
        <v>0</v>
      </c>
      <c r="G37" s="11">
        <v>0.59466359308012151</v>
      </c>
      <c r="H37">
        <v>1</v>
      </c>
      <c r="I37">
        <v>1</v>
      </c>
      <c r="J37" s="11">
        <v>3517.9352392442424</v>
      </c>
      <c r="K37" s="11">
        <v>8.1327961738156273E-4</v>
      </c>
      <c r="L37">
        <v>1</v>
      </c>
      <c r="M37">
        <v>1</v>
      </c>
      <c r="N37" s="11">
        <v>0.58900833746256753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</row>
    <row r="38" spans="1:36" ht="60">
      <c r="A38">
        <v>34</v>
      </c>
      <c r="B38" s="9" t="s">
        <v>116</v>
      </c>
      <c r="C38" s="11" t="s">
        <v>188</v>
      </c>
      <c r="D38" s="11" t="s">
        <v>238</v>
      </c>
      <c r="E38" s="11">
        <v>0</v>
      </c>
      <c r="F38">
        <v>0</v>
      </c>
      <c r="G38" s="11">
        <v>0.12004138988521276</v>
      </c>
      <c r="H38" s="11">
        <v>1</v>
      </c>
      <c r="I38" s="11">
        <v>1</v>
      </c>
      <c r="J38" s="11">
        <v>555.26246655836667</v>
      </c>
      <c r="K38" s="11">
        <v>1.6620290694245625E-4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</row>
    <row r="39" spans="1:36" ht="30">
      <c r="A39">
        <v>35</v>
      </c>
      <c r="B39" s="9" t="s">
        <v>117</v>
      </c>
      <c r="C39" s="11" t="s">
        <v>189</v>
      </c>
      <c r="D39" s="11" t="s">
        <v>239</v>
      </c>
      <c r="E39" s="11">
        <v>5.0737612059844208</v>
      </c>
      <c r="F39">
        <v>0</v>
      </c>
      <c r="G39">
        <v>0</v>
      </c>
      <c r="H39">
        <v>1</v>
      </c>
      <c r="I39">
        <v>1</v>
      </c>
      <c r="J39" s="11">
        <v>5827.9689528199424</v>
      </c>
      <c r="K39" s="11">
        <v>6.4735645509892747E-2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67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ht="75">
      <c r="A40">
        <v>36</v>
      </c>
      <c r="B40" s="9" t="s">
        <v>118</v>
      </c>
      <c r="C40" s="11" t="s">
        <v>190</v>
      </c>
      <c r="D40" s="11" t="s">
        <v>240</v>
      </c>
      <c r="E40" s="11">
        <v>3.8108127616572829</v>
      </c>
      <c r="F40">
        <v>0</v>
      </c>
      <c r="G40" s="11">
        <v>0.17953462734753337</v>
      </c>
      <c r="H40">
        <v>1</v>
      </c>
      <c r="I40">
        <v>1</v>
      </c>
      <c r="J40" s="11">
        <v>6287.4985563736109</v>
      </c>
      <c r="K40" s="11">
        <v>130.24289014003176</v>
      </c>
      <c r="L40">
        <v>1</v>
      </c>
      <c r="M40">
        <v>0</v>
      </c>
      <c r="N40" s="11">
        <v>0.6345394175623712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</row>
    <row r="41" spans="1:36" ht="195">
      <c r="A41">
        <v>37</v>
      </c>
      <c r="B41" s="9" t="s">
        <v>119</v>
      </c>
      <c r="C41" s="11" t="s">
        <v>191</v>
      </c>
      <c r="D41" s="11" t="s">
        <v>241</v>
      </c>
      <c r="E41" s="11">
        <v>3.1042823142285611E-2</v>
      </c>
      <c r="F41" s="11">
        <v>4.5639815924823077</v>
      </c>
      <c r="G41" s="11">
        <v>2.5385921553600114E-3</v>
      </c>
      <c r="H41">
        <v>1</v>
      </c>
      <c r="I41">
        <v>1</v>
      </c>
      <c r="J41" s="11">
        <v>0</v>
      </c>
      <c r="K41" s="11">
        <v>0</v>
      </c>
      <c r="L41">
        <v>1</v>
      </c>
      <c r="M41">
        <v>1</v>
      </c>
      <c r="N41" s="1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</row>
    <row r="42" spans="1:36" ht="105">
      <c r="A42">
        <v>38</v>
      </c>
      <c r="B42" s="9" t="s">
        <v>120</v>
      </c>
      <c r="C42" s="11" t="s">
        <v>192</v>
      </c>
      <c r="D42" s="11" t="s">
        <v>242</v>
      </c>
      <c r="E42" s="11">
        <v>0</v>
      </c>
      <c r="F42" s="11">
        <v>2.7012946919559303E-2</v>
      </c>
      <c r="G42" s="11">
        <v>1.9294962085399502E-2</v>
      </c>
      <c r="H42">
        <v>1</v>
      </c>
      <c r="I42" s="11">
        <v>1</v>
      </c>
      <c r="J42" s="11">
        <v>27987.985670274826</v>
      </c>
      <c r="K42" s="11">
        <v>0.39834063326065566</v>
      </c>
      <c r="L42">
        <v>1</v>
      </c>
      <c r="M42">
        <v>1</v>
      </c>
      <c r="N42" s="11">
        <v>1.6722300474012901E-2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ht="90">
      <c r="A43">
        <v>39</v>
      </c>
      <c r="B43" s="9" t="s">
        <v>121</v>
      </c>
      <c r="C43" s="11" t="s">
        <v>193</v>
      </c>
      <c r="D43" s="11" t="s">
        <v>243</v>
      </c>
      <c r="E43" s="11">
        <v>52.231335886023054</v>
      </c>
      <c r="F43" s="11">
        <v>3.6443857023460126E-2</v>
      </c>
      <c r="G43" s="11">
        <v>0.61225679799413013</v>
      </c>
      <c r="H43">
        <v>1</v>
      </c>
      <c r="I43">
        <v>1</v>
      </c>
      <c r="J43" s="11">
        <v>60434.716904118643</v>
      </c>
      <c r="K43" s="11">
        <v>1650.2312970125756</v>
      </c>
      <c r="L43">
        <v>1</v>
      </c>
      <c r="M43">
        <v>0</v>
      </c>
      <c r="N43" s="11">
        <v>0.40506132286341801</v>
      </c>
      <c r="O43">
        <v>1</v>
      </c>
      <c r="P43">
        <v>0</v>
      </c>
      <c r="Q43">
        <v>1</v>
      </c>
      <c r="R43">
        <v>1</v>
      </c>
      <c r="S43">
        <v>1</v>
      </c>
      <c r="T43">
        <v>282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ht="60">
      <c r="A44">
        <v>40</v>
      </c>
      <c r="B44" s="9" t="s">
        <v>122</v>
      </c>
      <c r="C44" s="11" t="s">
        <v>194</v>
      </c>
      <c r="D44" s="11" t="s">
        <v>244</v>
      </c>
      <c r="E44">
        <v>13.175408396701048</v>
      </c>
      <c r="F44">
        <v>2.7214534650700072E-3</v>
      </c>
      <c r="G44">
        <v>2.7571897226921385</v>
      </c>
      <c r="H44">
        <v>1</v>
      </c>
      <c r="I44">
        <v>1</v>
      </c>
      <c r="J44" s="11">
        <v>43341.913517156972</v>
      </c>
      <c r="K44">
        <v>2034.9530837916279</v>
      </c>
      <c r="L44">
        <v>1</v>
      </c>
      <c r="M44">
        <v>1</v>
      </c>
      <c r="N44">
        <v>0.203421774156748</v>
      </c>
      <c r="O44">
        <v>1</v>
      </c>
      <c r="P44">
        <v>0</v>
      </c>
      <c r="Q44">
        <v>1</v>
      </c>
      <c r="R44">
        <v>1</v>
      </c>
      <c r="S44">
        <v>1</v>
      </c>
      <c r="T44">
        <v>1085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ht="105">
      <c r="A45">
        <v>41</v>
      </c>
      <c r="B45" s="9" t="s">
        <v>123</v>
      </c>
      <c r="C45" s="11" t="s">
        <v>195</v>
      </c>
      <c r="D45" s="11" t="s">
        <v>245</v>
      </c>
      <c r="E45">
        <v>29.180684880765348</v>
      </c>
      <c r="F45">
        <v>6.6626432156952908E-2</v>
      </c>
      <c r="G45">
        <v>2.1077294963661211</v>
      </c>
      <c r="H45">
        <v>1</v>
      </c>
      <c r="I45" s="11">
        <v>1</v>
      </c>
      <c r="J45" s="11">
        <v>0</v>
      </c>
      <c r="K45" s="11">
        <v>0.23570237958386023</v>
      </c>
      <c r="L45">
        <v>1</v>
      </c>
      <c r="M45">
        <v>1</v>
      </c>
      <c r="N45" s="11">
        <v>1.1120690756281053</v>
      </c>
      <c r="O45">
        <v>1</v>
      </c>
      <c r="P45">
        <v>0</v>
      </c>
      <c r="Q45">
        <v>1</v>
      </c>
      <c r="R45">
        <v>0</v>
      </c>
      <c r="S45">
        <v>1</v>
      </c>
      <c r="T45">
        <v>900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ht="105">
      <c r="A46">
        <v>42</v>
      </c>
      <c r="B46" s="9" t="s">
        <v>124</v>
      </c>
      <c r="C46" s="11" t="s">
        <v>196</v>
      </c>
      <c r="D46" s="11" t="s">
        <v>246</v>
      </c>
      <c r="E46" s="11">
        <v>10.972790792648576</v>
      </c>
      <c r="F46">
        <v>0.18575192511968394</v>
      </c>
      <c r="G46">
        <v>1.5762377645870325</v>
      </c>
      <c r="H46">
        <v>1</v>
      </c>
      <c r="I46">
        <v>1</v>
      </c>
      <c r="J46" s="11">
        <v>6828.6122712498218</v>
      </c>
      <c r="K46" s="11">
        <v>0.18591114105550083</v>
      </c>
      <c r="L46">
        <v>1</v>
      </c>
      <c r="M46">
        <v>1</v>
      </c>
      <c r="N46" s="11">
        <v>1.4382506202124102E-3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ht="90">
      <c r="A47">
        <v>43</v>
      </c>
      <c r="B47" s="9" t="s">
        <v>125</v>
      </c>
      <c r="C47" s="11" t="s">
        <v>197</v>
      </c>
      <c r="D47" s="11" t="s">
        <v>247</v>
      </c>
      <c r="E47">
        <v>1.1293362475657964</v>
      </c>
      <c r="F47">
        <v>0</v>
      </c>
      <c r="G47">
        <v>3.2940668366161149E-3</v>
      </c>
      <c r="H47">
        <v>1</v>
      </c>
      <c r="I47">
        <v>1</v>
      </c>
      <c r="J47" s="11">
        <v>0</v>
      </c>
      <c r="K47" s="11">
        <v>3.5977919991996642E-2</v>
      </c>
      <c r="L47">
        <v>1</v>
      </c>
      <c r="M47">
        <v>1</v>
      </c>
      <c r="N47" s="11">
        <v>5.5104451402652292E-2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ht="90">
      <c r="A48">
        <v>44</v>
      </c>
      <c r="B48" s="9" t="s">
        <v>126</v>
      </c>
      <c r="C48" s="11" t="s">
        <v>198</v>
      </c>
      <c r="D48" s="11" t="s">
        <v>248</v>
      </c>
      <c r="E48">
        <v>80.045930208165416</v>
      </c>
      <c r="F48">
        <v>0</v>
      </c>
      <c r="G48">
        <v>0.38086741847940098</v>
      </c>
      <c r="H48">
        <v>1</v>
      </c>
      <c r="I48">
        <v>1</v>
      </c>
      <c r="J48" s="11">
        <v>111.23201158854484</v>
      </c>
      <c r="K48" s="11">
        <v>354.84813220833769</v>
      </c>
      <c r="L48">
        <v>1</v>
      </c>
      <c r="M48">
        <v>1</v>
      </c>
      <c r="N48" s="11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ht="120">
      <c r="A49">
        <v>45</v>
      </c>
      <c r="B49" s="9" t="s">
        <v>127</v>
      </c>
      <c r="C49" s="11" t="s">
        <v>199</v>
      </c>
      <c r="D49" s="11" t="s">
        <v>249</v>
      </c>
      <c r="E49" s="11">
        <v>117.41334196343364</v>
      </c>
      <c r="F49" s="11">
        <v>1.3928908322959437E-3</v>
      </c>
      <c r="G49" s="11">
        <v>7.053406100769906</v>
      </c>
      <c r="H49">
        <v>1</v>
      </c>
      <c r="I49">
        <v>1</v>
      </c>
      <c r="J49" s="11">
        <v>20397.960862985514</v>
      </c>
      <c r="K49" s="11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</row>
    <row r="50" spans="1:36" ht="150">
      <c r="A50">
        <v>46</v>
      </c>
      <c r="B50" s="9" t="s">
        <v>128</v>
      </c>
      <c r="C50" s="11" t="s">
        <v>200</v>
      </c>
      <c r="D50" s="11" t="s">
        <v>250</v>
      </c>
      <c r="E50">
        <v>6.7505125687556955E-3</v>
      </c>
      <c r="F50" s="11">
        <v>3.4093127924007552E-2</v>
      </c>
      <c r="G50" s="11">
        <v>2.2614253725232678</v>
      </c>
      <c r="H50">
        <v>1</v>
      </c>
      <c r="I50">
        <v>1</v>
      </c>
      <c r="J50" s="11">
        <v>40542.118562349555</v>
      </c>
      <c r="K50" s="11">
        <v>962.3393613108401</v>
      </c>
      <c r="L50">
        <v>1</v>
      </c>
      <c r="M50">
        <v>1</v>
      </c>
      <c r="N50">
        <v>0.55478417768327559</v>
      </c>
      <c r="O50">
        <v>1</v>
      </c>
      <c r="P50">
        <v>0</v>
      </c>
      <c r="Q50">
        <v>1</v>
      </c>
      <c r="R50">
        <v>1</v>
      </c>
      <c r="S50">
        <v>1</v>
      </c>
      <c r="T50">
        <v>15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>
        <v>47</v>
      </c>
      <c r="B51" s="9" t="s">
        <v>129</v>
      </c>
      <c r="C51" t="s">
        <v>275</v>
      </c>
      <c r="D51" t="s">
        <v>216</v>
      </c>
      <c r="E51">
        <v>2.1004406793768524</v>
      </c>
      <c r="F51">
        <v>0</v>
      </c>
      <c r="G51">
        <v>1.9409776330939574E-2</v>
      </c>
      <c r="H51">
        <v>1</v>
      </c>
      <c r="I51">
        <v>1</v>
      </c>
      <c r="J51">
        <v>3656.8966553683808</v>
      </c>
      <c r="K51">
        <v>3.3825494666068615E-2</v>
      </c>
      <c r="L51">
        <v>1</v>
      </c>
      <c r="M51">
        <v>0</v>
      </c>
      <c r="N51">
        <v>0.49445798286298248</v>
      </c>
      <c r="O51">
        <v>1</v>
      </c>
      <c r="P51">
        <v>0</v>
      </c>
      <c r="Q51">
        <v>1</v>
      </c>
      <c r="R51" s="12">
        <v>6.2E-2</v>
      </c>
      <c r="S51">
        <v>0</v>
      </c>
      <c r="T51">
        <v>0</v>
      </c>
      <c r="U51">
        <v>1</v>
      </c>
      <c r="V51">
        <v>1</v>
      </c>
      <c r="W51">
        <v>1375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</row>
    <row r="52" spans="1:36" ht="30">
      <c r="A52">
        <v>48</v>
      </c>
      <c r="B52" s="9" t="s">
        <v>130</v>
      </c>
      <c r="C52" s="11" t="s">
        <v>251</v>
      </c>
      <c r="D52" t="s">
        <v>217</v>
      </c>
      <c r="E52">
        <v>2.8163071291007199E-2</v>
      </c>
      <c r="F52">
        <v>0</v>
      </c>
      <c r="G52">
        <v>0</v>
      </c>
      <c r="H52">
        <v>1</v>
      </c>
      <c r="I52">
        <v>1</v>
      </c>
      <c r="J52">
        <v>4093.5725158354749</v>
      </c>
      <c r="K52">
        <v>0</v>
      </c>
      <c r="L52">
        <v>1</v>
      </c>
      <c r="M52">
        <v>0</v>
      </c>
      <c r="N52">
        <v>5.4558052495758114E-4</v>
      </c>
      <c r="O52">
        <v>0</v>
      </c>
      <c r="P52">
        <v>0</v>
      </c>
      <c r="Q52">
        <v>1</v>
      </c>
      <c r="R52" s="12">
        <v>1.2E-2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 s="11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</row>
    <row r="53" spans="1:36" ht="30">
      <c r="A53">
        <v>49</v>
      </c>
      <c r="B53" s="9" t="s">
        <v>131</v>
      </c>
      <c r="C53" s="11" t="s">
        <v>252</v>
      </c>
      <c r="D53" t="s">
        <v>218</v>
      </c>
      <c r="E53">
        <v>68.299272510954566</v>
      </c>
      <c r="F53">
        <v>0.56119765433196822</v>
      </c>
      <c r="G53">
        <v>0.67300087992774427</v>
      </c>
      <c r="H53">
        <v>1</v>
      </c>
      <c r="I53">
        <v>1</v>
      </c>
      <c r="J53">
        <v>93.525125252562802</v>
      </c>
      <c r="K53">
        <v>467.22449810463991</v>
      </c>
      <c r="L53">
        <v>1</v>
      </c>
      <c r="M53">
        <v>1</v>
      </c>
      <c r="N53">
        <v>1.2720116577132432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s="11">
        <v>1</v>
      </c>
      <c r="V53">
        <v>0</v>
      </c>
      <c r="W53">
        <v>24.06</v>
      </c>
      <c r="X53">
        <v>1</v>
      </c>
      <c r="Y53">
        <v>0</v>
      </c>
      <c r="Z53">
        <v>0</v>
      </c>
      <c r="AA53" s="11">
        <v>1</v>
      </c>
      <c r="AB53">
        <v>0</v>
      </c>
      <c r="AC53">
        <v>1</v>
      </c>
      <c r="AD53">
        <v>1</v>
      </c>
      <c r="AE53" s="11">
        <v>1</v>
      </c>
      <c r="AF53">
        <v>1</v>
      </c>
      <c r="AG53">
        <v>0</v>
      </c>
      <c r="AH53">
        <v>1</v>
      </c>
      <c r="AI53">
        <v>1</v>
      </c>
      <c r="AJ53">
        <v>1</v>
      </c>
    </row>
    <row r="54" spans="1:36" ht="30">
      <c r="A54">
        <v>50</v>
      </c>
      <c r="B54" s="9" t="s">
        <v>132</v>
      </c>
      <c r="C54" s="11" t="s">
        <v>253</v>
      </c>
      <c r="D54" t="s">
        <v>219</v>
      </c>
      <c r="E54">
        <v>114.03922397020695</v>
      </c>
      <c r="F54">
        <v>0.10871885672858961</v>
      </c>
      <c r="G54">
        <v>0.19462587329460068</v>
      </c>
      <c r="H54">
        <v>1</v>
      </c>
      <c r="I54">
        <v>1</v>
      </c>
      <c r="J54">
        <v>163327.10556910859</v>
      </c>
      <c r="K54">
        <v>1.9528517503340352</v>
      </c>
      <c r="L54" s="11">
        <v>1</v>
      </c>
      <c r="M54" s="11">
        <v>1</v>
      </c>
      <c r="N54">
        <v>1.1125716842298057</v>
      </c>
      <c r="O54">
        <v>1</v>
      </c>
      <c r="P54">
        <v>1</v>
      </c>
      <c r="Q54">
        <v>1</v>
      </c>
      <c r="R54" s="13">
        <v>0.06</v>
      </c>
      <c r="S54">
        <v>0</v>
      </c>
      <c r="T54">
        <v>0</v>
      </c>
      <c r="U54" s="11">
        <v>1</v>
      </c>
      <c r="V54">
        <v>0</v>
      </c>
      <c r="W54">
        <v>118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11">
        <v>1</v>
      </c>
      <c r="AG54">
        <v>0</v>
      </c>
      <c r="AH54">
        <v>1</v>
      </c>
      <c r="AI54">
        <v>1</v>
      </c>
      <c r="AJ54">
        <v>1</v>
      </c>
    </row>
    <row r="55" spans="1:36">
      <c r="A55">
        <v>51</v>
      </c>
      <c r="B55" s="9" t="s">
        <v>133</v>
      </c>
      <c r="C55" s="11" t="s">
        <v>254</v>
      </c>
      <c r="D55" t="s">
        <v>220</v>
      </c>
      <c r="E55">
        <v>0.33043869416223737</v>
      </c>
      <c r="F55">
        <v>0</v>
      </c>
      <c r="G55">
        <v>1.1913044660323753E-2</v>
      </c>
      <c r="H55">
        <v>0</v>
      </c>
      <c r="I55">
        <v>0</v>
      </c>
      <c r="J55">
        <v>585.86228075487179</v>
      </c>
      <c r="K55">
        <v>7.7818874761028525</v>
      </c>
      <c r="L55" s="11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s="11">
        <v>1</v>
      </c>
      <c r="V55">
        <v>0</v>
      </c>
      <c r="W55">
        <v>5.9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s="11">
        <v>1</v>
      </c>
    </row>
    <row r="56" spans="1:36">
      <c r="A56">
        <v>52</v>
      </c>
      <c r="B56" s="9" t="s">
        <v>134</v>
      </c>
      <c r="C56" s="11" t="s">
        <v>255</v>
      </c>
      <c r="D56" t="s">
        <v>221</v>
      </c>
      <c r="E56">
        <v>8.0344598470091828</v>
      </c>
      <c r="F56">
        <v>0</v>
      </c>
      <c r="G56">
        <v>1.2777629494176242E-3</v>
      </c>
      <c r="H56">
        <v>0</v>
      </c>
      <c r="I56">
        <v>1</v>
      </c>
      <c r="J56">
        <v>10165.697459807257</v>
      </c>
      <c r="K56">
        <v>16.057221064348141</v>
      </c>
      <c r="L56">
        <v>1</v>
      </c>
      <c r="M56">
        <v>1</v>
      </c>
      <c r="N56">
        <v>2.12960491569604E-3</v>
      </c>
      <c r="O56">
        <v>1</v>
      </c>
      <c r="P56">
        <v>0</v>
      </c>
      <c r="Q56">
        <v>1</v>
      </c>
      <c r="R56" s="13">
        <v>0.1</v>
      </c>
      <c r="S56">
        <v>0</v>
      </c>
      <c r="T56">
        <v>0</v>
      </c>
      <c r="U56">
        <v>1</v>
      </c>
      <c r="V56">
        <v>0</v>
      </c>
      <c r="W56">
        <v>0</v>
      </c>
      <c r="X56" s="11">
        <v>1</v>
      </c>
      <c r="Y56" s="11">
        <v>1</v>
      </c>
      <c r="Z56">
        <v>1</v>
      </c>
      <c r="AA56">
        <v>1</v>
      </c>
      <c r="AB56">
        <v>0</v>
      </c>
      <c r="AC56">
        <v>1</v>
      </c>
      <c r="AD56" s="11">
        <v>1</v>
      </c>
      <c r="AE56">
        <v>1</v>
      </c>
      <c r="AF56">
        <v>1</v>
      </c>
      <c r="AG56">
        <v>0</v>
      </c>
      <c r="AH56" s="11">
        <v>1</v>
      </c>
      <c r="AI56">
        <v>1</v>
      </c>
      <c r="AJ56">
        <v>1</v>
      </c>
    </row>
    <row r="57" spans="1:36">
      <c r="A57">
        <v>53</v>
      </c>
      <c r="B57" s="9" t="s">
        <v>135</v>
      </c>
      <c r="C57" s="11" t="s">
        <v>256</v>
      </c>
      <c r="D57" t="s">
        <v>222</v>
      </c>
      <c r="E57">
        <v>13.097870417812219</v>
      </c>
      <c r="F57">
        <v>9.8998899953712749E-2</v>
      </c>
      <c r="G57">
        <v>0.46181933648620255</v>
      </c>
      <c r="H57">
        <v>1</v>
      </c>
      <c r="I57">
        <v>1</v>
      </c>
      <c r="J57">
        <v>3243.2144942814971</v>
      </c>
      <c r="K57">
        <v>0.24614391385831888</v>
      </c>
      <c r="L57">
        <v>1</v>
      </c>
      <c r="M57">
        <v>1</v>
      </c>
      <c r="N57">
        <v>0.96102655540173276</v>
      </c>
      <c r="O57" s="11">
        <v>1</v>
      </c>
      <c r="P57">
        <v>1</v>
      </c>
      <c r="Q57">
        <v>1</v>
      </c>
      <c r="R57" s="12">
        <v>0.4763</v>
      </c>
      <c r="S57">
        <v>1</v>
      </c>
      <c r="T57">
        <v>0</v>
      </c>
      <c r="U57">
        <v>1</v>
      </c>
      <c r="V57">
        <v>1</v>
      </c>
      <c r="W57">
        <v>8.8000000000000007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 s="11">
        <v>1</v>
      </c>
      <c r="AF57">
        <v>1</v>
      </c>
      <c r="AG57">
        <v>0</v>
      </c>
      <c r="AH57" s="11">
        <v>1</v>
      </c>
      <c r="AI57" s="11">
        <v>1</v>
      </c>
      <c r="AJ57">
        <v>1</v>
      </c>
    </row>
    <row r="58" spans="1:36" ht="30">
      <c r="A58">
        <v>54</v>
      </c>
      <c r="B58" s="9" t="s">
        <v>136</v>
      </c>
      <c r="C58" s="11" t="s">
        <v>257</v>
      </c>
      <c r="D58" t="s">
        <v>218</v>
      </c>
      <c r="E58">
        <v>328.77852410296896</v>
      </c>
      <c r="F58">
        <v>4.0451622795141891</v>
      </c>
      <c r="G58">
        <v>0</v>
      </c>
      <c r="H58">
        <v>1</v>
      </c>
      <c r="I58">
        <v>1</v>
      </c>
      <c r="J58">
        <v>584943.51452833088</v>
      </c>
      <c r="K58">
        <v>2257.5496103269079</v>
      </c>
      <c r="L58">
        <v>1</v>
      </c>
      <c r="M58">
        <v>0</v>
      </c>
      <c r="N58">
        <v>14.16687599294054</v>
      </c>
      <c r="O58">
        <v>1</v>
      </c>
      <c r="P58">
        <v>0</v>
      </c>
      <c r="Q58">
        <v>1</v>
      </c>
      <c r="R58" s="12">
        <v>5.16E-2</v>
      </c>
      <c r="S58">
        <v>0</v>
      </c>
      <c r="T58">
        <v>0</v>
      </c>
      <c r="U58" s="11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</row>
    <row r="59" spans="1:36" ht="30">
      <c r="A59">
        <v>55</v>
      </c>
      <c r="B59" s="9" t="s">
        <v>137</v>
      </c>
      <c r="C59" s="11" t="s">
        <v>258</v>
      </c>
      <c r="D59" t="s">
        <v>217</v>
      </c>
      <c r="E59">
        <v>0</v>
      </c>
      <c r="F59">
        <v>0</v>
      </c>
      <c r="G59">
        <v>0</v>
      </c>
      <c r="H59">
        <v>0</v>
      </c>
      <c r="I59">
        <v>1</v>
      </c>
      <c r="J59">
        <v>5114.2614193393483</v>
      </c>
      <c r="K59">
        <v>1.8809147476040893E-3</v>
      </c>
      <c r="L59">
        <v>1</v>
      </c>
      <c r="M59">
        <v>1</v>
      </c>
      <c r="N59">
        <v>0.13508333166603306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s="11">
        <v>1</v>
      </c>
      <c r="V59">
        <v>0</v>
      </c>
      <c r="W59">
        <v>34.17</v>
      </c>
      <c r="X59">
        <v>1</v>
      </c>
      <c r="Y59">
        <v>1</v>
      </c>
      <c r="Z59">
        <v>0</v>
      </c>
      <c r="AA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</row>
    <row r="60" spans="1:36" ht="30">
      <c r="A60">
        <v>56</v>
      </c>
      <c r="B60" s="9" t="s">
        <v>138</v>
      </c>
      <c r="C60" s="11" t="s">
        <v>259</v>
      </c>
      <c r="D60" t="s">
        <v>217</v>
      </c>
      <c r="E60">
        <v>101.39050281265523</v>
      </c>
      <c r="F60">
        <v>0</v>
      </c>
      <c r="G60">
        <v>0</v>
      </c>
      <c r="H60">
        <v>0</v>
      </c>
      <c r="I60">
        <v>0</v>
      </c>
      <c r="J60">
        <v>1200.1078511776188</v>
      </c>
      <c r="K60">
        <v>310.97917364536289</v>
      </c>
      <c r="L60">
        <v>0</v>
      </c>
      <c r="M60">
        <v>0</v>
      </c>
      <c r="N60">
        <v>1.3754865835768659</v>
      </c>
      <c r="O60">
        <v>1</v>
      </c>
      <c r="P60">
        <v>0</v>
      </c>
      <c r="Q60">
        <v>1</v>
      </c>
      <c r="R60" s="13">
        <v>0.49</v>
      </c>
      <c r="S60">
        <v>0</v>
      </c>
      <c r="T60">
        <v>572</v>
      </c>
      <c r="U60" s="11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 s="11">
        <v>1</v>
      </c>
      <c r="AD60" s="11">
        <v>1</v>
      </c>
      <c r="AE60">
        <v>0</v>
      </c>
      <c r="AF60" s="11">
        <v>1</v>
      </c>
      <c r="AG60">
        <v>0</v>
      </c>
      <c r="AH60" s="11">
        <v>1</v>
      </c>
      <c r="AI60" s="11">
        <v>1</v>
      </c>
      <c r="AJ60">
        <v>1</v>
      </c>
    </row>
    <row r="61" spans="1:36" ht="30">
      <c r="A61">
        <v>57</v>
      </c>
      <c r="B61" s="9" t="s">
        <v>139</v>
      </c>
      <c r="C61" s="11" t="s">
        <v>260</v>
      </c>
      <c r="D61" t="s">
        <v>223</v>
      </c>
      <c r="E61">
        <v>0.19495615993807311</v>
      </c>
      <c r="F61">
        <v>0</v>
      </c>
      <c r="G61">
        <v>0</v>
      </c>
      <c r="H61">
        <v>0</v>
      </c>
      <c r="I61">
        <v>0</v>
      </c>
      <c r="J61">
        <v>309.51548916279626</v>
      </c>
      <c r="K61">
        <v>0</v>
      </c>
      <c r="L61">
        <v>0</v>
      </c>
      <c r="M61">
        <v>0</v>
      </c>
      <c r="N61">
        <v>2.977253781112302E-3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 s="11">
        <v>1</v>
      </c>
      <c r="V61">
        <v>1</v>
      </c>
      <c r="W61">
        <v>1.25</v>
      </c>
      <c r="X61" s="1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11">
        <v>1</v>
      </c>
      <c r="AI61">
        <v>1</v>
      </c>
      <c r="AJ61">
        <v>1</v>
      </c>
    </row>
    <row r="62" spans="1:36" ht="30">
      <c r="A62">
        <v>58</v>
      </c>
      <c r="B62" s="9" t="s">
        <v>140</v>
      </c>
      <c r="C62" s="11" t="s">
        <v>261</v>
      </c>
      <c r="D62" t="s">
        <v>217</v>
      </c>
      <c r="E62">
        <v>1.1346882620995942</v>
      </c>
      <c r="F62">
        <v>0</v>
      </c>
      <c r="G62">
        <v>0</v>
      </c>
      <c r="H62">
        <v>0</v>
      </c>
      <c r="I62">
        <v>0</v>
      </c>
      <c r="J62">
        <v>1859.8736535144242</v>
      </c>
      <c r="K62">
        <v>1.154947135581853E-2</v>
      </c>
      <c r="L62">
        <v>1</v>
      </c>
      <c r="M62" s="11">
        <v>1</v>
      </c>
      <c r="N62">
        <v>0</v>
      </c>
      <c r="O62">
        <v>1</v>
      </c>
      <c r="P62" s="11">
        <v>1</v>
      </c>
      <c r="Q62">
        <v>1</v>
      </c>
      <c r="R62">
        <v>0</v>
      </c>
      <c r="S62">
        <v>0</v>
      </c>
      <c r="T62">
        <v>0</v>
      </c>
      <c r="U62" s="11">
        <v>1</v>
      </c>
      <c r="V62">
        <v>0</v>
      </c>
      <c r="W62">
        <v>1</v>
      </c>
      <c r="X62" s="11">
        <v>1</v>
      </c>
      <c r="Y62">
        <v>0</v>
      </c>
      <c r="Z62">
        <v>1</v>
      </c>
      <c r="AA62" s="11">
        <v>1</v>
      </c>
      <c r="AB62">
        <v>0</v>
      </c>
      <c r="AC62">
        <v>0</v>
      </c>
      <c r="AD62">
        <v>0</v>
      </c>
      <c r="AE62" s="11">
        <v>1</v>
      </c>
      <c r="AF62">
        <v>1</v>
      </c>
      <c r="AG62" s="11">
        <v>1</v>
      </c>
      <c r="AH62">
        <v>0</v>
      </c>
      <c r="AI62">
        <v>1</v>
      </c>
      <c r="AJ62">
        <v>1</v>
      </c>
    </row>
    <row r="63" spans="1:36" ht="30">
      <c r="A63">
        <v>59</v>
      </c>
      <c r="B63" s="9" t="s">
        <v>141</v>
      </c>
      <c r="C63" s="11" t="s">
        <v>262</v>
      </c>
      <c r="D63" t="s">
        <v>224</v>
      </c>
      <c r="E63">
        <v>0.11376690343480013</v>
      </c>
      <c r="F63">
        <v>0</v>
      </c>
      <c r="G63">
        <v>9.9730727037000114E-4</v>
      </c>
      <c r="H63" s="11">
        <v>1</v>
      </c>
      <c r="I63">
        <v>0</v>
      </c>
      <c r="J63">
        <v>112.62184693919012</v>
      </c>
      <c r="K63">
        <v>6.4381724898330075E-5</v>
      </c>
      <c r="L63" s="11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s="11">
        <v>1</v>
      </c>
      <c r="V63">
        <v>0</v>
      </c>
      <c r="W63">
        <v>0</v>
      </c>
      <c r="X63">
        <v>1</v>
      </c>
      <c r="Y63">
        <v>1</v>
      </c>
      <c r="Z63">
        <v>0</v>
      </c>
      <c r="AA63" s="11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</row>
    <row r="64" spans="1:36">
      <c r="A64">
        <v>60</v>
      </c>
      <c r="B64" s="9" t="s">
        <v>142</v>
      </c>
      <c r="C64" s="11" t="s">
        <v>263</v>
      </c>
      <c r="D64" t="s">
        <v>224</v>
      </c>
      <c r="E64">
        <v>0.7488223067357701</v>
      </c>
      <c r="F64">
        <v>0</v>
      </c>
      <c r="G64">
        <v>1.2344222268613907</v>
      </c>
      <c r="H64">
        <v>0</v>
      </c>
      <c r="I64">
        <v>0</v>
      </c>
      <c r="J64">
        <v>472.63848674357598</v>
      </c>
      <c r="K64">
        <v>4.3477076960779862E-3</v>
      </c>
      <c r="L64">
        <v>0</v>
      </c>
      <c r="M64">
        <v>0</v>
      </c>
      <c r="N64">
        <v>4.8106160311510082E-3</v>
      </c>
      <c r="O64">
        <v>0</v>
      </c>
      <c r="P64">
        <v>0</v>
      </c>
      <c r="Q64">
        <v>1</v>
      </c>
      <c r="R64" s="12">
        <v>0.42249999999999999</v>
      </c>
      <c r="S64">
        <v>0</v>
      </c>
      <c r="T64">
        <v>0</v>
      </c>
      <c r="U64" s="11">
        <v>1</v>
      </c>
      <c r="V64">
        <v>1</v>
      </c>
      <c r="W64">
        <v>21.35</v>
      </c>
      <c r="X64">
        <v>1</v>
      </c>
      <c r="Y64">
        <v>0</v>
      </c>
      <c r="Z64">
        <v>1</v>
      </c>
      <c r="AA64">
        <v>1</v>
      </c>
      <c r="AB64">
        <v>0</v>
      </c>
      <c r="AC64" s="11">
        <v>1</v>
      </c>
      <c r="AD64" s="11">
        <v>1</v>
      </c>
      <c r="AE64">
        <v>1</v>
      </c>
      <c r="AF64">
        <v>1</v>
      </c>
      <c r="AG64">
        <v>0</v>
      </c>
      <c r="AH64" s="11">
        <v>1</v>
      </c>
      <c r="AI64" s="11">
        <v>1</v>
      </c>
      <c r="AJ64">
        <v>0</v>
      </c>
    </row>
    <row r="65" spans="1:36" ht="30">
      <c r="A65">
        <v>61</v>
      </c>
      <c r="B65" s="9" t="s">
        <v>143</v>
      </c>
      <c r="C65" s="11" t="s">
        <v>264</v>
      </c>
      <c r="D65" t="s">
        <v>224</v>
      </c>
      <c r="E65">
        <v>1.462199049225579</v>
      </c>
      <c r="F65">
        <v>0</v>
      </c>
      <c r="G65">
        <v>2.1608509570478595E-3</v>
      </c>
      <c r="H65">
        <v>0</v>
      </c>
      <c r="I65">
        <v>0</v>
      </c>
      <c r="J65">
        <v>1068.7568833558714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s="13">
        <v>0.38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 s="11">
        <v>1</v>
      </c>
      <c r="AI65">
        <v>1</v>
      </c>
      <c r="AJ65">
        <v>0</v>
      </c>
    </row>
    <row r="66" spans="1:36" ht="30">
      <c r="A66">
        <v>62</v>
      </c>
      <c r="B66" s="9" t="s">
        <v>144</v>
      </c>
      <c r="C66" s="11" t="s">
        <v>265</v>
      </c>
      <c r="E66">
        <v>117.73930854082865</v>
      </c>
      <c r="F66">
        <v>0</v>
      </c>
      <c r="G66">
        <v>0.67862695259482264</v>
      </c>
      <c r="H66" s="11">
        <v>1</v>
      </c>
      <c r="I66">
        <v>0</v>
      </c>
      <c r="J66">
        <v>1401.0185573624854</v>
      </c>
      <c r="K66">
        <v>0.55313649038817458</v>
      </c>
      <c r="L66" s="11">
        <v>1</v>
      </c>
      <c r="M66">
        <v>1</v>
      </c>
      <c r="N66">
        <v>0.84519902277718817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s="11">
        <v>1</v>
      </c>
      <c r="V66">
        <v>1</v>
      </c>
      <c r="W66">
        <v>4.16</v>
      </c>
      <c r="X66">
        <v>1</v>
      </c>
      <c r="Y66">
        <v>0</v>
      </c>
      <c r="Z66">
        <v>1</v>
      </c>
      <c r="AA66" s="11">
        <v>1</v>
      </c>
      <c r="AB66">
        <v>0</v>
      </c>
      <c r="AC66">
        <v>1</v>
      </c>
      <c r="AD66">
        <v>1</v>
      </c>
      <c r="AE66" s="11">
        <v>1</v>
      </c>
      <c r="AF66" s="11">
        <v>1</v>
      </c>
      <c r="AG66">
        <v>0</v>
      </c>
      <c r="AH66" s="11">
        <v>1</v>
      </c>
      <c r="AI66">
        <v>0</v>
      </c>
      <c r="AJ66">
        <v>0</v>
      </c>
    </row>
    <row r="67" spans="1:36" ht="30">
      <c r="A67">
        <v>63</v>
      </c>
      <c r="B67" s="9" t="s">
        <v>145</v>
      </c>
      <c r="C67" s="11" t="s">
        <v>266</v>
      </c>
      <c r="D67" t="s">
        <v>225</v>
      </c>
      <c r="E67">
        <v>4.7714458534056297</v>
      </c>
      <c r="F67">
        <v>5.7125035104015898E-3</v>
      </c>
      <c r="G67">
        <v>0.12475427188870408</v>
      </c>
      <c r="H67" s="11">
        <v>1</v>
      </c>
      <c r="I67" s="11">
        <v>1</v>
      </c>
      <c r="J67">
        <v>7272.1587349592801</v>
      </c>
      <c r="K67">
        <v>607.09425158238105</v>
      </c>
      <c r="L67" s="11">
        <v>1</v>
      </c>
      <c r="M67">
        <v>1</v>
      </c>
      <c r="N67">
        <v>6.6832645654662901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 s="11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 s="11">
        <v>1</v>
      </c>
      <c r="AI67" s="11">
        <v>1</v>
      </c>
      <c r="AJ67">
        <v>1</v>
      </c>
    </row>
    <row r="68" spans="1:36" ht="30">
      <c r="A68">
        <v>64</v>
      </c>
      <c r="B68" s="9" t="s">
        <v>146</v>
      </c>
      <c r="C68" s="11" t="s">
        <v>267</v>
      </c>
      <c r="D68" t="s">
        <v>226</v>
      </c>
      <c r="E68">
        <v>2.2641509433962264</v>
      </c>
      <c r="F68">
        <v>0</v>
      </c>
      <c r="G68">
        <v>0</v>
      </c>
      <c r="H68">
        <v>0</v>
      </c>
      <c r="I68">
        <v>0</v>
      </c>
      <c r="J68">
        <v>2917.9691252144085</v>
      </c>
      <c r="K68">
        <v>7.1080617495711835E-3</v>
      </c>
      <c r="L68" s="11">
        <v>1</v>
      </c>
      <c r="M68">
        <v>1</v>
      </c>
      <c r="N68">
        <v>0</v>
      </c>
      <c r="O68">
        <v>0</v>
      </c>
      <c r="P68">
        <v>0</v>
      </c>
      <c r="Q68">
        <v>1</v>
      </c>
      <c r="R68" s="13">
        <v>0.24</v>
      </c>
      <c r="S68">
        <v>0</v>
      </c>
      <c r="T68">
        <v>0</v>
      </c>
      <c r="U68" s="11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</row>
    <row r="69" spans="1:36">
      <c r="A69">
        <v>65</v>
      </c>
      <c r="B69" s="9" t="s">
        <v>147</v>
      </c>
      <c r="C69" s="11" t="s">
        <v>268</v>
      </c>
      <c r="D69" t="s">
        <v>224</v>
      </c>
      <c r="E69">
        <v>5.3995165628298096</v>
      </c>
      <c r="F69">
        <v>0</v>
      </c>
      <c r="G69">
        <v>0.53314268205494841</v>
      </c>
      <c r="H69">
        <v>0</v>
      </c>
      <c r="I69">
        <v>0</v>
      </c>
      <c r="J69">
        <v>9958.1248084975996</v>
      </c>
      <c r="K69">
        <v>135.6688114935485</v>
      </c>
      <c r="L69" s="11">
        <v>1</v>
      </c>
      <c r="M69" s="11">
        <v>1</v>
      </c>
      <c r="N69">
        <v>0</v>
      </c>
      <c r="O69">
        <v>0</v>
      </c>
      <c r="P69">
        <v>0</v>
      </c>
      <c r="Q69">
        <v>1</v>
      </c>
      <c r="R69" s="13">
        <v>0.14000000000000001</v>
      </c>
      <c r="S69">
        <v>0</v>
      </c>
      <c r="T69">
        <v>0</v>
      </c>
      <c r="U69">
        <v>1</v>
      </c>
      <c r="V69">
        <v>0</v>
      </c>
      <c r="W69">
        <v>229.25</v>
      </c>
      <c r="X69">
        <v>0</v>
      </c>
      <c r="Y69">
        <v>0</v>
      </c>
      <c r="Z69">
        <v>1</v>
      </c>
      <c r="AA69" s="11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 ht="30">
      <c r="A70">
        <v>66</v>
      </c>
      <c r="B70" s="9" t="s">
        <v>148</v>
      </c>
      <c r="C70" s="11" t="s">
        <v>269</v>
      </c>
      <c r="D70" t="s">
        <v>224</v>
      </c>
      <c r="E70">
        <v>5.718618000649843</v>
      </c>
      <c r="F70">
        <v>3.2925376367377887E-3</v>
      </c>
      <c r="G70">
        <v>0.11965774937723385</v>
      </c>
      <c r="H70">
        <v>0</v>
      </c>
      <c r="I70" s="11">
        <v>1</v>
      </c>
      <c r="J70">
        <v>6691.6928408967833</v>
      </c>
      <c r="K70">
        <v>0.13845987219755226</v>
      </c>
      <c r="L70">
        <v>0</v>
      </c>
      <c r="M70">
        <v>0</v>
      </c>
      <c r="N70">
        <v>0.56319722733672695</v>
      </c>
      <c r="O70">
        <v>0</v>
      </c>
      <c r="P70">
        <v>0</v>
      </c>
      <c r="Q70">
        <v>1</v>
      </c>
      <c r="R70" s="13">
        <v>0.39</v>
      </c>
      <c r="S70">
        <v>0</v>
      </c>
      <c r="T70">
        <v>10.5</v>
      </c>
      <c r="U70" s="11">
        <v>1</v>
      </c>
      <c r="V70">
        <v>0</v>
      </c>
      <c r="W70">
        <v>9.3000000000000007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 s="11">
        <v>1</v>
      </c>
      <c r="AG70">
        <v>0</v>
      </c>
      <c r="AH70" s="11">
        <v>1</v>
      </c>
      <c r="AI70" s="11">
        <v>1</v>
      </c>
      <c r="AJ70" s="11">
        <v>1</v>
      </c>
    </row>
    <row r="71" spans="1:36">
      <c r="A71">
        <v>67</v>
      </c>
      <c r="B71" s="9" t="s">
        <v>149</v>
      </c>
      <c r="C71" s="11" t="s">
        <v>270</v>
      </c>
      <c r="D71" t="s">
        <v>227</v>
      </c>
      <c r="E71">
        <v>1.0904174117852314</v>
      </c>
      <c r="F71">
        <v>0</v>
      </c>
      <c r="G71">
        <v>7.4366467483752778</v>
      </c>
      <c r="H71">
        <v>0</v>
      </c>
      <c r="I71">
        <v>1</v>
      </c>
      <c r="J71">
        <v>30029.343132551141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s="12">
        <v>0.224</v>
      </c>
      <c r="S71">
        <v>0</v>
      </c>
      <c r="T71">
        <v>0</v>
      </c>
      <c r="U71" s="11">
        <v>1</v>
      </c>
      <c r="V71">
        <v>1</v>
      </c>
      <c r="W71">
        <v>3.89</v>
      </c>
      <c r="X71">
        <v>0</v>
      </c>
      <c r="Y71">
        <v>0</v>
      </c>
      <c r="Z71">
        <v>1</v>
      </c>
      <c r="AA71" s="11">
        <v>1</v>
      </c>
      <c r="AB71">
        <v>0</v>
      </c>
      <c r="AC71">
        <v>0</v>
      </c>
      <c r="AD71" s="11">
        <v>1</v>
      </c>
      <c r="AE71">
        <v>0</v>
      </c>
      <c r="AF71">
        <v>0</v>
      </c>
      <c r="AG71">
        <v>0</v>
      </c>
      <c r="AH71" s="11">
        <v>1</v>
      </c>
      <c r="AI71" s="11">
        <v>1</v>
      </c>
      <c r="AJ71">
        <v>1</v>
      </c>
    </row>
    <row r="72" spans="1:36" ht="30">
      <c r="A72">
        <v>68</v>
      </c>
      <c r="B72" s="9" t="s">
        <v>150</v>
      </c>
      <c r="C72" s="11" t="s">
        <v>271</v>
      </c>
      <c r="D72" t="s">
        <v>216</v>
      </c>
      <c r="E72">
        <v>22.97399823088676</v>
      </c>
      <c r="F72">
        <v>0.24823525709830466</v>
      </c>
      <c r="G72">
        <v>0.85950933329603985</v>
      </c>
      <c r="H72">
        <v>0</v>
      </c>
      <c r="I72" s="11">
        <v>1</v>
      </c>
      <c r="J72">
        <v>26687.038273681119</v>
      </c>
      <c r="K72">
        <v>0.49922907219450452</v>
      </c>
      <c r="L72">
        <v>1</v>
      </c>
      <c r="M72" s="11">
        <v>1</v>
      </c>
      <c r="N72">
        <v>0.10418888255675322</v>
      </c>
      <c r="O72">
        <v>1</v>
      </c>
      <c r="P72" s="11">
        <v>1</v>
      </c>
      <c r="Q72">
        <v>1</v>
      </c>
      <c r="R72">
        <v>0</v>
      </c>
      <c r="S72">
        <v>0</v>
      </c>
      <c r="T72">
        <v>0</v>
      </c>
      <c r="U72" s="11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 s="11">
        <v>1</v>
      </c>
      <c r="AI72" s="11">
        <v>1</v>
      </c>
      <c r="AJ72" s="11">
        <v>1</v>
      </c>
    </row>
    <row r="73" spans="1:36">
      <c r="A73">
        <v>69</v>
      </c>
      <c r="B73" s="9" t="s">
        <v>151</v>
      </c>
      <c r="C73" s="11" t="s">
        <v>272</v>
      </c>
      <c r="D73" t="s">
        <v>228</v>
      </c>
      <c r="E73">
        <v>0.40262141371454985</v>
      </c>
      <c r="F73">
        <v>0</v>
      </c>
      <c r="G73">
        <v>1.9891709861665951E-2</v>
      </c>
      <c r="H73">
        <v>1</v>
      </c>
      <c r="I73">
        <v>1</v>
      </c>
      <c r="J73">
        <v>595.44306513915944</v>
      </c>
      <c r="K73">
        <v>7.0982865066525791E-4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 s="11">
        <v>1</v>
      </c>
      <c r="AF73" s="11">
        <v>1</v>
      </c>
      <c r="AG73">
        <v>0</v>
      </c>
      <c r="AH73" s="11">
        <v>1</v>
      </c>
      <c r="AI73">
        <v>1</v>
      </c>
      <c r="AJ73">
        <v>0</v>
      </c>
    </row>
    <row r="74" spans="1:36" ht="30">
      <c r="A74">
        <v>70</v>
      </c>
      <c r="B74" s="9" t="s">
        <v>152</v>
      </c>
      <c r="C74" s="11" t="s">
        <v>273</v>
      </c>
      <c r="E74">
        <v>0.5492206297729888</v>
      </c>
      <c r="F74">
        <v>0</v>
      </c>
      <c r="G74">
        <v>0</v>
      </c>
      <c r="H74" s="11">
        <v>1</v>
      </c>
      <c r="I74" s="11">
        <v>1</v>
      </c>
      <c r="J74">
        <v>999.05847892038912</v>
      </c>
      <c r="K74">
        <v>5.7066638769745787E-3</v>
      </c>
      <c r="L74" s="11">
        <v>1</v>
      </c>
      <c r="M74" s="11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 s="11">
        <v>1</v>
      </c>
      <c r="AB74">
        <v>0</v>
      </c>
      <c r="AC74" s="11">
        <v>1</v>
      </c>
      <c r="AD74" s="11">
        <v>1</v>
      </c>
      <c r="AE74" s="11">
        <v>1</v>
      </c>
      <c r="AF74">
        <v>1</v>
      </c>
      <c r="AG74">
        <v>0</v>
      </c>
      <c r="AH74">
        <v>1</v>
      </c>
      <c r="AI74" s="11">
        <v>1</v>
      </c>
      <c r="AJ74">
        <v>0</v>
      </c>
    </row>
    <row r="75" spans="1:36" ht="30">
      <c r="A75">
        <v>71</v>
      </c>
      <c r="B75" s="9" t="s">
        <v>153</v>
      </c>
      <c r="C75" s="11" t="s">
        <v>274</v>
      </c>
      <c r="D75" t="s">
        <v>229</v>
      </c>
      <c r="E75">
        <v>0</v>
      </c>
      <c r="F75">
        <v>1.6370239408455101E-2</v>
      </c>
      <c r="G75">
        <v>0.1435544071202986</v>
      </c>
      <c r="H75">
        <v>1</v>
      </c>
      <c r="I75">
        <v>1</v>
      </c>
      <c r="J75">
        <v>57623.242717761961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</row>
    <row r="76" spans="1:36">
      <c r="A76">
        <v>72</v>
      </c>
      <c r="B76" s="9">
        <v>2331</v>
      </c>
      <c r="C76" t="s">
        <v>276</v>
      </c>
      <c r="D76" s="20" t="s">
        <v>277</v>
      </c>
      <c r="E76">
        <v>2.8201663910199137</v>
      </c>
      <c r="F76">
        <v>1.1549695677487493E-3</v>
      </c>
      <c r="G76">
        <v>0.31317628180826584</v>
      </c>
      <c r="H76">
        <v>1</v>
      </c>
      <c r="I76">
        <v>1</v>
      </c>
      <c r="J76">
        <v>7647.5621734181423</v>
      </c>
      <c r="K76">
        <v>38.486877361441501</v>
      </c>
      <c r="L76">
        <v>1</v>
      </c>
      <c r="M76">
        <v>1</v>
      </c>
      <c r="N76">
        <v>8.5716455449861542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11">
        <v>1</v>
      </c>
      <c r="AI76" s="11">
        <v>1</v>
      </c>
      <c r="AJ76">
        <v>1</v>
      </c>
    </row>
  </sheetData>
  <mergeCells count="15">
    <mergeCell ref="AG2:AH2"/>
    <mergeCell ref="AI2:AJ2"/>
    <mergeCell ref="Q1:AJ1"/>
    <mergeCell ref="Q2:R2"/>
    <mergeCell ref="S2:U2"/>
    <mergeCell ref="V2:W2"/>
    <mergeCell ref="X2:Y2"/>
    <mergeCell ref="Z2:AA2"/>
    <mergeCell ref="AB2:AF2"/>
    <mergeCell ref="B1:B4"/>
    <mergeCell ref="A1:A4"/>
    <mergeCell ref="D2:I2"/>
    <mergeCell ref="J2:N2"/>
    <mergeCell ref="D1:P1"/>
    <mergeCell ref="C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BCD1-335B-466E-BE1F-3875516652CF}">
  <dimension ref="A1:AJ9"/>
  <sheetViews>
    <sheetView zoomScale="85" zoomScaleNormal="85" workbookViewId="0">
      <selection activeCell="P9" sqref="A1:P9"/>
    </sheetView>
  </sheetViews>
  <sheetFormatPr defaultRowHeight="15"/>
  <sheetData>
    <row r="1" spans="1:36" ht="46.5">
      <c r="A1" s="30" t="s">
        <v>154</v>
      </c>
      <c r="B1" s="29" t="s">
        <v>82</v>
      </c>
      <c r="C1" s="33" t="s">
        <v>32</v>
      </c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7" t="s">
        <v>81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 ht="105.75" thickBot="1">
      <c r="A2" s="30"/>
      <c r="B2" s="29"/>
      <c r="C2" s="33"/>
      <c r="D2" s="31" t="s">
        <v>1</v>
      </c>
      <c r="E2" s="31"/>
      <c r="F2" s="31"/>
      <c r="G2" s="31"/>
      <c r="H2" s="31"/>
      <c r="I2" s="31"/>
      <c r="J2" s="31" t="s">
        <v>29</v>
      </c>
      <c r="K2" s="31"/>
      <c r="L2" s="31"/>
      <c r="M2" s="31"/>
      <c r="N2" s="31"/>
      <c r="O2" s="7" t="s">
        <v>30</v>
      </c>
      <c r="P2" s="8" t="s">
        <v>31</v>
      </c>
      <c r="Q2" s="38" t="s">
        <v>37</v>
      </c>
      <c r="R2" s="39"/>
      <c r="S2" s="40" t="s">
        <v>38</v>
      </c>
      <c r="T2" s="40"/>
      <c r="U2" s="41"/>
      <c r="V2" s="42" t="s">
        <v>45</v>
      </c>
      <c r="W2" s="42"/>
      <c r="X2" s="34" t="s">
        <v>50</v>
      </c>
      <c r="Y2" s="35"/>
      <c r="Z2" s="36" t="s">
        <v>55</v>
      </c>
      <c r="AA2" s="36"/>
      <c r="AB2" s="43" t="s">
        <v>60</v>
      </c>
      <c r="AC2" s="43"/>
      <c r="AD2" s="43"/>
      <c r="AE2" s="43"/>
      <c r="AF2" s="43"/>
      <c r="AG2" s="34" t="s">
        <v>71</v>
      </c>
      <c r="AH2" s="35"/>
      <c r="AI2" s="36" t="s">
        <v>76</v>
      </c>
      <c r="AJ2" s="36"/>
    </row>
    <row r="3" spans="1:36" ht="16.5" thickTop="1" thickBot="1">
      <c r="A3" s="30"/>
      <c r="B3" s="29"/>
      <c r="C3" s="33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33</v>
      </c>
      <c r="R3" s="2" t="s">
        <v>34</v>
      </c>
      <c r="S3" s="2" t="s">
        <v>39</v>
      </c>
      <c r="T3" s="2" t="s">
        <v>40</v>
      </c>
      <c r="U3" s="2" t="s">
        <v>41</v>
      </c>
      <c r="V3" s="2" t="s">
        <v>46</v>
      </c>
      <c r="W3" s="2" t="s">
        <v>47</v>
      </c>
      <c r="X3" s="2" t="s">
        <v>51</v>
      </c>
      <c r="Y3" s="2" t="s">
        <v>52</v>
      </c>
      <c r="Z3" s="2" t="s">
        <v>56</v>
      </c>
      <c r="AA3" s="2" t="s">
        <v>57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72</v>
      </c>
      <c r="AH3" s="2" t="s">
        <v>73</v>
      </c>
      <c r="AI3" s="2" t="s">
        <v>77</v>
      </c>
      <c r="AJ3" s="2" t="s">
        <v>78</v>
      </c>
    </row>
    <row r="4" spans="1:36" ht="372" thickTop="1" thickBot="1">
      <c r="A4" s="30"/>
      <c r="B4" s="29"/>
      <c r="C4" s="33"/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21</v>
      </c>
      <c r="K4" s="4" t="s">
        <v>22</v>
      </c>
      <c r="L4" s="4" t="s">
        <v>23</v>
      </c>
      <c r="M4" s="4" t="s">
        <v>24</v>
      </c>
      <c r="N4" s="2" t="s">
        <v>25</v>
      </c>
      <c r="O4" s="2" t="s">
        <v>26</v>
      </c>
      <c r="P4" s="2" t="s">
        <v>27</v>
      </c>
      <c r="Q4" s="2" t="s">
        <v>35</v>
      </c>
      <c r="R4" s="15" t="s">
        <v>36</v>
      </c>
      <c r="S4" s="15" t="s">
        <v>42</v>
      </c>
      <c r="T4" s="14" t="s">
        <v>43</v>
      </c>
      <c r="U4" s="4" t="s">
        <v>44</v>
      </c>
      <c r="V4" s="2" t="s">
        <v>48</v>
      </c>
      <c r="W4" s="14" t="s">
        <v>49</v>
      </c>
      <c r="X4" s="2" t="s">
        <v>53</v>
      </c>
      <c r="Y4" s="4" t="s">
        <v>54</v>
      </c>
      <c r="Z4" s="15" t="s">
        <v>58</v>
      </c>
      <c r="AA4" s="2" t="s">
        <v>59</v>
      </c>
      <c r="AB4" s="2" t="s">
        <v>66</v>
      </c>
      <c r="AC4" s="15" t="s">
        <v>67</v>
      </c>
      <c r="AD4" s="2" t="s">
        <v>68</v>
      </c>
      <c r="AE4" s="2" t="s">
        <v>69</v>
      </c>
      <c r="AF4" s="4" t="s">
        <v>70</v>
      </c>
      <c r="AG4" s="15" t="s">
        <v>74</v>
      </c>
      <c r="AH4" s="2" t="s">
        <v>75</v>
      </c>
      <c r="AI4" s="2" t="s">
        <v>79</v>
      </c>
      <c r="AJ4" s="2" t="s">
        <v>80</v>
      </c>
    </row>
    <row r="5" spans="1:36" s="44" customFormat="1" ht="90.75" thickTop="1">
      <c r="A5" s="44">
        <v>29</v>
      </c>
      <c r="B5" s="45" t="s">
        <v>111</v>
      </c>
      <c r="C5" s="46" t="s">
        <v>183</v>
      </c>
      <c r="D5" s="47" t="s">
        <v>233</v>
      </c>
      <c r="E5" s="48">
        <v>0</v>
      </c>
      <c r="F5" s="48">
        <v>2.5667168127081E-6</v>
      </c>
      <c r="G5" s="48">
        <v>1.4259537848378336E-2</v>
      </c>
      <c r="H5" s="47">
        <v>1</v>
      </c>
      <c r="I5" s="47">
        <v>1</v>
      </c>
      <c r="J5" s="47">
        <v>8169.2892333359478</v>
      </c>
      <c r="K5" s="48">
        <v>0.12690988685056717</v>
      </c>
      <c r="L5" s="47">
        <v>1</v>
      </c>
      <c r="M5" s="48">
        <v>0</v>
      </c>
      <c r="N5" s="47">
        <v>0</v>
      </c>
      <c r="O5" s="48">
        <v>0</v>
      </c>
      <c r="P5" s="48">
        <v>0</v>
      </c>
      <c r="Q5" s="44">
        <v>0</v>
      </c>
      <c r="R5" s="44">
        <v>0</v>
      </c>
      <c r="S5" s="44">
        <v>0</v>
      </c>
      <c r="T5" s="44">
        <v>0</v>
      </c>
      <c r="U5" s="46">
        <v>1</v>
      </c>
      <c r="V5" s="44">
        <v>0</v>
      </c>
      <c r="W5" s="44">
        <v>0</v>
      </c>
      <c r="X5" s="44">
        <v>1</v>
      </c>
      <c r="Y5" s="44">
        <v>0</v>
      </c>
      <c r="Z5" s="44">
        <v>0</v>
      </c>
      <c r="AA5" s="44">
        <v>1</v>
      </c>
      <c r="AB5" s="44">
        <v>0</v>
      </c>
      <c r="AC5" s="44">
        <v>0</v>
      </c>
      <c r="AD5" s="44">
        <v>0</v>
      </c>
      <c r="AE5" s="44">
        <v>1</v>
      </c>
      <c r="AF5" s="44">
        <v>0</v>
      </c>
      <c r="AG5" s="44">
        <v>0</v>
      </c>
      <c r="AH5" s="44">
        <v>1</v>
      </c>
      <c r="AI5" s="44">
        <v>1</v>
      </c>
      <c r="AJ5" s="44">
        <v>1</v>
      </c>
    </row>
    <row r="6" spans="1:36" s="44" customFormat="1" ht="60">
      <c r="A6" s="44">
        <v>35</v>
      </c>
      <c r="B6" s="45" t="s">
        <v>117</v>
      </c>
      <c r="C6" s="46" t="s">
        <v>189</v>
      </c>
      <c r="D6" s="47" t="s">
        <v>239</v>
      </c>
      <c r="E6" s="47">
        <v>5.0737612059844208</v>
      </c>
      <c r="F6" s="48">
        <v>0</v>
      </c>
      <c r="G6" s="48">
        <v>0</v>
      </c>
      <c r="H6" s="48">
        <v>1</v>
      </c>
      <c r="I6" s="48">
        <v>1</v>
      </c>
      <c r="J6" s="47">
        <v>5827.9689528199424</v>
      </c>
      <c r="K6" s="47">
        <v>6.4735645509892747E-2</v>
      </c>
      <c r="L6" s="48">
        <v>1</v>
      </c>
      <c r="M6" s="48">
        <v>1</v>
      </c>
      <c r="N6" s="48">
        <v>0</v>
      </c>
      <c r="O6" s="48">
        <v>1</v>
      </c>
      <c r="P6" s="48">
        <v>1</v>
      </c>
      <c r="Q6" s="44">
        <v>1</v>
      </c>
      <c r="R6" s="44">
        <v>0</v>
      </c>
      <c r="S6" s="44">
        <v>1</v>
      </c>
      <c r="T6" s="44">
        <v>67</v>
      </c>
      <c r="U6" s="44">
        <v>1</v>
      </c>
      <c r="V6" s="44">
        <v>0</v>
      </c>
      <c r="W6" s="44">
        <v>1</v>
      </c>
      <c r="X6" s="44">
        <v>0</v>
      </c>
      <c r="Y6" s="44">
        <v>0</v>
      </c>
      <c r="Z6" s="44">
        <v>0</v>
      </c>
      <c r="AA6" s="44">
        <v>1</v>
      </c>
      <c r="AB6" s="44">
        <v>1</v>
      </c>
      <c r="AC6" s="44">
        <v>1</v>
      </c>
      <c r="AD6" s="44">
        <v>1</v>
      </c>
      <c r="AE6" s="44">
        <v>1</v>
      </c>
      <c r="AF6" s="44">
        <v>1</v>
      </c>
      <c r="AG6" s="44">
        <v>1</v>
      </c>
      <c r="AH6" s="44">
        <v>1</v>
      </c>
      <c r="AI6" s="44">
        <v>1</v>
      </c>
      <c r="AJ6" s="44">
        <v>1</v>
      </c>
    </row>
    <row r="7" spans="1:36" s="44" customFormat="1" ht="45">
      <c r="A7" s="44">
        <v>51</v>
      </c>
      <c r="B7" s="45" t="s">
        <v>133</v>
      </c>
      <c r="C7" s="46" t="s">
        <v>254</v>
      </c>
      <c r="D7" s="48" t="s">
        <v>220</v>
      </c>
      <c r="E7" s="48">
        <v>0.33043869416223737</v>
      </c>
      <c r="F7" s="48">
        <v>0</v>
      </c>
      <c r="G7" s="48">
        <v>1.1913044660323753E-2</v>
      </c>
      <c r="H7" s="48">
        <v>0</v>
      </c>
      <c r="I7" s="48">
        <v>0</v>
      </c>
      <c r="J7" s="48">
        <v>585.86228075487179</v>
      </c>
      <c r="K7" s="48">
        <v>7.7818874761028525</v>
      </c>
      <c r="L7" s="47">
        <v>1</v>
      </c>
      <c r="M7" s="48">
        <v>0</v>
      </c>
      <c r="N7" s="48">
        <v>0</v>
      </c>
      <c r="O7" s="48">
        <v>1</v>
      </c>
      <c r="P7" s="48">
        <v>0</v>
      </c>
      <c r="Q7" s="44">
        <v>0</v>
      </c>
      <c r="R7" s="44">
        <v>0</v>
      </c>
      <c r="S7" s="44">
        <v>0</v>
      </c>
      <c r="T7" s="44">
        <v>0</v>
      </c>
      <c r="U7" s="46">
        <v>1</v>
      </c>
      <c r="V7" s="44">
        <v>0</v>
      </c>
      <c r="W7" s="44">
        <v>5.9</v>
      </c>
      <c r="X7" s="44">
        <v>0</v>
      </c>
      <c r="Y7" s="44">
        <v>0</v>
      </c>
      <c r="Z7" s="44">
        <v>0</v>
      </c>
      <c r="AA7" s="44">
        <v>1</v>
      </c>
      <c r="AB7" s="44">
        <v>0</v>
      </c>
      <c r="AC7" s="44">
        <v>1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1</v>
      </c>
      <c r="AJ7" s="46">
        <v>1</v>
      </c>
    </row>
    <row r="8" spans="1:36" s="44" customFormat="1" ht="60">
      <c r="A8" s="44">
        <v>55</v>
      </c>
      <c r="B8" s="45" t="s">
        <v>137</v>
      </c>
      <c r="C8" s="46" t="s">
        <v>258</v>
      </c>
      <c r="D8" s="48" t="s">
        <v>217</v>
      </c>
      <c r="E8" s="48">
        <v>0</v>
      </c>
      <c r="F8" s="48">
        <v>0</v>
      </c>
      <c r="G8" s="48">
        <v>0</v>
      </c>
      <c r="H8" s="48">
        <v>0</v>
      </c>
      <c r="I8" s="48">
        <v>1</v>
      </c>
      <c r="J8" s="48">
        <v>5114.2614193393483</v>
      </c>
      <c r="K8" s="48">
        <v>1.8809147476040893E-3</v>
      </c>
      <c r="L8" s="48">
        <v>1</v>
      </c>
      <c r="M8" s="48">
        <v>1</v>
      </c>
      <c r="N8" s="48">
        <v>0.13508333166603306</v>
      </c>
      <c r="O8" s="48">
        <v>1</v>
      </c>
      <c r="P8" s="48">
        <v>1</v>
      </c>
      <c r="Q8" s="44">
        <v>1</v>
      </c>
      <c r="R8" s="44">
        <v>0</v>
      </c>
      <c r="S8" s="44">
        <v>0</v>
      </c>
      <c r="T8" s="44">
        <v>0</v>
      </c>
      <c r="U8" s="46">
        <v>1</v>
      </c>
      <c r="V8" s="44">
        <v>0</v>
      </c>
      <c r="W8" s="44">
        <v>34.17</v>
      </c>
      <c r="X8" s="44">
        <v>1</v>
      </c>
      <c r="Y8" s="44">
        <v>1</v>
      </c>
      <c r="Z8" s="44">
        <v>0</v>
      </c>
      <c r="AA8" s="44">
        <v>1</v>
      </c>
      <c r="AC8" s="44">
        <v>1</v>
      </c>
      <c r="AD8" s="44">
        <v>0</v>
      </c>
      <c r="AE8" s="44">
        <v>0</v>
      </c>
      <c r="AF8" s="44">
        <v>0</v>
      </c>
      <c r="AG8" s="44">
        <v>0</v>
      </c>
      <c r="AH8" s="44">
        <v>1</v>
      </c>
      <c r="AI8" s="44">
        <v>1</v>
      </c>
      <c r="AJ8" s="44">
        <v>1</v>
      </c>
    </row>
    <row r="9" spans="1:36" s="44" customFormat="1" ht="90">
      <c r="A9" s="44">
        <v>70</v>
      </c>
      <c r="B9" s="45" t="s">
        <v>152</v>
      </c>
      <c r="C9" s="46" t="s">
        <v>273</v>
      </c>
      <c r="D9" s="48"/>
      <c r="E9" s="48">
        <v>0.5492206297729888</v>
      </c>
      <c r="F9" s="48">
        <v>0</v>
      </c>
      <c r="G9" s="48">
        <v>0</v>
      </c>
      <c r="H9" s="47">
        <v>1</v>
      </c>
      <c r="I9" s="47">
        <v>1</v>
      </c>
      <c r="J9" s="48">
        <v>999.05847892038912</v>
      </c>
      <c r="K9" s="48">
        <v>5.7066638769745787E-3</v>
      </c>
      <c r="L9" s="47">
        <v>1</v>
      </c>
      <c r="M9" s="47">
        <v>1</v>
      </c>
      <c r="N9" s="48">
        <v>0</v>
      </c>
      <c r="O9" s="48">
        <v>1</v>
      </c>
      <c r="P9" s="48">
        <v>0</v>
      </c>
      <c r="Q9" s="44">
        <v>1</v>
      </c>
      <c r="R9" s="44">
        <v>0</v>
      </c>
      <c r="S9" s="44">
        <v>0</v>
      </c>
      <c r="T9" s="44">
        <v>0</v>
      </c>
      <c r="U9" s="44">
        <v>1</v>
      </c>
      <c r="V9" s="44">
        <v>0</v>
      </c>
      <c r="W9" s="44">
        <v>0</v>
      </c>
      <c r="X9" s="44">
        <v>1</v>
      </c>
      <c r="Y9" s="44">
        <v>0</v>
      </c>
      <c r="Z9" s="44">
        <v>0</v>
      </c>
      <c r="AA9" s="46">
        <v>1</v>
      </c>
      <c r="AB9" s="44">
        <v>0</v>
      </c>
      <c r="AC9" s="46">
        <v>1</v>
      </c>
      <c r="AD9" s="46">
        <v>1</v>
      </c>
      <c r="AE9" s="46">
        <v>1</v>
      </c>
      <c r="AF9" s="44">
        <v>1</v>
      </c>
      <c r="AG9" s="44">
        <v>0</v>
      </c>
      <c r="AH9" s="44">
        <v>1</v>
      </c>
      <c r="AI9" s="46">
        <v>1</v>
      </c>
      <c r="AJ9" s="44">
        <v>0</v>
      </c>
    </row>
  </sheetData>
  <mergeCells count="15">
    <mergeCell ref="X2:Y2"/>
    <mergeCell ref="Z2:AA2"/>
    <mergeCell ref="AB2:AF2"/>
    <mergeCell ref="AG2:AH2"/>
    <mergeCell ref="AI2:AJ2"/>
    <mergeCell ref="A1:A4"/>
    <mergeCell ref="B1:B4"/>
    <mergeCell ref="C1:C4"/>
    <mergeCell ref="D1:P1"/>
    <mergeCell ref="Q1:AJ1"/>
    <mergeCell ref="D2:I2"/>
    <mergeCell ref="J2:N2"/>
    <mergeCell ref="Q2:R2"/>
    <mergeCell ref="S2:U2"/>
    <mergeCell ref="V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0FBF-5A01-456C-9BCF-74ADA0829050}">
  <dimension ref="A1:G21"/>
  <sheetViews>
    <sheetView topLeftCell="A5" zoomScale="85" zoomScaleNormal="85" workbookViewId="0">
      <selection activeCell="G2" sqref="G2:G21"/>
    </sheetView>
  </sheetViews>
  <sheetFormatPr defaultRowHeight="15"/>
  <cols>
    <col min="3" max="3" width="24.42578125" customWidth="1"/>
    <col min="4" max="4" width="20.28515625" customWidth="1"/>
    <col min="5" max="5" width="14.140625" customWidth="1"/>
  </cols>
  <sheetData>
    <row r="1" spans="1:7" ht="90">
      <c r="A1" s="18" t="s">
        <v>303</v>
      </c>
      <c r="B1" s="19" t="s">
        <v>82</v>
      </c>
      <c r="C1" s="17" t="s">
        <v>32</v>
      </c>
      <c r="D1" s="22" t="s">
        <v>278</v>
      </c>
      <c r="E1" s="23" t="s">
        <v>279</v>
      </c>
      <c r="F1" t="s">
        <v>293</v>
      </c>
      <c r="G1" t="s">
        <v>294</v>
      </c>
    </row>
    <row r="2" spans="1:7" ht="30">
      <c r="A2">
        <v>2</v>
      </c>
      <c r="B2" s="9" t="s">
        <v>84</v>
      </c>
      <c r="C2" s="11" t="s">
        <v>156</v>
      </c>
      <c r="D2">
        <v>0</v>
      </c>
      <c r="E2">
        <v>0</v>
      </c>
      <c r="F2">
        <f>SUM(D2:E2)/2</f>
        <v>0</v>
      </c>
      <c r="G2">
        <v>0</v>
      </c>
    </row>
    <row r="3" spans="1:7" ht="30">
      <c r="A3">
        <v>6</v>
      </c>
      <c r="B3" s="10" t="s">
        <v>88</v>
      </c>
      <c r="C3" s="11" t="s">
        <v>160</v>
      </c>
      <c r="D3">
        <v>1</v>
      </c>
      <c r="E3">
        <v>0</v>
      </c>
      <c r="F3">
        <f>SUM(D3:E3)/2</f>
        <v>0.5</v>
      </c>
      <c r="G3">
        <v>2.5</v>
      </c>
    </row>
    <row r="4" spans="1:7">
      <c r="A4">
        <v>9</v>
      </c>
      <c r="B4" s="9" t="s">
        <v>91</v>
      </c>
      <c r="C4" s="11" t="s">
        <v>163</v>
      </c>
      <c r="D4">
        <v>0</v>
      </c>
      <c r="E4">
        <v>0</v>
      </c>
      <c r="F4">
        <f>SUM(D4:E4)/2</f>
        <v>0</v>
      </c>
      <c r="G4">
        <v>0</v>
      </c>
    </row>
    <row r="5" spans="1:7" ht="30">
      <c r="A5" s="11">
        <v>29</v>
      </c>
      <c r="B5" s="11" t="s">
        <v>111</v>
      </c>
      <c r="C5" s="11" t="s">
        <v>183</v>
      </c>
      <c r="D5">
        <v>0</v>
      </c>
      <c r="E5">
        <v>0</v>
      </c>
      <c r="F5">
        <f>SUM(D5:E5)/2</f>
        <v>0</v>
      </c>
      <c r="G5">
        <v>0</v>
      </c>
    </row>
    <row r="6" spans="1:7" ht="30">
      <c r="A6" s="11">
        <v>35</v>
      </c>
      <c r="B6" s="11" t="s">
        <v>117</v>
      </c>
      <c r="C6" s="11" t="s">
        <v>189</v>
      </c>
      <c r="D6">
        <v>1</v>
      </c>
      <c r="E6">
        <v>0</v>
      </c>
      <c r="F6">
        <f>SUM(D6:E6)/2</f>
        <v>0.5</v>
      </c>
      <c r="G6">
        <v>2.5</v>
      </c>
    </row>
    <row r="7" spans="1:7" ht="30">
      <c r="A7">
        <v>38</v>
      </c>
      <c r="B7" s="9" t="s">
        <v>120</v>
      </c>
      <c r="C7" s="11" t="s">
        <v>192</v>
      </c>
      <c r="D7">
        <v>1</v>
      </c>
      <c r="E7">
        <v>0</v>
      </c>
      <c r="F7">
        <f>SUM(D7:E7)/2</f>
        <v>0.5</v>
      </c>
      <c r="G7">
        <v>2.5</v>
      </c>
    </row>
    <row r="8" spans="1:7" ht="45">
      <c r="A8">
        <v>43</v>
      </c>
      <c r="B8" s="9" t="s">
        <v>125</v>
      </c>
      <c r="C8" s="11" t="s">
        <v>197</v>
      </c>
      <c r="D8">
        <v>1</v>
      </c>
      <c r="E8">
        <v>1</v>
      </c>
      <c r="F8">
        <f>SUM(D8:E8)/2</f>
        <v>1</v>
      </c>
      <c r="G8">
        <v>4</v>
      </c>
    </row>
    <row r="9" spans="1:7" ht="30">
      <c r="A9">
        <v>50</v>
      </c>
      <c r="B9" s="9" t="s">
        <v>132</v>
      </c>
      <c r="C9" s="11" t="s">
        <v>253</v>
      </c>
      <c r="D9">
        <v>1</v>
      </c>
      <c r="E9">
        <v>1</v>
      </c>
      <c r="F9">
        <f>SUM(D9:E9)/2</f>
        <v>1</v>
      </c>
      <c r="G9">
        <v>4</v>
      </c>
    </row>
    <row r="10" spans="1:7">
      <c r="A10" s="11">
        <v>51</v>
      </c>
      <c r="B10" s="11" t="s">
        <v>133</v>
      </c>
      <c r="C10" s="11" t="s">
        <v>254</v>
      </c>
      <c r="D10">
        <v>0</v>
      </c>
      <c r="E10">
        <v>0</v>
      </c>
      <c r="F10">
        <f>SUM(D10:E10)/2</f>
        <v>0</v>
      </c>
      <c r="G10">
        <v>0</v>
      </c>
    </row>
    <row r="11" spans="1:7">
      <c r="A11">
        <v>53</v>
      </c>
      <c r="B11" s="9" t="s">
        <v>135</v>
      </c>
      <c r="C11" s="11" t="s">
        <v>256</v>
      </c>
      <c r="D11">
        <v>1</v>
      </c>
      <c r="E11">
        <v>1</v>
      </c>
      <c r="F11">
        <f>SUM(D11:E11)/2</f>
        <v>1</v>
      </c>
      <c r="G11">
        <v>4</v>
      </c>
    </row>
    <row r="12" spans="1:7" ht="45">
      <c r="A12">
        <v>54</v>
      </c>
      <c r="B12" s="9" t="s">
        <v>136</v>
      </c>
      <c r="C12" s="11" t="s">
        <v>257</v>
      </c>
      <c r="D12">
        <v>1</v>
      </c>
      <c r="E12">
        <v>1</v>
      </c>
      <c r="F12">
        <f>SUM(D12:E12)/2</f>
        <v>1</v>
      </c>
      <c r="G12">
        <v>4</v>
      </c>
    </row>
    <row r="13" spans="1:7" ht="30">
      <c r="A13" s="11">
        <v>55</v>
      </c>
      <c r="B13" s="11" t="s">
        <v>137</v>
      </c>
      <c r="C13" s="11" t="s">
        <v>258</v>
      </c>
      <c r="D13">
        <v>1</v>
      </c>
      <c r="E13">
        <v>0</v>
      </c>
      <c r="F13">
        <f>SUM(D13:E13)/2</f>
        <v>0.5</v>
      </c>
      <c r="G13">
        <v>2.5</v>
      </c>
    </row>
    <row r="14" spans="1:7" ht="30">
      <c r="A14">
        <v>58</v>
      </c>
      <c r="B14" s="9" t="s">
        <v>140</v>
      </c>
      <c r="C14" s="11" t="s">
        <v>261</v>
      </c>
      <c r="D14">
        <v>1</v>
      </c>
      <c r="E14">
        <v>0</v>
      </c>
      <c r="F14">
        <f>SUM(D14:E14)/2</f>
        <v>0.5</v>
      </c>
      <c r="G14">
        <v>2.5</v>
      </c>
    </row>
    <row r="15" spans="1:7" ht="45">
      <c r="A15">
        <v>62</v>
      </c>
      <c r="B15" s="9" t="s">
        <v>144</v>
      </c>
      <c r="C15" s="11" t="s">
        <v>265</v>
      </c>
      <c r="D15">
        <v>1</v>
      </c>
      <c r="E15">
        <v>0</v>
      </c>
      <c r="F15">
        <f>SUM(D15:E15)/2</f>
        <v>0.5</v>
      </c>
      <c r="G15">
        <v>2.5</v>
      </c>
    </row>
    <row r="16" spans="1:7" ht="30">
      <c r="A16">
        <v>65</v>
      </c>
      <c r="B16" s="9" t="s">
        <v>147</v>
      </c>
      <c r="C16" s="11" t="s">
        <v>268</v>
      </c>
      <c r="D16">
        <v>1</v>
      </c>
      <c r="E16">
        <v>1</v>
      </c>
      <c r="F16">
        <f>SUM(D16:E16)/2</f>
        <v>1</v>
      </c>
      <c r="G16">
        <v>4</v>
      </c>
    </row>
    <row r="17" spans="1:7" ht="30">
      <c r="A17">
        <v>67</v>
      </c>
      <c r="B17" s="9" t="s">
        <v>149</v>
      </c>
      <c r="C17" s="11" t="s">
        <v>270</v>
      </c>
      <c r="D17">
        <v>1</v>
      </c>
      <c r="E17">
        <v>1</v>
      </c>
      <c r="F17">
        <f>SUM(D17:E17)/2</f>
        <v>1</v>
      </c>
      <c r="G17">
        <v>4</v>
      </c>
    </row>
    <row r="18" spans="1:7">
      <c r="A18">
        <v>69</v>
      </c>
      <c r="B18" s="9" t="s">
        <v>151</v>
      </c>
      <c r="C18" s="11" t="s">
        <v>272</v>
      </c>
      <c r="D18">
        <v>1</v>
      </c>
      <c r="E18">
        <v>0</v>
      </c>
      <c r="F18">
        <f>SUM(D18:E18)/2</f>
        <v>0.5</v>
      </c>
      <c r="G18">
        <v>2.5</v>
      </c>
    </row>
    <row r="19" spans="1:7" ht="30">
      <c r="A19" s="11">
        <v>70</v>
      </c>
      <c r="B19" s="11" t="s">
        <v>152</v>
      </c>
      <c r="C19" s="11" t="s">
        <v>273</v>
      </c>
      <c r="D19">
        <v>1</v>
      </c>
      <c r="E19">
        <v>0</v>
      </c>
      <c r="F19">
        <f>SUM(D19:E19)/2</f>
        <v>0.5</v>
      </c>
      <c r="G19">
        <v>2.5</v>
      </c>
    </row>
    <row r="20" spans="1:7" ht="30">
      <c r="A20">
        <v>71</v>
      </c>
      <c r="B20" s="9" t="s">
        <v>153</v>
      </c>
      <c r="C20" s="11" t="s">
        <v>274</v>
      </c>
      <c r="D20">
        <v>0</v>
      </c>
      <c r="E20">
        <v>0</v>
      </c>
      <c r="F20">
        <f>SUM(D20:E20)/2</f>
        <v>0</v>
      </c>
      <c r="G20">
        <v>0</v>
      </c>
    </row>
    <row r="21" spans="1:7">
      <c r="A21">
        <v>72</v>
      </c>
      <c r="B21" s="9">
        <v>2331</v>
      </c>
      <c r="C21" t="s">
        <v>276</v>
      </c>
      <c r="D21">
        <v>0</v>
      </c>
      <c r="E21">
        <v>0</v>
      </c>
      <c r="F21">
        <f>SUM(D21:E21)/2</f>
        <v>0</v>
      </c>
      <c r="G21">
        <v>0</v>
      </c>
    </row>
  </sheetData>
  <sortState ref="A2:G21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B073-8BF8-4EAE-B25E-14B7BC9EB8BB}">
  <dimension ref="A1:M21"/>
  <sheetViews>
    <sheetView topLeftCell="A15" workbookViewId="0">
      <selection activeCell="M2" sqref="M2:M21"/>
    </sheetView>
  </sheetViews>
  <sheetFormatPr defaultRowHeight="15"/>
  <cols>
    <col min="10" max="10" width="15.140625" customWidth="1"/>
  </cols>
  <sheetData>
    <row r="1" spans="1:13" ht="61.5" customHeight="1" thickTop="1" thickBot="1">
      <c r="A1" s="18" t="s">
        <v>302</v>
      </c>
      <c r="B1" s="26" t="s">
        <v>82</v>
      </c>
      <c r="C1" s="17" t="s">
        <v>32</v>
      </c>
      <c r="D1" s="15" t="s">
        <v>42</v>
      </c>
      <c r="E1" s="14" t="s">
        <v>295</v>
      </c>
      <c r="F1" s="14" t="s">
        <v>305</v>
      </c>
      <c r="G1" s="14" t="s">
        <v>43</v>
      </c>
      <c r="H1" s="14" t="s">
        <v>295</v>
      </c>
      <c r="I1" s="14" t="s">
        <v>305</v>
      </c>
      <c r="J1" s="4" t="s">
        <v>44</v>
      </c>
      <c r="K1" s="25" t="s">
        <v>305</v>
      </c>
      <c r="L1" s="27" t="s">
        <v>297</v>
      </c>
      <c r="M1" s="27" t="s">
        <v>294</v>
      </c>
    </row>
    <row r="2" spans="1:13" ht="75.75" thickTop="1">
      <c r="A2">
        <v>2</v>
      </c>
      <c r="B2" s="9" t="s">
        <v>84</v>
      </c>
      <c r="C2" s="11" t="s">
        <v>156</v>
      </c>
      <c r="D2">
        <v>0</v>
      </c>
      <c r="E2">
        <v>1</v>
      </c>
      <c r="F2">
        <f>E2*4</f>
        <v>4</v>
      </c>
      <c r="G2">
        <v>0</v>
      </c>
      <c r="H2">
        <v>1</v>
      </c>
      <c r="I2">
        <f>H2*4</f>
        <v>4</v>
      </c>
      <c r="J2">
        <v>1</v>
      </c>
      <c r="K2">
        <f>J2*4</f>
        <v>4</v>
      </c>
      <c r="L2">
        <f>2*F2+2*I2+2*K2</f>
        <v>24</v>
      </c>
      <c r="M2">
        <f>L2/6</f>
        <v>4</v>
      </c>
    </row>
    <row r="3" spans="1:13" ht="60">
      <c r="A3">
        <v>6</v>
      </c>
      <c r="B3" s="10" t="s">
        <v>88</v>
      </c>
      <c r="C3" s="11" t="s">
        <v>160</v>
      </c>
      <c r="D3">
        <v>0</v>
      </c>
      <c r="E3">
        <v>1</v>
      </c>
      <c r="F3">
        <f>E3*4</f>
        <v>4</v>
      </c>
      <c r="G3">
        <v>0</v>
      </c>
      <c r="H3">
        <v>1</v>
      </c>
      <c r="I3">
        <f>H3*4</f>
        <v>4</v>
      </c>
      <c r="J3">
        <v>1</v>
      </c>
      <c r="K3">
        <f>J3*4</f>
        <v>4</v>
      </c>
      <c r="L3">
        <f>2*F3+2*I3+2*K3</f>
        <v>24</v>
      </c>
      <c r="M3">
        <f>L3/6</f>
        <v>4</v>
      </c>
    </row>
    <row r="4" spans="1:13" ht="45">
      <c r="A4">
        <v>9</v>
      </c>
      <c r="B4" s="9" t="s">
        <v>91</v>
      </c>
      <c r="C4" s="11" t="s">
        <v>163</v>
      </c>
      <c r="D4">
        <v>0</v>
      </c>
      <c r="E4">
        <v>1</v>
      </c>
      <c r="F4">
        <f>E4*4</f>
        <v>4</v>
      </c>
      <c r="G4">
        <v>0</v>
      </c>
      <c r="H4">
        <v>1</v>
      </c>
      <c r="I4">
        <f>H4*4</f>
        <v>4</v>
      </c>
      <c r="J4">
        <v>1</v>
      </c>
      <c r="K4">
        <f>J4*4</f>
        <v>4</v>
      </c>
      <c r="L4">
        <f>2*F4+2*I4+2*K4</f>
        <v>24</v>
      </c>
      <c r="M4">
        <f>L4/6</f>
        <v>4</v>
      </c>
    </row>
    <row r="5" spans="1:13" ht="75">
      <c r="A5" s="11">
        <v>29</v>
      </c>
      <c r="B5" s="11" t="s">
        <v>111</v>
      </c>
      <c r="C5" s="11" t="s">
        <v>183</v>
      </c>
      <c r="D5">
        <v>0</v>
      </c>
      <c r="E5">
        <v>1</v>
      </c>
      <c r="F5">
        <f>E5*4</f>
        <v>4</v>
      </c>
      <c r="G5">
        <v>0</v>
      </c>
      <c r="H5">
        <v>1</v>
      </c>
      <c r="I5">
        <f>H5*4</f>
        <v>4</v>
      </c>
      <c r="J5">
        <v>1</v>
      </c>
      <c r="K5">
        <f>J5*4</f>
        <v>4</v>
      </c>
      <c r="L5">
        <f>2*F5+2*I5+2*K5</f>
        <v>24</v>
      </c>
      <c r="M5">
        <f>L5/6</f>
        <v>4</v>
      </c>
    </row>
    <row r="6" spans="1:13" ht="60">
      <c r="A6" s="11">
        <v>35</v>
      </c>
      <c r="B6" s="11" t="s">
        <v>117</v>
      </c>
      <c r="C6" s="11" t="s">
        <v>189</v>
      </c>
      <c r="D6">
        <v>1</v>
      </c>
      <c r="E6">
        <v>0</v>
      </c>
      <c r="F6">
        <f>E6*4</f>
        <v>0</v>
      </c>
      <c r="G6">
        <v>67</v>
      </c>
      <c r="H6">
        <v>0</v>
      </c>
      <c r="I6">
        <f>H6*4</f>
        <v>0</v>
      </c>
      <c r="J6">
        <v>1</v>
      </c>
      <c r="K6">
        <f>J6*4</f>
        <v>4</v>
      </c>
      <c r="L6">
        <f>2*F6+2*I6+2*K6</f>
        <v>8</v>
      </c>
      <c r="M6">
        <f>L6/6</f>
        <v>1.3333333333333333</v>
      </c>
    </row>
    <row r="7" spans="1:13" ht="75">
      <c r="A7">
        <v>38</v>
      </c>
      <c r="B7" s="9" t="s">
        <v>120</v>
      </c>
      <c r="C7" s="11" t="s">
        <v>192</v>
      </c>
      <c r="D7">
        <v>0</v>
      </c>
      <c r="E7">
        <v>1</v>
      </c>
      <c r="F7">
        <f>E7*4</f>
        <v>4</v>
      </c>
      <c r="G7">
        <v>0</v>
      </c>
      <c r="H7">
        <v>1</v>
      </c>
      <c r="I7">
        <f>H7*4</f>
        <v>4</v>
      </c>
      <c r="J7" s="11">
        <v>1</v>
      </c>
      <c r="K7">
        <f>J7*4</f>
        <v>4</v>
      </c>
      <c r="L7">
        <f>2*F7+2*I7+2*K7</f>
        <v>24</v>
      </c>
      <c r="M7">
        <f>L7/6</f>
        <v>4</v>
      </c>
    </row>
    <row r="8" spans="1:13" ht="90">
      <c r="A8">
        <v>43</v>
      </c>
      <c r="B8" s="9" t="s">
        <v>125</v>
      </c>
      <c r="C8" s="11" t="s">
        <v>197</v>
      </c>
      <c r="D8">
        <v>0</v>
      </c>
      <c r="E8">
        <v>1</v>
      </c>
      <c r="F8">
        <f>E8*4</f>
        <v>4</v>
      </c>
      <c r="G8">
        <v>0</v>
      </c>
      <c r="H8">
        <v>1</v>
      </c>
      <c r="I8">
        <f>H8*4</f>
        <v>4</v>
      </c>
      <c r="J8" s="11">
        <v>1</v>
      </c>
      <c r="K8">
        <f>J8*4</f>
        <v>4</v>
      </c>
      <c r="L8">
        <f>2*F8+2*I8+2*K8</f>
        <v>24</v>
      </c>
      <c r="M8">
        <f>L8/6</f>
        <v>4</v>
      </c>
    </row>
    <row r="9" spans="1:13" ht="60">
      <c r="A9">
        <v>50</v>
      </c>
      <c r="B9" s="9" t="s">
        <v>132</v>
      </c>
      <c r="C9" s="11" t="s">
        <v>253</v>
      </c>
      <c r="D9">
        <v>0</v>
      </c>
      <c r="E9">
        <v>1</v>
      </c>
      <c r="F9">
        <f>E9*4</f>
        <v>4</v>
      </c>
      <c r="G9">
        <v>0</v>
      </c>
      <c r="H9">
        <v>1</v>
      </c>
      <c r="I9">
        <f>H9*4</f>
        <v>4</v>
      </c>
      <c r="J9">
        <v>1</v>
      </c>
      <c r="K9">
        <f>J9*4</f>
        <v>4</v>
      </c>
      <c r="L9">
        <f>2*F9+2*I9+2*K9</f>
        <v>24</v>
      </c>
      <c r="M9">
        <f>L9/6</f>
        <v>4</v>
      </c>
    </row>
    <row r="10" spans="1:13" ht="45">
      <c r="A10" s="11">
        <v>51</v>
      </c>
      <c r="B10" s="11" t="s">
        <v>133</v>
      </c>
      <c r="C10" s="11" t="s">
        <v>254</v>
      </c>
      <c r="D10">
        <v>0</v>
      </c>
      <c r="E10">
        <v>1</v>
      </c>
      <c r="F10">
        <f>E10*4</f>
        <v>4</v>
      </c>
      <c r="G10">
        <v>0</v>
      </c>
      <c r="H10">
        <v>1</v>
      </c>
      <c r="I10">
        <f>H10*4</f>
        <v>4</v>
      </c>
      <c r="J10">
        <v>1</v>
      </c>
      <c r="K10">
        <f>J10*4</f>
        <v>4</v>
      </c>
      <c r="L10">
        <f>2*F10+2*I10+2*K10</f>
        <v>24</v>
      </c>
      <c r="M10">
        <f>L10/6</f>
        <v>4</v>
      </c>
    </row>
    <row r="11" spans="1:13" ht="45">
      <c r="A11">
        <v>53</v>
      </c>
      <c r="B11" s="9" t="s">
        <v>135</v>
      </c>
      <c r="C11" s="11" t="s">
        <v>256</v>
      </c>
      <c r="D11">
        <v>1</v>
      </c>
      <c r="E11">
        <v>0</v>
      </c>
      <c r="F11">
        <f>E11*4</f>
        <v>0</v>
      </c>
      <c r="G11">
        <v>0</v>
      </c>
      <c r="H11">
        <v>1</v>
      </c>
      <c r="I11">
        <f>H11*4</f>
        <v>4</v>
      </c>
      <c r="J11">
        <v>1</v>
      </c>
      <c r="K11">
        <f>J11*4</f>
        <v>4</v>
      </c>
      <c r="L11">
        <f>2*F11+2*I11+2*K11</f>
        <v>16</v>
      </c>
      <c r="M11">
        <f>L11/6</f>
        <v>2.6666666666666665</v>
      </c>
    </row>
    <row r="12" spans="1:13" ht="120">
      <c r="A12">
        <v>54</v>
      </c>
      <c r="B12" s="9" t="s">
        <v>136</v>
      </c>
      <c r="C12" s="11" t="s">
        <v>257</v>
      </c>
      <c r="D12">
        <v>0</v>
      </c>
      <c r="E12">
        <v>1</v>
      </c>
      <c r="F12">
        <f>E12*4</f>
        <v>4</v>
      </c>
      <c r="G12">
        <v>0</v>
      </c>
      <c r="H12">
        <v>1</v>
      </c>
      <c r="I12">
        <f>H12*4</f>
        <v>4</v>
      </c>
      <c r="J12">
        <v>1</v>
      </c>
      <c r="K12">
        <f>J12*4</f>
        <v>4</v>
      </c>
      <c r="L12">
        <f>2*F12+2*I12+2*K12</f>
        <v>24</v>
      </c>
      <c r="M12">
        <f>L12/6</f>
        <v>4</v>
      </c>
    </row>
    <row r="13" spans="1:13" ht="60">
      <c r="A13" s="11">
        <v>55</v>
      </c>
      <c r="B13" s="11" t="s">
        <v>137</v>
      </c>
      <c r="C13" s="11" t="s">
        <v>258</v>
      </c>
      <c r="D13">
        <v>0</v>
      </c>
      <c r="E13">
        <v>1</v>
      </c>
      <c r="F13">
        <f>E13*4</f>
        <v>4</v>
      </c>
      <c r="G13">
        <v>0</v>
      </c>
      <c r="H13">
        <v>1</v>
      </c>
      <c r="I13">
        <f>H13*4</f>
        <v>4</v>
      </c>
      <c r="J13">
        <v>1</v>
      </c>
      <c r="K13">
        <f>J13*4</f>
        <v>4</v>
      </c>
      <c r="L13">
        <f>2*F13+2*I13+2*K13</f>
        <v>24</v>
      </c>
      <c r="M13">
        <f>L13/6</f>
        <v>4</v>
      </c>
    </row>
    <row r="14" spans="1:13" ht="75">
      <c r="A14">
        <v>58</v>
      </c>
      <c r="B14" s="9" t="s">
        <v>140</v>
      </c>
      <c r="C14" s="11" t="s">
        <v>261</v>
      </c>
      <c r="D14">
        <v>0</v>
      </c>
      <c r="E14">
        <v>1</v>
      </c>
      <c r="F14">
        <f>E14*4</f>
        <v>4</v>
      </c>
      <c r="G14">
        <v>0</v>
      </c>
      <c r="H14">
        <v>1</v>
      </c>
      <c r="I14">
        <f>H14*4</f>
        <v>4</v>
      </c>
      <c r="J14">
        <v>1</v>
      </c>
      <c r="K14">
        <f>J14*4</f>
        <v>4</v>
      </c>
      <c r="L14">
        <f>2*F14+2*I14+2*K14</f>
        <v>24</v>
      </c>
      <c r="M14">
        <f>L14/6</f>
        <v>4</v>
      </c>
    </row>
    <row r="15" spans="1:13" ht="90">
      <c r="A15">
        <v>62</v>
      </c>
      <c r="B15" s="9" t="s">
        <v>144</v>
      </c>
      <c r="C15" s="11" t="s">
        <v>265</v>
      </c>
      <c r="D15">
        <v>0</v>
      </c>
      <c r="E15">
        <v>1</v>
      </c>
      <c r="F15">
        <f>E15*4</f>
        <v>4</v>
      </c>
      <c r="G15">
        <v>0</v>
      </c>
      <c r="H15">
        <v>1</v>
      </c>
      <c r="I15">
        <f>H15*4</f>
        <v>4</v>
      </c>
      <c r="J15">
        <v>1</v>
      </c>
      <c r="K15">
        <f>J15*4</f>
        <v>4</v>
      </c>
      <c r="L15">
        <f>2*F15+2*I15+2*K15</f>
        <v>24</v>
      </c>
      <c r="M15">
        <f>L15/6</f>
        <v>4</v>
      </c>
    </row>
    <row r="16" spans="1:13" ht="45">
      <c r="A16">
        <v>65</v>
      </c>
      <c r="B16" s="9" t="s">
        <v>147</v>
      </c>
      <c r="C16" s="11" t="s">
        <v>268</v>
      </c>
      <c r="D16">
        <v>0</v>
      </c>
      <c r="E16">
        <v>1</v>
      </c>
      <c r="F16">
        <f>E16*4</f>
        <v>4</v>
      </c>
      <c r="G16">
        <v>0</v>
      </c>
      <c r="H16">
        <v>1</v>
      </c>
      <c r="I16">
        <f>H16*4</f>
        <v>4</v>
      </c>
      <c r="J16" s="11">
        <v>1</v>
      </c>
      <c r="K16">
        <f>J16*4</f>
        <v>4</v>
      </c>
      <c r="L16">
        <f>2*F16+2*I16+2*K16</f>
        <v>24</v>
      </c>
      <c r="M16">
        <f>L16/6</f>
        <v>4</v>
      </c>
    </row>
    <row r="17" spans="1:13" ht="60">
      <c r="A17">
        <v>67</v>
      </c>
      <c r="B17" s="9" t="s">
        <v>149</v>
      </c>
      <c r="C17" s="11" t="s">
        <v>270</v>
      </c>
      <c r="D17">
        <v>0</v>
      </c>
      <c r="E17">
        <v>1</v>
      </c>
      <c r="F17">
        <f>E17*4</f>
        <v>4</v>
      </c>
      <c r="G17">
        <v>0</v>
      </c>
      <c r="H17">
        <v>1</v>
      </c>
      <c r="I17">
        <f>H17*4</f>
        <v>4</v>
      </c>
      <c r="J17">
        <v>1</v>
      </c>
      <c r="K17">
        <f>J17*4</f>
        <v>4</v>
      </c>
      <c r="L17">
        <f>2*F17+2*I17+2*K17</f>
        <v>24</v>
      </c>
      <c r="M17">
        <f>L17/6</f>
        <v>4</v>
      </c>
    </row>
    <row r="18" spans="1:13" ht="45">
      <c r="A18">
        <v>69</v>
      </c>
      <c r="B18" s="9" t="s">
        <v>151</v>
      </c>
      <c r="C18" s="11" t="s">
        <v>272</v>
      </c>
      <c r="D18">
        <v>0</v>
      </c>
      <c r="E18">
        <v>1</v>
      </c>
      <c r="F18">
        <f>E18*4</f>
        <v>4</v>
      </c>
      <c r="G18">
        <v>0</v>
      </c>
      <c r="H18">
        <v>1</v>
      </c>
      <c r="I18">
        <f>H18*4</f>
        <v>4</v>
      </c>
      <c r="J18" s="11">
        <v>1</v>
      </c>
      <c r="K18">
        <f>J18*4</f>
        <v>4</v>
      </c>
      <c r="L18">
        <f>2*F18+2*I18+2*K18</f>
        <v>24</v>
      </c>
      <c r="M18">
        <f>L18/6</f>
        <v>4</v>
      </c>
    </row>
    <row r="19" spans="1:13" ht="90">
      <c r="A19" s="11">
        <v>70</v>
      </c>
      <c r="B19" s="11" t="s">
        <v>152</v>
      </c>
      <c r="C19" s="11" t="s">
        <v>273</v>
      </c>
      <c r="D19">
        <v>0</v>
      </c>
      <c r="E19">
        <v>1</v>
      </c>
      <c r="F19">
        <f>E19*4</f>
        <v>4</v>
      </c>
      <c r="G19">
        <v>0</v>
      </c>
      <c r="H19">
        <v>1</v>
      </c>
      <c r="I19">
        <f>H19*4</f>
        <v>4</v>
      </c>
      <c r="J19">
        <v>1</v>
      </c>
      <c r="K19">
        <f>J19*4</f>
        <v>4</v>
      </c>
      <c r="L19">
        <f>2*F19+2*I19+2*K19</f>
        <v>24</v>
      </c>
      <c r="M19">
        <f>L19/6</f>
        <v>4</v>
      </c>
    </row>
    <row r="20" spans="1:13" ht="90">
      <c r="A20">
        <v>71</v>
      </c>
      <c r="B20" s="9" t="s">
        <v>153</v>
      </c>
      <c r="C20" s="11" t="s">
        <v>274</v>
      </c>
      <c r="D20">
        <v>0</v>
      </c>
      <c r="E20">
        <v>1</v>
      </c>
      <c r="F20">
        <f>E20*4</f>
        <v>4</v>
      </c>
      <c r="G20">
        <v>0</v>
      </c>
      <c r="H20">
        <v>1</v>
      </c>
      <c r="I20">
        <f>H20*4</f>
        <v>4</v>
      </c>
      <c r="J20" s="11">
        <v>1</v>
      </c>
      <c r="K20">
        <f>J20*4</f>
        <v>4</v>
      </c>
      <c r="L20">
        <f>2*F20+2*I20+2*K20</f>
        <v>24</v>
      </c>
      <c r="M20">
        <f>L20/6</f>
        <v>4</v>
      </c>
    </row>
    <row r="21" spans="1:13">
      <c r="A21">
        <v>72</v>
      </c>
      <c r="B21" s="9">
        <v>2331</v>
      </c>
      <c r="C21" t="s">
        <v>276</v>
      </c>
      <c r="D21">
        <v>0</v>
      </c>
      <c r="E21">
        <v>1</v>
      </c>
      <c r="F21">
        <f>E21*4</f>
        <v>4</v>
      </c>
      <c r="G21">
        <v>0</v>
      </c>
      <c r="H21">
        <v>1</v>
      </c>
      <c r="I21">
        <f>H21*4</f>
        <v>4</v>
      </c>
      <c r="J21" s="11">
        <v>1</v>
      </c>
      <c r="K21">
        <f>J21*4</f>
        <v>4</v>
      </c>
      <c r="L21">
        <f>2*F21+2*I21+2*K21</f>
        <v>24</v>
      </c>
      <c r="M21">
        <f>L21/6</f>
        <v>4</v>
      </c>
    </row>
  </sheetData>
  <sortState ref="A2:M2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D514-CBA9-4F4E-9581-7F7BF1260CC1}">
  <dimension ref="A1:G21"/>
  <sheetViews>
    <sheetView topLeftCell="A13" workbookViewId="0">
      <selection activeCell="G2" sqref="G2:G21"/>
    </sheetView>
  </sheetViews>
  <sheetFormatPr defaultRowHeight="15"/>
  <sheetData>
    <row r="1" spans="1:7" ht="97.5" customHeight="1" thickTop="1" thickBot="1">
      <c r="A1" s="18" t="s">
        <v>301</v>
      </c>
      <c r="B1" s="26" t="s">
        <v>82</v>
      </c>
      <c r="C1" s="17" t="s">
        <v>32</v>
      </c>
      <c r="D1" s="2" t="s">
        <v>48</v>
      </c>
      <c r="E1" s="14" t="s">
        <v>49</v>
      </c>
      <c r="F1" t="s">
        <v>296</v>
      </c>
      <c r="G1" s="24" t="s">
        <v>294</v>
      </c>
    </row>
    <row r="2" spans="1:7" ht="75.75" thickTop="1">
      <c r="A2">
        <v>2</v>
      </c>
      <c r="B2" s="9" t="s">
        <v>84</v>
      </c>
      <c r="C2" s="11" t="s">
        <v>156</v>
      </c>
      <c r="D2">
        <v>0</v>
      </c>
      <c r="E2">
        <v>0</v>
      </c>
      <c r="F2">
        <f>(D2+E2)/2</f>
        <v>0</v>
      </c>
      <c r="G2">
        <v>0</v>
      </c>
    </row>
    <row r="3" spans="1:7" ht="60">
      <c r="A3">
        <v>6</v>
      </c>
      <c r="B3" s="10" t="s">
        <v>88</v>
      </c>
      <c r="C3" s="11" t="s">
        <v>160</v>
      </c>
      <c r="D3">
        <v>0</v>
      </c>
      <c r="E3">
        <v>0</v>
      </c>
      <c r="F3">
        <f>(D3+E3)/2</f>
        <v>0</v>
      </c>
      <c r="G3">
        <v>0</v>
      </c>
    </row>
    <row r="4" spans="1:7" ht="45">
      <c r="A4">
        <v>9</v>
      </c>
      <c r="B4" s="9" t="s">
        <v>91</v>
      </c>
      <c r="C4" s="11" t="s">
        <v>163</v>
      </c>
      <c r="D4">
        <v>0</v>
      </c>
      <c r="E4">
        <v>0</v>
      </c>
      <c r="F4">
        <f>(D4+E4)/2</f>
        <v>0</v>
      </c>
      <c r="G4">
        <v>0</v>
      </c>
    </row>
    <row r="5" spans="1:7">
      <c r="A5">
        <v>29</v>
      </c>
      <c r="B5" t="s">
        <v>111</v>
      </c>
      <c r="C5" t="s">
        <v>183</v>
      </c>
      <c r="D5" s="44">
        <v>0</v>
      </c>
      <c r="E5" s="44">
        <v>0</v>
      </c>
      <c r="F5">
        <f>(D5+E5)/2</f>
        <v>0</v>
      </c>
      <c r="G5">
        <v>0</v>
      </c>
    </row>
    <row r="6" spans="1:7">
      <c r="A6">
        <v>35</v>
      </c>
      <c r="B6" t="s">
        <v>117</v>
      </c>
      <c r="C6" t="s">
        <v>189</v>
      </c>
      <c r="D6" s="44">
        <v>0</v>
      </c>
      <c r="E6" s="44">
        <v>1</v>
      </c>
      <c r="F6">
        <f>(D6+E6)/2</f>
        <v>0.5</v>
      </c>
      <c r="G6">
        <v>2.5</v>
      </c>
    </row>
    <row r="7" spans="1:7" ht="75">
      <c r="A7">
        <v>38</v>
      </c>
      <c r="B7" s="9" t="s">
        <v>120</v>
      </c>
      <c r="C7" s="11" t="s">
        <v>192</v>
      </c>
      <c r="D7">
        <v>0</v>
      </c>
      <c r="E7">
        <v>0</v>
      </c>
      <c r="F7">
        <f>(D7+E7)/2</f>
        <v>0</v>
      </c>
      <c r="G7">
        <v>0</v>
      </c>
    </row>
    <row r="8" spans="1:7" ht="90">
      <c r="A8">
        <v>43</v>
      </c>
      <c r="B8" s="9" t="s">
        <v>125</v>
      </c>
      <c r="C8" s="11" t="s">
        <v>197</v>
      </c>
      <c r="D8">
        <v>1</v>
      </c>
      <c r="E8">
        <v>1</v>
      </c>
      <c r="F8">
        <f>(D8+E8)/2</f>
        <v>1</v>
      </c>
      <c r="G8">
        <v>4</v>
      </c>
    </row>
    <row r="9" spans="1:7" ht="60">
      <c r="A9">
        <v>50</v>
      </c>
      <c r="B9" s="9" t="s">
        <v>132</v>
      </c>
      <c r="C9" s="11" t="s">
        <v>253</v>
      </c>
      <c r="D9">
        <v>0</v>
      </c>
      <c r="E9">
        <v>1</v>
      </c>
      <c r="F9">
        <f>(D9+E9)/2</f>
        <v>0.5</v>
      </c>
      <c r="G9">
        <v>2.5</v>
      </c>
    </row>
    <row r="10" spans="1:7">
      <c r="A10">
        <v>51</v>
      </c>
      <c r="B10" t="s">
        <v>133</v>
      </c>
      <c r="C10" t="s">
        <v>254</v>
      </c>
      <c r="D10" s="44">
        <v>0</v>
      </c>
      <c r="E10" s="44">
        <v>1</v>
      </c>
      <c r="F10">
        <f>(D10+E10)/2</f>
        <v>0.5</v>
      </c>
      <c r="G10">
        <v>2.5</v>
      </c>
    </row>
    <row r="11" spans="1:7" ht="45">
      <c r="A11">
        <v>53</v>
      </c>
      <c r="B11" s="9" t="s">
        <v>135</v>
      </c>
      <c r="C11" s="11" t="s">
        <v>256</v>
      </c>
      <c r="D11">
        <v>1</v>
      </c>
      <c r="E11">
        <v>1</v>
      </c>
      <c r="F11">
        <f>(D11+E11)/2</f>
        <v>1</v>
      </c>
      <c r="G11">
        <v>4</v>
      </c>
    </row>
    <row r="12" spans="1:7" ht="120">
      <c r="A12">
        <v>54</v>
      </c>
      <c r="B12" s="9" t="s">
        <v>136</v>
      </c>
      <c r="C12" s="11" t="s">
        <v>257</v>
      </c>
      <c r="D12">
        <v>0</v>
      </c>
      <c r="E12">
        <v>0</v>
      </c>
      <c r="F12">
        <f>(D12+E12)/2</f>
        <v>0</v>
      </c>
      <c r="G12">
        <v>0</v>
      </c>
    </row>
    <row r="13" spans="1:7">
      <c r="A13">
        <v>55</v>
      </c>
      <c r="B13" t="s">
        <v>137</v>
      </c>
      <c r="C13" t="s">
        <v>258</v>
      </c>
      <c r="D13" s="44">
        <v>0</v>
      </c>
      <c r="E13" s="44">
        <v>1</v>
      </c>
      <c r="F13">
        <f>(D13+E13)/2</f>
        <v>0.5</v>
      </c>
      <c r="G13">
        <v>2.5</v>
      </c>
    </row>
    <row r="14" spans="1:7" ht="75">
      <c r="A14">
        <v>58</v>
      </c>
      <c r="B14" s="9" t="s">
        <v>140</v>
      </c>
      <c r="C14" s="11" t="s">
        <v>261</v>
      </c>
      <c r="D14">
        <v>0</v>
      </c>
      <c r="E14">
        <v>1</v>
      </c>
      <c r="F14">
        <f>(D14+E14)/2</f>
        <v>0.5</v>
      </c>
      <c r="G14">
        <v>2.5</v>
      </c>
    </row>
    <row r="15" spans="1:7" ht="90">
      <c r="A15">
        <v>62</v>
      </c>
      <c r="B15" s="9" t="s">
        <v>144</v>
      </c>
      <c r="C15" s="11" t="s">
        <v>265</v>
      </c>
      <c r="D15">
        <v>1</v>
      </c>
      <c r="E15">
        <v>1</v>
      </c>
      <c r="F15">
        <f>(D15+E15)/2</f>
        <v>1</v>
      </c>
      <c r="G15">
        <v>4</v>
      </c>
    </row>
    <row r="16" spans="1:7" ht="45">
      <c r="A16">
        <v>65</v>
      </c>
      <c r="B16" s="9" t="s">
        <v>147</v>
      </c>
      <c r="C16" s="11" t="s">
        <v>268</v>
      </c>
      <c r="D16">
        <v>0</v>
      </c>
      <c r="E16">
        <v>1</v>
      </c>
      <c r="F16">
        <f>(D16+E16)/2</f>
        <v>0.5</v>
      </c>
      <c r="G16">
        <v>2.5</v>
      </c>
    </row>
    <row r="17" spans="1:7" ht="60">
      <c r="A17">
        <v>67</v>
      </c>
      <c r="B17" s="9" t="s">
        <v>149</v>
      </c>
      <c r="C17" s="11" t="s">
        <v>270</v>
      </c>
      <c r="D17">
        <v>1</v>
      </c>
      <c r="E17">
        <v>1</v>
      </c>
      <c r="F17">
        <f>(D17+E17)/2</f>
        <v>1</v>
      </c>
      <c r="G17">
        <v>4</v>
      </c>
    </row>
    <row r="18" spans="1:7" ht="45">
      <c r="A18">
        <v>69</v>
      </c>
      <c r="B18" s="9" t="s">
        <v>151</v>
      </c>
      <c r="C18" s="11" t="s">
        <v>272</v>
      </c>
      <c r="D18">
        <v>0</v>
      </c>
      <c r="E18">
        <v>0</v>
      </c>
      <c r="F18">
        <f>(D18+E18)/2</f>
        <v>0</v>
      </c>
      <c r="G18">
        <v>0</v>
      </c>
    </row>
    <row r="19" spans="1:7">
      <c r="A19">
        <v>70</v>
      </c>
      <c r="B19" t="s">
        <v>152</v>
      </c>
      <c r="C19" t="s">
        <v>273</v>
      </c>
      <c r="D19" s="44">
        <v>0</v>
      </c>
      <c r="E19" s="44">
        <v>0</v>
      </c>
      <c r="F19">
        <f>(D19+E19)/2</f>
        <v>0</v>
      </c>
      <c r="G19">
        <v>0</v>
      </c>
    </row>
    <row r="20" spans="1:7" ht="90">
      <c r="A20">
        <v>71</v>
      </c>
      <c r="B20" s="9" t="s">
        <v>153</v>
      </c>
      <c r="C20" s="11" t="s">
        <v>274</v>
      </c>
      <c r="D20">
        <v>0</v>
      </c>
      <c r="E20">
        <v>0</v>
      </c>
      <c r="F20">
        <f>(D20+E20)/2</f>
        <v>0</v>
      </c>
      <c r="G20">
        <v>0</v>
      </c>
    </row>
    <row r="21" spans="1:7">
      <c r="A21">
        <v>72</v>
      </c>
      <c r="B21" s="9">
        <v>2331</v>
      </c>
      <c r="C21" t="s">
        <v>276</v>
      </c>
      <c r="D21">
        <v>1</v>
      </c>
      <c r="E21">
        <v>1</v>
      </c>
      <c r="F21">
        <f>(D21+E21)/2</f>
        <v>1</v>
      </c>
      <c r="G21">
        <v>4</v>
      </c>
    </row>
  </sheetData>
  <sortState ref="A2:G21">
    <sortCondition ref="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6BC-2506-4B75-A6BE-2C4FCD040732}">
  <dimension ref="A1:G21"/>
  <sheetViews>
    <sheetView topLeftCell="A6" workbookViewId="0">
      <selection activeCell="G15" sqref="G15"/>
    </sheetView>
  </sheetViews>
  <sheetFormatPr defaultRowHeight="15"/>
  <cols>
    <col min="3" max="3" width="17.5703125" customWidth="1"/>
  </cols>
  <sheetData>
    <row r="1" spans="1:7" ht="180">
      <c r="A1" s="18" t="s">
        <v>300</v>
      </c>
      <c r="B1" s="26" t="s">
        <v>82</v>
      </c>
      <c r="C1" s="17" t="s">
        <v>32</v>
      </c>
      <c r="D1" s="11" t="s">
        <v>280</v>
      </c>
      <c r="E1" s="11" t="s">
        <v>281</v>
      </c>
      <c r="F1" t="s">
        <v>296</v>
      </c>
      <c r="G1" s="24" t="s">
        <v>294</v>
      </c>
    </row>
    <row r="2" spans="1:7" ht="45">
      <c r="A2">
        <v>2</v>
      </c>
      <c r="B2" s="9" t="s">
        <v>84</v>
      </c>
      <c r="C2" s="11" t="s">
        <v>156</v>
      </c>
      <c r="D2" s="11">
        <v>1</v>
      </c>
      <c r="E2" s="11">
        <v>0</v>
      </c>
      <c r="F2">
        <f>SUM(D2:E2)/2</f>
        <v>0.5</v>
      </c>
      <c r="G2">
        <v>2.5</v>
      </c>
    </row>
    <row r="3" spans="1:7" ht="30">
      <c r="A3">
        <v>6</v>
      </c>
      <c r="B3" s="10" t="s">
        <v>88</v>
      </c>
      <c r="C3" s="11" t="s">
        <v>160</v>
      </c>
      <c r="D3" s="11">
        <v>1</v>
      </c>
      <c r="E3" s="11">
        <v>0</v>
      </c>
      <c r="F3">
        <f>SUM(D3:E3)/2</f>
        <v>0.5</v>
      </c>
      <c r="G3">
        <v>2.5</v>
      </c>
    </row>
    <row r="4" spans="1:7" ht="30">
      <c r="A4">
        <v>9</v>
      </c>
      <c r="B4" s="9" t="s">
        <v>91</v>
      </c>
      <c r="C4" s="11" t="s">
        <v>163</v>
      </c>
      <c r="D4" s="11">
        <v>1</v>
      </c>
      <c r="E4" s="11">
        <v>0</v>
      </c>
      <c r="F4">
        <f>SUM(D4:E4)/2</f>
        <v>0.5</v>
      </c>
      <c r="G4">
        <v>2.5</v>
      </c>
    </row>
    <row r="5" spans="1:7" ht="45">
      <c r="A5">
        <v>29</v>
      </c>
      <c r="B5" t="s">
        <v>111</v>
      </c>
      <c r="C5" s="11" t="s">
        <v>183</v>
      </c>
      <c r="D5" s="44">
        <v>1</v>
      </c>
      <c r="E5" s="44">
        <v>0</v>
      </c>
      <c r="F5">
        <f>SUM(D5:E5)/2</f>
        <v>0.5</v>
      </c>
      <c r="G5">
        <v>2.5</v>
      </c>
    </row>
    <row r="6" spans="1:7" ht="30">
      <c r="A6">
        <v>35</v>
      </c>
      <c r="B6" t="s">
        <v>117</v>
      </c>
      <c r="C6" s="11" t="s">
        <v>189</v>
      </c>
      <c r="D6" s="44">
        <v>0</v>
      </c>
      <c r="E6" s="44">
        <v>0</v>
      </c>
      <c r="F6">
        <f>SUM(D6:E6)/2</f>
        <v>0</v>
      </c>
      <c r="G6">
        <v>0</v>
      </c>
    </row>
    <row r="7" spans="1:7" ht="30">
      <c r="A7">
        <v>38</v>
      </c>
      <c r="B7" s="9" t="s">
        <v>120</v>
      </c>
      <c r="C7" s="11" t="s">
        <v>192</v>
      </c>
      <c r="D7" s="11">
        <v>1</v>
      </c>
      <c r="E7" s="11">
        <v>1</v>
      </c>
      <c r="F7">
        <f>SUM(D7:E7)/2</f>
        <v>1</v>
      </c>
      <c r="G7">
        <v>4</v>
      </c>
    </row>
    <row r="8" spans="1:7" ht="45">
      <c r="A8">
        <v>43</v>
      </c>
      <c r="B8" s="9" t="s">
        <v>125</v>
      </c>
      <c r="C8" s="11" t="s">
        <v>197</v>
      </c>
      <c r="D8" s="11">
        <v>1</v>
      </c>
      <c r="E8" s="11">
        <v>1</v>
      </c>
      <c r="F8">
        <f>SUM(D8:E8)/2</f>
        <v>1</v>
      </c>
      <c r="G8">
        <v>4</v>
      </c>
    </row>
    <row r="9" spans="1:7" ht="30">
      <c r="A9">
        <v>50</v>
      </c>
      <c r="B9" s="9" t="s">
        <v>132</v>
      </c>
      <c r="C9" s="11" t="s">
        <v>253</v>
      </c>
      <c r="D9" s="11">
        <v>0</v>
      </c>
      <c r="E9" s="11">
        <v>0</v>
      </c>
      <c r="F9">
        <f>SUM(D9:E9)/2</f>
        <v>0</v>
      </c>
      <c r="G9">
        <v>0</v>
      </c>
    </row>
    <row r="10" spans="1:7" ht="30">
      <c r="A10">
        <v>51</v>
      </c>
      <c r="B10" t="s">
        <v>133</v>
      </c>
      <c r="C10" s="11" t="s">
        <v>254</v>
      </c>
      <c r="D10" s="44">
        <v>0</v>
      </c>
      <c r="E10" s="44">
        <v>0</v>
      </c>
      <c r="F10">
        <f>SUM(D10:E10)/2</f>
        <v>0</v>
      </c>
      <c r="G10">
        <v>0</v>
      </c>
    </row>
    <row r="11" spans="1:7">
      <c r="A11">
        <v>53</v>
      </c>
      <c r="B11" s="9" t="s">
        <v>135</v>
      </c>
      <c r="C11" s="11" t="s">
        <v>256</v>
      </c>
      <c r="D11" s="11">
        <v>1</v>
      </c>
      <c r="E11" s="11">
        <v>1</v>
      </c>
      <c r="F11">
        <f>SUM(D11:E11)/2</f>
        <v>1</v>
      </c>
      <c r="G11">
        <v>4</v>
      </c>
    </row>
    <row r="12" spans="1:7" ht="60">
      <c r="A12">
        <v>54</v>
      </c>
      <c r="B12" s="9" t="s">
        <v>136</v>
      </c>
      <c r="C12" s="11" t="s">
        <v>257</v>
      </c>
      <c r="D12" s="11">
        <v>1</v>
      </c>
      <c r="E12" s="11">
        <v>0</v>
      </c>
      <c r="F12">
        <f>SUM(D12:E12)/2</f>
        <v>0.5</v>
      </c>
      <c r="G12">
        <v>2.5</v>
      </c>
    </row>
    <row r="13" spans="1:7" ht="30">
      <c r="A13">
        <v>55</v>
      </c>
      <c r="B13" t="s">
        <v>137</v>
      </c>
      <c r="C13" s="11" t="s">
        <v>258</v>
      </c>
      <c r="D13" s="44">
        <v>1</v>
      </c>
      <c r="E13" s="44">
        <v>1</v>
      </c>
      <c r="F13">
        <f>SUM(D13:E13)/2</f>
        <v>1</v>
      </c>
      <c r="G13">
        <v>4</v>
      </c>
    </row>
    <row r="14" spans="1:7" ht="45">
      <c r="A14">
        <v>58</v>
      </c>
      <c r="B14" s="9" t="s">
        <v>140</v>
      </c>
      <c r="C14" s="11" t="s">
        <v>261</v>
      </c>
      <c r="D14" s="11">
        <v>1</v>
      </c>
      <c r="E14" s="11">
        <v>0</v>
      </c>
      <c r="F14">
        <f>SUM(D14:E14)/2</f>
        <v>0.5</v>
      </c>
      <c r="G14">
        <v>2.5</v>
      </c>
    </row>
    <row r="15" spans="1:7" ht="45">
      <c r="A15">
        <v>62</v>
      </c>
      <c r="B15" s="9" t="s">
        <v>144</v>
      </c>
      <c r="C15" s="11" t="s">
        <v>265</v>
      </c>
      <c r="D15" s="11">
        <v>1</v>
      </c>
      <c r="E15" s="11">
        <v>0</v>
      </c>
      <c r="F15">
        <f>SUM(D15:E15)/2</f>
        <v>0.5</v>
      </c>
      <c r="G15">
        <v>2.5</v>
      </c>
    </row>
    <row r="16" spans="1:7" ht="30">
      <c r="A16">
        <v>65</v>
      </c>
      <c r="B16" s="9" t="s">
        <v>147</v>
      </c>
      <c r="C16" s="11" t="s">
        <v>268</v>
      </c>
      <c r="D16" s="11">
        <v>0</v>
      </c>
      <c r="E16" s="11">
        <v>0</v>
      </c>
      <c r="F16">
        <f>SUM(D16:E16)/2</f>
        <v>0</v>
      </c>
      <c r="G16">
        <v>0</v>
      </c>
    </row>
    <row r="17" spans="1:7" ht="30">
      <c r="A17">
        <v>67</v>
      </c>
      <c r="B17" s="9" t="s">
        <v>149</v>
      </c>
      <c r="C17" s="11" t="s">
        <v>270</v>
      </c>
      <c r="D17" s="11">
        <v>0</v>
      </c>
      <c r="E17" s="11">
        <v>0</v>
      </c>
      <c r="F17">
        <f>SUM(D17:E17)/2</f>
        <v>0</v>
      </c>
      <c r="G17">
        <v>0</v>
      </c>
    </row>
    <row r="18" spans="1:7" ht="30">
      <c r="A18">
        <v>69</v>
      </c>
      <c r="B18" s="9" t="s">
        <v>151</v>
      </c>
      <c r="C18" s="11" t="s">
        <v>272</v>
      </c>
      <c r="D18" s="11">
        <v>0</v>
      </c>
      <c r="E18" s="11">
        <v>0</v>
      </c>
      <c r="F18">
        <f>SUM(D18:E18)/2</f>
        <v>0</v>
      </c>
      <c r="G18">
        <v>0</v>
      </c>
    </row>
    <row r="19" spans="1:7" ht="45">
      <c r="A19">
        <v>70</v>
      </c>
      <c r="B19" t="s">
        <v>152</v>
      </c>
      <c r="C19" s="11" t="s">
        <v>273</v>
      </c>
      <c r="D19" s="44">
        <v>1</v>
      </c>
      <c r="E19" s="44">
        <v>0</v>
      </c>
      <c r="F19">
        <f>SUM(D19:E19)/2</f>
        <v>0.5</v>
      </c>
      <c r="G19">
        <v>2.5</v>
      </c>
    </row>
    <row r="20" spans="1:7" ht="45">
      <c r="A20">
        <v>71</v>
      </c>
      <c r="B20" s="9" t="s">
        <v>153</v>
      </c>
      <c r="C20" s="11" t="s">
        <v>274</v>
      </c>
      <c r="D20" s="11">
        <v>1</v>
      </c>
      <c r="E20" s="11">
        <v>1</v>
      </c>
      <c r="F20">
        <f>SUM(D20:E20)/2</f>
        <v>1</v>
      </c>
      <c r="G20">
        <v>4</v>
      </c>
    </row>
    <row r="21" spans="1:7">
      <c r="A21">
        <v>72</v>
      </c>
      <c r="B21" s="9">
        <v>2331</v>
      </c>
      <c r="C21" t="s">
        <v>276</v>
      </c>
      <c r="D21" s="11">
        <v>1</v>
      </c>
      <c r="E21" s="11">
        <v>1</v>
      </c>
      <c r="F21">
        <f>SUM(D21:E21)/2</f>
        <v>1</v>
      </c>
      <c r="G21">
        <v>4</v>
      </c>
    </row>
  </sheetData>
  <sortState ref="A2:G21">
    <sortCondition ref="A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23F4-7F0C-4767-8F8C-DDCA1E09E7E8}">
  <dimension ref="A1:G21"/>
  <sheetViews>
    <sheetView topLeftCell="A14" workbookViewId="0">
      <selection activeCell="G2" sqref="G2:G21"/>
    </sheetView>
  </sheetViews>
  <sheetFormatPr defaultRowHeight="15"/>
  <cols>
    <col min="3" max="3" width="15.5703125" customWidth="1"/>
  </cols>
  <sheetData>
    <row r="1" spans="1:7" ht="93" customHeight="1">
      <c r="A1" s="18" t="s">
        <v>299</v>
      </c>
      <c r="B1" s="19" t="s">
        <v>82</v>
      </c>
      <c r="C1" s="17" t="s">
        <v>32</v>
      </c>
      <c r="D1" s="11" t="s">
        <v>282</v>
      </c>
      <c r="E1" s="11" t="s">
        <v>283</v>
      </c>
      <c r="F1" t="s">
        <v>296</v>
      </c>
      <c r="G1" s="24" t="s">
        <v>294</v>
      </c>
    </row>
    <row r="2" spans="1:7" ht="45">
      <c r="A2">
        <v>2</v>
      </c>
      <c r="B2" s="9" t="s">
        <v>84</v>
      </c>
      <c r="C2" s="11" t="s">
        <v>156</v>
      </c>
      <c r="D2" s="11">
        <v>0</v>
      </c>
      <c r="E2" s="11">
        <v>1</v>
      </c>
      <c r="F2">
        <f>SUM(D2:E2)/2</f>
        <v>0.5</v>
      </c>
      <c r="G2">
        <v>2.5</v>
      </c>
    </row>
    <row r="3" spans="1:7" ht="45">
      <c r="A3">
        <v>6</v>
      </c>
      <c r="B3" s="10" t="s">
        <v>88</v>
      </c>
      <c r="C3" s="11" t="s">
        <v>160</v>
      </c>
      <c r="D3" s="11">
        <v>0</v>
      </c>
      <c r="E3" s="11">
        <v>1</v>
      </c>
      <c r="F3">
        <f>SUM(D3:E3)/2</f>
        <v>0.5</v>
      </c>
      <c r="G3">
        <v>2.5</v>
      </c>
    </row>
    <row r="4" spans="1:7" ht="45">
      <c r="A4">
        <v>9</v>
      </c>
      <c r="B4" s="9" t="s">
        <v>91</v>
      </c>
      <c r="C4" s="11" t="s">
        <v>163</v>
      </c>
      <c r="D4" s="11">
        <v>0</v>
      </c>
      <c r="E4" s="11">
        <v>1</v>
      </c>
      <c r="F4">
        <f>SUM(D4:E4)/2</f>
        <v>0.5</v>
      </c>
      <c r="G4">
        <v>2.5</v>
      </c>
    </row>
    <row r="5" spans="1:7" ht="45">
      <c r="A5">
        <v>29</v>
      </c>
      <c r="B5" t="s">
        <v>111</v>
      </c>
      <c r="C5" s="11" t="s">
        <v>183</v>
      </c>
      <c r="D5">
        <v>0</v>
      </c>
      <c r="E5">
        <v>1</v>
      </c>
      <c r="F5">
        <f>SUM(D5:E5)/2</f>
        <v>0.5</v>
      </c>
      <c r="G5">
        <v>2.5</v>
      </c>
    </row>
    <row r="6" spans="1:7" ht="45">
      <c r="A6">
        <v>35</v>
      </c>
      <c r="B6" t="s">
        <v>117</v>
      </c>
      <c r="C6" s="11" t="s">
        <v>189</v>
      </c>
      <c r="D6">
        <v>0</v>
      </c>
      <c r="E6">
        <v>1</v>
      </c>
      <c r="F6">
        <f>SUM(D6:E6)/2</f>
        <v>0.5</v>
      </c>
      <c r="G6">
        <v>2.5</v>
      </c>
    </row>
    <row r="7" spans="1:7" ht="45">
      <c r="A7">
        <v>38</v>
      </c>
      <c r="B7" s="9" t="s">
        <v>120</v>
      </c>
      <c r="C7" s="11" t="s">
        <v>192</v>
      </c>
      <c r="D7" s="11">
        <v>0</v>
      </c>
      <c r="E7" s="11">
        <v>1</v>
      </c>
      <c r="F7">
        <f>SUM(D7:E7)/2</f>
        <v>0.5</v>
      </c>
      <c r="G7">
        <v>2.5</v>
      </c>
    </row>
    <row r="8" spans="1:7" ht="75">
      <c r="A8">
        <v>43</v>
      </c>
      <c r="B8" s="9" t="s">
        <v>125</v>
      </c>
      <c r="C8" s="11" t="s">
        <v>197</v>
      </c>
      <c r="D8" s="11">
        <v>1</v>
      </c>
      <c r="E8" s="11">
        <v>1</v>
      </c>
      <c r="F8">
        <f>SUM(D8:E8)/2</f>
        <v>1</v>
      </c>
      <c r="G8">
        <v>4</v>
      </c>
    </row>
    <row r="9" spans="1:7" ht="45">
      <c r="A9">
        <v>50</v>
      </c>
      <c r="B9" s="9" t="s">
        <v>132</v>
      </c>
      <c r="C9" s="11" t="s">
        <v>253</v>
      </c>
      <c r="D9" s="11">
        <v>0</v>
      </c>
      <c r="E9" s="11">
        <v>1</v>
      </c>
      <c r="F9">
        <f>SUM(D9:E9)/2</f>
        <v>0.5</v>
      </c>
      <c r="G9">
        <v>2.5</v>
      </c>
    </row>
    <row r="10" spans="1:7" ht="30">
      <c r="A10">
        <v>51</v>
      </c>
      <c r="B10" t="s">
        <v>133</v>
      </c>
      <c r="C10" s="11" t="s">
        <v>254</v>
      </c>
      <c r="D10">
        <v>0</v>
      </c>
      <c r="E10">
        <v>1</v>
      </c>
      <c r="F10">
        <f>SUM(D10:E10)/2</f>
        <v>0.5</v>
      </c>
      <c r="G10">
        <v>2.5</v>
      </c>
    </row>
    <row r="11" spans="1:7" ht="30">
      <c r="A11">
        <v>53</v>
      </c>
      <c r="B11" s="9" t="s">
        <v>135</v>
      </c>
      <c r="C11" s="11" t="s">
        <v>256</v>
      </c>
      <c r="D11" s="11">
        <v>1</v>
      </c>
      <c r="E11" s="11">
        <v>1</v>
      </c>
      <c r="F11">
        <f>SUM(D11:E11)/2</f>
        <v>1</v>
      </c>
      <c r="G11">
        <v>4</v>
      </c>
    </row>
    <row r="12" spans="1:7" ht="75">
      <c r="A12">
        <v>54</v>
      </c>
      <c r="B12" s="9" t="s">
        <v>136</v>
      </c>
      <c r="C12" s="11" t="s">
        <v>257</v>
      </c>
      <c r="D12" s="11">
        <v>1</v>
      </c>
      <c r="E12" s="11">
        <v>1</v>
      </c>
      <c r="F12">
        <f>SUM(D12:E12)/2</f>
        <v>1</v>
      </c>
      <c r="G12">
        <v>4</v>
      </c>
    </row>
    <row r="13" spans="1:7" ht="45">
      <c r="A13">
        <v>55</v>
      </c>
      <c r="B13" t="s">
        <v>137</v>
      </c>
      <c r="C13" s="11" t="s">
        <v>258</v>
      </c>
      <c r="D13">
        <v>0</v>
      </c>
      <c r="E13">
        <v>1</v>
      </c>
      <c r="F13">
        <f>SUM(D13:E13)/2</f>
        <v>0.5</v>
      </c>
      <c r="G13">
        <v>2.5</v>
      </c>
    </row>
    <row r="14" spans="1:7" ht="45">
      <c r="A14">
        <v>58</v>
      </c>
      <c r="B14" s="9" t="s">
        <v>140</v>
      </c>
      <c r="C14" s="11" t="s">
        <v>261</v>
      </c>
      <c r="D14" s="11">
        <v>1</v>
      </c>
      <c r="E14" s="11">
        <v>1</v>
      </c>
      <c r="F14">
        <f>SUM(D14:E14)/2</f>
        <v>1</v>
      </c>
      <c r="G14">
        <v>4</v>
      </c>
    </row>
    <row r="15" spans="1:7" ht="60">
      <c r="A15">
        <v>62</v>
      </c>
      <c r="B15" s="9" t="s">
        <v>144</v>
      </c>
      <c r="C15" s="11" t="s">
        <v>265</v>
      </c>
      <c r="D15" s="11">
        <v>1</v>
      </c>
      <c r="E15" s="11">
        <v>1</v>
      </c>
      <c r="F15">
        <f>SUM(D15:E15)/2</f>
        <v>1</v>
      </c>
      <c r="G15">
        <v>4</v>
      </c>
    </row>
    <row r="16" spans="1:7" ht="45">
      <c r="A16">
        <v>65</v>
      </c>
      <c r="B16" s="9" t="s">
        <v>147</v>
      </c>
      <c r="C16" s="11" t="s">
        <v>268</v>
      </c>
      <c r="D16" s="11">
        <v>1</v>
      </c>
      <c r="E16" s="11">
        <v>1</v>
      </c>
      <c r="F16">
        <f>SUM(D16:E16)/2</f>
        <v>1</v>
      </c>
      <c r="G16">
        <v>4</v>
      </c>
    </row>
    <row r="17" spans="1:7" ht="45">
      <c r="A17">
        <v>67</v>
      </c>
      <c r="B17" s="9" t="s">
        <v>149</v>
      </c>
      <c r="C17" s="11" t="s">
        <v>270</v>
      </c>
      <c r="D17" s="11">
        <v>1</v>
      </c>
      <c r="E17" s="11">
        <v>1</v>
      </c>
      <c r="F17">
        <f>SUM(D17:E17)/2</f>
        <v>1</v>
      </c>
      <c r="G17">
        <v>4</v>
      </c>
    </row>
    <row r="18" spans="1:7" ht="30">
      <c r="A18">
        <v>69</v>
      </c>
      <c r="B18" s="9" t="s">
        <v>151</v>
      </c>
      <c r="C18" s="11" t="s">
        <v>272</v>
      </c>
      <c r="D18" s="11">
        <v>0</v>
      </c>
      <c r="E18" s="11">
        <v>1</v>
      </c>
      <c r="F18">
        <f>SUM(D18:E18)/2</f>
        <v>0.5</v>
      </c>
      <c r="G18">
        <v>2.5</v>
      </c>
    </row>
    <row r="19" spans="1:7" ht="60">
      <c r="A19">
        <v>70</v>
      </c>
      <c r="B19" t="s">
        <v>152</v>
      </c>
      <c r="C19" s="11" t="s">
        <v>273</v>
      </c>
      <c r="D19">
        <v>0</v>
      </c>
      <c r="E19">
        <v>1</v>
      </c>
      <c r="F19">
        <f>SUM(D19:E19)/2</f>
        <v>0.5</v>
      </c>
      <c r="G19">
        <v>2.5</v>
      </c>
    </row>
    <row r="20" spans="1:7" ht="60">
      <c r="A20">
        <v>71</v>
      </c>
      <c r="B20" s="9" t="s">
        <v>153</v>
      </c>
      <c r="C20" s="11" t="s">
        <v>274</v>
      </c>
      <c r="D20" s="11">
        <v>0</v>
      </c>
      <c r="E20" s="11">
        <v>1</v>
      </c>
      <c r="F20">
        <f>SUM(D20:E20)/2</f>
        <v>0.5</v>
      </c>
      <c r="G20">
        <v>2.5</v>
      </c>
    </row>
    <row r="21" spans="1:7">
      <c r="A21">
        <v>72</v>
      </c>
      <c r="B21" s="9">
        <v>2331</v>
      </c>
      <c r="C21" s="11" t="s">
        <v>276</v>
      </c>
      <c r="D21" s="11">
        <v>1</v>
      </c>
      <c r="E21" s="11">
        <v>1</v>
      </c>
      <c r="F21">
        <f>SUM(D21:E21)/2</f>
        <v>1</v>
      </c>
      <c r="G21">
        <v>4</v>
      </c>
    </row>
  </sheetData>
  <sortState ref="A2:G21">
    <sortCondition ref="A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58BF-91EB-4CC3-970B-525A7674915B}">
  <dimension ref="A1:J21"/>
  <sheetViews>
    <sheetView tabSelected="1" topLeftCell="A7" workbookViewId="0">
      <selection activeCell="M13" sqref="M13"/>
    </sheetView>
  </sheetViews>
  <sheetFormatPr defaultRowHeight="15"/>
  <cols>
    <col min="3" max="3" width="15.85546875" customWidth="1"/>
  </cols>
  <sheetData>
    <row r="1" spans="1:10" ht="210">
      <c r="A1" s="18" t="s">
        <v>298</v>
      </c>
      <c r="B1" s="26" t="s">
        <v>82</v>
      </c>
      <c r="C1" s="17" t="s">
        <v>32</v>
      </c>
      <c r="D1" s="11" t="s">
        <v>284</v>
      </c>
      <c r="E1" s="11" t="s">
        <v>285</v>
      </c>
      <c r="F1" s="11" t="s">
        <v>286</v>
      </c>
      <c r="G1" s="11" t="s">
        <v>287</v>
      </c>
      <c r="H1" s="11" t="s">
        <v>288</v>
      </c>
      <c r="I1" t="s">
        <v>296</v>
      </c>
      <c r="J1" s="24" t="s">
        <v>294</v>
      </c>
    </row>
    <row r="2" spans="1:10" ht="45">
      <c r="A2">
        <v>2</v>
      </c>
      <c r="B2" s="9" t="s">
        <v>84</v>
      </c>
      <c r="C2" s="11" t="s">
        <v>156</v>
      </c>
      <c r="D2" s="11">
        <v>0</v>
      </c>
      <c r="E2" s="11">
        <v>0</v>
      </c>
      <c r="F2" s="11">
        <v>1</v>
      </c>
      <c r="G2" s="11">
        <v>1</v>
      </c>
      <c r="H2" s="11">
        <v>1</v>
      </c>
      <c r="I2" s="11">
        <f>SUM(D2:H2)/5</f>
        <v>0.6</v>
      </c>
      <c r="J2">
        <v>2.5</v>
      </c>
    </row>
    <row r="3" spans="1:10" ht="45">
      <c r="A3">
        <v>6</v>
      </c>
      <c r="B3" s="10" t="s">
        <v>88</v>
      </c>
      <c r="C3" s="11" t="s">
        <v>160</v>
      </c>
      <c r="D3" s="11">
        <v>0</v>
      </c>
      <c r="E3" s="11">
        <v>0</v>
      </c>
      <c r="F3" s="11">
        <v>1</v>
      </c>
      <c r="G3" s="11">
        <v>1</v>
      </c>
      <c r="H3" s="11">
        <v>1</v>
      </c>
      <c r="I3" s="11">
        <f>SUM(D3:H3)/5</f>
        <v>0.6</v>
      </c>
      <c r="J3">
        <v>2.5</v>
      </c>
    </row>
    <row r="4" spans="1:10" ht="45">
      <c r="A4">
        <v>9</v>
      </c>
      <c r="B4" s="9" t="s">
        <v>91</v>
      </c>
      <c r="C4" s="11" t="s">
        <v>163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f>SUM(D4:H4)/5</f>
        <v>0</v>
      </c>
      <c r="J4">
        <v>0</v>
      </c>
    </row>
    <row r="5" spans="1:10" ht="45">
      <c r="A5">
        <v>29</v>
      </c>
      <c r="B5" t="s">
        <v>111</v>
      </c>
      <c r="C5" s="11" t="s">
        <v>183</v>
      </c>
      <c r="D5">
        <v>0</v>
      </c>
      <c r="E5">
        <v>0</v>
      </c>
      <c r="F5">
        <v>0</v>
      </c>
      <c r="G5">
        <v>1</v>
      </c>
      <c r="H5">
        <v>0</v>
      </c>
      <c r="I5" s="11">
        <f>SUM(D5:H5)/5</f>
        <v>0.2</v>
      </c>
      <c r="J5">
        <v>1</v>
      </c>
    </row>
    <row r="6" spans="1:10" ht="45">
      <c r="A6">
        <v>35</v>
      </c>
      <c r="B6" t="s">
        <v>117</v>
      </c>
      <c r="C6" s="11" t="s">
        <v>189</v>
      </c>
      <c r="D6">
        <v>1</v>
      </c>
      <c r="E6">
        <v>1</v>
      </c>
      <c r="F6">
        <v>1</v>
      </c>
      <c r="G6">
        <v>1</v>
      </c>
      <c r="H6">
        <v>1</v>
      </c>
      <c r="I6" s="11">
        <f>SUM(D6:H6)/5</f>
        <v>1</v>
      </c>
      <c r="J6">
        <v>4</v>
      </c>
    </row>
    <row r="7" spans="1:10" ht="45">
      <c r="A7">
        <v>38</v>
      </c>
      <c r="B7" s="9" t="s">
        <v>120</v>
      </c>
      <c r="C7" s="11" t="s">
        <v>192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f>SUM(D7:H7)/5</f>
        <v>1</v>
      </c>
      <c r="J7">
        <v>4</v>
      </c>
    </row>
    <row r="8" spans="1:10" ht="60">
      <c r="A8">
        <v>43</v>
      </c>
      <c r="B8" s="9" t="s">
        <v>125</v>
      </c>
      <c r="C8" s="11" t="s">
        <v>197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f>SUM(D8:H8)/5</f>
        <v>1</v>
      </c>
      <c r="J8">
        <v>4</v>
      </c>
    </row>
    <row r="9" spans="1:10" ht="45">
      <c r="A9">
        <v>50</v>
      </c>
      <c r="B9" s="9" t="s">
        <v>132</v>
      </c>
      <c r="C9" s="11" t="s">
        <v>253</v>
      </c>
      <c r="D9" s="11">
        <v>0</v>
      </c>
      <c r="E9" s="11">
        <v>1</v>
      </c>
      <c r="F9" s="11">
        <v>0</v>
      </c>
      <c r="G9" s="11">
        <v>0</v>
      </c>
      <c r="H9" s="11">
        <v>1</v>
      </c>
      <c r="I9" s="11">
        <f>SUM(D9:H9)/5</f>
        <v>0.4</v>
      </c>
      <c r="J9">
        <v>2</v>
      </c>
    </row>
    <row r="10" spans="1:10" ht="30">
      <c r="A10">
        <v>51</v>
      </c>
      <c r="B10" t="s">
        <v>133</v>
      </c>
      <c r="C10" s="11" t="s">
        <v>254</v>
      </c>
      <c r="D10">
        <v>0</v>
      </c>
      <c r="E10">
        <v>1</v>
      </c>
      <c r="F10">
        <v>0</v>
      </c>
      <c r="G10">
        <v>0</v>
      </c>
      <c r="H10">
        <v>0</v>
      </c>
      <c r="I10" s="11">
        <f>SUM(D10:H10)/5</f>
        <v>0.2</v>
      </c>
      <c r="J10">
        <v>1</v>
      </c>
    </row>
    <row r="11" spans="1:10" ht="30">
      <c r="A11">
        <v>53</v>
      </c>
      <c r="B11" s="9" t="s">
        <v>135</v>
      </c>
      <c r="C11" s="11" t="s">
        <v>256</v>
      </c>
      <c r="D11" s="11">
        <v>0</v>
      </c>
      <c r="E11" s="11">
        <v>1</v>
      </c>
      <c r="F11" s="11">
        <v>1</v>
      </c>
      <c r="G11" s="11">
        <v>1</v>
      </c>
      <c r="H11" s="11">
        <v>1</v>
      </c>
      <c r="I11" s="11">
        <f>SUM(D11:H11)/5</f>
        <v>0.8</v>
      </c>
      <c r="J11">
        <v>3</v>
      </c>
    </row>
    <row r="12" spans="1:10" ht="75">
      <c r="A12">
        <v>54</v>
      </c>
      <c r="B12" s="9" t="s">
        <v>136</v>
      </c>
      <c r="C12" s="11" t="s">
        <v>257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f>SUM(D12:H12)/5</f>
        <v>0</v>
      </c>
      <c r="J12">
        <v>0</v>
      </c>
    </row>
    <row r="13" spans="1:10" ht="45">
      <c r="A13">
        <v>55</v>
      </c>
      <c r="B13" t="s">
        <v>137</v>
      </c>
      <c r="C13" s="11" t="s">
        <v>258</v>
      </c>
      <c r="E13">
        <v>1</v>
      </c>
      <c r="F13">
        <v>0</v>
      </c>
      <c r="G13">
        <v>0</v>
      </c>
      <c r="H13">
        <v>0</v>
      </c>
      <c r="I13" s="11">
        <f>SUM(D13:H13)/5</f>
        <v>0.2</v>
      </c>
      <c r="J13">
        <v>1</v>
      </c>
    </row>
    <row r="14" spans="1:10" ht="45">
      <c r="A14">
        <v>58</v>
      </c>
      <c r="B14" s="9" t="s">
        <v>140</v>
      </c>
      <c r="C14" s="11" t="s">
        <v>261</v>
      </c>
      <c r="D14" s="11">
        <v>0</v>
      </c>
      <c r="E14" s="11">
        <v>0</v>
      </c>
      <c r="F14" s="11">
        <v>0</v>
      </c>
      <c r="G14" s="11">
        <v>1</v>
      </c>
      <c r="H14" s="11">
        <v>1</v>
      </c>
      <c r="I14" s="11">
        <f>SUM(D14:H14)/5</f>
        <v>0.4</v>
      </c>
      <c r="J14">
        <v>2</v>
      </c>
    </row>
    <row r="15" spans="1:10" ht="45">
      <c r="A15">
        <v>62</v>
      </c>
      <c r="B15" s="9" t="s">
        <v>144</v>
      </c>
      <c r="C15" s="11" t="s">
        <v>265</v>
      </c>
      <c r="D15" s="11">
        <v>0</v>
      </c>
      <c r="E15" s="11">
        <v>1</v>
      </c>
      <c r="F15" s="11">
        <v>1</v>
      </c>
      <c r="G15" s="11">
        <v>1</v>
      </c>
      <c r="H15" s="11">
        <v>1</v>
      </c>
      <c r="I15" s="11">
        <f>SUM(D15:H15)/5</f>
        <v>0.8</v>
      </c>
      <c r="J15">
        <v>3</v>
      </c>
    </row>
    <row r="16" spans="1:10" ht="30">
      <c r="A16">
        <v>65</v>
      </c>
      <c r="B16" s="9" t="s">
        <v>147</v>
      </c>
      <c r="C16" s="11" t="s">
        <v>268</v>
      </c>
      <c r="D16" s="11">
        <v>0</v>
      </c>
      <c r="E16" s="11">
        <v>1</v>
      </c>
      <c r="F16" s="11">
        <v>0</v>
      </c>
      <c r="G16" s="11">
        <v>1</v>
      </c>
      <c r="H16" s="11">
        <v>1</v>
      </c>
      <c r="I16" s="11">
        <f>SUM(D16:H16)/5</f>
        <v>0.6</v>
      </c>
      <c r="J16">
        <v>2.5</v>
      </c>
    </row>
    <row r="17" spans="1:10" ht="45">
      <c r="A17">
        <v>67</v>
      </c>
      <c r="B17" s="9" t="s">
        <v>149</v>
      </c>
      <c r="C17" s="11" t="s">
        <v>270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f>SUM(D17:H17)/5</f>
        <v>0.2</v>
      </c>
      <c r="J17">
        <v>1</v>
      </c>
    </row>
    <row r="18" spans="1:10" ht="30">
      <c r="A18">
        <v>69</v>
      </c>
      <c r="B18" s="9" t="s">
        <v>151</v>
      </c>
      <c r="C18" s="11" t="s">
        <v>272</v>
      </c>
      <c r="D18" s="11">
        <v>0</v>
      </c>
      <c r="E18" s="11">
        <v>0</v>
      </c>
      <c r="F18" s="11">
        <v>1</v>
      </c>
      <c r="G18" s="11">
        <v>1</v>
      </c>
      <c r="H18" s="11">
        <v>1</v>
      </c>
      <c r="I18" s="11">
        <f>SUM(D18:H18)/5</f>
        <v>0.6</v>
      </c>
      <c r="J18">
        <v>2.5</v>
      </c>
    </row>
    <row r="19" spans="1:10" ht="60">
      <c r="A19">
        <v>70</v>
      </c>
      <c r="B19" t="s">
        <v>152</v>
      </c>
      <c r="C19" s="11" t="s">
        <v>273</v>
      </c>
      <c r="D19">
        <v>0</v>
      </c>
      <c r="E19">
        <v>1</v>
      </c>
      <c r="F19">
        <v>1</v>
      </c>
      <c r="G19">
        <v>1</v>
      </c>
      <c r="H19">
        <v>1</v>
      </c>
      <c r="I19" s="11">
        <f>SUM(D19:H19)/5</f>
        <v>0.8</v>
      </c>
      <c r="J19">
        <v>3</v>
      </c>
    </row>
    <row r="20" spans="1:10" ht="60">
      <c r="A20">
        <v>71</v>
      </c>
      <c r="B20" s="9" t="s">
        <v>153</v>
      </c>
      <c r="C20" s="11" t="s">
        <v>274</v>
      </c>
      <c r="D20" s="11">
        <v>0</v>
      </c>
      <c r="E20" s="11">
        <v>1</v>
      </c>
      <c r="F20" s="11">
        <v>0</v>
      </c>
      <c r="G20" s="11">
        <v>1</v>
      </c>
      <c r="H20" s="11">
        <v>0</v>
      </c>
      <c r="I20" s="11">
        <f>SUM(D20:H20)/5</f>
        <v>0.4</v>
      </c>
      <c r="J20">
        <v>2</v>
      </c>
    </row>
    <row r="21" spans="1:10">
      <c r="A21">
        <v>72</v>
      </c>
      <c r="B21" s="9">
        <v>2331</v>
      </c>
      <c r="C21" t="s">
        <v>276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f>SUM(D21:H21)/5</f>
        <v>1</v>
      </c>
      <c r="J21">
        <v>4</v>
      </c>
    </row>
  </sheetData>
  <sortState ref="A2:J21">
    <sortCondition ref="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31A8-35BC-410B-8D69-EB7CFB4467A2}">
  <dimension ref="A1:G21"/>
  <sheetViews>
    <sheetView topLeftCell="A9" workbookViewId="0">
      <selection activeCell="G2" sqref="G2:G21"/>
    </sheetView>
  </sheetViews>
  <sheetFormatPr defaultRowHeight="15"/>
  <cols>
    <col min="1" max="1" width="17.7109375" customWidth="1"/>
    <col min="2" max="2" width="15.5703125" customWidth="1"/>
    <col min="3" max="3" width="14.140625" customWidth="1"/>
    <col min="4" max="4" width="18.5703125" customWidth="1"/>
    <col min="5" max="5" width="23.85546875" customWidth="1"/>
  </cols>
  <sheetData>
    <row r="1" spans="1:7" ht="162" customHeight="1">
      <c r="A1" s="18" t="s">
        <v>304</v>
      </c>
      <c r="B1" s="19" t="s">
        <v>82</v>
      </c>
      <c r="C1" s="17" t="s">
        <v>32</v>
      </c>
      <c r="D1" s="11" t="s">
        <v>289</v>
      </c>
      <c r="E1" s="11" t="s">
        <v>290</v>
      </c>
      <c r="F1" t="s">
        <v>296</v>
      </c>
      <c r="G1" s="24" t="s">
        <v>294</v>
      </c>
    </row>
    <row r="2" spans="1:7" ht="60">
      <c r="A2">
        <v>2</v>
      </c>
      <c r="B2" s="9" t="s">
        <v>84</v>
      </c>
      <c r="C2" s="11" t="s">
        <v>156</v>
      </c>
      <c r="D2" s="11">
        <v>0</v>
      </c>
      <c r="E2" s="11">
        <v>1</v>
      </c>
      <c r="F2">
        <f>SUM(D2:E2)/2</f>
        <v>0.5</v>
      </c>
      <c r="G2">
        <v>3</v>
      </c>
    </row>
    <row r="3" spans="1:7" ht="45">
      <c r="A3">
        <v>6</v>
      </c>
      <c r="B3" s="10" t="s">
        <v>88</v>
      </c>
      <c r="C3" s="11" t="s">
        <v>160</v>
      </c>
      <c r="D3" s="11">
        <v>0</v>
      </c>
      <c r="E3" s="11">
        <v>1</v>
      </c>
      <c r="F3">
        <f>SUM(D3:E3)/2</f>
        <v>0.5</v>
      </c>
      <c r="G3">
        <v>3</v>
      </c>
    </row>
    <row r="4" spans="1:7" ht="45">
      <c r="A4">
        <v>9</v>
      </c>
      <c r="B4" s="9" t="s">
        <v>91</v>
      </c>
      <c r="C4" s="11" t="s">
        <v>163</v>
      </c>
      <c r="D4" s="11">
        <v>0</v>
      </c>
      <c r="E4" s="11">
        <v>1</v>
      </c>
      <c r="F4">
        <f>SUM(D4:E4)/2</f>
        <v>0.5</v>
      </c>
      <c r="G4">
        <v>3</v>
      </c>
    </row>
    <row r="5" spans="1:7">
      <c r="A5">
        <v>29</v>
      </c>
      <c r="B5" t="s">
        <v>111</v>
      </c>
      <c r="C5" t="s">
        <v>183</v>
      </c>
      <c r="D5" s="44">
        <v>0</v>
      </c>
      <c r="E5" s="44">
        <v>1</v>
      </c>
      <c r="F5">
        <f>SUM(D5:E5)/2</f>
        <v>0.5</v>
      </c>
      <c r="G5">
        <v>3</v>
      </c>
    </row>
    <row r="6" spans="1:7">
      <c r="A6">
        <v>35</v>
      </c>
      <c r="B6" t="s">
        <v>117</v>
      </c>
      <c r="C6" t="s">
        <v>189</v>
      </c>
      <c r="D6" s="44">
        <v>1</v>
      </c>
      <c r="E6" s="44">
        <v>1</v>
      </c>
      <c r="F6">
        <f>SUM(D6:E6)/2</f>
        <v>1</v>
      </c>
      <c r="G6">
        <v>4</v>
      </c>
    </row>
    <row r="7" spans="1:7" ht="45">
      <c r="A7">
        <v>38</v>
      </c>
      <c r="B7" s="9" t="s">
        <v>120</v>
      </c>
      <c r="C7" s="11" t="s">
        <v>192</v>
      </c>
      <c r="D7" s="11">
        <v>1</v>
      </c>
      <c r="E7" s="11">
        <v>1</v>
      </c>
      <c r="F7">
        <f>SUM(D7:E7)/2</f>
        <v>1</v>
      </c>
      <c r="G7">
        <v>4</v>
      </c>
    </row>
    <row r="8" spans="1:7" ht="75">
      <c r="A8">
        <v>43</v>
      </c>
      <c r="B8" s="9" t="s">
        <v>125</v>
      </c>
      <c r="C8" s="11" t="s">
        <v>197</v>
      </c>
      <c r="D8" s="11">
        <v>1</v>
      </c>
      <c r="E8" s="11">
        <v>1</v>
      </c>
      <c r="F8">
        <f>SUM(D8:E8)/2</f>
        <v>1</v>
      </c>
      <c r="G8">
        <v>4</v>
      </c>
    </row>
    <row r="9" spans="1:7" ht="60">
      <c r="A9">
        <v>50</v>
      </c>
      <c r="B9" s="9" t="s">
        <v>132</v>
      </c>
      <c r="C9" s="11" t="s">
        <v>253</v>
      </c>
      <c r="D9" s="11">
        <v>0</v>
      </c>
      <c r="E9" s="11">
        <v>1</v>
      </c>
      <c r="F9">
        <f>SUM(D9:E9)/2</f>
        <v>0.5</v>
      </c>
      <c r="G9">
        <v>3</v>
      </c>
    </row>
    <row r="10" spans="1:7">
      <c r="A10">
        <v>51</v>
      </c>
      <c r="B10" t="s">
        <v>133</v>
      </c>
      <c r="C10" t="s">
        <v>254</v>
      </c>
      <c r="D10" s="44">
        <v>0</v>
      </c>
      <c r="E10" s="44">
        <v>0</v>
      </c>
      <c r="F10">
        <f>SUM(D10:E10)/2</f>
        <v>0</v>
      </c>
      <c r="G10">
        <v>0</v>
      </c>
    </row>
    <row r="11" spans="1:7" ht="30">
      <c r="A11">
        <v>53</v>
      </c>
      <c r="B11" s="9" t="s">
        <v>135</v>
      </c>
      <c r="C11" s="11" t="s">
        <v>256</v>
      </c>
      <c r="D11" s="11">
        <v>0</v>
      </c>
      <c r="E11" s="11">
        <v>1</v>
      </c>
      <c r="F11">
        <f>SUM(D11:E11)/2</f>
        <v>0.5</v>
      </c>
      <c r="G11">
        <v>3</v>
      </c>
    </row>
    <row r="12" spans="1:7" ht="75">
      <c r="A12">
        <v>54</v>
      </c>
      <c r="B12" s="9" t="s">
        <v>136</v>
      </c>
      <c r="C12" s="11" t="s">
        <v>257</v>
      </c>
      <c r="D12" s="11">
        <v>0</v>
      </c>
      <c r="E12" s="11">
        <v>1</v>
      </c>
      <c r="F12">
        <f>SUM(D12:E12)/2</f>
        <v>0.5</v>
      </c>
      <c r="G12">
        <v>3</v>
      </c>
    </row>
    <row r="13" spans="1:7">
      <c r="A13">
        <v>55</v>
      </c>
      <c r="B13" t="s">
        <v>137</v>
      </c>
      <c r="C13" t="s">
        <v>258</v>
      </c>
      <c r="D13" s="44">
        <v>0</v>
      </c>
      <c r="E13" s="44">
        <v>1</v>
      </c>
      <c r="F13">
        <f>SUM(D13:E13)/2</f>
        <v>0.5</v>
      </c>
      <c r="G13">
        <v>3</v>
      </c>
    </row>
    <row r="14" spans="1:7" ht="60">
      <c r="A14">
        <v>58</v>
      </c>
      <c r="B14" s="9" t="s">
        <v>140</v>
      </c>
      <c r="C14" s="11" t="s">
        <v>261</v>
      </c>
      <c r="D14" s="11">
        <v>1</v>
      </c>
      <c r="E14" s="11">
        <v>0</v>
      </c>
      <c r="F14">
        <f>SUM(D14:E14)/2</f>
        <v>0.5</v>
      </c>
      <c r="G14">
        <v>3</v>
      </c>
    </row>
    <row r="15" spans="1:7" ht="75">
      <c r="A15">
        <v>62</v>
      </c>
      <c r="B15" s="9" t="s">
        <v>144</v>
      </c>
      <c r="C15" s="11" t="s">
        <v>265</v>
      </c>
      <c r="D15" s="11">
        <v>0</v>
      </c>
      <c r="E15" s="11">
        <v>1</v>
      </c>
      <c r="F15">
        <f>SUM(D15:E15)/2</f>
        <v>0.5</v>
      </c>
      <c r="G15">
        <v>3</v>
      </c>
    </row>
    <row r="16" spans="1:7" ht="45">
      <c r="A16">
        <v>65</v>
      </c>
      <c r="B16" s="9" t="s">
        <v>147</v>
      </c>
      <c r="C16" s="11" t="s">
        <v>268</v>
      </c>
      <c r="D16" s="11">
        <v>0</v>
      </c>
      <c r="E16" s="11">
        <v>1</v>
      </c>
      <c r="F16">
        <f>SUM(D16:E16)/2</f>
        <v>0.5</v>
      </c>
      <c r="G16">
        <v>3</v>
      </c>
    </row>
    <row r="17" spans="1:7" ht="45">
      <c r="A17">
        <v>67</v>
      </c>
      <c r="B17" s="9" t="s">
        <v>149</v>
      </c>
      <c r="C17" s="11" t="s">
        <v>270</v>
      </c>
      <c r="D17" s="11">
        <v>0</v>
      </c>
      <c r="E17" s="11">
        <v>1</v>
      </c>
      <c r="F17">
        <f>SUM(D17:E17)/2</f>
        <v>0.5</v>
      </c>
      <c r="G17">
        <v>3</v>
      </c>
    </row>
    <row r="18" spans="1:7" ht="45">
      <c r="A18">
        <v>69</v>
      </c>
      <c r="B18" s="9" t="s">
        <v>151</v>
      </c>
      <c r="C18" s="11" t="s">
        <v>272</v>
      </c>
      <c r="D18" s="11">
        <v>0</v>
      </c>
      <c r="E18" s="11">
        <v>1</v>
      </c>
      <c r="F18">
        <f>SUM(D18:E18)/2</f>
        <v>0.5</v>
      </c>
      <c r="G18">
        <v>3</v>
      </c>
    </row>
    <row r="19" spans="1:7">
      <c r="A19">
        <v>70</v>
      </c>
      <c r="B19" t="s">
        <v>152</v>
      </c>
      <c r="C19" t="s">
        <v>273</v>
      </c>
      <c r="D19" s="44">
        <v>0</v>
      </c>
      <c r="E19" s="44">
        <v>1</v>
      </c>
      <c r="F19">
        <f>SUM(D19:E19)/2</f>
        <v>0.5</v>
      </c>
      <c r="G19">
        <v>3</v>
      </c>
    </row>
    <row r="20" spans="1:7" ht="60">
      <c r="A20">
        <v>71</v>
      </c>
      <c r="B20" s="9" t="s">
        <v>153</v>
      </c>
      <c r="C20" s="11" t="s">
        <v>274</v>
      </c>
      <c r="D20" s="11">
        <v>0</v>
      </c>
      <c r="E20" s="11">
        <v>1</v>
      </c>
      <c r="F20">
        <f>SUM(D20:E20)/2</f>
        <v>0.5</v>
      </c>
      <c r="G20">
        <v>3</v>
      </c>
    </row>
    <row r="21" spans="1:7">
      <c r="A21">
        <v>72</v>
      </c>
      <c r="B21" s="9">
        <v>2331</v>
      </c>
      <c r="C21" t="s">
        <v>276</v>
      </c>
      <c r="D21" s="11">
        <v>1</v>
      </c>
      <c r="E21" s="11">
        <v>1</v>
      </c>
      <c r="F21">
        <f>SUM(D21:E21)/2</f>
        <v>1</v>
      </c>
      <c r="G21">
        <v>4</v>
      </c>
    </row>
  </sheetData>
  <sortState ref="A2:G21">
    <sortCondition ref="A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EFB-DBBE-4A4D-85FF-7D6BBEA316D1}">
  <dimension ref="A1:G21"/>
  <sheetViews>
    <sheetView topLeftCell="A12" workbookViewId="0">
      <selection activeCell="G2" sqref="G2:G21"/>
    </sheetView>
  </sheetViews>
  <sheetFormatPr defaultRowHeight="15"/>
  <cols>
    <col min="3" max="3" width="14.85546875" customWidth="1"/>
  </cols>
  <sheetData>
    <row r="1" spans="1:7" ht="117.75" customHeight="1">
      <c r="A1" s="18" t="s">
        <v>154</v>
      </c>
      <c r="B1" s="19" t="s">
        <v>82</v>
      </c>
      <c r="C1" s="17" t="s">
        <v>32</v>
      </c>
      <c r="D1" s="11" t="s">
        <v>291</v>
      </c>
      <c r="E1" s="11" t="s">
        <v>292</v>
      </c>
      <c r="F1" t="s">
        <v>296</v>
      </c>
      <c r="G1" s="24" t="s">
        <v>294</v>
      </c>
    </row>
    <row r="2" spans="1:7" ht="75">
      <c r="A2">
        <v>2</v>
      </c>
      <c r="B2" s="9" t="s">
        <v>84</v>
      </c>
      <c r="C2" s="11" t="s">
        <v>156</v>
      </c>
      <c r="D2" s="11">
        <v>1</v>
      </c>
      <c r="E2" s="11">
        <v>1</v>
      </c>
      <c r="F2">
        <f>SUM(D2:E2)/2</f>
        <v>1</v>
      </c>
      <c r="G2">
        <v>4</v>
      </c>
    </row>
    <row r="3" spans="1:7" ht="60">
      <c r="A3">
        <v>6</v>
      </c>
      <c r="B3" s="10" t="s">
        <v>88</v>
      </c>
      <c r="C3" s="11" t="s">
        <v>160</v>
      </c>
      <c r="D3" s="11">
        <v>1</v>
      </c>
      <c r="E3" s="11">
        <v>1</v>
      </c>
      <c r="F3">
        <f>SUM(D3:E3)/2</f>
        <v>1</v>
      </c>
      <c r="G3">
        <v>4</v>
      </c>
    </row>
    <row r="4" spans="1:7" ht="45">
      <c r="A4">
        <v>9</v>
      </c>
      <c r="B4" s="9" t="s">
        <v>91</v>
      </c>
      <c r="C4" s="11" t="s">
        <v>163</v>
      </c>
      <c r="D4" s="11">
        <v>1</v>
      </c>
      <c r="E4" s="11">
        <v>1</v>
      </c>
      <c r="F4">
        <f>SUM(D4:E4)/2</f>
        <v>1</v>
      </c>
      <c r="G4">
        <v>4</v>
      </c>
    </row>
    <row r="5" spans="1:7" ht="45">
      <c r="A5">
        <v>29</v>
      </c>
      <c r="B5" t="s">
        <v>111</v>
      </c>
      <c r="C5" s="11" t="s">
        <v>183</v>
      </c>
      <c r="D5" s="44">
        <v>1</v>
      </c>
      <c r="E5" s="44">
        <v>1</v>
      </c>
      <c r="F5">
        <f>SUM(D5:E5)/2</f>
        <v>1</v>
      </c>
      <c r="G5">
        <v>4</v>
      </c>
    </row>
    <row r="6" spans="1:7" ht="45">
      <c r="A6">
        <v>35</v>
      </c>
      <c r="B6" t="s">
        <v>117</v>
      </c>
      <c r="C6" s="11" t="s">
        <v>189</v>
      </c>
      <c r="D6" s="44">
        <v>1</v>
      </c>
      <c r="E6" s="44">
        <v>1</v>
      </c>
      <c r="F6">
        <f>SUM(D6:E6)/2</f>
        <v>1</v>
      </c>
      <c r="G6">
        <v>4</v>
      </c>
    </row>
    <row r="7" spans="1:7" ht="45">
      <c r="A7">
        <v>38</v>
      </c>
      <c r="B7" s="9" t="s">
        <v>120</v>
      </c>
      <c r="C7" s="11" t="s">
        <v>192</v>
      </c>
      <c r="D7" s="11">
        <v>1</v>
      </c>
      <c r="E7" s="11">
        <v>1</v>
      </c>
      <c r="F7">
        <f>SUM(D7:E7)/2</f>
        <v>1</v>
      </c>
      <c r="G7">
        <v>4</v>
      </c>
    </row>
    <row r="8" spans="1:7" ht="75">
      <c r="A8">
        <v>43</v>
      </c>
      <c r="B8" s="9" t="s">
        <v>125</v>
      </c>
      <c r="C8" s="11" t="s">
        <v>197</v>
      </c>
      <c r="D8" s="11">
        <v>1</v>
      </c>
      <c r="E8" s="11">
        <v>1</v>
      </c>
      <c r="F8">
        <f>SUM(D8:E8)/2</f>
        <v>1</v>
      </c>
      <c r="G8">
        <v>4</v>
      </c>
    </row>
    <row r="9" spans="1:7" ht="60">
      <c r="A9">
        <v>50</v>
      </c>
      <c r="B9" s="9" t="s">
        <v>132</v>
      </c>
      <c r="C9" s="11" t="s">
        <v>253</v>
      </c>
      <c r="D9" s="11">
        <v>1</v>
      </c>
      <c r="E9" s="11">
        <v>1</v>
      </c>
      <c r="F9">
        <f>SUM(D9:E9)/2</f>
        <v>1</v>
      </c>
      <c r="G9">
        <v>4</v>
      </c>
    </row>
    <row r="10" spans="1:7" ht="30">
      <c r="A10">
        <v>51</v>
      </c>
      <c r="B10" t="s">
        <v>133</v>
      </c>
      <c r="C10" s="11" t="s">
        <v>254</v>
      </c>
      <c r="D10" s="44">
        <v>1</v>
      </c>
      <c r="E10" s="46">
        <v>1</v>
      </c>
      <c r="F10">
        <f>SUM(D10:E10)/2</f>
        <v>1</v>
      </c>
      <c r="G10">
        <v>4</v>
      </c>
    </row>
    <row r="11" spans="1:7" ht="30">
      <c r="A11">
        <v>53</v>
      </c>
      <c r="B11" s="9" t="s">
        <v>135</v>
      </c>
      <c r="C11" s="11" t="s">
        <v>256</v>
      </c>
      <c r="D11" s="11">
        <v>1</v>
      </c>
      <c r="E11" s="11">
        <v>1</v>
      </c>
      <c r="F11">
        <f>SUM(D11:E11)/2</f>
        <v>1</v>
      </c>
      <c r="G11">
        <v>4</v>
      </c>
    </row>
    <row r="12" spans="1:7" ht="75">
      <c r="A12">
        <v>54</v>
      </c>
      <c r="B12" s="9" t="s">
        <v>136</v>
      </c>
      <c r="C12" s="11" t="s">
        <v>257</v>
      </c>
      <c r="D12" s="11">
        <v>1</v>
      </c>
      <c r="E12" s="11">
        <v>1</v>
      </c>
      <c r="F12">
        <f>SUM(D12:E12)/2</f>
        <v>1</v>
      </c>
      <c r="G12">
        <v>4</v>
      </c>
    </row>
    <row r="13" spans="1:7" ht="45">
      <c r="A13">
        <v>55</v>
      </c>
      <c r="B13" t="s">
        <v>137</v>
      </c>
      <c r="C13" s="11" t="s">
        <v>258</v>
      </c>
      <c r="D13" s="44">
        <v>1</v>
      </c>
      <c r="E13" s="44">
        <v>1</v>
      </c>
      <c r="F13">
        <f>SUM(D13:E13)/2</f>
        <v>1</v>
      </c>
      <c r="G13">
        <v>4</v>
      </c>
    </row>
    <row r="14" spans="1:7" ht="60">
      <c r="A14">
        <v>58</v>
      </c>
      <c r="B14" s="9" t="s">
        <v>140</v>
      </c>
      <c r="C14" s="11" t="s">
        <v>261</v>
      </c>
      <c r="D14" s="11">
        <v>1</v>
      </c>
      <c r="E14" s="11">
        <v>1</v>
      </c>
      <c r="F14">
        <f>SUM(D14:E14)/2</f>
        <v>1</v>
      </c>
      <c r="G14">
        <v>4</v>
      </c>
    </row>
    <row r="15" spans="1:7" ht="75">
      <c r="A15">
        <v>62</v>
      </c>
      <c r="B15" s="9" t="s">
        <v>144</v>
      </c>
      <c r="C15" s="11" t="s">
        <v>265</v>
      </c>
      <c r="D15" s="11">
        <v>0</v>
      </c>
      <c r="E15" s="11">
        <v>0</v>
      </c>
      <c r="F15">
        <f>SUM(D15:E15)/2</f>
        <v>0</v>
      </c>
      <c r="G15">
        <v>0</v>
      </c>
    </row>
    <row r="16" spans="1:7" ht="45">
      <c r="A16">
        <v>65</v>
      </c>
      <c r="B16" s="9" t="s">
        <v>147</v>
      </c>
      <c r="C16" s="11" t="s">
        <v>268</v>
      </c>
      <c r="D16" s="11">
        <v>1</v>
      </c>
      <c r="E16" s="11">
        <v>0</v>
      </c>
      <c r="F16">
        <f>SUM(D16:E16)/2</f>
        <v>0.5</v>
      </c>
      <c r="G16">
        <v>1.5</v>
      </c>
    </row>
    <row r="17" spans="1:7" ht="45">
      <c r="A17">
        <v>67</v>
      </c>
      <c r="B17" s="9" t="s">
        <v>149</v>
      </c>
      <c r="C17" s="11" t="s">
        <v>270</v>
      </c>
      <c r="D17" s="11">
        <v>1</v>
      </c>
      <c r="E17" s="11">
        <v>1</v>
      </c>
      <c r="F17">
        <f>SUM(D17:E17)/2</f>
        <v>1</v>
      </c>
      <c r="G17">
        <v>4</v>
      </c>
    </row>
    <row r="18" spans="1:7" ht="45">
      <c r="A18">
        <v>69</v>
      </c>
      <c r="B18" s="9" t="s">
        <v>151</v>
      </c>
      <c r="C18" s="11" t="s">
        <v>272</v>
      </c>
      <c r="D18" s="11">
        <v>1</v>
      </c>
      <c r="E18" s="11">
        <v>0</v>
      </c>
      <c r="F18">
        <f>SUM(D18:E18)/2</f>
        <v>0.5</v>
      </c>
      <c r="G18">
        <v>1.5</v>
      </c>
    </row>
    <row r="19" spans="1:7" ht="75">
      <c r="A19">
        <v>70</v>
      </c>
      <c r="B19" t="s">
        <v>152</v>
      </c>
      <c r="C19" s="11" t="s">
        <v>273</v>
      </c>
      <c r="D19" s="46">
        <v>1</v>
      </c>
      <c r="E19" s="44">
        <v>0</v>
      </c>
      <c r="F19">
        <f>SUM(D19:E19)/2</f>
        <v>0.5</v>
      </c>
      <c r="G19">
        <v>1.5</v>
      </c>
    </row>
    <row r="20" spans="1:7" ht="60">
      <c r="A20">
        <v>71</v>
      </c>
      <c r="B20" s="9" t="s">
        <v>153</v>
      </c>
      <c r="C20" s="11" t="s">
        <v>274</v>
      </c>
      <c r="D20" s="11">
        <v>1</v>
      </c>
      <c r="E20" s="11">
        <v>1</v>
      </c>
      <c r="F20">
        <f>SUM(D20:E20)/2</f>
        <v>1</v>
      </c>
      <c r="G20">
        <v>4</v>
      </c>
    </row>
    <row r="21" spans="1:7">
      <c r="A21">
        <v>72</v>
      </c>
      <c r="B21" s="9">
        <v>2331</v>
      </c>
      <c r="C21" s="11" t="s">
        <v>276</v>
      </c>
      <c r="D21" s="11">
        <v>1</v>
      </c>
      <c r="E21" s="11">
        <v>1</v>
      </c>
      <c r="F21">
        <f>SUM(D21:E21)/2</f>
        <v>1</v>
      </c>
      <c r="G21">
        <v>4</v>
      </c>
    </row>
  </sheetData>
  <sortState ref="A2:G21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4D13-99FD-44CA-9539-BE0B49B750CB}">
  <dimension ref="A1:E21"/>
  <sheetViews>
    <sheetView workbookViewId="0">
      <selection activeCell="H20" sqref="H20"/>
    </sheetView>
  </sheetViews>
  <sheetFormatPr defaultRowHeight="15"/>
  <cols>
    <col min="3" max="3" width="14.85546875" customWidth="1"/>
    <col min="4" max="4" width="34.42578125" customWidth="1"/>
  </cols>
  <sheetData>
    <row r="1" spans="1:5" ht="75" customHeight="1">
      <c r="A1" s="18" t="s">
        <v>154</v>
      </c>
      <c r="B1" s="28" t="s">
        <v>82</v>
      </c>
      <c r="C1" s="17" t="s">
        <v>32</v>
      </c>
      <c r="D1" s="11" t="s">
        <v>306</v>
      </c>
      <c r="E1" t="s">
        <v>294</v>
      </c>
    </row>
    <row r="2" spans="1:5" ht="60">
      <c r="A2">
        <v>2</v>
      </c>
      <c r="B2" s="9" t="s">
        <v>84</v>
      </c>
      <c r="C2" s="11" t="s">
        <v>156</v>
      </c>
      <c r="D2">
        <v>1</v>
      </c>
      <c r="E2">
        <f>D2*4</f>
        <v>4</v>
      </c>
    </row>
    <row r="3" spans="1:5" ht="45">
      <c r="A3">
        <v>6</v>
      </c>
      <c r="B3" s="10" t="s">
        <v>88</v>
      </c>
      <c r="C3" s="11" t="s">
        <v>160</v>
      </c>
      <c r="D3">
        <v>1</v>
      </c>
      <c r="E3">
        <f t="shared" ref="E3:E21" si="0">D3*4</f>
        <v>4</v>
      </c>
    </row>
    <row r="4" spans="1:5" ht="45">
      <c r="A4">
        <v>9</v>
      </c>
      <c r="B4" s="9" t="s">
        <v>91</v>
      </c>
      <c r="C4" s="11" t="s">
        <v>163</v>
      </c>
      <c r="D4">
        <v>0</v>
      </c>
      <c r="E4">
        <f t="shared" si="0"/>
        <v>0</v>
      </c>
    </row>
    <row r="5" spans="1:5" ht="45">
      <c r="A5">
        <v>29</v>
      </c>
      <c r="B5" t="s">
        <v>111</v>
      </c>
      <c r="C5" s="11" t="s">
        <v>183</v>
      </c>
      <c r="D5">
        <v>0</v>
      </c>
      <c r="E5">
        <f t="shared" si="0"/>
        <v>0</v>
      </c>
    </row>
    <row r="6" spans="1:5" ht="45">
      <c r="A6">
        <v>35</v>
      </c>
      <c r="B6" t="s">
        <v>117</v>
      </c>
      <c r="C6" s="11" t="s">
        <v>189</v>
      </c>
      <c r="D6">
        <v>0</v>
      </c>
      <c r="E6">
        <f t="shared" si="0"/>
        <v>0</v>
      </c>
    </row>
    <row r="7" spans="1:5" ht="45">
      <c r="A7">
        <v>38</v>
      </c>
      <c r="B7" s="9" t="s">
        <v>120</v>
      </c>
      <c r="C7" s="11" t="s">
        <v>192</v>
      </c>
      <c r="D7">
        <v>0</v>
      </c>
      <c r="E7">
        <f t="shared" si="0"/>
        <v>0</v>
      </c>
    </row>
    <row r="8" spans="1:5" ht="75">
      <c r="A8">
        <v>43</v>
      </c>
      <c r="B8" s="9" t="s">
        <v>125</v>
      </c>
      <c r="C8" s="11" t="s">
        <v>197</v>
      </c>
      <c r="D8">
        <v>0</v>
      </c>
      <c r="E8">
        <f t="shared" si="0"/>
        <v>0</v>
      </c>
    </row>
    <row r="9" spans="1:5" ht="60">
      <c r="A9">
        <v>50</v>
      </c>
      <c r="B9" s="9" t="s">
        <v>132</v>
      </c>
      <c r="C9" s="11" t="s">
        <v>253</v>
      </c>
      <c r="D9">
        <v>0</v>
      </c>
      <c r="E9">
        <f t="shared" si="0"/>
        <v>0</v>
      </c>
    </row>
    <row r="10" spans="1:5" ht="30">
      <c r="A10">
        <v>51</v>
      </c>
      <c r="B10" t="s">
        <v>133</v>
      </c>
      <c r="C10" s="11" t="s">
        <v>254</v>
      </c>
      <c r="D10">
        <v>0</v>
      </c>
      <c r="E10">
        <f t="shared" si="0"/>
        <v>0</v>
      </c>
    </row>
    <row r="11" spans="1:5" ht="30">
      <c r="A11">
        <v>53</v>
      </c>
      <c r="B11" s="9" t="s">
        <v>135</v>
      </c>
      <c r="C11" s="11" t="s">
        <v>256</v>
      </c>
      <c r="D11">
        <v>0</v>
      </c>
      <c r="E11">
        <f t="shared" si="0"/>
        <v>0</v>
      </c>
    </row>
    <row r="12" spans="1:5" ht="75">
      <c r="A12">
        <v>54</v>
      </c>
      <c r="B12" s="9" t="s">
        <v>136</v>
      </c>
      <c r="C12" s="11" t="s">
        <v>257</v>
      </c>
      <c r="D12">
        <v>0</v>
      </c>
      <c r="E12">
        <f t="shared" si="0"/>
        <v>0</v>
      </c>
    </row>
    <row r="13" spans="1:5" ht="45">
      <c r="A13">
        <v>55</v>
      </c>
      <c r="B13" t="s">
        <v>137</v>
      </c>
      <c r="C13" s="11" t="s">
        <v>258</v>
      </c>
      <c r="D13">
        <v>0</v>
      </c>
      <c r="E13">
        <f t="shared" si="0"/>
        <v>0</v>
      </c>
    </row>
    <row r="14" spans="1:5" ht="60">
      <c r="A14">
        <v>58</v>
      </c>
      <c r="B14" s="9" t="s">
        <v>140</v>
      </c>
      <c r="C14" s="11" t="s">
        <v>261</v>
      </c>
      <c r="D14">
        <v>0</v>
      </c>
      <c r="E14">
        <f t="shared" si="0"/>
        <v>0</v>
      </c>
    </row>
    <row r="15" spans="1:5" ht="75">
      <c r="A15">
        <v>62</v>
      </c>
      <c r="B15" s="9" t="s">
        <v>144</v>
      </c>
      <c r="C15" s="11" t="s">
        <v>265</v>
      </c>
      <c r="D15">
        <v>0</v>
      </c>
      <c r="E15">
        <f t="shared" si="0"/>
        <v>0</v>
      </c>
    </row>
    <row r="16" spans="1:5" ht="45">
      <c r="A16">
        <v>65</v>
      </c>
      <c r="B16" s="9" t="s">
        <v>147</v>
      </c>
      <c r="C16" s="11" t="s">
        <v>268</v>
      </c>
      <c r="D16">
        <v>1</v>
      </c>
      <c r="E16">
        <f t="shared" si="0"/>
        <v>4</v>
      </c>
    </row>
    <row r="17" spans="1:5" ht="45">
      <c r="A17">
        <v>67</v>
      </c>
      <c r="B17" s="9" t="s">
        <v>149</v>
      </c>
      <c r="C17" s="11" t="s">
        <v>270</v>
      </c>
      <c r="D17">
        <v>0</v>
      </c>
      <c r="E17">
        <f t="shared" si="0"/>
        <v>0</v>
      </c>
    </row>
    <row r="18" spans="1:5" ht="45">
      <c r="A18">
        <v>69</v>
      </c>
      <c r="B18" s="9" t="s">
        <v>151</v>
      </c>
      <c r="C18" s="11" t="s">
        <v>272</v>
      </c>
      <c r="D18">
        <v>0</v>
      </c>
      <c r="E18">
        <f t="shared" si="0"/>
        <v>0</v>
      </c>
    </row>
    <row r="19" spans="1:5" ht="75">
      <c r="A19">
        <v>70</v>
      </c>
      <c r="B19" t="s">
        <v>152</v>
      </c>
      <c r="C19" s="11" t="s">
        <v>273</v>
      </c>
      <c r="D19">
        <v>0</v>
      </c>
      <c r="E19">
        <f t="shared" si="0"/>
        <v>0</v>
      </c>
    </row>
    <row r="20" spans="1:5" ht="60">
      <c r="A20">
        <v>71</v>
      </c>
      <c r="B20" s="9" t="s">
        <v>153</v>
      </c>
      <c r="C20" s="11" t="s">
        <v>274</v>
      </c>
      <c r="D20">
        <v>0</v>
      </c>
      <c r="E20">
        <f t="shared" si="0"/>
        <v>0</v>
      </c>
    </row>
    <row r="21" spans="1:5">
      <c r="A21">
        <v>72</v>
      </c>
      <c r="B21" s="9">
        <v>2331</v>
      </c>
      <c r="C21" s="11" t="s">
        <v>276</v>
      </c>
      <c r="D21">
        <v>1</v>
      </c>
      <c r="E21">
        <f t="shared" si="0"/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B98-B33A-4778-8C23-C4140DE63DFA}">
  <dimension ref="A1:E21"/>
  <sheetViews>
    <sheetView workbookViewId="0">
      <selection activeCell="E2" sqref="E2:E21"/>
    </sheetView>
  </sheetViews>
  <sheetFormatPr defaultRowHeight="15"/>
  <cols>
    <col min="3" max="3" width="14.85546875" customWidth="1"/>
    <col min="4" max="4" width="49.140625" customWidth="1"/>
  </cols>
  <sheetData>
    <row r="1" spans="1:5" ht="74.25" customHeight="1">
      <c r="A1" s="18" t="s">
        <v>154</v>
      </c>
      <c r="B1" s="28" t="s">
        <v>82</v>
      </c>
      <c r="C1" s="17" t="s">
        <v>32</v>
      </c>
      <c r="D1" s="11" t="s">
        <v>307</v>
      </c>
      <c r="E1" t="s">
        <v>294</v>
      </c>
    </row>
    <row r="2" spans="1:5" ht="60">
      <c r="A2">
        <v>2</v>
      </c>
      <c r="B2" s="9" t="s">
        <v>84</v>
      </c>
      <c r="C2" s="11" t="s">
        <v>156</v>
      </c>
      <c r="D2">
        <v>1</v>
      </c>
      <c r="E2">
        <f>D2*4</f>
        <v>4</v>
      </c>
    </row>
    <row r="3" spans="1:5" ht="45">
      <c r="A3">
        <v>6</v>
      </c>
      <c r="B3" s="10" t="s">
        <v>88</v>
      </c>
      <c r="C3" s="11" t="s">
        <v>160</v>
      </c>
      <c r="D3">
        <v>0</v>
      </c>
      <c r="E3">
        <f t="shared" ref="E3:E21" si="0">D3*4</f>
        <v>0</v>
      </c>
    </row>
    <row r="4" spans="1:5" ht="45">
      <c r="A4">
        <v>9</v>
      </c>
      <c r="B4" s="9" t="s">
        <v>91</v>
      </c>
      <c r="C4" s="11" t="s">
        <v>163</v>
      </c>
      <c r="D4">
        <v>0</v>
      </c>
      <c r="E4">
        <f t="shared" si="0"/>
        <v>0</v>
      </c>
    </row>
    <row r="5" spans="1:5" ht="45">
      <c r="A5">
        <v>29</v>
      </c>
      <c r="B5" t="s">
        <v>111</v>
      </c>
      <c r="C5" s="11" t="s">
        <v>183</v>
      </c>
      <c r="D5">
        <v>0</v>
      </c>
      <c r="E5">
        <f t="shared" si="0"/>
        <v>0</v>
      </c>
    </row>
    <row r="6" spans="1:5" ht="45">
      <c r="A6">
        <v>35</v>
      </c>
      <c r="B6" t="s">
        <v>117</v>
      </c>
      <c r="C6" s="11" t="s">
        <v>189</v>
      </c>
      <c r="D6">
        <v>1</v>
      </c>
      <c r="E6">
        <f t="shared" si="0"/>
        <v>4</v>
      </c>
    </row>
    <row r="7" spans="1:5" ht="45">
      <c r="A7">
        <v>38</v>
      </c>
      <c r="B7" s="9" t="s">
        <v>120</v>
      </c>
      <c r="C7" s="11" t="s">
        <v>192</v>
      </c>
      <c r="D7">
        <v>0</v>
      </c>
      <c r="E7">
        <f t="shared" si="0"/>
        <v>0</v>
      </c>
    </row>
    <row r="8" spans="1:5" ht="75">
      <c r="A8">
        <v>43</v>
      </c>
      <c r="B8" s="9" t="s">
        <v>125</v>
      </c>
      <c r="C8" s="11" t="s">
        <v>197</v>
      </c>
      <c r="D8">
        <v>0</v>
      </c>
      <c r="E8">
        <f t="shared" si="0"/>
        <v>0</v>
      </c>
    </row>
    <row r="9" spans="1:5" ht="60">
      <c r="A9">
        <v>50</v>
      </c>
      <c r="B9" s="9" t="s">
        <v>132</v>
      </c>
      <c r="C9" s="11" t="s">
        <v>253</v>
      </c>
      <c r="D9">
        <v>0</v>
      </c>
      <c r="E9">
        <f t="shared" si="0"/>
        <v>0</v>
      </c>
    </row>
    <row r="10" spans="1:5" ht="30">
      <c r="A10">
        <v>51</v>
      </c>
      <c r="B10" t="s">
        <v>133</v>
      </c>
      <c r="C10" s="11" t="s">
        <v>254</v>
      </c>
      <c r="D10">
        <v>0</v>
      </c>
      <c r="E10">
        <f t="shared" si="0"/>
        <v>0</v>
      </c>
    </row>
    <row r="11" spans="1:5" ht="30">
      <c r="A11">
        <v>53</v>
      </c>
      <c r="B11" s="9" t="s">
        <v>135</v>
      </c>
      <c r="C11" s="11" t="s">
        <v>256</v>
      </c>
      <c r="D11">
        <v>0</v>
      </c>
      <c r="E11">
        <f t="shared" si="0"/>
        <v>0</v>
      </c>
    </row>
    <row r="12" spans="1:5" ht="75">
      <c r="A12">
        <v>54</v>
      </c>
      <c r="B12" s="9" t="s">
        <v>136</v>
      </c>
      <c r="C12" s="11" t="s">
        <v>257</v>
      </c>
      <c r="D12">
        <v>0</v>
      </c>
      <c r="E12">
        <f t="shared" si="0"/>
        <v>0</v>
      </c>
    </row>
    <row r="13" spans="1:5" ht="45">
      <c r="A13">
        <v>55</v>
      </c>
      <c r="B13" t="s">
        <v>137</v>
      </c>
      <c r="C13" s="11" t="s">
        <v>258</v>
      </c>
      <c r="D13">
        <v>1</v>
      </c>
      <c r="E13">
        <f t="shared" si="0"/>
        <v>4</v>
      </c>
    </row>
    <row r="14" spans="1:5" ht="60">
      <c r="A14">
        <v>58</v>
      </c>
      <c r="B14" s="9" t="s">
        <v>140</v>
      </c>
      <c r="C14" s="11" t="s">
        <v>261</v>
      </c>
      <c r="D14">
        <v>0</v>
      </c>
      <c r="E14">
        <f t="shared" si="0"/>
        <v>0</v>
      </c>
    </row>
    <row r="15" spans="1:5" ht="75">
      <c r="A15">
        <v>62</v>
      </c>
      <c r="B15" s="9" t="s">
        <v>144</v>
      </c>
      <c r="C15" s="11" t="s">
        <v>265</v>
      </c>
      <c r="D15">
        <v>0</v>
      </c>
      <c r="E15">
        <f t="shared" si="0"/>
        <v>0</v>
      </c>
    </row>
    <row r="16" spans="1:5" ht="45">
      <c r="A16">
        <v>65</v>
      </c>
      <c r="B16" s="9" t="s">
        <v>147</v>
      </c>
      <c r="C16" s="11" t="s">
        <v>268</v>
      </c>
      <c r="D16">
        <v>1</v>
      </c>
      <c r="E16">
        <f t="shared" si="0"/>
        <v>4</v>
      </c>
    </row>
    <row r="17" spans="1:5" ht="45">
      <c r="A17">
        <v>67</v>
      </c>
      <c r="B17" s="9" t="s">
        <v>149</v>
      </c>
      <c r="C17" s="11" t="s">
        <v>270</v>
      </c>
      <c r="D17">
        <v>0</v>
      </c>
      <c r="E17">
        <f t="shared" si="0"/>
        <v>0</v>
      </c>
    </row>
    <row r="18" spans="1:5" ht="45">
      <c r="A18">
        <v>69</v>
      </c>
      <c r="B18" s="9" t="s">
        <v>151</v>
      </c>
      <c r="C18" s="11" t="s">
        <v>272</v>
      </c>
      <c r="D18">
        <v>0</v>
      </c>
      <c r="E18">
        <f t="shared" si="0"/>
        <v>0</v>
      </c>
    </row>
    <row r="19" spans="1:5" ht="75">
      <c r="A19">
        <v>70</v>
      </c>
      <c r="B19" t="s">
        <v>152</v>
      </c>
      <c r="C19" s="11" t="s">
        <v>273</v>
      </c>
      <c r="D19">
        <v>0</v>
      </c>
      <c r="E19">
        <f t="shared" si="0"/>
        <v>0</v>
      </c>
    </row>
    <row r="20" spans="1:5" ht="60">
      <c r="A20">
        <v>71</v>
      </c>
      <c r="B20" s="9" t="s">
        <v>153</v>
      </c>
      <c r="C20" s="11" t="s">
        <v>274</v>
      </c>
      <c r="D20">
        <v>0</v>
      </c>
      <c r="E20">
        <f t="shared" si="0"/>
        <v>0</v>
      </c>
    </row>
    <row r="21" spans="1:5">
      <c r="A21">
        <v>72</v>
      </c>
      <c r="B21" s="9">
        <v>2331</v>
      </c>
      <c r="C21" s="11" t="s">
        <v>276</v>
      </c>
      <c r="D21">
        <v>1</v>
      </c>
      <c r="E21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Sheet1</vt:lpstr>
      <vt:lpstr>B1</vt:lpstr>
      <vt:lpstr>B2</vt:lpstr>
      <vt:lpstr>B3</vt:lpstr>
      <vt:lpstr>B4</vt:lpstr>
      <vt:lpstr>B5</vt:lpstr>
      <vt:lpstr>B6</vt:lpstr>
      <vt:lpstr>B7</vt:lpstr>
      <vt:lpstr>B8</vt:lpstr>
      <vt:lpstr>B9 Supplier Human Rights</vt:lpstr>
      <vt:lpstr>B10 Human 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2021-03-09T12:30:50Z</dcterms:created>
  <dcterms:modified xsi:type="dcterms:W3CDTF">2022-04-21T14:03:35Z</dcterms:modified>
</cp:coreProperties>
</file>