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vil\Desktop\dio\projeto01 simulador de investimento\"/>
    </mc:Choice>
  </mc:AlternateContent>
  <xr:revisionPtr revIDLastSave="0" documentId="13_ncr:1_{2F76B37C-F2F0-4205-BD36-CB7C451765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mulador" sheetId="1" r:id="rId1"/>
    <sheet name="base de 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C33" i="1"/>
  <c r="C37" i="1"/>
  <c r="D37" i="1" s="1"/>
  <c r="D43" i="1" s="1"/>
  <c r="C38" i="1"/>
  <c r="C39" i="1"/>
  <c r="C40" i="1"/>
  <c r="C41" i="1"/>
  <c r="C42" i="1"/>
  <c r="D25" i="1"/>
  <c r="D26" i="1"/>
  <c r="D27" i="1"/>
  <c r="D28" i="1"/>
  <c r="D24" i="1"/>
  <c r="C28" i="1"/>
  <c r="C27" i="1"/>
  <c r="C26" i="1"/>
  <c r="C25" i="1"/>
  <c r="C24" i="1"/>
  <c r="D19" i="1"/>
  <c r="D18" i="1"/>
  <c r="D12" i="1"/>
</calcChain>
</file>

<file path=xl/sharedStrings.xml><?xml version="1.0" encoding="utf-8"?>
<sst xmlns="http://schemas.openxmlformats.org/spreadsheetml/2006/main" count="86" uniqueCount="51">
  <si>
    <t>CONFIGURAÇÕES</t>
  </si>
  <si>
    <t>Salário</t>
  </si>
  <si>
    <t>Rendimento da carteira</t>
  </si>
  <si>
    <t>INVESTIMENTO MENSAL</t>
  </si>
  <si>
    <t>Quanto investir por mês ?</t>
  </si>
  <si>
    <t>Sugestão de Investimento ( 30%)</t>
  </si>
  <si>
    <t>Por Quantos anos ?</t>
  </si>
  <si>
    <t>Taxa de Rendimento Mensal ?</t>
  </si>
  <si>
    <t>Patrimônio Acumulado ?</t>
  </si>
  <si>
    <t>Dividendos Mensais ?</t>
  </si>
  <si>
    <t>Cenários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</si>
  <si>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</si>
  <si>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</si>
  <si>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</si>
  <si>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</si>
  <si>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</si>
  <si>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</si>
  <si>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VALOR A SER INVESTIDO POR MÊS</t>
  </si>
  <si>
    <t>TIPO DE FII</t>
  </si>
  <si>
    <t>TIJOLO</t>
  </si>
  <si>
    <t>HÍBRIDOS</t>
  </si>
  <si>
    <t>FOFS</t>
  </si>
  <si>
    <t>DESENVOLVIMENTO</t>
  </si>
  <si>
    <t>HOTELARIAS</t>
  </si>
  <si>
    <t>Percentual Sugerido</t>
  </si>
  <si>
    <t>Valores</t>
  </si>
  <si>
    <t>CHAVE</t>
  </si>
  <si>
    <t>%</t>
  </si>
  <si>
    <t>Conservador-PAPEL</t>
  </si>
  <si>
    <t>Conservador</t>
  </si>
  <si>
    <t>PAPEL</t>
  </si>
  <si>
    <t>Conservador-TIJOLO</t>
  </si>
  <si>
    <t>Conservador-HÍBRIDOS</t>
  </si>
  <si>
    <t>Conservador-FOFs</t>
  </si>
  <si>
    <t>FOFs</t>
  </si>
  <si>
    <t>Conservador-DESENVOLVIMENTO</t>
  </si>
  <si>
    <t>Conservador-HOTELARIAS</t>
  </si>
  <si>
    <t>Moderado-PAPEL</t>
  </si>
  <si>
    <t>Moderado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</si>
  <si>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</si>
  <si>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</si>
  <si>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</si>
  <si>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</si>
  <si>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</si>
  <si>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</si>
  <si>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</t>
  </si>
  <si>
    <t>Agressivo-TIJOLO</t>
  </si>
  <si>
    <t>Agressivo-HÍBRIDOS</t>
  </si>
  <si>
    <t>Agressivo-FOFs</t>
  </si>
  <si>
    <t>Agressivo-DESENVOLVIMENTO</t>
  </si>
  <si>
    <t>Agressivo-HOTELARIAS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</si>
</sst>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hair">
        <color theme="0" tint="-0.14996795556505021"/>
      </right>
      <top style="thick">
        <color auto="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thick">
        <color auto="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ck">
        <color auto="1"/>
      </right>
      <top style="thick">
        <color auto="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ck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ck">
        <color auto="1"/>
      </right>
      <top style="hair">
        <color theme="0" tint="-0.14996795556505021"/>
      </top>
      <bottom style="thick">
        <color auto="1"/>
      </bottom>
      <diagonal/>
    </border>
    <border>
      <left style="thick">
        <color auto="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ck">
        <color auto="1"/>
      </left>
      <right/>
      <top style="hair">
        <color theme="0" tint="-0.14996795556505021"/>
      </top>
      <bottom style="thick">
        <color auto="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thick">
        <color auto="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thick">
        <color auto="1"/>
      </bottom>
      <diagonal/>
    </border>
    <border>
      <left/>
      <right style="thick">
        <color auto="1"/>
      </right>
      <top style="hair">
        <color theme="0" tint="-0.1499679555650502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6" xfId="0" applyFill="1" applyBorder="1" applyAlignment="1">
      <alignment horizontal="left" indent="1"/>
    </xf>
    <xf numFmtId="0" fontId="0" fillId="3" borderId="7" xfId="0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6" xfId="0" applyFill="1" applyBorder="1" applyAlignment="1">
      <alignment horizontal="left" indent="1"/>
    </xf>
    <xf numFmtId="165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0" fontId="2" fillId="0" borderId="0" xfId="0" applyFont="1"/>
    <xf numFmtId="0" fontId="0" fillId="3" borderId="8" xfId="0" applyFill="1" applyBorder="1" applyAlignment="1">
      <alignment horizontal="left" indent="1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4" borderId="0" xfId="0" applyFont="1" applyFill="1"/>
    <xf numFmtId="9" fontId="0" fillId="0" borderId="0" xfId="0" applyNumberFormat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65" fontId="0" fillId="6" borderId="12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simulador!$C$37:$C$42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9-4F5E-8212-E154CD64C33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simulador!$D$37:$D$42</c:f>
              <c:numCache>
                <c:formatCode>General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9-4F5E-8212-E154CD64C3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1266825</xdr:colOff>
      <xdr:row>6</xdr:row>
      <xdr:rowOff>126676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A31740-645C-31D8-391F-26668323F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76425" cy="1269676"/>
        </a:xfrm>
        <a:prstGeom prst="rect">
          <a:avLst/>
        </a:prstGeom>
      </xdr:spPr>
    </xdr:pic>
    <xdr:clientData/>
  </xdr:twoCellAnchor>
  <xdr:twoCellAnchor>
    <xdr:from>
      <xdr:col>1</xdr:col>
      <xdr:colOff>1247774</xdr:colOff>
      <xdr:row>0</xdr:row>
      <xdr:rowOff>0</xdr:rowOff>
    </xdr:from>
    <xdr:to>
      <xdr:col>5</xdr:col>
      <xdr:colOff>0</xdr:colOff>
      <xdr:row>6</xdr:row>
      <xdr:rowOff>123825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A862254-B2C3-813D-53A1-31FCA3A3899A}"/>
            </a:ext>
          </a:extLst>
        </xdr:cNvPr>
        <xdr:cNvSpPr/>
      </xdr:nvSpPr>
      <xdr:spPr>
        <a:xfrm>
          <a:off x="1857374" y="0"/>
          <a:ext cx="3724276" cy="1266825"/>
        </a:xfrm>
        <a:prstGeom prst="rect">
          <a:avLst/>
        </a:prstGeom>
        <a:solidFill>
          <a:schemeClr val="tx2">
            <a:lumMod val="75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1266220</xdr:colOff>
      <xdr:row>0</xdr:row>
      <xdr:rowOff>116973</xdr:rowOff>
    </xdr:from>
    <xdr:ext cx="3106363" cy="937629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4D1CA78-B35B-6251-D651-4B1E4CFF594D}"/>
            </a:ext>
          </a:extLst>
        </xdr:cNvPr>
        <xdr:cNvSpPr/>
      </xdr:nvSpPr>
      <xdr:spPr>
        <a:xfrm>
          <a:off x="1875820" y="116973"/>
          <a:ext cx="3106363" cy="937629"/>
        </a:xfrm>
        <a:prstGeom prst="rect">
          <a:avLst/>
        </a:prstGeom>
        <a:solidFill>
          <a:schemeClr val="tx2">
            <a:lumMod val="75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0" cap="none" spc="0">
              <a:ln w="0"/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L.L INVEST</a:t>
          </a:r>
        </a:p>
      </xdr:txBody>
    </xdr:sp>
    <xdr:clientData/>
  </xdr:oneCellAnchor>
  <xdr:twoCellAnchor editAs="oneCell">
    <xdr:from>
      <xdr:col>3</xdr:col>
      <xdr:colOff>952500</xdr:colOff>
      <xdr:row>1</xdr:row>
      <xdr:rowOff>95251</xdr:rowOff>
    </xdr:from>
    <xdr:to>
      <xdr:col>4</xdr:col>
      <xdr:colOff>552450</xdr:colOff>
      <xdr:row>4</xdr:row>
      <xdr:rowOff>133351</xdr:rowOff>
    </xdr:to>
    <xdr:pic>
      <xdr:nvPicPr>
        <xdr:cNvPr id="7" name="Gráfico 6" descr="Gráfico de barras com tendência ascendente com preenchimento sólido">
          <a:extLst>
            <a:ext uri="{FF2B5EF4-FFF2-40B4-BE49-F238E27FC236}">
              <a16:creationId xmlns:a16="http://schemas.microsoft.com/office/drawing/2014/main" id="{73CBAFC9-25D7-87EC-19D0-A04723C09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14900" y="285751"/>
          <a:ext cx="609600" cy="609600"/>
        </a:xfrm>
        <a:prstGeom prst="rect">
          <a:avLst/>
        </a:prstGeom>
      </xdr:spPr>
    </xdr:pic>
    <xdr:clientData/>
  </xdr:twoCellAnchor>
  <xdr:twoCellAnchor>
    <xdr:from>
      <xdr:col>1</xdr:col>
      <xdr:colOff>14287</xdr:colOff>
      <xdr:row>43</xdr:row>
      <xdr:rowOff>161925</xdr:rowOff>
    </xdr:from>
    <xdr:to>
      <xdr:col>4</xdr:col>
      <xdr:colOff>0</xdr:colOff>
      <xdr:row>58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AEB7D5-00DB-9A85-8256-91EBE067C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D43"/>
  <sheetViews>
    <sheetView showGridLines="0" tabSelected="1" workbookViewId="0">
      <selection activeCell="E9" sqref="E9"/>
    </sheetView>
  </sheetViews>
  <sheetFormatPr defaultColWidth="0" defaultRowHeight="15" x14ac:dyDescent="0.25"/>
  <cols>
    <col min="1" max="1" width="9.140625" customWidth="1"/>
    <col min="2" max="2" width="30.5703125" bestFit="1" customWidth="1"/>
    <col min="3" max="3" width="19.7109375" bestFit="1" customWidth="1"/>
    <col min="4" max="4" width="15.140625" style="1" customWidth="1"/>
    <col min="5" max="5" width="9.140625" customWidth="1"/>
    <col min="6" max="11" width="9.140625" hidden="1" customWidth="1"/>
    <col min="12" max="16384" width="9.140625" hidden="1"/>
  </cols>
  <sheetData>
    <row r="8" spans="2:4" ht="15.75" thickBot="1" x14ac:dyDescent="0.3"/>
    <row r="9" spans="2:4" ht="32.25" thickTop="1" x14ac:dyDescent="0.5">
      <c r="B9" s="2" t="s">
        <v>0</v>
      </c>
      <c r="C9" s="3"/>
      <c r="D9" s="4"/>
    </row>
    <row r="10" spans="2:4" x14ac:dyDescent="0.25">
      <c r="B10" s="5" t="s">
        <v>1</v>
      </c>
      <c r="C10" s="6"/>
      <c r="D10" s="10">
        <v>2000</v>
      </c>
    </row>
    <row r="11" spans="2:4" x14ac:dyDescent="0.25">
      <c r="B11" s="5" t="s">
        <v>2</v>
      </c>
      <c r="C11" s="6"/>
      <c r="D11" s="11">
        <v>6.0000000000000001E-3</v>
      </c>
    </row>
    <row r="12" spans="2:4" ht="15.75" thickBot="1" x14ac:dyDescent="0.3">
      <c r="B12" s="7" t="s">
        <v>5</v>
      </c>
      <c r="C12" s="8"/>
      <c r="D12" s="12">
        <f>D10*30%</f>
        <v>600</v>
      </c>
    </row>
    <row r="13" spans="2:4" ht="16.5" thickTop="1" thickBot="1" x14ac:dyDescent="0.3"/>
    <row r="14" spans="2:4" ht="32.25" thickTop="1" x14ac:dyDescent="0.5">
      <c r="B14" s="2" t="s">
        <v>3</v>
      </c>
      <c r="C14" s="3"/>
      <c r="D14" s="4"/>
    </row>
    <row r="15" spans="2:4" x14ac:dyDescent="0.25">
      <c r="B15" s="5" t="s">
        <v>4</v>
      </c>
      <c r="C15" s="6"/>
      <c r="D15" s="13">
        <v>200</v>
      </c>
    </row>
    <row r="16" spans="2:4" x14ac:dyDescent="0.25">
      <c r="B16" s="5" t="s">
        <v>6</v>
      </c>
      <c r="C16" s="6"/>
      <c r="D16" s="13">
        <v>5</v>
      </c>
    </row>
    <row r="17" spans="1:4" x14ac:dyDescent="0.25">
      <c r="B17" s="5" t="s">
        <v>7</v>
      </c>
      <c r="C17" s="6"/>
      <c r="D17" s="14">
        <v>1.0800000000000001E-2</v>
      </c>
    </row>
    <row r="18" spans="1:4" x14ac:dyDescent="0.25">
      <c r="B18" s="5" t="s">
        <v>8</v>
      </c>
      <c r="C18" s="6"/>
      <c r="D18" s="15">
        <f>FV(D17,D16*12,D15*(-1))</f>
        <v>16760.803871851687</v>
      </c>
    </row>
    <row r="19" spans="1:4" ht="15.75" thickBot="1" x14ac:dyDescent="0.3">
      <c r="B19" s="7" t="s">
        <v>9</v>
      </c>
      <c r="C19" s="8"/>
      <c r="D19" s="16">
        <f>D18*D11</f>
        <v>100.56482323111013</v>
      </c>
    </row>
    <row r="20" spans="1:4" ht="15.75" thickTop="1" x14ac:dyDescent="0.25"/>
    <row r="22" spans="1:4" ht="15.75" thickBot="1" x14ac:dyDescent="0.3"/>
    <row r="23" spans="1:4" ht="32.25" thickTop="1" x14ac:dyDescent="0.5">
      <c r="B23" s="2" t="s">
        <v>10</v>
      </c>
      <c r="C23" s="3"/>
      <c r="D23" s="4"/>
    </row>
    <row r="24" spans="1:4" x14ac:dyDescent="0.25">
      <c r="A24" s="17">
        <v>2</v>
      </c>
      <c r="B24" s="9" t="s">
        <v>11</v>
      </c>
      <c r="C24" s="23">
        <f>FV($D$17,$A24*12,$D$15*-1)</f>
        <v>5446.172732116318</v>
      </c>
      <c r="D24" s="10">
        <f>$C24*$D$11</f>
        <v>32.677036392697907</v>
      </c>
    </row>
    <row r="25" spans="1:4" x14ac:dyDescent="0.25">
      <c r="A25" s="17">
        <v>5</v>
      </c>
      <c r="B25" s="9" t="s">
        <v>12</v>
      </c>
      <c r="C25" s="23">
        <f t="shared" ref="C25:D28" si="0">FV($D$17,$A25*12,$D$15*-1)</f>
        <v>16760.803871851687</v>
      </c>
      <c r="D25" s="10">
        <f t="shared" ref="D25:D28" si="1">$C25*$D$11</f>
        <v>100.56482323111013</v>
      </c>
    </row>
    <row r="26" spans="1:4" x14ac:dyDescent="0.25">
      <c r="A26" s="17">
        <v>10</v>
      </c>
      <c r="B26" s="9" t="s">
        <v>13</v>
      </c>
      <c r="C26" s="23">
        <f t="shared" si="0"/>
        <v>48691.533250960019</v>
      </c>
      <c r="D26" s="10">
        <f t="shared" si="1"/>
        <v>292.14919950576012</v>
      </c>
    </row>
    <row r="27" spans="1:4" x14ac:dyDescent="0.25">
      <c r="A27" s="17">
        <v>20</v>
      </c>
      <c r="B27" s="9" t="s">
        <v>14</v>
      </c>
      <c r="C27" s="23">
        <f t="shared" si="0"/>
        <v>225409.79865970465</v>
      </c>
      <c r="D27" s="10">
        <f t="shared" si="1"/>
        <v>1352.4587919582279</v>
      </c>
    </row>
    <row r="28" spans="1:4" ht="15.75" thickBot="1" x14ac:dyDescent="0.3">
      <c r="A28" s="17">
        <v>30</v>
      </c>
      <c r="B28" s="18" t="s">
        <v>15</v>
      </c>
      <c r="C28" s="24">
        <f t="shared" si="0"/>
        <v>866780.96206335025</v>
      </c>
      <c r="D28" s="29">
        <f t="shared" si="1"/>
        <v>5200.6857723801013</v>
      </c>
    </row>
    <row r="29" spans="1:4" ht="15.75" thickTop="1" x14ac:dyDescent="0.25"/>
    <row r="32" spans="1:4" x14ac:dyDescent="0.25">
      <c r="B32" s="25" t="s">
        <v>16</v>
      </c>
      <c r="C32" s="26" t="s">
        <v>45</v>
      </c>
    </row>
    <row r="33" spans="2:4" x14ac:dyDescent="0.25">
      <c r="B33" s="27" t="s">
        <v>17</v>
      </c>
      <c r="C33" s="28">
        <f>D15</f>
        <v>200</v>
      </c>
    </row>
    <row r="36" spans="2:4" ht="15.75" x14ac:dyDescent="0.25">
      <c r="B36" s="20" t="s">
        <v>18</v>
      </c>
      <c r="C36" s="20" t="s">
        <v>24</v>
      </c>
      <c r="D36" s="20" t="s">
        <v>25</v>
      </c>
    </row>
    <row r="37" spans="2:4" x14ac:dyDescent="0.25">
      <c r="B37" t="s">
        <v>30</v>
      </c>
      <c r="C37" s="22">
        <f>VLOOKUP($C$32&amp;"-"&amp;$B37,'base de dados'!A:D,4,0)</f>
        <v>0.5</v>
      </c>
      <c r="D37" s="1">
        <f>$C$33*$C37</f>
        <v>100</v>
      </c>
    </row>
    <row r="38" spans="2:4" x14ac:dyDescent="0.25">
      <c r="B38" t="s">
        <v>19</v>
      </c>
      <c r="C38" s="22">
        <f>VLOOKUP($C$32&amp;"-"&amp;$B38,'base de dados'!A:D,4,0)</f>
        <v>0.1</v>
      </c>
      <c r="D38" s="1">
        <f t="shared" ref="D38:D42" si="2">$C$33*$C38</f>
        <v>20</v>
      </c>
    </row>
    <row r="39" spans="2:4" x14ac:dyDescent="0.25">
      <c r="B39" t="s">
        <v>20</v>
      </c>
      <c r="C39" s="22">
        <f>VLOOKUP($C$32&amp;"-"&amp;$B39,'base de dados'!A:D,4,0)</f>
        <v>0.05</v>
      </c>
      <c r="D39" s="1">
        <f t="shared" si="2"/>
        <v>10</v>
      </c>
    </row>
    <row r="40" spans="2:4" x14ac:dyDescent="0.25">
      <c r="B40" t="s">
        <v>21</v>
      </c>
      <c r="C40" s="22">
        <f>VLOOKUP($C$32&amp;"-"&amp;$B40,'base de dados'!A:D,4,0)</f>
        <v>0.05</v>
      </c>
      <c r="D40" s="1">
        <f t="shared" si="2"/>
        <v>10</v>
      </c>
    </row>
    <row r="41" spans="2:4" x14ac:dyDescent="0.25">
      <c r="B41" t="s">
        <v>22</v>
      </c>
      <c r="C41" s="22">
        <f>VLOOKUP($C$32&amp;"-"&amp;$B41,'base de dados'!A:D,4,0)</f>
        <v>0.2</v>
      </c>
      <c r="D41" s="1">
        <f t="shared" si="2"/>
        <v>40</v>
      </c>
    </row>
    <row r="42" spans="2:4" x14ac:dyDescent="0.25">
      <c r="B42" t="s">
        <v>23</v>
      </c>
      <c r="C42" s="22">
        <f>VLOOKUP($C$32&amp;"-"&amp;$B42,'base de dados'!A:D,4,0)</f>
        <v>0.1</v>
      </c>
      <c r="D42" s="1">
        <f t="shared" si="2"/>
        <v>20</v>
      </c>
    </row>
    <row r="43" spans="2:4" x14ac:dyDescent="0.25">
      <c r="B43" s="21"/>
      <c r="C43" s="21"/>
      <c r="D43" s="19">
        <f>SUM(D37:D42)</f>
        <v>200</v>
      </c>
    </row>
  </sheetData>
  <mergeCells count="11">
    <mergeCell ref="B17:C17"/>
    <mergeCell ref="B18:C18"/>
    <mergeCell ref="B19:C19"/>
    <mergeCell ref="B9:D9"/>
    <mergeCell ref="B14:D14"/>
    <mergeCell ref="B23:D23"/>
    <mergeCell ref="B10:C10"/>
    <mergeCell ref="B11:C11"/>
    <mergeCell ref="B12:C12"/>
    <mergeCell ref="B15:C15"/>
    <mergeCell ref="B16:C16"/>
  </mergeCells>
  <dataValidations count="1">
    <dataValidation type="list" allowBlank="1" showInputMessage="1" showErrorMessage="1" sqref="C32" xr:uid="{5474D101-BEE6-42AD-A3BE-F96AE5FED4BC}">
      <formula1>"Moderado,Conservador,Agressivo"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7EF2-3F76-4570-8FC7-9F157E5FCD96}">
  <dimension ref="A1:D19"/>
  <sheetViews>
    <sheetView workbookViewId="0">
      <selection activeCell="A14" sqref="A14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5" bestFit="1" customWidth="1"/>
  </cols>
  <sheetData>
    <row r="1" spans="1:4" x14ac:dyDescent="0.25">
      <c r="A1" t="s">
        <v>26</v>
      </c>
      <c r="B1" t="s">
        <v>16</v>
      </c>
      <c r="C1" t="s">
        <v>18</v>
      </c>
      <c r="D1" t="s">
        <v>27</v>
      </c>
    </row>
    <row r="2" spans="1:4" x14ac:dyDescent="0.25">
      <c r="A2" t="s">
        <v>28</v>
      </c>
      <c r="B2" t="s">
        <v>29</v>
      </c>
      <c r="C2" t="s">
        <v>30</v>
      </c>
      <c r="D2">
        <v>0.3</v>
      </c>
    </row>
    <row r="3" spans="1:4" x14ac:dyDescent="0.25">
      <c r="A3" t="s">
        <v>31</v>
      </c>
      <c r="B3" t="s">
        <v>29</v>
      </c>
      <c r="C3" t="s">
        <v>19</v>
      </c>
      <c r="D3">
        <v>0.5</v>
      </c>
    </row>
    <row r="4" spans="1:4" x14ac:dyDescent="0.25">
      <c r="A4" t="s">
        <v>32</v>
      </c>
      <c r="B4" t="s">
        <v>29</v>
      </c>
      <c r="C4" t="s">
        <v>20</v>
      </c>
      <c r="D4">
        <v>0.1</v>
      </c>
    </row>
    <row r="5" spans="1:4" x14ac:dyDescent="0.25">
      <c r="A5" t="s">
        <v>33</v>
      </c>
      <c r="B5" t="s">
        <v>29</v>
      </c>
      <c r="C5" t="s">
        <v>34</v>
      </c>
      <c r="D5">
        <v>0.1</v>
      </c>
    </row>
    <row r="6" spans="1:4" x14ac:dyDescent="0.25">
      <c r="A6" t="s">
        <v>35</v>
      </c>
      <c r="B6" t="s">
        <v>29</v>
      </c>
      <c r="C6" t="s">
        <v>22</v>
      </c>
      <c r="D6">
        <v>0</v>
      </c>
    </row>
    <row r="7" spans="1:4" x14ac:dyDescent="0.25">
      <c r="A7" t="s">
        <v>36</v>
      </c>
      <c r="B7" t="s">
        <v>29</v>
      </c>
      <c r="C7" t="s">
        <v>23</v>
      </c>
      <c r="D7">
        <v>0</v>
      </c>
    </row>
    <row r="8" spans="1:4" x14ac:dyDescent="0.25">
      <c r="A8" t="s">
        <v>37</v>
      </c>
      <c r="B8" t="s">
        <v>38</v>
      </c>
      <c r="C8" t="s">
        <v>30</v>
      </c>
      <c r="D8">
        <v>0.32</v>
      </c>
    </row>
    <row r="9" spans="1:4" x14ac:dyDescent="0.25">
      <c r="A9" t="s">
        <v>39</v>
      </c>
      <c r="B9" t="s">
        <v>38</v>
      </c>
      <c r="C9" t="s">
        <v>19</v>
      </c>
      <c r="D9">
        <v>0.35</v>
      </c>
    </row>
    <row r="10" spans="1:4" x14ac:dyDescent="0.25">
      <c r="A10" t="s">
        <v>40</v>
      </c>
      <c r="B10" t="s">
        <v>38</v>
      </c>
      <c r="C10" t="s">
        <v>20</v>
      </c>
      <c r="D10">
        <v>0.08</v>
      </c>
    </row>
    <row r="11" spans="1:4" x14ac:dyDescent="0.25">
      <c r="A11" t="s">
        <v>41</v>
      </c>
      <c r="B11" t="s">
        <v>38</v>
      </c>
      <c r="C11" t="s">
        <v>34</v>
      </c>
      <c r="D11">
        <v>0.05</v>
      </c>
    </row>
    <row r="12" spans="1:4" x14ac:dyDescent="0.25">
      <c r="A12" t="s">
        <v>42</v>
      </c>
      <c r="B12" t="s">
        <v>38</v>
      </c>
      <c r="C12" t="s">
        <v>22</v>
      </c>
      <c r="D12">
        <v>0.1</v>
      </c>
    </row>
    <row r="13" spans="1:4" x14ac:dyDescent="0.25">
      <c r="A13" t="s">
        <v>43</v>
      </c>
      <c r="B13" t="s">
        <v>38</v>
      </c>
      <c r="C13" t="s">
        <v>23</v>
      </c>
      <c r="D13">
        <v>0.1</v>
      </c>
    </row>
    <row r="14" spans="1:4" x14ac:dyDescent="0.25">
      <c r="A14" t="s">
        <v>44</v>
      </c>
      <c r="B14" t="s">
        <v>45</v>
      </c>
      <c r="C14" t="s">
        <v>30</v>
      </c>
      <c r="D14">
        <v>0.5</v>
      </c>
    </row>
    <row r="15" spans="1:4" x14ac:dyDescent="0.25">
      <c r="A15" t="s">
        <v>46</v>
      </c>
      <c r="B15" t="s">
        <v>45</v>
      </c>
      <c r="C15" t="s">
        <v>19</v>
      </c>
      <c r="D15">
        <v>0.1</v>
      </c>
    </row>
    <row r="16" spans="1:4" x14ac:dyDescent="0.25">
      <c r="A16" t="s">
        <v>47</v>
      </c>
      <c r="B16" t="s">
        <v>45</v>
      </c>
      <c r="C16" t="s">
        <v>20</v>
      </c>
      <c r="D16">
        <v>0.05</v>
      </c>
    </row>
    <row r="17" spans="1:4" x14ac:dyDescent="0.25">
      <c r="A17" t="s">
        <v>48</v>
      </c>
      <c r="B17" t="s">
        <v>45</v>
      </c>
      <c r="C17" t="s">
        <v>34</v>
      </c>
      <c r="D17">
        <v>0.05</v>
      </c>
    </row>
    <row r="18" spans="1:4" x14ac:dyDescent="0.25">
      <c r="A18" t="s">
        <v>49</v>
      </c>
      <c r="B18" t="s">
        <v>45</v>
      </c>
      <c r="C18" t="s">
        <v>22</v>
      </c>
      <c r="D18">
        <v>0.2</v>
      </c>
    </row>
    <row r="19" spans="1:4" x14ac:dyDescent="0.25">
      <c r="A19" t="s">
        <v>50</v>
      </c>
      <c r="B19" t="s">
        <v>45</v>
      </c>
      <c r="C19" t="s">
        <v>23</v>
      </c>
      <c r="D1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Lima</dc:creator>
  <cp:lastModifiedBy>Levi Lima</cp:lastModifiedBy>
  <dcterms:created xsi:type="dcterms:W3CDTF">2015-06-05T18:19:34Z</dcterms:created>
  <dcterms:modified xsi:type="dcterms:W3CDTF">2025-05-23T11:49:34Z</dcterms:modified>
</cp:coreProperties>
</file>