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cuments\UDACITY- BUSINESS ANALYTICS\"/>
    </mc:Choice>
  </mc:AlternateContent>
  <xr:revisionPtr revIDLastSave="0" documentId="8_{38EAF200-9CEE-4740-A3AD-3D6C859044E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Forecasting_BottomUpExamp" sheetId="1" r:id="rId1"/>
    <sheet name="Sales_Forecast_TopDown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H10" i="1" s="1"/>
  <c r="E11" i="1"/>
  <c r="F11" i="1" s="1"/>
  <c r="H11" i="1" s="1"/>
  <c r="E12" i="1"/>
  <c r="E9" i="1"/>
  <c r="L29" i="2"/>
  <c r="K29" i="2"/>
  <c r="J29" i="2"/>
  <c r="I29" i="2"/>
  <c r="H29" i="2"/>
  <c r="G29" i="2"/>
  <c r="F29" i="2"/>
  <c r="E29" i="2"/>
  <c r="D29" i="2"/>
  <c r="L22" i="2"/>
  <c r="K22" i="2"/>
  <c r="J22" i="2"/>
  <c r="I22" i="2"/>
  <c r="H22" i="2"/>
  <c r="G22" i="2"/>
  <c r="F22" i="2"/>
  <c r="E22" i="2"/>
  <c r="D22" i="2"/>
  <c r="C16" i="2"/>
  <c r="C15" i="2"/>
  <c r="C24" i="2" s="1"/>
  <c r="C14" i="2"/>
  <c r="G13" i="2"/>
  <c r="F13" i="2"/>
  <c r="E13" i="2"/>
  <c r="D13" i="2"/>
  <c r="C8" i="2"/>
  <c r="F12" i="1"/>
  <c r="H12" i="1" s="1"/>
  <c r="F9" i="1"/>
  <c r="H9" i="1" s="1"/>
  <c r="D15" i="2" l="1"/>
  <c r="F14" i="2"/>
  <c r="G16" i="2"/>
  <c r="C25" i="2"/>
  <c r="K25" i="2" s="1"/>
  <c r="K32" i="2" s="1"/>
  <c r="D16" i="2"/>
  <c r="E15" i="2"/>
  <c r="E16" i="2"/>
  <c r="E14" i="2"/>
  <c r="F15" i="2"/>
  <c r="K24" i="2"/>
  <c r="K31" i="2" s="1"/>
  <c r="G24" i="2"/>
  <c r="G31" i="2" s="1"/>
  <c r="I24" i="2"/>
  <c r="I31" i="2" s="1"/>
  <c r="E24" i="2"/>
  <c r="E31" i="2" s="1"/>
  <c r="J24" i="2"/>
  <c r="J31" i="2" s="1"/>
  <c r="F24" i="2"/>
  <c r="F31" i="2" s="1"/>
  <c r="L24" i="2"/>
  <c r="L31" i="2" s="1"/>
  <c r="H24" i="2"/>
  <c r="H31" i="2" s="1"/>
  <c r="D24" i="2"/>
  <c r="D31" i="2" s="1"/>
  <c r="G14" i="2"/>
  <c r="D14" i="2"/>
  <c r="G15" i="2"/>
  <c r="F16" i="2"/>
  <c r="C23" i="2"/>
  <c r="G25" i="2" l="1"/>
  <c r="G32" i="2" s="1"/>
  <c r="E25" i="2"/>
  <c r="E32" i="2" s="1"/>
  <c r="H25" i="2"/>
  <c r="H32" i="2" s="1"/>
  <c r="D25" i="2"/>
  <c r="D32" i="2" s="1"/>
  <c r="I25" i="2"/>
  <c r="I32" i="2" s="1"/>
  <c r="J25" i="2"/>
  <c r="J32" i="2" s="1"/>
  <c r="F25" i="2"/>
  <c r="F32" i="2" s="1"/>
  <c r="L25" i="2"/>
  <c r="L32" i="2" s="1"/>
  <c r="I23" i="2"/>
  <c r="I30" i="2" s="1"/>
  <c r="E23" i="2"/>
  <c r="E30" i="2" s="1"/>
  <c r="K23" i="2"/>
  <c r="K30" i="2" s="1"/>
  <c r="K33" i="2" s="1"/>
  <c r="G23" i="2"/>
  <c r="G30" i="2" s="1"/>
  <c r="F23" i="2"/>
  <c r="F30" i="2" s="1"/>
  <c r="L23" i="2"/>
  <c r="L30" i="2" s="1"/>
  <c r="H23" i="2"/>
  <c r="D23" i="2"/>
  <c r="D30" i="2" s="1"/>
  <c r="J23" i="2"/>
  <c r="J30" i="2" s="1"/>
  <c r="D33" i="2" l="1"/>
  <c r="I33" i="2"/>
  <c r="E33" i="2"/>
  <c r="H30" i="2"/>
  <c r="H33" i="2" s="1"/>
  <c r="G33" i="2"/>
  <c r="F33" i="2"/>
  <c r="J33" i="2"/>
  <c r="L33" i="2"/>
</calcChain>
</file>

<file path=xl/sharedStrings.xml><?xml version="1.0" encoding="utf-8"?>
<sst xmlns="http://schemas.openxmlformats.org/spreadsheetml/2006/main" count="74" uniqueCount="62">
  <si>
    <t>Sales Person Team</t>
  </si>
  <si>
    <t>Units</t>
  </si>
  <si>
    <t>Bookings Forecast</t>
  </si>
  <si>
    <t>Closed/Won Probability</t>
  </si>
  <si>
    <t>Weighted Bookings Forecast</t>
  </si>
  <si>
    <t>Expected Close Date</t>
  </si>
  <si>
    <t>Next Renewal Date</t>
  </si>
  <si>
    <t>Formula</t>
  </si>
  <si>
    <t>Key Seller Assumptions &amp; KPIs</t>
  </si>
  <si>
    <t>Number of months in the contract</t>
  </si>
  <si>
    <t># Opportunities Closed by Sales Person (Annually)</t>
  </si>
  <si>
    <t>Units * Price per Unit (unit = box)</t>
  </si>
  <si>
    <t>Bookings Forecast * Close/Won Probability</t>
  </si>
  <si>
    <t>Details and Notes</t>
  </si>
  <si>
    <t>Joe Smith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</si>
  <si>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</si>
  <si>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</si>
  <si>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</si>
  <si>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</si>
  <si>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</si>
  <si>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</si>
  <si>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Adam McFarland</t>
  </si>
  <si>
    <t>Cory Jones</t>
  </si>
  <si>
    <t>Indiana Tucker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</si>
  <si>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</si>
  <si>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</si>
  <si>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</si>
  <si>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</si>
  <si>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</si>
  <si>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</si>
  <si>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</si>
  <si>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Contract Terms</t>
  </si>
  <si>
    <t>Company A</t>
  </si>
  <si>
    <t>Company B</t>
  </si>
  <si>
    <t>Company C</t>
  </si>
  <si>
    <t>Company D</t>
  </si>
  <si>
    <t>Pieces per box X Number of days</t>
  </si>
  <si>
    <t>Units * $5</t>
  </si>
  <si>
    <t>Price for all Units in 1 mon</t>
  </si>
  <si>
    <t>Price for units X Contract Term (month)</t>
  </si>
  <si>
    <t>Account Name</t>
  </si>
  <si>
    <t>Avg PPU/mo</t>
  </si>
  <si>
    <t>Avg Units per Oppty</t>
  </si>
  <si>
    <t>For each person in our team</t>
  </si>
  <si>
    <t>Price for all Units in 1 mon in this opportunity</t>
  </si>
  <si>
    <t>Contract Terms of this Opportunity</t>
  </si>
  <si>
    <t>…what are the sales that we could generate IF these units were sold each month in the contract term?</t>
  </si>
  <si>
    <t>Which account is this opportunity with?</t>
  </si>
  <si>
    <t>How many units is this opportunity LIKELY to book/sale?</t>
  </si>
  <si>
    <t>Based on how long the sales contract would be for…</t>
  </si>
  <si>
    <t>What is our bookings forecast?</t>
  </si>
  <si>
    <t>How likely is the probability of win for this opportunity?</t>
  </si>
  <si>
    <t>Now, what is the weighted bookings forecast if we give the higher likelihood opportunties more weight in our forecast?</t>
  </si>
  <si>
    <t>Sales Team Member</t>
  </si>
  <si>
    <t>How productive would this sales person be?</t>
  </si>
  <si>
    <t>How much revenue on average would this person generate per opportunity in a month?</t>
  </si>
  <si>
    <t>How long would each contract be?</t>
  </si>
  <si>
    <t>What is the average size of the opportunity we can expect this sales person to generate?</t>
  </si>
  <si>
    <t>When can we expect to hire this person?</t>
  </si>
  <si>
    <t>When is the ramp time, or length of time a sales person needs to start generating leads and bookings?</t>
  </si>
  <si>
    <t>Based on the ramp time and average size of the opportunity, what are project bookings we expect this person to generate?</t>
  </si>
  <si>
    <t>Units/month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</si>
</sst>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3" x14ac:knownFonts="1">
    <font>
      <sz val="10"/>
      <color rgb="FF000000"/>
      <name val="Arial"/>
    </font>
    <font>
      <b/>
      <sz val="12"/>
      <color rgb="FF000000"/>
      <name val="Roboto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000000"/>
      <name val="Roboto"/>
    </font>
    <font>
      <b/>
      <sz val="10"/>
      <color rgb="FF0000FF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b/>
      <sz val="10"/>
      <color rgb="FF0000FF"/>
      <name val="Arial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3" fillId="0" borderId="1" xfId="0" applyFont="1" applyBorder="1"/>
    <xf numFmtId="0" fontId="12" fillId="0" borderId="0" xfId="0" applyFont="1"/>
    <xf numFmtId="14" fontId="1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164" fontId="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0" borderId="2" xfId="0" applyFont="1" applyBorder="1" applyAlignment="1">
      <alignment wrapText="1"/>
    </xf>
    <xf numFmtId="0" fontId="4" fillId="0" borderId="2" xfId="0" applyFont="1" applyBorder="1"/>
    <xf numFmtId="3" fontId="7" fillId="2" borderId="2" xfId="0" applyNumberFormat="1" applyFont="1" applyFill="1" applyBorder="1"/>
    <xf numFmtId="0" fontId="7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164" fontId="7" fillId="5" borderId="2" xfId="0" applyNumberFormat="1" applyFont="1" applyFill="1" applyBorder="1"/>
    <xf numFmtId="0" fontId="13" fillId="6" borderId="2" xfId="0" applyFont="1" applyFill="1" applyBorder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3" fontId="4" fillId="0" borderId="2" xfId="0" applyNumberFormat="1" applyFont="1" applyBorder="1"/>
    <xf numFmtId="0" fontId="3" fillId="0" borderId="2" xfId="0" applyFont="1" applyBorder="1"/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0" borderId="0" xfId="0" applyFont="1" applyAlignment="1">
      <alignment wrapText="1"/>
    </xf>
    <xf numFmtId="14" fontId="14" fillId="0" borderId="0" xfId="0" applyNumberFormat="1" applyFont="1"/>
    <xf numFmtId="0" fontId="1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4" fontId="5" fillId="5" borderId="1" xfId="0" applyNumberFormat="1" applyFont="1" applyFill="1" applyBorder="1"/>
    <xf numFmtId="0" fontId="3" fillId="0" borderId="0" xfId="0" applyFont="1" applyAlignment="1">
      <alignment wrapText="1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wrapText="1"/>
    </xf>
    <xf numFmtId="164" fontId="11" fillId="4" borderId="0" xfId="0" applyNumberFormat="1" applyFont="1" applyFill="1" applyAlignment="1">
      <alignment horizontal="center" wrapText="1"/>
    </xf>
    <xf numFmtId="0" fontId="12" fillId="0" borderId="0" xfId="0" applyFont="1" applyAlignment="1">
      <alignment wrapText="1"/>
    </xf>
    <xf numFmtId="14" fontId="8" fillId="3" borderId="0" xfId="0" applyNumberFormat="1" applyFont="1" applyFill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2" fillId="0" borderId="0" xfId="0" applyFont="1"/>
    <xf numFmtId="0" fontId="6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14"/>
  <sheetViews>
    <sheetView zoomScale="82" zoomScaleNormal="82" workbookViewId="0">
      <selection activeCell="H10" sqref="H10"/>
    </sheetView>
  </sheetViews>
  <sheetFormatPr defaultColWidth="14.42578125" defaultRowHeight="15.75" customHeight="1" x14ac:dyDescent="0.2"/>
  <cols>
    <col min="1" max="1" width="14.140625" customWidth="1"/>
    <col min="2" max="2" width="19.85546875" customWidth="1"/>
    <col min="3" max="3" width="21.42578125" customWidth="1"/>
    <col min="4" max="5" width="27.7109375" customWidth="1"/>
    <col min="6" max="6" width="20.140625" customWidth="1"/>
    <col min="8" max="9" width="23.140625" customWidth="1"/>
    <col min="10" max="10" width="33.28515625" customWidth="1"/>
  </cols>
  <sheetData>
    <row r="2" spans="1:28" s="47" customFormat="1" ht="48.6" hidden="1" customHeight="1" x14ac:dyDescent="0.25">
      <c r="A2" s="17" t="s">
        <v>0</v>
      </c>
      <c r="B2" s="17" t="s">
        <v>40</v>
      </c>
      <c r="C2" s="17" t="s">
        <v>1</v>
      </c>
      <c r="D2" s="17" t="s">
        <v>45</v>
      </c>
      <c r="E2" s="17" t="s">
        <v>44</v>
      </c>
      <c r="F2" s="18" t="s">
        <v>2</v>
      </c>
      <c r="G2" s="31" t="s">
        <v>3</v>
      </c>
      <c r="H2" s="31" t="s">
        <v>4</v>
      </c>
      <c r="I2" s="37"/>
      <c r="J2" s="33" t="s">
        <v>5</v>
      </c>
      <c r="K2" s="34" t="s">
        <v>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s="48" customFormat="1" ht="67.5" customHeight="1" x14ac:dyDescent="0.2">
      <c r="A3" s="49" t="s">
        <v>43</v>
      </c>
      <c r="B3" s="49" t="s">
        <v>47</v>
      </c>
      <c r="C3" s="49" t="s">
        <v>48</v>
      </c>
      <c r="D3" s="49" t="s">
        <v>49</v>
      </c>
      <c r="E3" s="49" t="s">
        <v>46</v>
      </c>
      <c r="F3" s="49" t="s">
        <v>50</v>
      </c>
      <c r="G3" s="49" t="s">
        <v>51</v>
      </c>
      <c r="H3" s="49" t="s">
        <v>52</v>
      </c>
    </row>
    <row r="6" spans="1:28" ht="62.1" customHeight="1" x14ac:dyDescent="0.25">
      <c r="A6" s="17" t="s">
        <v>53</v>
      </c>
      <c r="B6" s="17" t="s">
        <v>40</v>
      </c>
      <c r="C6" s="17" t="s">
        <v>61</v>
      </c>
      <c r="D6" s="17" t="s">
        <v>31</v>
      </c>
      <c r="E6" s="17" t="s">
        <v>38</v>
      </c>
      <c r="F6" s="18" t="s">
        <v>2</v>
      </c>
      <c r="G6" s="31" t="s">
        <v>3</v>
      </c>
      <c r="H6" s="31" t="s">
        <v>4</v>
      </c>
      <c r="I6" s="37"/>
      <c r="J6" s="33" t="s">
        <v>5</v>
      </c>
      <c r="K6" s="34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6.25" x14ac:dyDescent="0.25">
      <c r="A7" s="19" t="s">
        <v>7</v>
      </c>
      <c r="B7" s="13"/>
      <c r="C7" s="30" t="s">
        <v>36</v>
      </c>
      <c r="D7" s="20" t="s">
        <v>9</v>
      </c>
      <c r="E7" s="20" t="s">
        <v>11</v>
      </c>
      <c r="F7" s="20" t="s">
        <v>39</v>
      </c>
      <c r="G7" s="21"/>
      <c r="H7" s="22" t="s">
        <v>12</v>
      </c>
      <c r="I7" s="38"/>
      <c r="J7" s="35"/>
      <c r="K7" s="3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">
      <c r="A8" s="19" t="s">
        <v>13</v>
      </c>
      <c r="B8" s="13"/>
      <c r="C8" s="13"/>
      <c r="D8" s="23"/>
      <c r="E8" s="20" t="s">
        <v>37</v>
      </c>
      <c r="F8" s="20"/>
      <c r="G8" s="13"/>
      <c r="H8" s="13"/>
      <c r="I8" s="11"/>
      <c r="J8" s="35"/>
      <c r="K8" s="3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">
      <c r="A9" s="14" t="s">
        <v>14</v>
      </c>
      <c r="B9" s="29" t="s">
        <v>32</v>
      </c>
      <c r="C9" s="15">
        <v>4000</v>
      </c>
      <c r="D9" s="14">
        <v>12</v>
      </c>
      <c r="E9" s="24">
        <f>C9*5</f>
        <v>20000</v>
      </c>
      <c r="F9" s="24">
        <f t="shared" ref="F9" si="0">D9*E9</f>
        <v>240000</v>
      </c>
      <c r="G9" s="25">
        <v>0.65</v>
      </c>
      <c r="H9" s="26">
        <f t="shared" ref="H9:H12" si="1">F9*G9</f>
        <v>156000</v>
      </c>
      <c r="I9" s="39"/>
      <c r="J9" s="36">
        <v>43419</v>
      </c>
      <c r="K9" s="36">
        <v>43814</v>
      </c>
    </row>
    <row r="10" spans="1:28" ht="15.75" customHeight="1" x14ac:dyDescent="0.2">
      <c r="A10" s="16" t="s">
        <v>21</v>
      </c>
      <c r="B10" s="16" t="s">
        <v>33</v>
      </c>
      <c r="C10" s="15">
        <v>5050</v>
      </c>
      <c r="D10" s="14">
        <v>24</v>
      </c>
      <c r="E10" s="24">
        <f t="shared" ref="E10:E12" si="2">C10*5</f>
        <v>25250</v>
      </c>
      <c r="F10" s="27">
        <f t="shared" ref="F10:F12" si="3">E10*D10</f>
        <v>606000</v>
      </c>
      <c r="G10" s="25">
        <v>0.75</v>
      </c>
      <c r="H10" s="26">
        <f t="shared" si="1"/>
        <v>454500</v>
      </c>
      <c r="I10" s="39"/>
      <c r="J10" s="36">
        <v>43374</v>
      </c>
      <c r="K10" s="36">
        <v>44105</v>
      </c>
    </row>
    <row r="11" spans="1:28" ht="15.75" customHeight="1" x14ac:dyDescent="0.2">
      <c r="A11" s="14" t="s">
        <v>22</v>
      </c>
      <c r="B11" s="29" t="s">
        <v>34</v>
      </c>
      <c r="C11" s="28">
        <v>4300</v>
      </c>
      <c r="D11" s="14">
        <v>15</v>
      </c>
      <c r="E11" s="24">
        <f t="shared" si="2"/>
        <v>21500</v>
      </c>
      <c r="F11" s="27">
        <f t="shared" si="3"/>
        <v>322500</v>
      </c>
      <c r="G11" s="25">
        <v>0.9</v>
      </c>
      <c r="H11" s="26">
        <f t="shared" si="1"/>
        <v>290250</v>
      </c>
      <c r="I11" s="39"/>
      <c r="J11" s="36">
        <v>43358</v>
      </c>
      <c r="K11" s="36">
        <v>43814</v>
      </c>
    </row>
    <row r="12" spans="1:28" ht="15.75" customHeight="1" x14ac:dyDescent="0.2">
      <c r="A12" s="14" t="s">
        <v>23</v>
      </c>
      <c r="B12" s="29" t="s">
        <v>35</v>
      </c>
      <c r="C12" s="28">
        <v>6034</v>
      </c>
      <c r="D12" s="14">
        <v>24</v>
      </c>
      <c r="E12" s="24">
        <f t="shared" si="2"/>
        <v>30170</v>
      </c>
      <c r="F12" s="27">
        <f t="shared" si="3"/>
        <v>724080</v>
      </c>
      <c r="G12" s="25">
        <v>0.8</v>
      </c>
      <c r="H12" s="26">
        <f t="shared" si="1"/>
        <v>579264</v>
      </c>
      <c r="I12" s="39"/>
      <c r="J12" s="36">
        <v>43344</v>
      </c>
      <c r="K12" s="36">
        <v>44075</v>
      </c>
    </row>
    <row r="13" spans="1:28" ht="15.75" customHeight="1" x14ac:dyDescent="0.2">
      <c r="A13" s="12"/>
      <c r="B13" s="12"/>
      <c r="C13" s="12"/>
      <c r="D13" s="12"/>
    </row>
    <row r="14" spans="1:28" ht="15.75" customHeight="1" x14ac:dyDescent="0.2">
      <c r="A14" s="12"/>
      <c r="B14" s="12"/>
      <c r="C14" s="12"/>
      <c r="D14" s="12"/>
      <c r="E1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9"/>
  <sheetViews>
    <sheetView tabSelected="1" zoomScale="88" zoomScaleNormal="88" workbookViewId="0">
      <selection activeCell="F5" sqref="F5"/>
    </sheetView>
  </sheetViews>
  <sheetFormatPr defaultColWidth="14.42578125" defaultRowHeight="15.75" customHeight="1" x14ac:dyDescent="0.2"/>
  <cols>
    <col min="1" max="1" width="20.28515625" style="47" customWidth="1"/>
    <col min="2" max="2" width="36.5703125" style="47" customWidth="1"/>
    <col min="3" max="3" width="14.42578125" style="47"/>
  </cols>
  <sheetData>
    <row r="1" spans="1:26" ht="15.75" customHeight="1" x14ac:dyDescent="0.2">
      <c r="A1" s="40"/>
      <c r="B1" s="40"/>
      <c r="C1" s="4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/>
      <c r="B2" s="52" t="s">
        <v>8</v>
      </c>
      <c r="C2" s="4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0"/>
      <c r="B3" s="40"/>
      <c r="C3" s="4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45" customHeight="1" x14ac:dyDescent="0.2">
      <c r="A4" s="50" t="s">
        <v>54</v>
      </c>
      <c r="B4" s="40" t="s">
        <v>10</v>
      </c>
      <c r="C4" s="41">
        <v>24</v>
      </c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7.45" customHeight="1" x14ac:dyDescent="0.2">
      <c r="A5" s="53" t="s">
        <v>55</v>
      </c>
      <c r="B5" s="32" t="s">
        <v>41</v>
      </c>
      <c r="C5" s="42">
        <v>233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95" customHeight="1" x14ac:dyDescent="0.2">
      <c r="A6" s="53"/>
      <c r="B6" s="32" t="s">
        <v>42</v>
      </c>
      <c r="C6" s="41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customHeight="1" x14ac:dyDescent="0.2">
      <c r="A7" s="50" t="s">
        <v>56</v>
      </c>
      <c r="B7" s="40" t="s">
        <v>15</v>
      </c>
      <c r="C7" s="41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1" customHeight="1" x14ac:dyDescent="0.2">
      <c r="A8" s="50" t="s">
        <v>57</v>
      </c>
      <c r="B8" s="40" t="s">
        <v>16</v>
      </c>
      <c r="C8" s="43">
        <f>C5*C6*C7</f>
        <v>130480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0"/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0"/>
      <c r="B10" s="40"/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40"/>
      <c r="B11" s="52" t="s">
        <v>17</v>
      </c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3"/>
      <c r="B12" s="40"/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95" customHeight="1" x14ac:dyDescent="0.2">
      <c r="A13" s="54" t="s">
        <v>58</v>
      </c>
      <c r="B13" s="44" t="s">
        <v>18</v>
      </c>
      <c r="C13" s="44" t="s">
        <v>19</v>
      </c>
      <c r="D13" s="6">
        <f ca="1">EOMONTH(TODAY(),0)</f>
        <v>45107</v>
      </c>
      <c r="E13" s="6">
        <f ca="1">EOMONTH(TODAY(),1)</f>
        <v>45138</v>
      </c>
      <c r="F13" s="6">
        <f ca="1">EOMONTH(TODAY(),2)</f>
        <v>45169</v>
      </c>
      <c r="G13" s="6">
        <f ca="1">EOMONTH(TODAY(),3)</f>
        <v>45199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54"/>
      <c r="B14" s="40" t="s">
        <v>20</v>
      </c>
      <c r="C14" s="45">
        <f ca="1">TODAY()+30</f>
        <v>45134</v>
      </c>
      <c r="D14" s="7">
        <f t="shared" ref="D14:G14" ca="1" si="0">IF($C14&lt;=D$13,1,0)</f>
        <v>0</v>
      </c>
      <c r="E14" s="7">
        <f t="shared" ca="1" si="0"/>
        <v>1</v>
      </c>
      <c r="F14" s="7">
        <f t="shared" ca="1" si="0"/>
        <v>1</v>
      </c>
      <c r="G14" s="7">
        <f t="shared" ca="1" si="0"/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4"/>
      <c r="B15" s="40" t="s">
        <v>24</v>
      </c>
      <c r="C15" s="45">
        <f ca="1">TODAY()+60</f>
        <v>45164</v>
      </c>
      <c r="D15" s="7">
        <f t="shared" ref="D15:G15" ca="1" si="1">IF($C15&lt;=D$13,1,0)</f>
        <v>0</v>
      </c>
      <c r="E15" s="7">
        <f t="shared" ca="1" si="1"/>
        <v>0</v>
      </c>
      <c r="F15" s="7">
        <f t="shared" ca="1" si="1"/>
        <v>1</v>
      </c>
      <c r="G15" s="7">
        <f t="shared" ca="1" si="1"/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54"/>
      <c r="B16" s="40" t="s">
        <v>25</v>
      </c>
      <c r="C16" s="45">
        <f ca="1">TODAY()+90</f>
        <v>45194</v>
      </c>
      <c r="D16" s="7">
        <f t="shared" ref="D16:G16" ca="1" si="2">IF($C16&lt;=D$13,1,0)</f>
        <v>0</v>
      </c>
      <c r="E16" s="7">
        <f t="shared" ca="1" si="2"/>
        <v>0</v>
      </c>
      <c r="F16" s="7">
        <f t="shared" ca="1" si="2"/>
        <v>0</v>
      </c>
      <c r="G16" s="7">
        <f t="shared" ca="1" si="2"/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0"/>
      <c r="B17" s="40"/>
      <c r="C17" s="4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45" customHeight="1" x14ac:dyDescent="0.2">
      <c r="A18" s="40"/>
      <c r="B18" s="40"/>
      <c r="C18" s="44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0"/>
      <c r="B19" s="40"/>
      <c r="C19" s="4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1"/>
      <c r="B20" s="44"/>
      <c r="C20" s="4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54" t="s">
        <v>59</v>
      </c>
      <c r="B21" s="52" t="s">
        <v>27</v>
      </c>
      <c r="C21" s="4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">
      <c r="A22" s="54"/>
      <c r="B22" s="40"/>
      <c r="C22" s="44" t="s">
        <v>28</v>
      </c>
      <c r="D22" s="6">
        <f ca="1">EOMONTH(TODAY(),0)</f>
        <v>45107</v>
      </c>
      <c r="E22" s="6">
        <f ca="1">EOMONTH(TODAY(),1)</f>
        <v>45138</v>
      </c>
      <c r="F22" s="6">
        <f ca="1">EOMONTH(TODAY(),2)</f>
        <v>45169</v>
      </c>
      <c r="G22" s="6">
        <f ca="1">EOMONTH(TODAY(),3)</f>
        <v>45199</v>
      </c>
      <c r="H22" s="6">
        <f ca="1">EOMONTH(TODAY(),4)</f>
        <v>45230</v>
      </c>
      <c r="I22" s="6">
        <f ca="1">EOMONTH(TODAY(),5)</f>
        <v>45260</v>
      </c>
      <c r="J22" s="6">
        <f ca="1">EOMONTH(TODAY(),6)</f>
        <v>45291</v>
      </c>
      <c r="K22" s="6">
        <f ca="1">EOMONTH(TODAY(),7)</f>
        <v>45322</v>
      </c>
      <c r="L22" s="6">
        <f ca="1">EOMONTH(TODAY(),8)</f>
        <v>45351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54"/>
      <c r="B23" s="40" t="s">
        <v>20</v>
      </c>
      <c r="C23" s="46">
        <f t="shared" ref="C23:C25" ca="1" si="3">EOMONTH(C14,$C$19)</f>
        <v>45230</v>
      </c>
      <c r="D23" s="7">
        <f t="shared" ref="D23:L23" ca="1" si="4">IF($C23&lt;=D$22,1,0)</f>
        <v>0</v>
      </c>
      <c r="E23" s="7">
        <f t="shared" ca="1" si="4"/>
        <v>0</v>
      </c>
      <c r="F23" s="7">
        <f t="shared" ca="1" si="4"/>
        <v>0</v>
      </c>
      <c r="G23" s="7">
        <f t="shared" ca="1" si="4"/>
        <v>0</v>
      </c>
      <c r="H23" s="7">
        <f t="shared" ca="1" si="4"/>
        <v>1</v>
      </c>
      <c r="I23" s="7">
        <f t="shared" ca="1" si="4"/>
        <v>1</v>
      </c>
      <c r="J23" s="7">
        <f t="shared" ca="1" si="4"/>
        <v>1</v>
      </c>
      <c r="K23" s="7">
        <f t="shared" ca="1" si="4"/>
        <v>1</v>
      </c>
      <c r="L23" s="7">
        <f t="shared" ca="1" si="4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54"/>
      <c r="B24" s="40" t="s">
        <v>24</v>
      </c>
      <c r="C24" s="46">
        <f t="shared" ca="1" si="3"/>
        <v>45260</v>
      </c>
      <c r="D24" s="7">
        <f t="shared" ref="D24:L24" ca="1" si="5">IF($C24&lt;=D$22,1,0)</f>
        <v>0</v>
      </c>
      <c r="E24" s="7">
        <f t="shared" ca="1" si="5"/>
        <v>0</v>
      </c>
      <c r="F24" s="7">
        <f t="shared" ca="1" si="5"/>
        <v>0</v>
      </c>
      <c r="G24" s="7">
        <f t="shared" ca="1" si="5"/>
        <v>0</v>
      </c>
      <c r="H24" s="7">
        <f t="shared" ca="1" si="5"/>
        <v>0</v>
      </c>
      <c r="I24" s="7">
        <f t="shared" ca="1" si="5"/>
        <v>1</v>
      </c>
      <c r="J24" s="7">
        <f t="shared" ca="1" si="5"/>
        <v>1</v>
      </c>
      <c r="K24" s="7">
        <f t="shared" ca="1" si="5"/>
        <v>1</v>
      </c>
      <c r="L24" s="7">
        <f t="shared" ca="1" si="5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54"/>
      <c r="B25" s="40" t="s">
        <v>25</v>
      </c>
      <c r="C25" s="46">
        <f t="shared" ca="1" si="3"/>
        <v>45291</v>
      </c>
      <c r="D25" s="7">
        <f t="shared" ref="D25:L25" ca="1" si="6">IF($C25&lt;=D$22,1,0)</f>
        <v>0</v>
      </c>
      <c r="E25" s="7">
        <f t="shared" ca="1" si="6"/>
        <v>0</v>
      </c>
      <c r="F25" s="7">
        <f t="shared" ca="1" si="6"/>
        <v>0</v>
      </c>
      <c r="G25" s="7">
        <f t="shared" ca="1" si="6"/>
        <v>0</v>
      </c>
      <c r="H25" s="7">
        <f t="shared" ca="1" si="6"/>
        <v>0</v>
      </c>
      <c r="I25" s="7">
        <f t="shared" ca="1" si="6"/>
        <v>0</v>
      </c>
      <c r="J25" s="7">
        <f t="shared" ca="1" si="6"/>
        <v>1</v>
      </c>
      <c r="K25" s="7">
        <f t="shared" ca="1" si="6"/>
        <v>1</v>
      </c>
      <c r="L25" s="7">
        <f t="shared" ca="1" si="6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40"/>
      <c r="B26" s="40"/>
      <c r="C26" s="4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x14ac:dyDescent="0.25">
      <c r="A27" s="3"/>
      <c r="B27" s="40"/>
      <c r="C27" s="4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1.45" customHeight="1" x14ac:dyDescent="0.25">
      <c r="A28" s="54" t="s">
        <v>60</v>
      </c>
      <c r="B28" s="52" t="s">
        <v>29</v>
      </c>
      <c r="C28" s="4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54"/>
      <c r="B29" s="40"/>
      <c r="C29" s="44"/>
      <c r="D29" s="6">
        <f ca="1">EOMONTH(TODAY(),0)</f>
        <v>45107</v>
      </c>
      <c r="E29" s="6">
        <f ca="1">EOMONTH(TODAY(),1)</f>
        <v>45138</v>
      </c>
      <c r="F29" s="6">
        <f ca="1">EOMONTH(TODAY(),2)</f>
        <v>45169</v>
      </c>
      <c r="G29" s="6">
        <f ca="1">EOMONTH(TODAY(),3)</f>
        <v>45199</v>
      </c>
      <c r="H29" s="6">
        <f ca="1">EOMONTH(TODAY(),4)</f>
        <v>45230</v>
      </c>
      <c r="I29" s="6">
        <f ca="1">EOMONTH(TODAY(),5)</f>
        <v>45260</v>
      </c>
      <c r="J29" s="6">
        <f ca="1">EOMONTH(TODAY(),6)</f>
        <v>45291</v>
      </c>
      <c r="K29" s="6">
        <f ca="1">EOMONTH(TODAY(),7)</f>
        <v>45322</v>
      </c>
      <c r="L29" s="6">
        <f ca="1">EOMONTH(TODAY(),8)</f>
        <v>45351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54"/>
      <c r="B30" s="40" t="s">
        <v>20</v>
      </c>
      <c r="C30" s="44"/>
      <c r="D30" s="9">
        <f t="shared" ref="D30:L30" ca="1" si="7">D23*$C$8*($C$4/12)</f>
        <v>0</v>
      </c>
      <c r="E30" s="9">
        <f t="shared" ca="1" si="7"/>
        <v>0</v>
      </c>
      <c r="F30" s="9">
        <f t="shared" ca="1" si="7"/>
        <v>0</v>
      </c>
      <c r="G30" s="9">
        <f t="shared" ca="1" si="7"/>
        <v>0</v>
      </c>
      <c r="H30" s="9">
        <f ca="1">H23*$C$8*($C$4/12)</f>
        <v>260960</v>
      </c>
      <c r="I30" s="9">
        <f t="shared" ca="1" si="7"/>
        <v>260960</v>
      </c>
      <c r="J30" s="9">
        <f t="shared" ca="1" si="7"/>
        <v>260960</v>
      </c>
      <c r="K30" s="9">
        <f t="shared" ca="1" si="7"/>
        <v>260960</v>
      </c>
      <c r="L30" s="9">
        <f t="shared" ca="1" si="7"/>
        <v>260960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54"/>
      <c r="B31" s="40" t="s">
        <v>24</v>
      </c>
      <c r="C31" s="44"/>
      <c r="D31" s="9">
        <f t="shared" ref="D31:L31" ca="1" si="8">D24*$C$8*($C$4/12)</f>
        <v>0</v>
      </c>
      <c r="E31" s="9">
        <f t="shared" ca="1" si="8"/>
        <v>0</v>
      </c>
      <c r="F31" s="9">
        <f t="shared" ca="1" si="8"/>
        <v>0</v>
      </c>
      <c r="G31" s="9">
        <f t="shared" ca="1" si="8"/>
        <v>0</v>
      </c>
      <c r="H31" s="9">
        <f t="shared" ca="1" si="8"/>
        <v>0</v>
      </c>
      <c r="I31" s="9">
        <f t="shared" ca="1" si="8"/>
        <v>260960</v>
      </c>
      <c r="J31" s="9">
        <f t="shared" ca="1" si="8"/>
        <v>260960</v>
      </c>
      <c r="K31" s="9">
        <f t="shared" ca="1" si="8"/>
        <v>260960</v>
      </c>
      <c r="L31" s="9">
        <f t="shared" ca="1" si="8"/>
        <v>260960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54"/>
      <c r="B32" s="40" t="s">
        <v>25</v>
      </c>
      <c r="C32" s="44"/>
      <c r="D32" s="9">
        <f t="shared" ref="D32:L32" ca="1" si="9">D25*$C$8*($C$4/12)</f>
        <v>0</v>
      </c>
      <c r="E32" s="9">
        <f t="shared" ca="1" si="9"/>
        <v>0</v>
      </c>
      <c r="F32" s="9">
        <f t="shared" ca="1" si="9"/>
        <v>0</v>
      </c>
      <c r="G32" s="9">
        <f t="shared" ca="1" si="9"/>
        <v>0</v>
      </c>
      <c r="H32" s="9">
        <f t="shared" ca="1" si="9"/>
        <v>0</v>
      </c>
      <c r="I32" s="9">
        <f t="shared" ca="1" si="9"/>
        <v>0</v>
      </c>
      <c r="J32" s="9">
        <f t="shared" ca="1" si="9"/>
        <v>260960</v>
      </c>
      <c r="K32" s="9">
        <f t="shared" ca="1" si="9"/>
        <v>260960</v>
      </c>
      <c r="L32" s="9">
        <f t="shared" ca="1" si="9"/>
        <v>260960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54"/>
      <c r="B33" s="44" t="s">
        <v>30</v>
      </c>
      <c r="C33" s="44"/>
      <c r="D33" s="10">
        <f t="shared" ref="D33:L33" ca="1" si="10">SUM(D30:D32)</f>
        <v>0</v>
      </c>
      <c r="E33" s="10">
        <f t="shared" ca="1" si="10"/>
        <v>0</v>
      </c>
      <c r="F33" s="10">
        <f t="shared" ca="1" si="10"/>
        <v>0</v>
      </c>
      <c r="G33" s="10">
        <f t="shared" ca="1" si="10"/>
        <v>0</v>
      </c>
      <c r="H33" s="10">
        <f t="shared" ca="1" si="10"/>
        <v>260960</v>
      </c>
      <c r="I33" s="10">
        <f t="shared" ca="1" si="10"/>
        <v>521920</v>
      </c>
      <c r="J33" s="10">
        <f t="shared" ca="1" si="10"/>
        <v>782880</v>
      </c>
      <c r="K33" s="10">
        <f t="shared" ca="1" si="10"/>
        <v>782880</v>
      </c>
      <c r="L33" s="10">
        <f t="shared" ca="1" si="10"/>
        <v>782880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5"/>
      <c r="B34" s="40"/>
      <c r="C34" s="4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40"/>
      <c r="B35" s="40"/>
      <c r="C35" s="4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40"/>
      <c r="B36" s="40"/>
      <c r="C36" s="4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40"/>
      <c r="B37" s="40"/>
      <c r="C37" s="4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40"/>
      <c r="B38" s="40"/>
      <c r="C38" s="4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40"/>
      <c r="B39" s="40"/>
      <c r="C39" s="4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40"/>
      <c r="B40" s="40"/>
      <c r="C40" s="4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40"/>
      <c r="B41" s="40"/>
      <c r="C41" s="4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40"/>
      <c r="B42" s="40"/>
      <c r="C42" s="4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40"/>
      <c r="B43" s="40"/>
      <c r="C43" s="4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40"/>
      <c r="B44" s="40"/>
      <c r="C44" s="4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40"/>
      <c r="B45" s="40"/>
      <c r="C45" s="4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40"/>
      <c r="B46" s="40"/>
      <c r="C46" s="4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40"/>
      <c r="B47" s="40"/>
      <c r="C47" s="4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40"/>
      <c r="B48" s="40"/>
      <c r="C48" s="4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40"/>
      <c r="B49" s="40"/>
      <c r="C49" s="4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40"/>
      <c r="B50" s="40"/>
      <c r="C50" s="4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40"/>
      <c r="B51" s="40"/>
      <c r="C51" s="4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40"/>
      <c r="B52" s="40"/>
      <c r="C52" s="4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40"/>
      <c r="B53" s="40"/>
      <c r="C53" s="4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40"/>
      <c r="B54" s="40"/>
      <c r="C54" s="4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40"/>
      <c r="B55" s="40"/>
      <c r="C55" s="4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40"/>
      <c r="B56" s="40"/>
      <c r="C56" s="4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40"/>
      <c r="B57" s="40"/>
      <c r="C57" s="4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40"/>
      <c r="B58" s="40"/>
      <c r="C58" s="4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40"/>
      <c r="B59" s="40"/>
      <c r="C59" s="4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40"/>
      <c r="B60" s="40"/>
      <c r="C60" s="4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40"/>
      <c r="B61" s="40"/>
      <c r="C61" s="4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40"/>
      <c r="B62" s="40"/>
      <c r="C62" s="4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40"/>
      <c r="B63" s="40"/>
      <c r="C63" s="4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40"/>
      <c r="B64" s="40"/>
      <c r="C64" s="4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40"/>
      <c r="B65" s="40"/>
      <c r="C65" s="4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40"/>
      <c r="B66" s="40"/>
      <c r="C66" s="4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40"/>
      <c r="B67" s="40"/>
      <c r="C67" s="4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40"/>
      <c r="B68" s="40"/>
      <c r="C68" s="4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40"/>
      <c r="B69" s="40"/>
      <c r="C69" s="4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40"/>
      <c r="B70" s="40"/>
      <c r="C70" s="4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40"/>
      <c r="B71" s="40"/>
      <c r="C71" s="4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40"/>
      <c r="B72" s="40"/>
      <c r="C72" s="4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40"/>
      <c r="B73" s="40"/>
      <c r="C73" s="4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40"/>
      <c r="B74" s="40"/>
      <c r="C74" s="4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40"/>
      <c r="B75" s="40"/>
      <c r="C75" s="4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40"/>
      <c r="B76" s="40"/>
      <c r="C76" s="4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40"/>
      <c r="B77" s="40"/>
      <c r="C77" s="4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40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40"/>
      <c r="B79" s="40"/>
      <c r="C79" s="4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40"/>
      <c r="B80" s="40"/>
      <c r="C80" s="4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40"/>
      <c r="B81" s="40"/>
      <c r="C81" s="4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40"/>
      <c r="B82" s="40"/>
      <c r="C82" s="4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40"/>
      <c r="B83" s="40"/>
      <c r="C83" s="4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40"/>
      <c r="B84" s="40"/>
      <c r="C84" s="4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40"/>
      <c r="B85" s="40"/>
      <c r="C85" s="4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40"/>
      <c r="B86" s="40"/>
      <c r="C86" s="4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40"/>
      <c r="B87" s="40"/>
      <c r="C87" s="4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40"/>
      <c r="B88" s="40"/>
      <c r="C88" s="4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40"/>
      <c r="B89" s="40"/>
      <c r="C89" s="4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40"/>
      <c r="B90" s="40"/>
      <c r="C90" s="4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40"/>
      <c r="B91" s="40"/>
      <c r="C91" s="4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40"/>
      <c r="B92" s="40"/>
      <c r="C92" s="4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40"/>
      <c r="B93" s="40"/>
      <c r="C93" s="4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40"/>
      <c r="B94" s="40"/>
      <c r="C94" s="4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40"/>
      <c r="B95" s="40"/>
      <c r="C95" s="4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40"/>
      <c r="B96" s="40"/>
      <c r="C96" s="4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40"/>
      <c r="B97" s="40"/>
      <c r="C97" s="4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40"/>
      <c r="B98" s="40"/>
      <c r="C98" s="4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40"/>
      <c r="B99" s="40"/>
      <c r="C99" s="4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40"/>
      <c r="B100" s="40"/>
      <c r="C100" s="4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40"/>
      <c r="B101" s="40"/>
      <c r="C101" s="4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40"/>
      <c r="B102" s="40"/>
      <c r="C102" s="4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40"/>
      <c r="B103" s="40"/>
      <c r="C103" s="4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40"/>
      <c r="B104" s="40"/>
      <c r="C104" s="4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40"/>
      <c r="B105" s="40"/>
      <c r="C105" s="4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40"/>
      <c r="B106" s="40"/>
      <c r="C106" s="4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40"/>
      <c r="B107" s="40"/>
      <c r="C107" s="4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40"/>
      <c r="B108" s="40"/>
      <c r="C108" s="4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40"/>
      <c r="B109" s="40"/>
      <c r="C109" s="4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40"/>
      <c r="B110" s="40"/>
      <c r="C110" s="4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40"/>
      <c r="B111" s="40"/>
      <c r="C111" s="4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40"/>
      <c r="B112" s="40"/>
      <c r="C112" s="4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40"/>
      <c r="B113" s="40"/>
      <c r="C113" s="4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40"/>
      <c r="B114" s="40"/>
      <c r="C114" s="4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40"/>
      <c r="B115" s="40"/>
      <c r="C115" s="4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40"/>
      <c r="B116" s="40"/>
      <c r="C116" s="4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40"/>
      <c r="B117" s="40"/>
      <c r="C117" s="4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40"/>
      <c r="B118" s="40"/>
      <c r="C118" s="4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40"/>
      <c r="B119" s="40"/>
      <c r="C119" s="4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40"/>
      <c r="B120" s="40"/>
      <c r="C120" s="4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40"/>
      <c r="B121" s="40"/>
      <c r="C121" s="4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40"/>
      <c r="B122" s="40"/>
      <c r="C122" s="4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40"/>
      <c r="B123" s="40"/>
      <c r="C123" s="4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40"/>
      <c r="B124" s="40"/>
      <c r="C124" s="4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40"/>
      <c r="B125" s="40"/>
      <c r="C125" s="4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40"/>
      <c r="B126" s="40"/>
      <c r="C126" s="4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40"/>
      <c r="B127" s="40"/>
      <c r="C127" s="4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40"/>
      <c r="B128" s="40"/>
      <c r="C128" s="4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40"/>
      <c r="B129" s="40"/>
      <c r="C129" s="4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40"/>
      <c r="B130" s="40"/>
      <c r="C130" s="4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40"/>
      <c r="B131" s="40"/>
      <c r="C131" s="4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40"/>
      <c r="B132" s="40"/>
      <c r="C132" s="4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40"/>
      <c r="B133" s="40"/>
      <c r="C133" s="4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40"/>
      <c r="B134" s="40"/>
      <c r="C134" s="4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40"/>
      <c r="B135" s="40"/>
      <c r="C135" s="4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40"/>
      <c r="B136" s="40"/>
      <c r="C136" s="4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40"/>
      <c r="B137" s="40"/>
      <c r="C137" s="4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40"/>
      <c r="B138" s="40"/>
      <c r="C138" s="4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40"/>
      <c r="B139" s="40"/>
      <c r="C139" s="4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40"/>
      <c r="B140" s="40"/>
      <c r="C140" s="4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40"/>
      <c r="B141" s="40"/>
      <c r="C141" s="4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40"/>
      <c r="B142" s="40"/>
      <c r="C142" s="4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40"/>
      <c r="B143" s="40"/>
      <c r="C143" s="4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40"/>
      <c r="B144" s="40"/>
      <c r="C144" s="4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40"/>
      <c r="B145" s="40"/>
      <c r="C145" s="4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40"/>
      <c r="B146" s="40"/>
      <c r="C146" s="4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40"/>
      <c r="B147" s="40"/>
      <c r="C147" s="4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40"/>
      <c r="B148" s="40"/>
      <c r="C148" s="4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40"/>
      <c r="B149" s="40"/>
      <c r="C149" s="4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40"/>
      <c r="B150" s="40"/>
      <c r="C150" s="4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40"/>
      <c r="B151" s="40"/>
      <c r="C151" s="4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40"/>
      <c r="B152" s="40"/>
      <c r="C152" s="4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40"/>
      <c r="B153" s="40"/>
      <c r="C153" s="4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40"/>
      <c r="B154" s="40"/>
      <c r="C154" s="4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40"/>
      <c r="B155" s="40"/>
      <c r="C155" s="4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40"/>
      <c r="B156" s="40"/>
      <c r="C156" s="4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40"/>
      <c r="B157" s="40"/>
      <c r="C157" s="4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40"/>
      <c r="B158" s="40"/>
      <c r="C158" s="4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40"/>
      <c r="B159" s="40"/>
      <c r="C159" s="4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40"/>
      <c r="B160" s="40"/>
      <c r="C160" s="4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40"/>
      <c r="B161" s="40"/>
      <c r="C161" s="4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40"/>
      <c r="B162" s="40"/>
      <c r="C162" s="4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40"/>
      <c r="B163" s="40"/>
      <c r="C163" s="4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40"/>
      <c r="B164" s="40"/>
      <c r="C164" s="4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40"/>
      <c r="B165" s="40"/>
      <c r="C165" s="4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40"/>
      <c r="B166" s="40"/>
      <c r="C166" s="4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40"/>
      <c r="B167" s="40"/>
      <c r="C167" s="4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40"/>
      <c r="B168" s="40"/>
      <c r="C168" s="4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40"/>
      <c r="B169" s="40"/>
      <c r="C169" s="4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40"/>
      <c r="B170" s="40"/>
      <c r="C170" s="4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40"/>
      <c r="B171" s="40"/>
      <c r="C171" s="4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40"/>
      <c r="B172" s="40"/>
      <c r="C172" s="4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40"/>
      <c r="B173" s="40"/>
      <c r="C173" s="4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40"/>
      <c r="B174" s="40"/>
      <c r="C174" s="4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40"/>
      <c r="B175" s="40"/>
      <c r="C175" s="4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40"/>
      <c r="B176" s="40"/>
      <c r="C176" s="4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40"/>
      <c r="B177" s="40"/>
      <c r="C177" s="4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40"/>
      <c r="B178" s="40"/>
      <c r="C178" s="4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40"/>
      <c r="B179" s="40"/>
      <c r="C179" s="4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40"/>
      <c r="B180" s="40"/>
      <c r="C180" s="4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40"/>
      <c r="B181" s="40"/>
      <c r="C181" s="4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40"/>
      <c r="B182" s="40"/>
      <c r="C182" s="4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40"/>
      <c r="B183" s="40"/>
      <c r="C183" s="4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40"/>
      <c r="B184" s="40"/>
      <c r="C184" s="4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40"/>
      <c r="B185" s="40"/>
      <c r="C185" s="4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40"/>
      <c r="B186" s="40"/>
      <c r="C186" s="4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40"/>
      <c r="B187" s="40"/>
      <c r="C187" s="4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40"/>
      <c r="B188" s="40"/>
      <c r="C188" s="4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40"/>
      <c r="B189" s="40"/>
      <c r="C189" s="4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40"/>
      <c r="B190" s="40"/>
      <c r="C190" s="4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40"/>
      <c r="B191" s="40"/>
      <c r="C191" s="4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40"/>
      <c r="B192" s="40"/>
      <c r="C192" s="4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40"/>
      <c r="B193" s="40"/>
      <c r="C193" s="4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40"/>
      <c r="B194" s="40"/>
      <c r="C194" s="4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40"/>
      <c r="B195" s="40"/>
      <c r="C195" s="4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40"/>
      <c r="B196" s="40"/>
      <c r="C196" s="4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40"/>
      <c r="B197" s="40"/>
      <c r="C197" s="4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40"/>
      <c r="B198" s="40"/>
      <c r="C198" s="4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40"/>
      <c r="B199" s="40"/>
      <c r="C199" s="4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40"/>
      <c r="B200" s="40"/>
      <c r="C200" s="4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40"/>
      <c r="B201" s="40"/>
      <c r="C201" s="4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40"/>
      <c r="B202" s="40"/>
      <c r="C202" s="4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40"/>
      <c r="B203" s="40"/>
      <c r="C203" s="4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40"/>
      <c r="B204" s="40"/>
      <c r="C204" s="4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40"/>
      <c r="B205" s="40"/>
      <c r="C205" s="4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40"/>
      <c r="B206" s="40"/>
      <c r="C206" s="4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40"/>
      <c r="B207" s="40"/>
      <c r="C207" s="4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40"/>
      <c r="B208" s="40"/>
      <c r="C208" s="4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40"/>
      <c r="B209" s="40"/>
      <c r="C209" s="4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40"/>
      <c r="B210" s="40"/>
      <c r="C210" s="4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40"/>
      <c r="B211" s="40"/>
      <c r="C211" s="4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40"/>
      <c r="B212" s="40"/>
      <c r="C212" s="4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40"/>
      <c r="B213" s="40"/>
      <c r="C213" s="4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40"/>
      <c r="B214" s="40"/>
      <c r="C214" s="4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40"/>
      <c r="B215" s="40"/>
      <c r="C215" s="4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40"/>
      <c r="B216" s="40"/>
      <c r="C216" s="4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40"/>
      <c r="B217" s="40"/>
      <c r="C217" s="4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40"/>
      <c r="B218" s="40"/>
      <c r="C218" s="4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40"/>
      <c r="B219" s="40"/>
      <c r="C219" s="4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40"/>
      <c r="B220" s="40"/>
      <c r="C220" s="4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40"/>
      <c r="B221" s="40"/>
      <c r="C221" s="4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40"/>
      <c r="B222" s="40"/>
      <c r="C222" s="4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40"/>
      <c r="B223" s="40"/>
      <c r="C223" s="4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40"/>
      <c r="B224" s="40"/>
      <c r="C224" s="4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40"/>
      <c r="B225" s="40"/>
      <c r="C225" s="4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40"/>
      <c r="B226" s="40"/>
      <c r="C226" s="4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40"/>
      <c r="B227" s="40"/>
      <c r="C227" s="4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40"/>
      <c r="B228" s="40"/>
      <c r="C228" s="4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40"/>
      <c r="B229" s="40"/>
      <c r="C229" s="4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40"/>
      <c r="B230" s="40"/>
      <c r="C230" s="4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40"/>
      <c r="B231" s="40"/>
      <c r="C231" s="4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40"/>
      <c r="B232" s="40"/>
      <c r="C232" s="4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40"/>
      <c r="B233" s="40"/>
      <c r="C233" s="4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40"/>
      <c r="B234" s="40"/>
      <c r="C234" s="4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40"/>
      <c r="B235" s="40"/>
      <c r="C235" s="4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40"/>
      <c r="B236" s="40"/>
      <c r="C236" s="4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40"/>
      <c r="B237" s="40"/>
      <c r="C237" s="4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40"/>
      <c r="B238" s="40"/>
      <c r="C238" s="4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40"/>
      <c r="B239" s="40"/>
      <c r="C239" s="4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40"/>
      <c r="B240" s="40"/>
      <c r="C240" s="4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40"/>
      <c r="B241" s="40"/>
      <c r="C241" s="4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40"/>
      <c r="B242" s="40"/>
      <c r="C242" s="4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40"/>
      <c r="B243" s="40"/>
      <c r="C243" s="4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40"/>
      <c r="B244" s="40"/>
      <c r="C244" s="4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40"/>
      <c r="B245" s="40"/>
      <c r="C245" s="4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40"/>
      <c r="B246" s="40"/>
      <c r="C246" s="4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40"/>
      <c r="B247" s="40"/>
      <c r="C247" s="4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40"/>
      <c r="B248" s="40"/>
      <c r="C248" s="4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40"/>
      <c r="B249" s="40"/>
      <c r="C249" s="4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40"/>
      <c r="B250" s="40"/>
      <c r="C250" s="4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40"/>
      <c r="B251" s="40"/>
      <c r="C251" s="4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40"/>
      <c r="B252" s="40"/>
      <c r="C252" s="4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40"/>
      <c r="B253" s="40"/>
      <c r="C253" s="4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40"/>
      <c r="B254" s="40"/>
      <c r="C254" s="4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40"/>
      <c r="B255" s="40"/>
      <c r="C255" s="4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40"/>
      <c r="B256" s="40"/>
      <c r="C256" s="4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40"/>
      <c r="B257" s="40"/>
      <c r="C257" s="4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40"/>
      <c r="B258" s="40"/>
      <c r="C258" s="4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40"/>
      <c r="B259" s="40"/>
      <c r="C259" s="4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40"/>
      <c r="B260" s="40"/>
      <c r="C260" s="4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40"/>
      <c r="B261" s="40"/>
      <c r="C261" s="4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40"/>
      <c r="B262" s="40"/>
      <c r="C262" s="4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40"/>
      <c r="B263" s="40"/>
      <c r="C263" s="4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40"/>
      <c r="B264" s="40"/>
      <c r="C264" s="4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40"/>
      <c r="B265" s="40"/>
      <c r="C265" s="4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40"/>
      <c r="B266" s="40"/>
      <c r="C266" s="4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40"/>
      <c r="B267" s="40"/>
      <c r="C267" s="4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40"/>
      <c r="B268" s="40"/>
      <c r="C268" s="4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40"/>
      <c r="B269" s="40"/>
      <c r="C269" s="4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40"/>
      <c r="B270" s="40"/>
      <c r="C270" s="4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40"/>
      <c r="B271" s="40"/>
      <c r="C271" s="4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40"/>
      <c r="B272" s="40"/>
      <c r="C272" s="4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40"/>
      <c r="B273" s="40"/>
      <c r="C273" s="4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40"/>
      <c r="B274" s="40"/>
      <c r="C274" s="4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40"/>
      <c r="B275" s="40"/>
      <c r="C275" s="4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40"/>
      <c r="B276" s="40"/>
      <c r="C276" s="4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40"/>
      <c r="B277" s="40"/>
      <c r="C277" s="4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40"/>
      <c r="B278" s="40"/>
      <c r="C278" s="4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40"/>
      <c r="B279" s="40"/>
      <c r="C279" s="4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40"/>
      <c r="B280" s="40"/>
      <c r="C280" s="4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40"/>
      <c r="B281" s="40"/>
      <c r="C281" s="4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40"/>
      <c r="B282" s="40"/>
      <c r="C282" s="4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40"/>
      <c r="B283" s="40"/>
      <c r="C283" s="4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40"/>
      <c r="B284" s="40"/>
      <c r="C284" s="4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40"/>
      <c r="B285" s="40"/>
      <c r="C285" s="4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40"/>
      <c r="B286" s="40"/>
      <c r="C286" s="4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40"/>
      <c r="B287" s="40"/>
      <c r="C287" s="4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40"/>
      <c r="B288" s="40"/>
      <c r="C288" s="4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40"/>
      <c r="B289" s="40"/>
      <c r="C289" s="4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40"/>
      <c r="B290" s="40"/>
      <c r="C290" s="4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40"/>
      <c r="B291" s="40"/>
      <c r="C291" s="4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40"/>
      <c r="B292" s="40"/>
      <c r="C292" s="4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40"/>
      <c r="B293" s="40"/>
      <c r="C293" s="4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40"/>
      <c r="B294" s="40"/>
      <c r="C294" s="4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40"/>
      <c r="B295" s="40"/>
      <c r="C295" s="4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40"/>
      <c r="B296" s="40"/>
      <c r="C296" s="4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40"/>
      <c r="B297" s="40"/>
      <c r="C297" s="4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40"/>
      <c r="B298" s="40"/>
      <c r="C298" s="4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40"/>
      <c r="B299" s="40"/>
      <c r="C299" s="4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40"/>
      <c r="B300" s="40"/>
      <c r="C300" s="4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40"/>
      <c r="B301" s="40"/>
      <c r="C301" s="4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40"/>
      <c r="B302" s="40"/>
      <c r="C302" s="4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40"/>
      <c r="B303" s="40"/>
      <c r="C303" s="4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40"/>
      <c r="B304" s="40"/>
      <c r="C304" s="4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40"/>
      <c r="B305" s="40"/>
      <c r="C305" s="4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40"/>
      <c r="B306" s="40"/>
      <c r="C306" s="4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40"/>
      <c r="B307" s="40"/>
      <c r="C307" s="4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40"/>
      <c r="B308" s="40"/>
      <c r="C308" s="4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40"/>
      <c r="B309" s="40"/>
      <c r="C309" s="4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40"/>
      <c r="B310" s="40"/>
      <c r="C310" s="4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40"/>
      <c r="B311" s="40"/>
      <c r="C311" s="4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40"/>
      <c r="B312" s="40"/>
      <c r="C312" s="4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40"/>
      <c r="B313" s="40"/>
      <c r="C313" s="4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40"/>
      <c r="B314" s="40"/>
      <c r="C314" s="4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40"/>
      <c r="B315" s="40"/>
      <c r="C315" s="4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40"/>
      <c r="B316" s="40"/>
      <c r="C316" s="4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40"/>
      <c r="B317" s="40"/>
      <c r="C317" s="4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40"/>
      <c r="B318" s="40"/>
      <c r="C318" s="4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40"/>
      <c r="B319" s="40"/>
      <c r="C319" s="4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40"/>
      <c r="B320" s="40"/>
      <c r="C320" s="4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40"/>
      <c r="B321" s="40"/>
      <c r="C321" s="4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40"/>
      <c r="B322" s="40"/>
      <c r="C322" s="4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40"/>
      <c r="B323" s="40"/>
      <c r="C323" s="4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40"/>
      <c r="B324" s="40"/>
      <c r="C324" s="4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40"/>
      <c r="B325" s="40"/>
      <c r="C325" s="4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40"/>
      <c r="B326" s="40"/>
      <c r="C326" s="4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40"/>
      <c r="B327" s="40"/>
      <c r="C327" s="4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40"/>
      <c r="B328" s="40"/>
      <c r="C328" s="4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40"/>
      <c r="B329" s="40"/>
      <c r="C329" s="4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40"/>
      <c r="B330" s="40"/>
      <c r="C330" s="4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40"/>
      <c r="B331" s="40"/>
      <c r="C331" s="4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40"/>
      <c r="B332" s="40"/>
      <c r="C332" s="4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40"/>
      <c r="B333" s="40"/>
      <c r="C333" s="4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40"/>
      <c r="B334" s="40"/>
      <c r="C334" s="4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40"/>
      <c r="B335" s="40"/>
      <c r="C335" s="4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40"/>
      <c r="B336" s="40"/>
      <c r="C336" s="4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40"/>
      <c r="B337" s="40"/>
      <c r="C337" s="4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40"/>
      <c r="B338" s="40"/>
      <c r="C338" s="4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40"/>
      <c r="B339" s="40"/>
      <c r="C339" s="4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40"/>
      <c r="B340" s="40"/>
      <c r="C340" s="4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40"/>
      <c r="B341" s="40"/>
      <c r="C341" s="4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40"/>
      <c r="B342" s="40"/>
      <c r="C342" s="4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40"/>
      <c r="B343" s="40"/>
      <c r="C343" s="4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40"/>
      <c r="B344" s="40"/>
      <c r="C344" s="4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40"/>
      <c r="B345" s="40"/>
      <c r="C345" s="4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40"/>
      <c r="B346" s="40"/>
      <c r="C346" s="4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40"/>
      <c r="B347" s="40"/>
      <c r="C347" s="4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40"/>
      <c r="B348" s="40"/>
      <c r="C348" s="4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40"/>
      <c r="B349" s="40"/>
      <c r="C349" s="4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40"/>
      <c r="B350" s="40"/>
      <c r="C350" s="4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40"/>
      <c r="B351" s="40"/>
      <c r="C351" s="4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40"/>
      <c r="B352" s="40"/>
      <c r="C352" s="4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40"/>
      <c r="B353" s="40"/>
      <c r="C353" s="4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40"/>
      <c r="B354" s="40"/>
      <c r="C354" s="4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40"/>
      <c r="B355" s="40"/>
      <c r="C355" s="4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40"/>
      <c r="B356" s="40"/>
      <c r="C356" s="4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40"/>
      <c r="B357" s="40"/>
      <c r="C357" s="4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40"/>
      <c r="B358" s="40"/>
      <c r="C358" s="4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40"/>
      <c r="B359" s="40"/>
      <c r="C359" s="4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40"/>
      <c r="B360" s="40"/>
      <c r="C360" s="4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40"/>
      <c r="B361" s="40"/>
      <c r="C361" s="4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40"/>
      <c r="B362" s="40"/>
      <c r="C362" s="4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40"/>
      <c r="B363" s="40"/>
      <c r="C363" s="4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40"/>
      <c r="B364" s="40"/>
      <c r="C364" s="4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40"/>
      <c r="B365" s="40"/>
      <c r="C365" s="4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40"/>
      <c r="B366" s="40"/>
      <c r="C366" s="4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40"/>
      <c r="B367" s="40"/>
      <c r="C367" s="4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40"/>
      <c r="B368" s="40"/>
      <c r="C368" s="4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40"/>
      <c r="B369" s="40"/>
      <c r="C369" s="4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40"/>
      <c r="B370" s="40"/>
      <c r="C370" s="4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40"/>
      <c r="B371" s="40"/>
      <c r="C371" s="4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40"/>
      <c r="B372" s="40"/>
      <c r="C372" s="4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40"/>
      <c r="B373" s="40"/>
      <c r="C373" s="4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40"/>
      <c r="B374" s="40"/>
      <c r="C374" s="4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40"/>
      <c r="B375" s="40"/>
      <c r="C375" s="4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40"/>
      <c r="B376" s="40"/>
      <c r="C376" s="4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40"/>
      <c r="B377" s="40"/>
      <c r="C377" s="4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40"/>
      <c r="B378" s="40"/>
      <c r="C378" s="4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40"/>
      <c r="B379" s="40"/>
      <c r="C379" s="4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40"/>
      <c r="B380" s="40"/>
      <c r="C380" s="4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40"/>
      <c r="B381" s="40"/>
      <c r="C381" s="4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40"/>
      <c r="B382" s="40"/>
      <c r="C382" s="4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40"/>
      <c r="B383" s="40"/>
      <c r="C383" s="4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40"/>
      <c r="B384" s="40"/>
      <c r="C384" s="4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40"/>
      <c r="B385" s="40"/>
      <c r="C385" s="4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40"/>
      <c r="B386" s="40"/>
      <c r="C386" s="4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40"/>
      <c r="B387" s="40"/>
      <c r="C387" s="4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40"/>
      <c r="B388" s="40"/>
      <c r="C388" s="4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40"/>
      <c r="B389" s="40"/>
      <c r="C389" s="4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40"/>
      <c r="B390" s="40"/>
      <c r="C390" s="4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40"/>
      <c r="B391" s="40"/>
      <c r="C391" s="4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40"/>
      <c r="B392" s="40"/>
      <c r="C392" s="4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40"/>
      <c r="B393" s="40"/>
      <c r="C393" s="4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40"/>
      <c r="B394" s="40"/>
      <c r="C394" s="4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40"/>
      <c r="B395" s="40"/>
      <c r="C395" s="4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40"/>
      <c r="B396" s="40"/>
      <c r="C396" s="4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40"/>
      <c r="B397" s="40"/>
      <c r="C397" s="4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40"/>
      <c r="B398" s="40"/>
      <c r="C398" s="4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40"/>
      <c r="B399" s="40"/>
      <c r="C399" s="4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40"/>
      <c r="B400" s="40"/>
      <c r="C400" s="4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40"/>
      <c r="B401" s="40"/>
      <c r="C401" s="4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40"/>
      <c r="B402" s="40"/>
      <c r="C402" s="4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40"/>
      <c r="B403" s="40"/>
      <c r="C403" s="4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40"/>
      <c r="B404" s="40"/>
      <c r="C404" s="4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40"/>
      <c r="B405" s="40"/>
      <c r="C405" s="4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40"/>
      <c r="B406" s="40"/>
      <c r="C406" s="4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40"/>
      <c r="B407" s="40"/>
      <c r="C407" s="4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40"/>
      <c r="B408" s="40"/>
      <c r="C408" s="4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40"/>
      <c r="B409" s="40"/>
      <c r="C409" s="4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40"/>
      <c r="B410" s="40"/>
      <c r="C410" s="4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40"/>
      <c r="B411" s="40"/>
      <c r="C411" s="4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40"/>
      <c r="B412" s="40"/>
      <c r="C412" s="4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40"/>
      <c r="B413" s="40"/>
      <c r="C413" s="4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40"/>
      <c r="B414" s="40"/>
      <c r="C414" s="4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40"/>
      <c r="B415" s="40"/>
      <c r="C415" s="4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40"/>
      <c r="B416" s="40"/>
      <c r="C416" s="4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40"/>
      <c r="B417" s="40"/>
      <c r="C417" s="4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40"/>
      <c r="B418" s="40"/>
      <c r="C418" s="4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40"/>
      <c r="B419" s="40"/>
      <c r="C419" s="4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40"/>
      <c r="B420" s="40"/>
      <c r="C420" s="4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40"/>
      <c r="B421" s="40"/>
      <c r="C421" s="4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40"/>
      <c r="B422" s="40"/>
      <c r="C422" s="4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40"/>
      <c r="B423" s="40"/>
      <c r="C423" s="4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40"/>
      <c r="B424" s="40"/>
      <c r="C424" s="4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40"/>
      <c r="B425" s="40"/>
      <c r="C425" s="4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40"/>
      <c r="B426" s="40"/>
      <c r="C426" s="4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40"/>
      <c r="B427" s="40"/>
      <c r="C427" s="4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40"/>
      <c r="B428" s="40"/>
      <c r="C428" s="4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40"/>
      <c r="B429" s="40"/>
      <c r="C429" s="4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40"/>
      <c r="B430" s="40"/>
      <c r="C430" s="4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40"/>
      <c r="B431" s="40"/>
      <c r="C431" s="4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40"/>
      <c r="B432" s="40"/>
      <c r="C432" s="4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40"/>
      <c r="B433" s="40"/>
      <c r="C433" s="4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40"/>
      <c r="B434" s="40"/>
      <c r="C434" s="4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40"/>
      <c r="B435" s="40"/>
      <c r="C435" s="4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40"/>
      <c r="B436" s="40"/>
      <c r="C436" s="4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40"/>
      <c r="B437" s="40"/>
      <c r="C437" s="4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40"/>
      <c r="B438" s="40"/>
      <c r="C438" s="4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40"/>
      <c r="B439" s="40"/>
      <c r="C439" s="4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40"/>
      <c r="B440" s="40"/>
      <c r="C440" s="4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40"/>
      <c r="B441" s="40"/>
      <c r="C441" s="4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40"/>
      <c r="B442" s="40"/>
      <c r="C442" s="4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40"/>
      <c r="B443" s="40"/>
      <c r="C443" s="4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40"/>
      <c r="B444" s="40"/>
      <c r="C444" s="4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40"/>
      <c r="B445" s="40"/>
      <c r="C445" s="4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40"/>
      <c r="B446" s="40"/>
      <c r="C446" s="4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40"/>
      <c r="B447" s="40"/>
      <c r="C447" s="4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40"/>
      <c r="B448" s="40"/>
      <c r="C448" s="4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40"/>
      <c r="B449" s="40"/>
      <c r="C449" s="4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40"/>
      <c r="B450" s="40"/>
      <c r="C450" s="4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40"/>
      <c r="B451" s="40"/>
      <c r="C451" s="4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40"/>
      <c r="B452" s="40"/>
      <c r="C452" s="4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40"/>
      <c r="B453" s="40"/>
      <c r="C453" s="4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40"/>
      <c r="B454" s="40"/>
      <c r="C454" s="4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40"/>
      <c r="B455" s="40"/>
      <c r="C455" s="4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40"/>
      <c r="B456" s="40"/>
      <c r="C456" s="4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40"/>
      <c r="B457" s="40"/>
      <c r="C457" s="4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40"/>
      <c r="B458" s="40"/>
      <c r="C458" s="4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40"/>
      <c r="B459" s="40"/>
      <c r="C459" s="4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40"/>
      <c r="B460" s="40"/>
      <c r="C460" s="4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40"/>
      <c r="B461" s="40"/>
      <c r="C461" s="4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40"/>
      <c r="B462" s="40"/>
      <c r="C462" s="4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40"/>
      <c r="B463" s="40"/>
      <c r="C463" s="4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40"/>
      <c r="B464" s="40"/>
      <c r="C464" s="4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40"/>
      <c r="B465" s="40"/>
      <c r="C465" s="4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40"/>
      <c r="B466" s="40"/>
      <c r="C466" s="4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40"/>
      <c r="B467" s="40"/>
      <c r="C467" s="4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40"/>
      <c r="B468" s="40"/>
      <c r="C468" s="4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40"/>
      <c r="B469" s="40"/>
      <c r="C469" s="4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40"/>
      <c r="B470" s="40"/>
      <c r="C470" s="4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40"/>
      <c r="B471" s="40"/>
      <c r="C471" s="4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40"/>
      <c r="B472" s="40"/>
      <c r="C472" s="4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40"/>
      <c r="B473" s="40"/>
      <c r="C473" s="4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40"/>
      <c r="B474" s="40"/>
      <c r="C474" s="4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40"/>
      <c r="B475" s="40"/>
      <c r="C475" s="4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40"/>
      <c r="B476" s="40"/>
      <c r="C476" s="4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40"/>
      <c r="B477" s="40"/>
      <c r="C477" s="4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40"/>
      <c r="B478" s="40"/>
      <c r="C478" s="4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40"/>
      <c r="B479" s="40"/>
      <c r="C479" s="4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40"/>
      <c r="B480" s="40"/>
      <c r="C480" s="4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40"/>
      <c r="B481" s="40"/>
      <c r="C481" s="4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40"/>
      <c r="B482" s="40"/>
      <c r="C482" s="4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40"/>
      <c r="B483" s="40"/>
      <c r="C483" s="4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40"/>
      <c r="B484" s="40"/>
      <c r="C484" s="4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40"/>
      <c r="B485" s="40"/>
      <c r="C485" s="4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40"/>
      <c r="B486" s="40"/>
      <c r="C486" s="4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40"/>
      <c r="B487" s="40"/>
      <c r="C487" s="4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40"/>
      <c r="B488" s="40"/>
      <c r="C488" s="4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40"/>
      <c r="B489" s="40"/>
      <c r="C489" s="4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40"/>
      <c r="B490" s="40"/>
      <c r="C490" s="4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40"/>
      <c r="B491" s="40"/>
      <c r="C491" s="4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40"/>
      <c r="B492" s="40"/>
      <c r="C492" s="4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40"/>
      <c r="B493" s="40"/>
      <c r="C493" s="4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40"/>
      <c r="B494" s="40"/>
      <c r="C494" s="4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40"/>
      <c r="B495" s="40"/>
      <c r="C495" s="4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40"/>
      <c r="B496" s="40"/>
      <c r="C496" s="4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40"/>
      <c r="B497" s="40"/>
      <c r="C497" s="4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40"/>
      <c r="B498" s="40"/>
      <c r="C498" s="4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40"/>
      <c r="B499" s="40"/>
      <c r="C499" s="4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40"/>
      <c r="B500" s="40"/>
      <c r="C500" s="4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40"/>
      <c r="B501" s="40"/>
      <c r="C501" s="4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40"/>
      <c r="B502" s="40"/>
      <c r="C502" s="4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40"/>
      <c r="B503" s="40"/>
      <c r="C503" s="4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40"/>
      <c r="B504" s="40"/>
      <c r="C504" s="4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40"/>
      <c r="B505" s="40"/>
      <c r="C505" s="4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40"/>
      <c r="B506" s="40"/>
      <c r="C506" s="4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40"/>
      <c r="B507" s="40"/>
      <c r="C507" s="4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40"/>
      <c r="B508" s="40"/>
      <c r="C508" s="4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40"/>
      <c r="B509" s="40"/>
      <c r="C509" s="4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40"/>
      <c r="B510" s="40"/>
      <c r="C510" s="4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40"/>
      <c r="B511" s="40"/>
      <c r="C511" s="4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40"/>
      <c r="B512" s="40"/>
      <c r="C512" s="4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40"/>
      <c r="B513" s="40"/>
      <c r="C513" s="4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40"/>
      <c r="B514" s="40"/>
      <c r="C514" s="4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40"/>
      <c r="B515" s="40"/>
      <c r="C515" s="4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40"/>
      <c r="B516" s="40"/>
      <c r="C516" s="4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40"/>
      <c r="B517" s="40"/>
      <c r="C517" s="4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40"/>
      <c r="B518" s="40"/>
      <c r="C518" s="4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40"/>
      <c r="B519" s="40"/>
      <c r="C519" s="4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40"/>
      <c r="B520" s="40"/>
      <c r="C520" s="4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40"/>
      <c r="B521" s="40"/>
      <c r="C521" s="4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40"/>
      <c r="B522" s="40"/>
      <c r="C522" s="4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40"/>
      <c r="B523" s="40"/>
      <c r="C523" s="4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40"/>
      <c r="B524" s="40"/>
      <c r="C524" s="4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40"/>
      <c r="B525" s="40"/>
      <c r="C525" s="4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40"/>
      <c r="B526" s="40"/>
      <c r="C526" s="4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40"/>
      <c r="B527" s="40"/>
      <c r="C527" s="4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40"/>
      <c r="B528" s="40"/>
      <c r="C528" s="4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40"/>
      <c r="B529" s="40"/>
      <c r="C529" s="4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40"/>
      <c r="B530" s="40"/>
      <c r="C530" s="4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40"/>
      <c r="B531" s="40"/>
      <c r="C531" s="4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40"/>
      <c r="B532" s="40"/>
      <c r="C532" s="4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40"/>
      <c r="B533" s="40"/>
      <c r="C533" s="4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40"/>
      <c r="B534" s="40"/>
      <c r="C534" s="4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40"/>
      <c r="B535" s="40"/>
      <c r="C535" s="4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40"/>
      <c r="B536" s="40"/>
      <c r="C536" s="4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40"/>
      <c r="B537" s="40"/>
      <c r="C537" s="4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40"/>
      <c r="B538" s="40"/>
      <c r="C538" s="4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40"/>
      <c r="B539" s="40"/>
      <c r="C539" s="4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40"/>
      <c r="B540" s="40"/>
      <c r="C540" s="4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40"/>
      <c r="B541" s="40"/>
      <c r="C541" s="4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40"/>
      <c r="B542" s="40"/>
      <c r="C542" s="4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40"/>
      <c r="B543" s="40"/>
      <c r="C543" s="4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40"/>
      <c r="B544" s="40"/>
      <c r="C544" s="4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40"/>
      <c r="B545" s="40"/>
      <c r="C545" s="4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40"/>
      <c r="B546" s="40"/>
      <c r="C546" s="4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40"/>
      <c r="B547" s="40"/>
      <c r="C547" s="4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40"/>
      <c r="B548" s="40"/>
      <c r="C548" s="4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40"/>
      <c r="B549" s="40"/>
      <c r="C549" s="4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40"/>
      <c r="B550" s="40"/>
      <c r="C550" s="4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40"/>
      <c r="B551" s="40"/>
      <c r="C551" s="4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40"/>
      <c r="B552" s="40"/>
      <c r="C552" s="4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40"/>
      <c r="B553" s="40"/>
      <c r="C553" s="4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40"/>
      <c r="B554" s="40"/>
      <c r="C554" s="4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40"/>
      <c r="B555" s="40"/>
      <c r="C555" s="4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40"/>
      <c r="B556" s="40"/>
      <c r="C556" s="4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40"/>
      <c r="B557" s="40"/>
      <c r="C557" s="4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40"/>
      <c r="B558" s="40"/>
      <c r="C558" s="4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40"/>
      <c r="B559" s="40"/>
      <c r="C559" s="4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40"/>
      <c r="B560" s="40"/>
      <c r="C560" s="4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40"/>
      <c r="B561" s="40"/>
      <c r="C561" s="4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40"/>
      <c r="B562" s="40"/>
      <c r="C562" s="4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40"/>
      <c r="B563" s="40"/>
      <c r="C563" s="4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40"/>
      <c r="B564" s="40"/>
      <c r="C564" s="4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40"/>
      <c r="B565" s="40"/>
      <c r="C565" s="4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40"/>
      <c r="B566" s="40"/>
      <c r="C566" s="4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40"/>
      <c r="B567" s="40"/>
      <c r="C567" s="4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40"/>
      <c r="B568" s="40"/>
      <c r="C568" s="4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40"/>
      <c r="B569" s="40"/>
      <c r="C569" s="4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40"/>
      <c r="B570" s="40"/>
      <c r="C570" s="4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40"/>
      <c r="B571" s="40"/>
      <c r="C571" s="4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40"/>
      <c r="B572" s="40"/>
      <c r="C572" s="4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40"/>
      <c r="B573" s="40"/>
      <c r="C573" s="4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40"/>
      <c r="B574" s="40"/>
      <c r="C574" s="4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40"/>
      <c r="B575" s="40"/>
      <c r="C575" s="4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40"/>
      <c r="B576" s="40"/>
      <c r="C576" s="4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40"/>
      <c r="B577" s="40"/>
      <c r="C577" s="4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40"/>
      <c r="B578" s="40"/>
      <c r="C578" s="4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40"/>
      <c r="B579" s="40"/>
      <c r="C579" s="4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40"/>
      <c r="B580" s="40"/>
      <c r="C580" s="4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40"/>
      <c r="B581" s="40"/>
      <c r="C581" s="4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40"/>
      <c r="B582" s="40"/>
      <c r="C582" s="4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40"/>
      <c r="B583" s="40"/>
      <c r="C583" s="4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40"/>
      <c r="B584" s="40"/>
      <c r="C584" s="4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40"/>
      <c r="B585" s="40"/>
      <c r="C585" s="4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40"/>
      <c r="B586" s="40"/>
      <c r="C586" s="4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40"/>
      <c r="B587" s="40"/>
      <c r="C587" s="4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40"/>
      <c r="B588" s="40"/>
      <c r="C588" s="4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40"/>
      <c r="B589" s="40"/>
      <c r="C589" s="4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40"/>
      <c r="B590" s="40"/>
      <c r="C590" s="4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40"/>
      <c r="B591" s="40"/>
      <c r="C591" s="4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40"/>
      <c r="B592" s="40"/>
      <c r="C592" s="4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40"/>
      <c r="B593" s="40"/>
      <c r="C593" s="4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40"/>
      <c r="B594" s="40"/>
      <c r="C594" s="4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40"/>
      <c r="B595" s="40"/>
      <c r="C595" s="4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40"/>
      <c r="B596" s="40"/>
      <c r="C596" s="4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40"/>
      <c r="B597" s="40"/>
      <c r="C597" s="4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40"/>
      <c r="B598" s="40"/>
      <c r="C598" s="4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40"/>
      <c r="B599" s="40"/>
      <c r="C599" s="4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40"/>
      <c r="B600" s="40"/>
      <c r="C600" s="4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40"/>
      <c r="B601" s="40"/>
      <c r="C601" s="4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40"/>
      <c r="B602" s="40"/>
      <c r="C602" s="4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40"/>
      <c r="B603" s="40"/>
      <c r="C603" s="4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40"/>
      <c r="B604" s="40"/>
      <c r="C604" s="4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40"/>
      <c r="B605" s="40"/>
      <c r="C605" s="4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40"/>
      <c r="B606" s="40"/>
      <c r="C606" s="4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40"/>
      <c r="B607" s="40"/>
      <c r="C607" s="4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40"/>
      <c r="B608" s="40"/>
      <c r="C608" s="4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40"/>
      <c r="B609" s="40"/>
      <c r="C609" s="4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40"/>
      <c r="B610" s="40"/>
      <c r="C610" s="4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40"/>
      <c r="B611" s="40"/>
      <c r="C611" s="4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40"/>
      <c r="B612" s="40"/>
      <c r="C612" s="4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40"/>
      <c r="B613" s="40"/>
      <c r="C613" s="4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40"/>
      <c r="B614" s="40"/>
      <c r="C614" s="4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40"/>
      <c r="B615" s="40"/>
      <c r="C615" s="4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40"/>
      <c r="B616" s="40"/>
      <c r="C616" s="4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40"/>
      <c r="B617" s="40"/>
      <c r="C617" s="4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40"/>
      <c r="B618" s="40"/>
      <c r="C618" s="4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40"/>
      <c r="B619" s="40"/>
      <c r="C619" s="4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40"/>
      <c r="B620" s="40"/>
      <c r="C620" s="4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40"/>
      <c r="B621" s="40"/>
      <c r="C621" s="4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40"/>
      <c r="B622" s="40"/>
      <c r="C622" s="4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40"/>
      <c r="B623" s="40"/>
      <c r="C623" s="4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40"/>
      <c r="B624" s="40"/>
      <c r="C624" s="4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40"/>
      <c r="B625" s="40"/>
      <c r="C625" s="4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40"/>
      <c r="B626" s="40"/>
      <c r="C626" s="4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40"/>
      <c r="B627" s="40"/>
      <c r="C627" s="4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40"/>
      <c r="B628" s="40"/>
      <c r="C628" s="4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40"/>
      <c r="B629" s="40"/>
      <c r="C629" s="4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40"/>
      <c r="B630" s="40"/>
      <c r="C630" s="4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40"/>
      <c r="B631" s="40"/>
      <c r="C631" s="4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40"/>
      <c r="B632" s="40"/>
      <c r="C632" s="4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40"/>
      <c r="B633" s="40"/>
      <c r="C633" s="4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40"/>
      <c r="B634" s="40"/>
      <c r="C634" s="4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40"/>
      <c r="B635" s="40"/>
      <c r="C635" s="4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40"/>
      <c r="B636" s="40"/>
      <c r="C636" s="4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40"/>
      <c r="B637" s="40"/>
      <c r="C637" s="4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40"/>
      <c r="B638" s="40"/>
      <c r="C638" s="4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40"/>
      <c r="B639" s="40"/>
      <c r="C639" s="4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40"/>
      <c r="B640" s="40"/>
      <c r="C640" s="4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40"/>
      <c r="B641" s="40"/>
      <c r="C641" s="4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40"/>
      <c r="B642" s="40"/>
      <c r="C642" s="4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40"/>
      <c r="B643" s="40"/>
      <c r="C643" s="4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40"/>
      <c r="B644" s="40"/>
      <c r="C644" s="4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40"/>
      <c r="B645" s="40"/>
      <c r="C645" s="4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40"/>
      <c r="B646" s="40"/>
      <c r="C646" s="4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40"/>
      <c r="B647" s="40"/>
      <c r="C647" s="4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40"/>
      <c r="B648" s="40"/>
      <c r="C648" s="4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40"/>
      <c r="B649" s="40"/>
      <c r="C649" s="4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40"/>
      <c r="B650" s="40"/>
      <c r="C650" s="4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40"/>
      <c r="B651" s="40"/>
      <c r="C651" s="4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40"/>
      <c r="B652" s="40"/>
      <c r="C652" s="4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40"/>
      <c r="B653" s="40"/>
      <c r="C653" s="4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40"/>
      <c r="B654" s="40"/>
      <c r="C654" s="4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40"/>
      <c r="B655" s="40"/>
      <c r="C655" s="4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40"/>
      <c r="B656" s="40"/>
      <c r="C656" s="4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40"/>
      <c r="B657" s="40"/>
      <c r="C657" s="4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40"/>
      <c r="B658" s="40"/>
      <c r="C658" s="4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40"/>
      <c r="B659" s="40"/>
      <c r="C659" s="4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40"/>
      <c r="B660" s="40"/>
      <c r="C660" s="4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40"/>
      <c r="B661" s="40"/>
      <c r="C661" s="4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40"/>
      <c r="B662" s="40"/>
      <c r="C662" s="4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40"/>
      <c r="B663" s="40"/>
      <c r="C663" s="4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40"/>
      <c r="B664" s="40"/>
      <c r="C664" s="4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40"/>
      <c r="B665" s="40"/>
      <c r="C665" s="4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40"/>
      <c r="B666" s="40"/>
      <c r="C666" s="4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40"/>
      <c r="B667" s="40"/>
      <c r="C667" s="4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40"/>
      <c r="B668" s="40"/>
      <c r="C668" s="4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40"/>
      <c r="B669" s="40"/>
      <c r="C669" s="4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40"/>
      <c r="B670" s="40"/>
      <c r="C670" s="4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40"/>
      <c r="B671" s="40"/>
      <c r="C671" s="4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40"/>
      <c r="B672" s="40"/>
      <c r="C672" s="4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40"/>
      <c r="B673" s="40"/>
      <c r="C673" s="4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40"/>
      <c r="B674" s="40"/>
      <c r="C674" s="4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40"/>
      <c r="B675" s="40"/>
      <c r="C675" s="4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40"/>
      <c r="B676" s="40"/>
      <c r="C676" s="4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40"/>
      <c r="B677" s="40"/>
      <c r="C677" s="4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40"/>
      <c r="B678" s="40"/>
      <c r="C678" s="4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40"/>
      <c r="B679" s="40"/>
      <c r="C679" s="4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40"/>
      <c r="B680" s="40"/>
      <c r="C680" s="4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40"/>
      <c r="B681" s="40"/>
      <c r="C681" s="4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40"/>
      <c r="B682" s="40"/>
      <c r="C682" s="4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40"/>
      <c r="B683" s="40"/>
      <c r="C683" s="4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40"/>
      <c r="B684" s="40"/>
      <c r="C684" s="4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40"/>
      <c r="B685" s="40"/>
      <c r="C685" s="4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40"/>
      <c r="B686" s="40"/>
      <c r="C686" s="4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40"/>
      <c r="B687" s="40"/>
      <c r="C687" s="4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40"/>
      <c r="B688" s="40"/>
      <c r="C688" s="4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40"/>
      <c r="B689" s="40"/>
      <c r="C689" s="4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40"/>
      <c r="B690" s="40"/>
      <c r="C690" s="4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40"/>
      <c r="B691" s="40"/>
      <c r="C691" s="4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40"/>
      <c r="B692" s="40"/>
      <c r="C692" s="4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40"/>
      <c r="B693" s="40"/>
      <c r="C693" s="4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40"/>
      <c r="B694" s="40"/>
      <c r="C694" s="4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40"/>
      <c r="B695" s="40"/>
      <c r="C695" s="4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40"/>
      <c r="B696" s="40"/>
      <c r="C696" s="4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40"/>
      <c r="B697" s="40"/>
      <c r="C697" s="4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40"/>
      <c r="B698" s="40"/>
      <c r="C698" s="4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40"/>
      <c r="B699" s="40"/>
      <c r="C699" s="4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40"/>
      <c r="B700" s="40"/>
      <c r="C700" s="4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40"/>
      <c r="B701" s="40"/>
      <c r="C701" s="4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40"/>
      <c r="B702" s="40"/>
      <c r="C702" s="4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40"/>
      <c r="B703" s="40"/>
      <c r="C703" s="4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40"/>
      <c r="B704" s="40"/>
      <c r="C704" s="4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40"/>
      <c r="B705" s="40"/>
      <c r="C705" s="4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40"/>
      <c r="B706" s="40"/>
      <c r="C706" s="4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40"/>
      <c r="B707" s="40"/>
      <c r="C707" s="4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40"/>
      <c r="B708" s="40"/>
      <c r="C708" s="4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40"/>
      <c r="B709" s="40"/>
      <c r="C709" s="4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40"/>
      <c r="B710" s="40"/>
      <c r="C710" s="4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40"/>
      <c r="B711" s="40"/>
      <c r="C711" s="4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40"/>
      <c r="B712" s="40"/>
      <c r="C712" s="4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40"/>
      <c r="B713" s="40"/>
      <c r="C713" s="4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40"/>
      <c r="B714" s="40"/>
      <c r="C714" s="4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40"/>
      <c r="B715" s="40"/>
      <c r="C715" s="4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40"/>
      <c r="B716" s="40"/>
      <c r="C716" s="4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40"/>
      <c r="B717" s="40"/>
      <c r="C717" s="4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40"/>
      <c r="B718" s="40"/>
      <c r="C718" s="4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40"/>
      <c r="B719" s="40"/>
      <c r="C719" s="4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40"/>
      <c r="B720" s="40"/>
      <c r="C720" s="4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40"/>
      <c r="B721" s="40"/>
      <c r="C721" s="4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40"/>
      <c r="B722" s="40"/>
      <c r="C722" s="4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40"/>
      <c r="B723" s="40"/>
      <c r="C723" s="4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40"/>
      <c r="B724" s="40"/>
      <c r="C724" s="4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40"/>
      <c r="B725" s="40"/>
      <c r="C725" s="4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40"/>
      <c r="B726" s="40"/>
      <c r="C726" s="4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40"/>
      <c r="B727" s="40"/>
      <c r="C727" s="4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40"/>
      <c r="B728" s="40"/>
      <c r="C728" s="4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40"/>
      <c r="B729" s="40"/>
      <c r="C729" s="4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40"/>
      <c r="B730" s="40"/>
      <c r="C730" s="4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40"/>
      <c r="B731" s="40"/>
      <c r="C731" s="4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40"/>
      <c r="B732" s="40"/>
      <c r="C732" s="4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40"/>
      <c r="B733" s="40"/>
      <c r="C733" s="4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40"/>
      <c r="B734" s="40"/>
      <c r="C734" s="4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40"/>
      <c r="B735" s="40"/>
      <c r="C735" s="4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40"/>
      <c r="B736" s="40"/>
      <c r="C736" s="4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40"/>
      <c r="B737" s="40"/>
      <c r="C737" s="4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40"/>
      <c r="B738" s="40"/>
      <c r="C738" s="4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40"/>
      <c r="B739" s="40"/>
      <c r="C739" s="4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40"/>
      <c r="B740" s="40"/>
      <c r="C740" s="4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40"/>
      <c r="B741" s="40"/>
      <c r="C741" s="4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40"/>
      <c r="B742" s="40"/>
      <c r="C742" s="4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40"/>
      <c r="B743" s="40"/>
      <c r="C743" s="4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40"/>
      <c r="B744" s="40"/>
      <c r="C744" s="4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40"/>
      <c r="B745" s="40"/>
      <c r="C745" s="4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40"/>
      <c r="B746" s="40"/>
      <c r="C746" s="4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40"/>
      <c r="B747" s="40"/>
      <c r="C747" s="4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40"/>
      <c r="B748" s="40"/>
      <c r="C748" s="4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40"/>
      <c r="B749" s="40"/>
      <c r="C749" s="4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40"/>
      <c r="B750" s="40"/>
      <c r="C750" s="4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40"/>
      <c r="B751" s="40"/>
      <c r="C751" s="4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40"/>
      <c r="B752" s="40"/>
      <c r="C752" s="4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40"/>
      <c r="B753" s="40"/>
      <c r="C753" s="4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40"/>
      <c r="B754" s="40"/>
      <c r="C754" s="4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40"/>
      <c r="B755" s="40"/>
      <c r="C755" s="4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40"/>
      <c r="B756" s="40"/>
      <c r="C756" s="4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40"/>
      <c r="B757" s="40"/>
      <c r="C757" s="4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40"/>
      <c r="B758" s="40"/>
      <c r="C758" s="4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40"/>
      <c r="B759" s="40"/>
      <c r="C759" s="4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40"/>
      <c r="B760" s="40"/>
      <c r="C760" s="4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40"/>
      <c r="B761" s="40"/>
      <c r="C761" s="4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40"/>
      <c r="B762" s="40"/>
      <c r="C762" s="4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40"/>
      <c r="B763" s="40"/>
      <c r="C763" s="4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40"/>
      <c r="B764" s="40"/>
      <c r="C764" s="4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40"/>
      <c r="B765" s="40"/>
      <c r="C765" s="4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40"/>
      <c r="B766" s="40"/>
      <c r="C766" s="4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40"/>
      <c r="B767" s="40"/>
      <c r="C767" s="4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40"/>
      <c r="B768" s="40"/>
      <c r="C768" s="4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40"/>
      <c r="B769" s="40"/>
      <c r="C769" s="4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40"/>
      <c r="B770" s="40"/>
      <c r="C770" s="4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40"/>
      <c r="B771" s="40"/>
      <c r="C771" s="4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40"/>
      <c r="B772" s="40"/>
      <c r="C772" s="4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40"/>
      <c r="B773" s="40"/>
      <c r="C773" s="4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40"/>
      <c r="B774" s="40"/>
      <c r="C774" s="4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40"/>
      <c r="B775" s="40"/>
      <c r="C775" s="4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40"/>
      <c r="B776" s="40"/>
      <c r="C776" s="4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40"/>
      <c r="B777" s="40"/>
      <c r="C777" s="4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40"/>
      <c r="B778" s="40"/>
      <c r="C778" s="4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40"/>
      <c r="B779" s="40"/>
      <c r="C779" s="4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40"/>
      <c r="B780" s="40"/>
      <c r="C780" s="4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40"/>
      <c r="B781" s="40"/>
      <c r="C781" s="4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40"/>
      <c r="B782" s="40"/>
      <c r="C782" s="4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40"/>
      <c r="B783" s="40"/>
      <c r="C783" s="4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40"/>
      <c r="B784" s="40"/>
      <c r="C784" s="4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40"/>
      <c r="B785" s="40"/>
      <c r="C785" s="4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40"/>
      <c r="B786" s="40"/>
      <c r="C786" s="4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40"/>
      <c r="B787" s="40"/>
      <c r="C787" s="4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40"/>
      <c r="B788" s="40"/>
      <c r="C788" s="4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40"/>
      <c r="B789" s="40"/>
      <c r="C789" s="4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40"/>
      <c r="B790" s="40"/>
      <c r="C790" s="4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40"/>
      <c r="B791" s="40"/>
      <c r="C791" s="4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40"/>
      <c r="B792" s="40"/>
      <c r="C792" s="4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40"/>
      <c r="B793" s="40"/>
      <c r="C793" s="4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40"/>
      <c r="B794" s="40"/>
      <c r="C794" s="4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40"/>
      <c r="B795" s="40"/>
      <c r="C795" s="4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40"/>
      <c r="B796" s="40"/>
      <c r="C796" s="4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40"/>
      <c r="B797" s="40"/>
      <c r="C797" s="4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40"/>
      <c r="B798" s="40"/>
      <c r="C798" s="4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40"/>
      <c r="B799" s="40"/>
      <c r="C799" s="4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40"/>
      <c r="B800" s="40"/>
      <c r="C800" s="4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40"/>
      <c r="B801" s="40"/>
      <c r="C801" s="4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40"/>
      <c r="B802" s="40"/>
      <c r="C802" s="4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40"/>
      <c r="B803" s="40"/>
      <c r="C803" s="4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40"/>
      <c r="B804" s="40"/>
      <c r="C804" s="4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40"/>
      <c r="B805" s="40"/>
      <c r="C805" s="4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40"/>
      <c r="B806" s="40"/>
      <c r="C806" s="4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40"/>
      <c r="B807" s="40"/>
      <c r="C807" s="4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40"/>
      <c r="B808" s="40"/>
      <c r="C808" s="4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40"/>
      <c r="B809" s="40"/>
      <c r="C809" s="4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40"/>
      <c r="B810" s="40"/>
      <c r="C810" s="4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40"/>
      <c r="B811" s="40"/>
      <c r="C811" s="4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40"/>
      <c r="B812" s="40"/>
      <c r="C812" s="4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40"/>
      <c r="B813" s="40"/>
      <c r="C813" s="4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40"/>
      <c r="B814" s="40"/>
      <c r="C814" s="4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40"/>
      <c r="B815" s="40"/>
      <c r="C815" s="4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40"/>
      <c r="B816" s="40"/>
      <c r="C816" s="4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40"/>
      <c r="B817" s="40"/>
      <c r="C817" s="4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40"/>
      <c r="B818" s="40"/>
      <c r="C818" s="4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40"/>
      <c r="B819" s="40"/>
      <c r="C819" s="4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40"/>
      <c r="B820" s="40"/>
      <c r="C820" s="4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40"/>
      <c r="B821" s="40"/>
      <c r="C821" s="4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40"/>
      <c r="B822" s="40"/>
      <c r="C822" s="4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40"/>
      <c r="B823" s="40"/>
      <c r="C823" s="4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40"/>
      <c r="B824" s="40"/>
      <c r="C824" s="4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40"/>
      <c r="B825" s="40"/>
      <c r="C825" s="4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40"/>
      <c r="B826" s="40"/>
      <c r="C826" s="4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40"/>
      <c r="B827" s="40"/>
      <c r="C827" s="4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40"/>
      <c r="B828" s="40"/>
      <c r="C828" s="4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40"/>
      <c r="B829" s="40"/>
      <c r="C829" s="4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40"/>
      <c r="B830" s="40"/>
      <c r="C830" s="4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40"/>
      <c r="B831" s="40"/>
      <c r="C831" s="4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40"/>
      <c r="B832" s="40"/>
      <c r="C832" s="4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40"/>
      <c r="B833" s="40"/>
      <c r="C833" s="4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40"/>
      <c r="B834" s="40"/>
      <c r="C834" s="4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40"/>
      <c r="B835" s="40"/>
      <c r="C835" s="4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40"/>
      <c r="B836" s="40"/>
      <c r="C836" s="4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40"/>
      <c r="B837" s="40"/>
      <c r="C837" s="4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40"/>
      <c r="B838" s="40"/>
      <c r="C838" s="4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40"/>
      <c r="B839" s="40"/>
      <c r="C839" s="4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40"/>
      <c r="B840" s="40"/>
      <c r="C840" s="4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40"/>
      <c r="B841" s="40"/>
      <c r="C841" s="4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40"/>
      <c r="B842" s="40"/>
      <c r="C842" s="4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40"/>
      <c r="B843" s="40"/>
      <c r="C843" s="4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40"/>
      <c r="B844" s="40"/>
      <c r="C844" s="4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40"/>
      <c r="B845" s="40"/>
      <c r="C845" s="4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40"/>
      <c r="B846" s="40"/>
      <c r="C846" s="4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40"/>
      <c r="B847" s="40"/>
      <c r="C847" s="4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40"/>
      <c r="B848" s="40"/>
      <c r="C848" s="4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40"/>
      <c r="B849" s="40"/>
      <c r="C849" s="4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40"/>
      <c r="B850" s="40"/>
      <c r="C850" s="4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40"/>
      <c r="B851" s="40"/>
      <c r="C851" s="4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40"/>
      <c r="B852" s="40"/>
      <c r="C852" s="4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40"/>
      <c r="B853" s="40"/>
      <c r="C853" s="4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40"/>
      <c r="B854" s="40"/>
      <c r="C854" s="4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40"/>
      <c r="B855" s="40"/>
      <c r="C855" s="4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40"/>
      <c r="B856" s="40"/>
      <c r="C856" s="4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40"/>
      <c r="B857" s="40"/>
      <c r="C857" s="4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40"/>
      <c r="B858" s="40"/>
      <c r="C858" s="4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40"/>
      <c r="B859" s="40"/>
      <c r="C859" s="4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40"/>
      <c r="B860" s="40"/>
      <c r="C860" s="4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40"/>
      <c r="B861" s="40"/>
      <c r="C861" s="4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40"/>
      <c r="B862" s="40"/>
      <c r="C862" s="4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40"/>
      <c r="B863" s="40"/>
      <c r="C863" s="4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40"/>
      <c r="B864" s="40"/>
      <c r="C864" s="4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40"/>
      <c r="B865" s="40"/>
      <c r="C865" s="4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40"/>
      <c r="B866" s="40"/>
      <c r="C866" s="4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40"/>
      <c r="B867" s="40"/>
      <c r="C867" s="4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40"/>
      <c r="B868" s="40"/>
      <c r="C868" s="4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40"/>
      <c r="B869" s="40"/>
      <c r="C869" s="4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40"/>
      <c r="B870" s="40"/>
      <c r="C870" s="4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40"/>
      <c r="B871" s="40"/>
      <c r="C871" s="4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40"/>
      <c r="B872" s="40"/>
      <c r="C872" s="4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40"/>
      <c r="B873" s="40"/>
      <c r="C873" s="4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40"/>
      <c r="B874" s="40"/>
      <c r="C874" s="4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40"/>
      <c r="B875" s="40"/>
      <c r="C875" s="4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40"/>
      <c r="B876" s="40"/>
      <c r="C876" s="4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40"/>
      <c r="B877" s="40"/>
      <c r="C877" s="4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40"/>
      <c r="B878" s="40"/>
      <c r="C878" s="4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40"/>
      <c r="B879" s="40"/>
      <c r="C879" s="4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40"/>
      <c r="B880" s="40"/>
      <c r="C880" s="4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40"/>
      <c r="B881" s="40"/>
      <c r="C881" s="4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40"/>
      <c r="B882" s="40"/>
      <c r="C882" s="4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40"/>
      <c r="B883" s="40"/>
      <c r="C883" s="4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40"/>
      <c r="B884" s="40"/>
      <c r="C884" s="4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40"/>
      <c r="B885" s="40"/>
      <c r="C885" s="4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40"/>
      <c r="B886" s="40"/>
      <c r="C886" s="4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40"/>
      <c r="B887" s="40"/>
      <c r="C887" s="4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40"/>
      <c r="B888" s="40"/>
      <c r="C888" s="4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40"/>
      <c r="B889" s="40"/>
      <c r="C889" s="4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40"/>
      <c r="B890" s="40"/>
      <c r="C890" s="4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40"/>
      <c r="B891" s="40"/>
      <c r="C891" s="4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40"/>
      <c r="B892" s="40"/>
      <c r="C892" s="4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40"/>
      <c r="B893" s="40"/>
      <c r="C893" s="4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40"/>
      <c r="B894" s="40"/>
      <c r="C894" s="4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40"/>
      <c r="B895" s="40"/>
      <c r="C895" s="4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40"/>
      <c r="B896" s="40"/>
      <c r="C896" s="4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40"/>
      <c r="B897" s="40"/>
      <c r="C897" s="4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40"/>
      <c r="B898" s="40"/>
      <c r="C898" s="4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40"/>
      <c r="B899" s="40"/>
      <c r="C899" s="4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40"/>
      <c r="B900" s="40"/>
      <c r="C900" s="4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40"/>
      <c r="B901" s="40"/>
      <c r="C901" s="4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40"/>
      <c r="B902" s="40"/>
      <c r="C902" s="4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40"/>
      <c r="B903" s="40"/>
      <c r="C903" s="4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40"/>
      <c r="B904" s="40"/>
      <c r="C904" s="4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40"/>
      <c r="B905" s="40"/>
      <c r="C905" s="4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40"/>
      <c r="B906" s="40"/>
      <c r="C906" s="4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40"/>
      <c r="B907" s="40"/>
      <c r="C907" s="4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40"/>
      <c r="B908" s="40"/>
      <c r="C908" s="4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40"/>
      <c r="B909" s="40"/>
      <c r="C909" s="4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40"/>
      <c r="B910" s="40"/>
      <c r="C910" s="4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40"/>
      <c r="B911" s="40"/>
      <c r="C911" s="4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40"/>
      <c r="B912" s="40"/>
      <c r="C912" s="4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40"/>
      <c r="B913" s="40"/>
      <c r="C913" s="4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40"/>
      <c r="B914" s="40"/>
      <c r="C914" s="4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40"/>
      <c r="B915" s="40"/>
      <c r="C915" s="4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40"/>
      <c r="B916" s="40"/>
      <c r="C916" s="4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40"/>
      <c r="B917" s="40"/>
      <c r="C917" s="4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40"/>
      <c r="B918" s="40"/>
      <c r="C918" s="4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40"/>
      <c r="B919" s="40"/>
      <c r="C919" s="4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40"/>
      <c r="B920" s="40"/>
      <c r="C920" s="4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40"/>
      <c r="B921" s="40"/>
      <c r="C921" s="4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40"/>
      <c r="B922" s="40"/>
      <c r="C922" s="4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40"/>
      <c r="B923" s="40"/>
      <c r="C923" s="4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40"/>
      <c r="B924" s="40"/>
      <c r="C924" s="4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40"/>
      <c r="B925" s="40"/>
      <c r="C925" s="4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40"/>
      <c r="B926" s="40"/>
      <c r="C926" s="4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40"/>
      <c r="B927" s="40"/>
      <c r="C927" s="4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40"/>
      <c r="B928" s="40"/>
      <c r="C928" s="4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40"/>
      <c r="B929" s="40"/>
      <c r="C929" s="4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40"/>
      <c r="B930" s="40"/>
      <c r="C930" s="4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40"/>
      <c r="B931" s="40"/>
      <c r="C931" s="4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40"/>
      <c r="B932" s="40"/>
      <c r="C932" s="4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40"/>
      <c r="B933" s="40"/>
      <c r="C933" s="4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40"/>
      <c r="B934" s="40"/>
      <c r="C934" s="4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40"/>
      <c r="B935" s="40"/>
      <c r="C935" s="4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40"/>
      <c r="B936" s="40"/>
      <c r="C936" s="4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40"/>
      <c r="B937" s="40"/>
      <c r="C937" s="4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40"/>
      <c r="B938" s="40"/>
      <c r="C938" s="4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40"/>
      <c r="B939" s="40"/>
      <c r="C939" s="4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40"/>
      <c r="B940" s="40"/>
      <c r="C940" s="4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40"/>
      <c r="B941" s="40"/>
      <c r="C941" s="4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40"/>
      <c r="B942" s="40"/>
      <c r="C942" s="4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40"/>
      <c r="B943" s="40"/>
      <c r="C943" s="4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40"/>
      <c r="B944" s="40"/>
      <c r="C944" s="4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40"/>
      <c r="B945" s="40"/>
      <c r="C945" s="4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40"/>
      <c r="B946" s="40"/>
      <c r="C946" s="4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40"/>
      <c r="B947" s="40"/>
      <c r="C947" s="4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40"/>
      <c r="B948" s="40"/>
      <c r="C948" s="4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40"/>
      <c r="B949" s="40"/>
      <c r="C949" s="4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40"/>
      <c r="B950" s="40"/>
      <c r="C950" s="4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40"/>
      <c r="B951" s="40"/>
      <c r="C951" s="4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40"/>
      <c r="B952" s="40"/>
      <c r="C952" s="4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40"/>
      <c r="B953" s="40"/>
      <c r="C953" s="4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40"/>
      <c r="B954" s="40"/>
      <c r="C954" s="4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40"/>
      <c r="B955" s="40"/>
      <c r="C955" s="4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40"/>
      <c r="B956" s="40"/>
      <c r="C956" s="4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40"/>
      <c r="B957" s="40"/>
      <c r="C957" s="4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40"/>
      <c r="B958" s="40"/>
      <c r="C958" s="4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40"/>
      <c r="B959" s="40"/>
      <c r="C959" s="4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40"/>
      <c r="B960" s="40"/>
      <c r="C960" s="4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40"/>
      <c r="B961" s="40"/>
      <c r="C961" s="4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40"/>
      <c r="B962" s="40"/>
      <c r="C962" s="4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40"/>
      <c r="B963" s="40"/>
      <c r="C963" s="4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40"/>
      <c r="B964" s="40"/>
      <c r="C964" s="4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40"/>
      <c r="B965" s="40"/>
      <c r="C965" s="4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40"/>
      <c r="B966" s="40"/>
      <c r="C966" s="4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40"/>
      <c r="B967" s="40"/>
      <c r="C967" s="4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40"/>
      <c r="B968" s="40"/>
      <c r="C968" s="4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40"/>
      <c r="B969" s="40"/>
      <c r="C969" s="4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40"/>
      <c r="B970" s="40"/>
      <c r="C970" s="4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40"/>
      <c r="B971" s="40"/>
      <c r="C971" s="4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40"/>
      <c r="B972" s="40"/>
      <c r="C972" s="4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40"/>
      <c r="B973" s="40"/>
      <c r="C973" s="4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40"/>
      <c r="B974" s="40"/>
      <c r="C974" s="4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40"/>
      <c r="B975" s="40"/>
      <c r="C975" s="4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40"/>
      <c r="B976" s="40"/>
      <c r="C976" s="4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40"/>
      <c r="B977" s="40"/>
      <c r="C977" s="4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40"/>
      <c r="B978" s="40"/>
      <c r="C978" s="4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40"/>
      <c r="B979" s="40"/>
      <c r="C979" s="4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40"/>
      <c r="B980" s="40"/>
      <c r="C980" s="4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40"/>
      <c r="B981" s="40"/>
      <c r="C981" s="4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40"/>
      <c r="B982" s="40"/>
      <c r="C982" s="4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40"/>
      <c r="B983" s="40"/>
      <c r="C983" s="4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40"/>
      <c r="B984" s="40"/>
      <c r="C984" s="4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40"/>
      <c r="B985" s="40"/>
      <c r="C985" s="4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40"/>
      <c r="B986" s="40"/>
      <c r="C986" s="4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40"/>
      <c r="B987" s="40"/>
      <c r="C987" s="4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40"/>
      <c r="B988" s="40"/>
      <c r="C988" s="4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40"/>
      <c r="B989" s="40"/>
      <c r="C989" s="4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40"/>
      <c r="B990" s="40"/>
      <c r="C990" s="4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40"/>
      <c r="B991" s="40"/>
      <c r="C991" s="4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40"/>
      <c r="B992" s="40"/>
      <c r="C992" s="4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40"/>
      <c r="B993" s="40"/>
      <c r="C993" s="4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40"/>
      <c r="B994" s="40"/>
      <c r="C994" s="4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40"/>
      <c r="B995" s="40"/>
      <c r="C995" s="4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40"/>
      <c r="B996" s="40"/>
      <c r="C996" s="4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40"/>
      <c r="B997" s="40"/>
      <c r="C997" s="4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40"/>
      <c r="B998" s="40"/>
      <c r="C998" s="4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40"/>
      <c r="B999" s="40"/>
      <c r="C999" s="4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40"/>
      <c r="B1000" s="40"/>
      <c r="C1000" s="4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40"/>
      <c r="B1001" s="40"/>
      <c r="C1001" s="40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40"/>
      <c r="B1002" s="40"/>
      <c r="C1002" s="40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40"/>
      <c r="B1003" s="40"/>
      <c r="C1003" s="40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40"/>
      <c r="B1004" s="40"/>
      <c r="C1004" s="40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40"/>
      <c r="B1005" s="40"/>
      <c r="C1005" s="40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40"/>
      <c r="B1006" s="40"/>
      <c r="C1006" s="40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40"/>
      <c r="B1007" s="40"/>
      <c r="C1007" s="40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40"/>
      <c r="B1008" s="40"/>
      <c r="C1008" s="40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x14ac:dyDescent="0.2">
      <c r="A1009" s="40"/>
      <c r="B1009" s="40"/>
      <c r="C1009" s="40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4">
    <mergeCell ref="A5:A6"/>
    <mergeCell ref="A21:A25"/>
    <mergeCell ref="A28:A33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Forecasting_BottomUpExamp</vt:lpstr>
      <vt:lpstr>Sales_Forecast_TopDownExample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Bhanot</dc:creator>
  <cp:lastModifiedBy>User</cp:lastModifiedBy>
  <dcterms:created xsi:type="dcterms:W3CDTF">2018-11-16T00:22:09Z</dcterms:created>
  <dcterms:modified xsi:type="dcterms:W3CDTF">2023-06-28T01:25:50Z</dcterms:modified>
</cp:coreProperties>
</file>