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.coggins\Documents\GitHub\GulfSturgeon\"/>
    </mc:Choice>
  </mc:AlternateContent>
  <xr:revisionPtr revIDLastSave="0" documentId="13_ncr:1_{60A4C43E-6A25-41C4-9506-838C261AED91}" xr6:coauthVersionLast="36" xr6:coauthVersionMax="36" xr10:uidLastSave="{00000000-0000-0000-0000-000000000000}"/>
  <bookViews>
    <workbookView xWindow="0" yWindow="0" windowWidth="21570" windowHeight="7980" xr2:uid="{A96E3763-E0E6-4049-AEC8-175D1F7C09D2}"/>
  </bookViews>
  <sheets>
    <sheet name="Sheet1" sheetId="1" r:id="rId1"/>
  </sheets>
  <definedNames>
    <definedName name="alpha">Sheet1!$B$1</definedName>
    <definedName name="beta">Sheet1!$B$2</definedName>
    <definedName name="M">Sheet1!$B$3</definedName>
    <definedName name="sd.R">Sheet1!$B$4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K8" i="1"/>
  <c r="K18" i="1"/>
  <c r="K19" i="1"/>
  <c r="K20" i="1"/>
  <c r="K21" i="1"/>
  <c r="K22" i="1"/>
  <c r="K23" i="1"/>
  <c r="K24" i="1"/>
  <c r="K25" i="1"/>
  <c r="K26" i="1"/>
  <c r="K27" i="1"/>
  <c r="K9" i="1"/>
  <c r="K10" i="1"/>
  <c r="K11" i="1"/>
  <c r="K12" i="1"/>
  <c r="K13" i="1"/>
  <c r="K14" i="1"/>
  <c r="K15" i="1"/>
  <c r="K16" i="1"/>
  <c r="K17" i="1"/>
  <c r="H22" i="1"/>
  <c r="H23" i="1" s="1"/>
  <c r="H24" i="1" s="1"/>
  <c r="H25" i="1" s="1"/>
  <c r="H26" i="1" s="1"/>
  <c r="H27" i="1" s="1"/>
  <c r="I22" i="1"/>
  <c r="I23" i="1" s="1"/>
  <c r="I24" i="1" s="1"/>
  <c r="I25" i="1" s="1"/>
  <c r="I26" i="1" s="1"/>
  <c r="I27" i="1" s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I10" i="1"/>
  <c r="I11" i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9" i="1"/>
  <c r="H9" i="1"/>
  <c r="C9" i="1" l="1"/>
  <c r="B10" i="1" s="1"/>
  <c r="C10" i="1" s="1"/>
  <c r="D9" i="1"/>
  <c r="E9" i="1" l="1"/>
  <c r="D10" i="1" s="1"/>
  <c r="B11" i="1"/>
  <c r="F10" i="1" l="1"/>
  <c r="E10" i="1" s="1"/>
  <c r="C11" i="1"/>
  <c r="B12" i="1" s="1"/>
  <c r="D11" i="1" l="1"/>
  <c r="F11" i="1" s="1"/>
  <c r="C12" i="1"/>
  <c r="B13" i="1" s="1"/>
  <c r="E11" i="1" l="1"/>
  <c r="D12" i="1" s="1"/>
  <c r="C13" i="1"/>
  <c r="B14" i="1" s="1"/>
  <c r="F12" i="1" l="1"/>
  <c r="C14" i="1"/>
  <c r="B15" i="1" s="1"/>
  <c r="E12" i="1" l="1"/>
  <c r="D13" i="1" s="1"/>
  <c r="C15" i="1"/>
  <c r="B16" i="1" s="1"/>
  <c r="F13" i="1" l="1"/>
  <c r="E13" i="1" s="1"/>
  <c r="D14" i="1" s="1"/>
  <c r="C16" i="1"/>
  <c r="B17" i="1" s="1"/>
  <c r="F14" i="1" l="1"/>
  <c r="E14" i="1" s="1"/>
  <c r="D15" i="1" s="1"/>
  <c r="C17" i="1"/>
  <c r="B18" i="1" s="1"/>
  <c r="C18" i="1" s="1"/>
  <c r="B19" i="1" s="1"/>
  <c r="F15" i="1" l="1"/>
  <c r="E15" i="1" s="1"/>
  <c r="D16" i="1" s="1"/>
  <c r="C19" i="1"/>
  <c r="B20" i="1" s="1"/>
  <c r="F16" i="1" l="1"/>
  <c r="E16" i="1" s="1"/>
  <c r="D17" i="1" s="1"/>
  <c r="C20" i="1"/>
  <c r="B21" i="1" s="1"/>
  <c r="F17" i="1" l="1"/>
  <c r="E17" i="1" s="1"/>
  <c r="D18" i="1" s="1"/>
  <c r="C21" i="1"/>
  <c r="B22" i="1" s="1"/>
  <c r="F18" i="1" l="1"/>
  <c r="E18" i="1" s="1"/>
  <c r="D19" i="1" s="1"/>
  <c r="C22" i="1"/>
  <c r="B23" i="1" s="1"/>
  <c r="F19" i="1" l="1"/>
  <c r="E19" i="1" s="1"/>
  <c r="D20" i="1" s="1"/>
  <c r="C23" i="1"/>
  <c r="B24" i="1" s="1"/>
  <c r="F20" i="1" l="1"/>
  <c r="E20" i="1" s="1"/>
  <c r="D21" i="1" s="1"/>
  <c r="C24" i="1"/>
  <c r="B25" i="1" s="1"/>
  <c r="F21" i="1" l="1"/>
  <c r="E21" i="1" s="1"/>
  <c r="D22" i="1" s="1"/>
  <c r="C25" i="1"/>
  <c r="B26" i="1" s="1"/>
  <c r="F22" i="1" l="1"/>
  <c r="E22" i="1" s="1"/>
  <c r="D23" i="1" s="1"/>
  <c r="C26" i="1"/>
  <c r="F23" i="1" l="1"/>
  <c r="E23" i="1" s="1"/>
  <c r="D24" i="1" s="1"/>
  <c r="B27" i="1"/>
  <c r="F24" i="1" l="1"/>
  <c r="E24" i="1" s="1"/>
  <c r="D25" i="1" s="1"/>
  <c r="C27" i="1"/>
  <c r="F25" i="1" l="1"/>
  <c r="E25" i="1" s="1"/>
  <c r="D26" i="1" s="1"/>
  <c r="B28" i="1"/>
  <c r="F26" i="1" l="1"/>
  <c r="C28" i="1"/>
  <c r="E26" i="1" l="1"/>
  <c r="D27" i="1" s="1"/>
  <c r="B29" i="1"/>
  <c r="F27" i="1" l="1"/>
  <c r="E27" i="1" s="1"/>
  <c r="D28" i="1" s="1"/>
  <c r="C29" i="1"/>
  <c r="B30" i="1" s="1"/>
  <c r="F28" i="1" l="1"/>
  <c r="E28" i="1" s="1"/>
  <c r="D29" i="1" s="1"/>
  <c r="C30" i="1"/>
  <c r="F29" i="1" l="1"/>
  <c r="E29" i="1" s="1"/>
  <c r="D30" i="1" s="1"/>
  <c r="B31" i="1"/>
  <c r="F30" i="1" l="1"/>
  <c r="C31" i="1"/>
  <c r="B32" i="1" s="1"/>
  <c r="E30" i="1" l="1"/>
  <c r="D31" i="1" s="1"/>
  <c r="C32" i="1"/>
  <c r="B33" i="1" s="1"/>
  <c r="F31" i="1" l="1"/>
  <c r="C33" i="1"/>
  <c r="B34" i="1" s="1"/>
  <c r="E31" i="1" l="1"/>
  <c r="D32" i="1" s="1"/>
  <c r="C34" i="1"/>
  <c r="F32" i="1" l="1"/>
  <c r="E32" i="1" s="1"/>
  <c r="D33" i="1" s="1"/>
  <c r="B35" i="1"/>
  <c r="F33" i="1" l="1"/>
  <c r="E33" i="1" s="1"/>
  <c r="D34" i="1" s="1"/>
  <c r="C35" i="1"/>
  <c r="B36" i="1" s="1"/>
  <c r="F34" i="1" l="1"/>
  <c r="E34" i="1" s="1"/>
  <c r="D35" i="1" s="1"/>
  <c r="C36" i="1"/>
  <c r="B37" i="1" s="1"/>
  <c r="F35" i="1" l="1"/>
  <c r="E35" i="1" s="1"/>
  <c r="D36" i="1" s="1"/>
  <c r="C37" i="1"/>
  <c r="B38" i="1" s="1"/>
  <c r="F36" i="1" l="1"/>
  <c r="C38" i="1"/>
  <c r="E36" i="1" l="1"/>
  <c r="D37" i="1" s="1"/>
  <c r="B39" i="1"/>
  <c r="F37" i="1" l="1"/>
  <c r="C39" i="1"/>
  <c r="B40" i="1" s="1"/>
  <c r="E37" i="1" l="1"/>
  <c r="D38" i="1" s="1"/>
  <c r="C40" i="1"/>
  <c r="B41" i="1" s="1"/>
  <c r="F38" i="1" l="1"/>
  <c r="C41" i="1"/>
  <c r="B42" i="1" s="1"/>
  <c r="E38" i="1" l="1"/>
  <c r="D39" i="1" s="1"/>
  <c r="C42" i="1"/>
  <c r="B43" i="1" s="1"/>
  <c r="F39" i="1" l="1"/>
  <c r="E39" i="1" s="1"/>
  <c r="D40" i="1" s="1"/>
  <c r="C43" i="1"/>
  <c r="B44" i="1" s="1"/>
  <c r="F40" i="1" l="1"/>
  <c r="E40" i="1" s="1"/>
  <c r="D41" i="1" s="1"/>
  <c r="C44" i="1"/>
  <c r="B45" i="1" s="1"/>
  <c r="F41" i="1" l="1"/>
  <c r="E41" i="1" s="1"/>
  <c r="D42" i="1" s="1"/>
  <c r="C45" i="1"/>
  <c r="F42" i="1" l="1"/>
  <c r="E42" i="1" s="1"/>
  <c r="D43" i="1" s="1"/>
  <c r="B46" i="1"/>
  <c r="F43" i="1" l="1"/>
  <c r="E43" i="1" s="1"/>
  <c r="D44" i="1" s="1"/>
  <c r="C46" i="1"/>
  <c r="F44" i="1" l="1"/>
  <c r="B47" i="1"/>
  <c r="E44" i="1" l="1"/>
  <c r="D45" i="1" s="1"/>
  <c r="C47" i="1"/>
  <c r="B48" i="1" s="1"/>
  <c r="F45" i="1" l="1"/>
  <c r="C48" i="1"/>
  <c r="B49" i="1" s="1"/>
  <c r="E45" i="1" l="1"/>
  <c r="D46" i="1" s="1"/>
  <c r="C49" i="1"/>
  <c r="B50" i="1" s="1"/>
  <c r="F46" i="1" l="1"/>
  <c r="C50" i="1"/>
  <c r="B51" i="1" s="1"/>
  <c r="E46" i="1" l="1"/>
  <c r="D47" i="1" s="1"/>
  <c r="C51" i="1"/>
  <c r="B52" i="1" s="1"/>
  <c r="F47" i="1" l="1"/>
  <c r="C52" i="1"/>
  <c r="B53" i="1" s="1"/>
  <c r="C53" i="1" s="1"/>
  <c r="E47" i="1" l="1"/>
  <c r="D48" i="1" s="1"/>
  <c r="F48" i="1" l="1"/>
  <c r="E48" i="1" s="1"/>
  <c r="D49" i="1" s="1"/>
  <c r="F49" i="1" l="1"/>
  <c r="E49" i="1" s="1"/>
  <c r="D50" i="1" s="1"/>
  <c r="F50" i="1" l="1"/>
  <c r="E50" i="1" s="1"/>
  <c r="D51" i="1" s="1"/>
  <c r="F51" i="1" l="1"/>
  <c r="E51" i="1" s="1"/>
  <c r="D52" i="1" s="1"/>
  <c r="F52" i="1" l="1"/>
  <c r="E52" i="1" s="1"/>
  <c r="D53" i="1" s="1"/>
  <c r="F53" i="1" l="1"/>
  <c r="E53" i="1" s="1"/>
</calcChain>
</file>

<file path=xl/sharedStrings.xml><?xml version="1.0" encoding="utf-8"?>
<sst xmlns="http://schemas.openxmlformats.org/spreadsheetml/2006/main" count="16" uniqueCount="16">
  <si>
    <t>N</t>
  </si>
  <si>
    <t>R</t>
  </si>
  <si>
    <t>alpha</t>
  </si>
  <si>
    <t>beta</t>
  </si>
  <si>
    <t>M</t>
  </si>
  <si>
    <t>T</t>
  </si>
  <si>
    <t>N2</t>
  </si>
  <si>
    <t>R2</t>
  </si>
  <si>
    <t>p</t>
  </si>
  <si>
    <t>sd.R</t>
  </si>
  <si>
    <t>P=alpha/(1+S*Beta)</t>
  </si>
  <si>
    <t>R=alpha*S/(1+s*beta)</t>
  </si>
  <si>
    <t>Heads</t>
  </si>
  <si>
    <t>Flips</t>
  </si>
  <si>
    <t>Success Prob</t>
  </si>
  <si>
    <t>Distributio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</si>
</sst>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Sheet1!$B$9:$B$53</c:f>
              <c:numCache>
                <c:formatCode>0</c:formatCode>
                <c:ptCount val="45"/>
                <c:pt idx="0">
                  <c:v>500</c:v>
                </c:pt>
                <c:pt idx="1">
                  <c:v>453.36538461538464</c:v>
                </c:pt>
                <c:pt idx="2">
                  <c:v>420.48969629259909</c:v>
                </c:pt>
                <c:pt idx="3">
                  <c:v>396.8955155140535</c:v>
                </c:pt>
                <c:pt idx="4">
                  <c:v>379.71468071051049</c:v>
                </c:pt>
                <c:pt idx="5">
                  <c:v>367.05804499808289</c:v>
                </c:pt>
                <c:pt idx="6">
                  <c:v>357.64865208955825</c:v>
                </c:pt>
                <c:pt idx="7">
                  <c:v>350.60319573818123</c:v>
                </c:pt>
                <c:pt idx="8">
                  <c:v>345.29837138941002</c:v>
                </c:pt>
                <c:pt idx="9">
                  <c:v>341.28690096220316</c:v>
                </c:pt>
                <c:pt idx="10">
                  <c:v>338.24334140535075</c:v>
                </c:pt>
                <c:pt idx="11">
                  <c:v>335.92821328191098</c:v>
                </c:pt>
                <c:pt idx="12">
                  <c:v>334.16369119384831</c:v>
                </c:pt>
                <c:pt idx="13">
                  <c:v>332.81677668529881</c:v>
                </c:pt>
                <c:pt idx="14">
                  <c:v>331.78743132698145</c:v>
                </c:pt>
                <c:pt idx="15">
                  <c:v>331.00007250470105</c:v>
                </c:pt>
                <c:pt idx="16">
                  <c:v>330.39739599336156</c:v>
                </c:pt>
                <c:pt idx="17">
                  <c:v>329.93583808112112</c:v>
                </c:pt>
                <c:pt idx="18">
                  <c:v>329.58221141880915</c:v>
                </c:pt>
                <c:pt idx="19">
                  <c:v>329.31119252294229</c:v>
                </c:pt>
                <c:pt idx="20">
                  <c:v>329.10343424048096</c:v>
                </c:pt>
                <c:pt idx="21">
                  <c:v>328.94414109335548</c:v>
                </c:pt>
                <c:pt idx="22">
                  <c:v>328.82199004238601</c:v>
                </c:pt>
                <c:pt idx="23">
                  <c:v>328.72831057474906</c:v>
                </c:pt>
                <c:pt idx="24">
                  <c:v>328.65646041250398</c:v>
                </c:pt>
                <c:pt idx="25">
                  <c:v>328.60134934590872</c:v>
                </c:pt>
                <c:pt idx="26">
                  <c:v>328.55907555930537</c:v>
                </c:pt>
                <c:pt idx="27">
                  <c:v>328.52664758609296</c:v>
                </c:pt>
                <c:pt idx="28">
                  <c:v>328.50177156125233</c:v>
                </c:pt>
                <c:pt idx="29">
                  <c:v>328.48268833652236</c:v>
                </c:pt>
                <c:pt idx="30">
                  <c:v>328.46804871267761</c:v>
                </c:pt>
                <c:pt idx="31">
                  <c:v>328.45681783425789</c:v>
                </c:pt>
                <c:pt idx="32">
                  <c:v>328.44820191001185</c:v>
                </c:pt>
                <c:pt idx="33">
                  <c:v>328.44159203349591</c:v>
                </c:pt>
                <c:pt idx="34">
                  <c:v>328.43652110631638</c:v>
                </c:pt>
                <c:pt idx="35">
                  <c:v>328.43263080391978</c:v>
                </c:pt>
                <c:pt idx="36">
                  <c:v>328.42964624023432</c:v>
                </c:pt>
                <c:pt idx="37">
                  <c:v>328.42735653544185</c:v>
                </c:pt>
                <c:pt idx="38">
                  <c:v>328.42559991059875</c:v>
                </c:pt>
                <c:pt idx="39">
                  <c:v>328.42425225404872</c:v>
                </c:pt>
                <c:pt idx="40">
                  <c:v>328.42321835067355</c:v>
                </c:pt>
                <c:pt idx="41">
                  <c:v>328.42242515364393</c:v>
                </c:pt>
                <c:pt idx="42">
                  <c:v>328.42181662291773</c:v>
                </c:pt>
                <c:pt idx="43">
                  <c:v>328.42134976559055</c:v>
                </c:pt>
                <c:pt idx="44">
                  <c:v>328.42099159821277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0B-414F-988A-1453F585C380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Sheet1!$C$9:$C$53</c:f>
              <c:numCache>
                <c:formatCode>0</c:formatCode>
                <c:ptCount val="45"/>
                <c:pt idx="0">
                  <c:v>153.36538461538461</c:v>
                </c:pt>
                <c:pt idx="1">
                  <c:v>148.47046552336829</c:v>
                </c:pt>
                <c:pt idx="2">
                  <c:v>144.6016977384941</c:v>
                </c:pt>
                <c:pt idx="3">
                  <c:v>141.57737140207843</c:v>
                </c:pt>
                <c:pt idx="4">
                  <c:v>139.22923657177657</c:v>
                </c:pt>
                <c:pt idx="5">
                  <c:v>137.41382509070851</c:v>
                </c:pt>
                <c:pt idx="6">
                  <c:v>136.01400448444628</c:v>
                </c:pt>
                <c:pt idx="7">
                  <c:v>134.93645394650127</c:v>
                </c:pt>
                <c:pt idx="8">
                  <c:v>134.10787812855713</c:v>
                </c:pt>
                <c:pt idx="9">
                  <c:v>133.47120082802883</c:v>
                </c:pt>
                <c:pt idx="10">
                  <c:v>132.98220843870055</c:v>
                </c:pt>
                <c:pt idx="11">
                  <c:v>132.60676322470172</c:v>
                </c:pt>
                <c:pt idx="12">
                  <c:v>132.3185619689898</c:v>
                </c:pt>
                <c:pt idx="13">
                  <c:v>132.09736531580216</c:v>
                </c:pt>
                <c:pt idx="14">
                  <c:v>131.92761370851221</c:v>
                </c:pt>
                <c:pt idx="15">
                  <c:v>131.79735249054093</c:v>
                </c:pt>
                <c:pt idx="16">
                  <c:v>131.69740048510423</c:v>
                </c:pt>
                <c:pt idx="17">
                  <c:v>131.62070857013646</c:v>
                </c:pt>
                <c:pt idx="18">
                  <c:v>131.56186567165679</c:v>
                </c:pt>
                <c:pt idx="19">
                  <c:v>131.51671872671562</c:v>
                </c:pt>
                <c:pt idx="20">
                  <c:v>131.48208054906689</c:v>
                </c:pt>
                <c:pt idx="21">
                  <c:v>131.45550538637269</c:v>
                </c:pt>
                <c:pt idx="22">
                  <c:v>131.43511654931746</c:v>
                </c:pt>
                <c:pt idx="23">
                  <c:v>131.41947406765456</c:v>
                </c:pt>
                <c:pt idx="24">
                  <c:v>131.40747309840634</c:v>
                </c:pt>
                <c:pt idx="25">
                  <c:v>131.39826595176015</c:v>
                </c:pt>
                <c:pt idx="26">
                  <c:v>131.39120225050974</c:v>
                </c:pt>
                <c:pt idx="27">
                  <c:v>131.38578300959654</c:v>
                </c:pt>
                <c:pt idx="28">
                  <c:v>131.38162539977097</c:v>
                </c:pt>
                <c:pt idx="29">
                  <c:v>131.37843571076419</c:v>
                </c:pt>
                <c:pt idx="30">
                  <c:v>131.37598860665136</c:v>
                </c:pt>
                <c:pt idx="31">
                  <c:v>131.37411120945711</c:v>
                </c:pt>
                <c:pt idx="32">
                  <c:v>131.37267088748879</c:v>
                </c:pt>
                <c:pt idx="33">
                  <c:v>131.37156588621883</c:v>
                </c:pt>
                <c:pt idx="34">
                  <c:v>131.37071814012995</c:v>
                </c:pt>
                <c:pt idx="35">
                  <c:v>131.37006775788248</c:v>
                </c:pt>
                <c:pt idx="36">
                  <c:v>131.36956879130125</c:v>
                </c:pt>
                <c:pt idx="37">
                  <c:v>131.36918598933369</c:v>
                </c:pt>
                <c:pt idx="38">
                  <c:v>131.36889230768949</c:v>
                </c:pt>
                <c:pt idx="39">
                  <c:v>131.36866699824429</c:v>
                </c:pt>
                <c:pt idx="40">
                  <c:v>131.36849414323981</c:v>
                </c:pt>
                <c:pt idx="41">
                  <c:v>131.36836153073136</c:v>
                </c:pt>
                <c:pt idx="42">
                  <c:v>131.36825979183988</c:v>
                </c:pt>
                <c:pt idx="43">
                  <c:v>131.36818173885845</c:v>
                </c:pt>
                <c:pt idx="44">
                  <c:v>131.3681218574537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0B-414F-988A-1453F585C38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Sheet1!$D$9:$D$53</c:f>
              <c:numCache>
                <c:formatCode>0</c:formatCode>
                <c:ptCount val="45"/>
                <c:pt idx="0">
                  <c:v>500</c:v>
                </c:pt>
                <c:pt idx="1">
                  <c:v>471</c:v>
                </c:pt>
                <c:pt idx="2">
                  <c:v>447.59999999999997</c:v>
                </c:pt>
                <c:pt idx="3">
                  <c:v>421.55999999999995</c:v>
                </c:pt>
                <c:pt idx="4">
                  <c:v>380.93599999999992</c:v>
                </c:pt>
                <c:pt idx="5">
                  <c:v>365.56159999999994</c:v>
                </c:pt>
                <c:pt idx="6">
                  <c:v>350.33695999999998</c:v>
                </c:pt>
                <c:pt idx="7">
                  <c:v>358.20217600000001</c:v>
                </c:pt>
                <c:pt idx="8">
                  <c:v>349.92130559999998</c:v>
                </c:pt>
                <c:pt idx="9">
                  <c:v>337.95278336000001</c:v>
                </c:pt>
                <c:pt idx="10">
                  <c:v>353.77167001600003</c:v>
                </c:pt>
                <c:pt idx="11">
                  <c:v>359.26300200959997</c:v>
                </c:pt>
                <c:pt idx="12">
                  <c:v>352.55780120575997</c:v>
                </c:pt>
                <c:pt idx="13">
                  <c:v>338.53468072345595</c:v>
                </c:pt>
                <c:pt idx="14">
                  <c:v>334.12080843407352</c:v>
                </c:pt>
                <c:pt idx="15">
                  <c:v>337.47248506044411</c:v>
                </c:pt>
                <c:pt idx="16">
                  <c:v>334.48349103626646</c:v>
                </c:pt>
                <c:pt idx="17">
                  <c:v>349.69009462175984</c:v>
                </c:pt>
                <c:pt idx="18">
                  <c:v>337.81405677305588</c:v>
                </c:pt>
                <c:pt idx="19">
                  <c:v>347.68843406383348</c:v>
                </c:pt>
                <c:pt idx="20">
                  <c:v>322.61306043830007</c:v>
                </c:pt>
                <c:pt idx="21">
                  <c:v>332.56783626297999</c:v>
                </c:pt>
                <c:pt idx="22">
                  <c:v>329.54070175778799</c:v>
                </c:pt>
                <c:pt idx="23">
                  <c:v>335.7244210546728</c:v>
                </c:pt>
                <c:pt idx="24">
                  <c:v>336.4346526328037</c:v>
                </c:pt>
                <c:pt idx="25">
                  <c:v>347.8607915796822</c:v>
                </c:pt>
                <c:pt idx="26">
                  <c:v>340.71647494780927</c:v>
                </c:pt>
                <c:pt idx="27">
                  <c:v>342.42988496868554</c:v>
                </c:pt>
                <c:pt idx="28">
                  <c:v>341.45793098121135</c:v>
                </c:pt>
                <c:pt idx="29">
                  <c:v>329.87475858872676</c:v>
                </c:pt>
                <c:pt idx="30">
                  <c:v>328.92485515323608</c:v>
                </c:pt>
                <c:pt idx="31">
                  <c:v>328.35491309194163</c:v>
                </c:pt>
                <c:pt idx="32">
                  <c:v>327.01294785516495</c:v>
                </c:pt>
                <c:pt idx="33">
                  <c:v>324.20776871309897</c:v>
                </c:pt>
                <c:pt idx="34">
                  <c:v>331.52466122785938</c:v>
                </c:pt>
                <c:pt idx="35">
                  <c:v>333.91479673671563</c:v>
                </c:pt>
                <c:pt idx="36">
                  <c:v>328.34887804202936</c:v>
                </c:pt>
                <c:pt idx="37">
                  <c:v>329.00932682521761</c:v>
                </c:pt>
                <c:pt idx="38">
                  <c:v>341.40559609513059</c:v>
                </c:pt>
                <c:pt idx="39">
                  <c:v>336.84335765707834</c:v>
                </c:pt>
                <c:pt idx="40">
                  <c:v>332.10601459424697</c:v>
                </c:pt>
                <c:pt idx="41">
                  <c:v>333.26360875654814</c:v>
                </c:pt>
                <c:pt idx="42">
                  <c:v>337.95816525392888</c:v>
                </c:pt>
                <c:pt idx="43">
                  <c:v>333.77489915235731</c:v>
                </c:pt>
                <c:pt idx="44">
                  <c:v>317.26493949141434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0B-414F-988A-1453F585C380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Sheet1!$E$9:$E$53</c:f>
              <c:numCache>
                <c:formatCode>General</c:formatCode>
                <c:ptCount val="45"/>
                <c:pt idx="0">
                  <c:v>171</c:v>
                </c:pt>
                <c:pt idx="1">
                  <c:v>165</c:v>
                </c:pt>
                <c:pt idx="2">
                  <c:v>153</c:v>
                </c:pt>
                <c:pt idx="3">
                  <c:v>128</c:v>
                </c:pt>
                <c:pt idx="4">
                  <c:v>137</c:v>
                </c:pt>
                <c:pt idx="5">
                  <c:v>131</c:v>
                </c:pt>
                <c:pt idx="6">
                  <c:v>148</c:v>
                </c:pt>
                <c:pt idx="7">
                  <c:v>135</c:v>
                </c:pt>
                <c:pt idx="8">
                  <c:v>128</c:v>
                </c:pt>
                <c:pt idx="9">
                  <c:v>151</c:v>
                </c:pt>
                <c:pt idx="10">
                  <c:v>147</c:v>
                </c:pt>
                <c:pt idx="11">
                  <c:v>137</c:v>
                </c:pt>
                <c:pt idx="12">
                  <c:v>127</c:v>
                </c:pt>
                <c:pt idx="13">
                  <c:v>131</c:v>
                </c:pt>
                <c:pt idx="14">
                  <c:v>137</c:v>
                </c:pt>
                <c:pt idx="15">
                  <c:v>132</c:v>
                </c:pt>
                <c:pt idx="16">
                  <c:v>149</c:v>
                </c:pt>
                <c:pt idx="17">
                  <c:v>128</c:v>
                </c:pt>
                <c:pt idx="18">
                  <c:v>145</c:v>
                </c:pt>
                <c:pt idx="19">
                  <c:v>114</c:v>
                </c:pt>
                <c:pt idx="20">
                  <c:v>139</c:v>
                </c:pt>
                <c:pt idx="21">
                  <c:v>130</c:v>
                </c:pt>
                <c:pt idx="22">
                  <c:v>138</c:v>
                </c:pt>
                <c:pt idx="23">
                  <c:v>135</c:v>
                </c:pt>
                <c:pt idx="24">
                  <c:v>146</c:v>
                </c:pt>
                <c:pt idx="25">
                  <c:v>132</c:v>
                </c:pt>
                <c:pt idx="26">
                  <c:v>138</c:v>
                </c:pt>
                <c:pt idx="27">
                  <c:v>136</c:v>
                </c:pt>
                <c:pt idx="28">
                  <c:v>125</c:v>
                </c:pt>
                <c:pt idx="29">
                  <c:v>131</c:v>
                </c:pt>
                <c:pt idx="30">
                  <c:v>131</c:v>
                </c:pt>
                <c:pt idx="31">
                  <c:v>130</c:v>
                </c:pt>
                <c:pt idx="32">
                  <c:v>128</c:v>
                </c:pt>
                <c:pt idx="33">
                  <c:v>137</c:v>
                </c:pt>
                <c:pt idx="34">
                  <c:v>135</c:v>
                </c:pt>
                <c:pt idx="35">
                  <c:v>128</c:v>
                </c:pt>
                <c:pt idx="36">
                  <c:v>132</c:v>
                </c:pt>
                <c:pt idx="37">
                  <c:v>144</c:v>
                </c:pt>
                <c:pt idx="38">
                  <c:v>132</c:v>
                </c:pt>
                <c:pt idx="39">
                  <c:v>130</c:v>
                </c:pt>
                <c:pt idx="40">
                  <c:v>134</c:v>
                </c:pt>
                <c:pt idx="41">
                  <c:v>138</c:v>
                </c:pt>
                <c:pt idx="42">
                  <c:v>131</c:v>
                </c:pt>
                <c:pt idx="43">
                  <c:v>117</c:v>
                </c:pt>
                <c:pt idx="4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0B-414F-988A-1453F585C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669823"/>
        <c:axId val="1860151439"/>
      </c:lineChart>
      <c:catAx>
        <c:axId val="1853669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51439"/>
        <c:crosses val="autoZero"/>
        <c:auto val="1"/>
        <c:lblAlgn val="ctr"/>
        <c:lblOffset val="100"/>
        <c:noMultiLvlLbl val="0"/>
      </c:catAx>
      <c:valAx>
        <c:axId val="1860151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66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300037</xdr:colOff>
      <xdr:row>1</xdr:row>
      <xdr:rowOff>11907</xdr:rowOff>
    </xdr:from>
    <xdr:to>
      <xdr:col>26</xdr:col>
      <xdr:colOff>442912</xdr:colOff>
      <xdr:row>23</xdr:row>
      <xdr:rowOff>78582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CF8B3-3FA2-428C-9F22-56A3C1FF5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AB937-2254-4AA5-8C0D-E807B3EF104C}">
  <dimension ref="A1:U53"/>
  <sheetViews>
    <sheetView tabSelected="1" zoomScale="160" zoomScaleNormal="160" workbookViewId="0">
      <selection activeCell="G2" sqref="G2"/>
    </sheetView>
  </sheetViews>
  <sheetFormatPr defaultRowHeight="15" x14ac:dyDescent="0.25"/>
  <cols>
    <col min="2" max="2" width="10.5703125" bestFit="1" customWidth="1"/>
    <col min="5" max="5" width="12" bestFit="1" customWidth="1"/>
  </cols>
  <sheetData>
    <row r="1" spans="1:21" x14ac:dyDescent="0.25">
      <c r="A1" t="s">
        <v>2</v>
      </c>
      <c r="B1">
        <v>0.95699999999999996</v>
      </c>
    </row>
    <row r="2" spans="1:21" x14ac:dyDescent="0.25">
      <c r="A2" t="s">
        <v>3</v>
      </c>
      <c r="B2">
        <v>4.2399999999999998E-3</v>
      </c>
    </row>
    <row r="3" spans="1:21" x14ac:dyDescent="0.25">
      <c r="A3" t="s">
        <v>4</v>
      </c>
      <c r="B3">
        <v>0.4</v>
      </c>
    </row>
    <row r="4" spans="1:21" x14ac:dyDescent="0.25">
      <c r="A4" t="s">
        <v>9</v>
      </c>
      <c r="B4">
        <v>9.9999999999999995E-8</v>
      </c>
    </row>
    <row r="7" spans="1:21" x14ac:dyDescent="0.25">
      <c r="H7" t="s">
        <v>13</v>
      </c>
      <c r="I7" t="s">
        <v>14</v>
      </c>
      <c r="J7" t="s">
        <v>15</v>
      </c>
      <c r="K7" t="s">
        <v>12</v>
      </c>
      <c r="U7" t="s">
        <v>11</v>
      </c>
    </row>
    <row r="8" spans="1:21" x14ac:dyDescent="0.25">
      <c r="A8" t="s">
        <v>5</v>
      </c>
      <c r="B8" t="s">
        <v>0</v>
      </c>
      <c r="C8" t="s">
        <v>1</v>
      </c>
      <c r="D8" t="s">
        <v>6</v>
      </c>
      <c r="E8" t="s">
        <v>7</v>
      </c>
      <c r="F8" t="s">
        <v>8</v>
      </c>
      <c r="H8">
        <v>1000</v>
      </c>
      <c r="I8">
        <v>0.05</v>
      </c>
      <c r="J8">
        <v>0.05</v>
      </c>
      <c r="K8">
        <f>_xlfn.BINOM.INV(H8,MIN(0.9999,I8),J8)</f>
        <v>39</v>
      </c>
      <c r="U8" t="s">
        <v>10</v>
      </c>
    </row>
    <row r="9" spans="1:21" x14ac:dyDescent="0.25">
      <c r="A9">
        <v>1</v>
      </c>
      <c r="B9" s="2">
        <v>500</v>
      </c>
      <c r="C9" s="2">
        <f t="shared" ref="C9:C53" si="0">B9*alpha/(1+B9*beta)</f>
        <v>153.36538461538461</v>
      </c>
      <c r="D9" s="2">
        <f>B9</f>
        <v>500</v>
      </c>
      <c r="E9">
        <f t="shared" ref="E9:E21" ca="1" si="1">_xlfn.BINOM.INV(D9,MIN(0.9999,F9),RAND())</f>
        <v>171</v>
      </c>
      <c r="F9" s="1">
        <f ca="1">(alpha*EXP(_xlfn.NORM.INV(RAND(),0,sd.R)))/(1+D9*beta)</f>
        <v>0.30673076128122917</v>
      </c>
      <c r="H9">
        <f>H8</f>
        <v>1000</v>
      </c>
      <c r="I9">
        <f>I8</f>
        <v>0.05</v>
      </c>
      <c r="J9">
        <v>0.1</v>
      </c>
      <c r="K9">
        <f t="shared" ref="K9:K27" si="2">_xlfn.BINOM.INV(H9,MIN(0.9999,I9),J9)</f>
        <v>41</v>
      </c>
    </row>
    <row r="10" spans="1:21" x14ac:dyDescent="0.25">
      <c r="A10">
        <v>2</v>
      </c>
      <c r="B10" s="2">
        <f t="shared" ref="B10:B53" si="3">B9*(1-M)+C9</f>
        <v>453.36538461538464</v>
      </c>
      <c r="C10" s="2">
        <f t="shared" si="0"/>
        <v>148.47046552336829</v>
      </c>
      <c r="D10" s="2">
        <f t="shared" ref="D10:D53" ca="1" si="4">D9*(1-M)+E9</f>
        <v>471</v>
      </c>
      <c r="E10">
        <f ca="1">_xlfn.BINOM.INV(D10,MIN(0.9999,F10),RAND())</f>
        <v>165</v>
      </c>
      <c r="F10" s="1">
        <f t="shared" ref="F9:F53" ca="1" si="5">(alpha*EXP(_xlfn.NORM.INV(RAND(),0,sd.R)))/(1+D10*beta)</f>
        <v>0.31931506704791368</v>
      </c>
      <c r="H10">
        <f t="shared" ref="H10:H21" si="6">H9</f>
        <v>1000</v>
      </c>
      <c r="I10">
        <f t="shared" ref="I10:I21" si="7">I9</f>
        <v>0.05</v>
      </c>
      <c r="J10">
        <v>0.15</v>
      </c>
      <c r="K10">
        <f t="shared" si="2"/>
        <v>43</v>
      </c>
    </row>
    <row r="11" spans="1:21" x14ac:dyDescent="0.25">
      <c r="A11">
        <v>3</v>
      </c>
      <c r="B11" s="2">
        <f t="shared" si="3"/>
        <v>420.48969629259909</v>
      </c>
      <c r="C11" s="2">
        <f t="shared" si="0"/>
        <v>144.6016977384941</v>
      </c>
      <c r="D11" s="2">
        <f t="shared" ca="1" si="4"/>
        <v>447.59999999999997</v>
      </c>
      <c r="E11">
        <f t="shared" ca="1" si="1"/>
        <v>153</v>
      </c>
      <c r="F11" s="1">
        <f t="shared" ca="1" si="5"/>
        <v>0.33024785879397001</v>
      </c>
      <c r="H11">
        <f t="shared" si="6"/>
        <v>1000</v>
      </c>
      <c r="I11">
        <f t="shared" si="7"/>
        <v>0.05</v>
      </c>
      <c r="J11">
        <v>0.2</v>
      </c>
      <c r="K11">
        <f t="shared" si="2"/>
        <v>44</v>
      </c>
    </row>
    <row r="12" spans="1:21" x14ac:dyDescent="0.25">
      <c r="A12">
        <v>4</v>
      </c>
      <c r="B12" s="2">
        <f t="shared" si="3"/>
        <v>396.8955155140535</v>
      </c>
      <c r="C12" s="2">
        <f t="shared" si="0"/>
        <v>141.57737140207843</v>
      </c>
      <c r="D12" s="2">
        <f t="shared" ca="1" si="4"/>
        <v>421.55999999999995</v>
      </c>
      <c r="E12">
        <f t="shared" ca="1" si="1"/>
        <v>128</v>
      </c>
      <c r="F12" s="1">
        <f t="shared" ca="1" si="5"/>
        <v>0.34332899405192785</v>
      </c>
      <c r="H12">
        <f t="shared" si="6"/>
        <v>1000</v>
      </c>
      <c r="I12">
        <f t="shared" si="7"/>
        <v>0.05</v>
      </c>
      <c r="J12">
        <v>0.25</v>
      </c>
      <c r="K12">
        <f t="shared" si="2"/>
        <v>45</v>
      </c>
    </row>
    <row r="13" spans="1:21" x14ac:dyDescent="0.25">
      <c r="A13">
        <v>5</v>
      </c>
      <c r="B13" s="2">
        <f t="shared" si="3"/>
        <v>379.71468071051049</v>
      </c>
      <c r="C13" s="2">
        <f t="shared" si="0"/>
        <v>139.22923657177657</v>
      </c>
      <c r="D13" s="2">
        <f t="shared" ca="1" si="4"/>
        <v>380.93599999999992</v>
      </c>
      <c r="E13">
        <f t="shared" ca="1" si="1"/>
        <v>137</v>
      </c>
      <c r="F13" s="1">
        <f t="shared" ca="1" si="5"/>
        <v>0.36594201233211532</v>
      </c>
      <c r="H13">
        <f t="shared" si="6"/>
        <v>1000</v>
      </c>
      <c r="I13">
        <f t="shared" si="7"/>
        <v>0.05</v>
      </c>
      <c r="J13">
        <v>0.3</v>
      </c>
      <c r="K13">
        <f t="shared" si="2"/>
        <v>46</v>
      </c>
    </row>
    <row r="14" spans="1:21" x14ac:dyDescent="0.25">
      <c r="A14">
        <v>6</v>
      </c>
      <c r="B14" s="2">
        <f t="shared" si="3"/>
        <v>367.05804499808289</v>
      </c>
      <c r="C14" s="2">
        <f t="shared" si="0"/>
        <v>137.41382509070851</v>
      </c>
      <c r="D14" s="2">
        <f t="shared" ca="1" si="4"/>
        <v>365.56159999999994</v>
      </c>
      <c r="E14">
        <f t="shared" ca="1" si="1"/>
        <v>131</v>
      </c>
      <c r="F14" s="1">
        <f t="shared" ca="1" si="5"/>
        <v>0.375296866992814</v>
      </c>
      <c r="H14">
        <f t="shared" si="6"/>
        <v>1000</v>
      </c>
      <c r="I14">
        <f t="shared" si="7"/>
        <v>0.05</v>
      </c>
      <c r="J14">
        <v>0.35</v>
      </c>
      <c r="K14">
        <f t="shared" si="2"/>
        <v>47</v>
      </c>
    </row>
    <row r="15" spans="1:21" x14ac:dyDescent="0.25">
      <c r="A15">
        <v>7</v>
      </c>
      <c r="B15" s="2">
        <f t="shared" si="3"/>
        <v>357.64865208955825</v>
      </c>
      <c r="C15" s="2">
        <f t="shared" si="0"/>
        <v>136.01400448444628</v>
      </c>
      <c r="D15" s="2">
        <f t="shared" ca="1" si="4"/>
        <v>350.33695999999998</v>
      </c>
      <c r="E15">
        <f t="shared" ca="1" si="1"/>
        <v>148</v>
      </c>
      <c r="F15" s="1">
        <f t="shared" ca="1" si="5"/>
        <v>0.38504421398204225</v>
      </c>
      <c r="H15">
        <f t="shared" si="6"/>
        <v>1000</v>
      </c>
      <c r="I15">
        <f t="shared" si="7"/>
        <v>0.05</v>
      </c>
      <c r="J15">
        <v>0.4</v>
      </c>
      <c r="K15">
        <f t="shared" si="2"/>
        <v>48</v>
      </c>
    </row>
    <row r="16" spans="1:21" x14ac:dyDescent="0.25">
      <c r="A16">
        <v>8</v>
      </c>
      <c r="B16" s="2">
        <f t="shared" si="3"/>
        <v>350.60319573818123</v>
      </c>
      <c r="C16" s="2">
        <f t="shared" si="0"/>
        <v>134.93645394650127</v>
      </c>
      <c r="D16" s="2">
        <f t="shared" ca="1" si="4"/>
        <v>358.20217600000001</v>
      </c>
      <c r="E16">
        <f t="shared" ca="1" si="1"/>
        <v>135</v>
      </c>
      <c r="F16" s="1">
        <f t="shared" ca="1" si="5"/>
        <v>0.37994615613377375</v>
      </c>
      <c r="H16">
        <f t="shared" si="6"/>
        <v>1000</v>
      </c>
      <c r="I16">
        <f t="shared" si="7"/>
        <v>0.05</v>
      </c>
      <c r="J16">
        <v>0.45</v>
      </c>
      <c r="K16">
        <f t="shared" si="2"/>
        <v>49</v>
      </c>
    </row>
    <row r="17" spans="1:11" x14ac:dyDescent="0.25">
      <c r="A17">
        <v>9</v>
      </c>
      <c r="B17" s="2">
        <f t="shared" si="3"/>
        <v>345.29837138941002</v>
      </c>
      <c r="C17" s="2">
        <f t="shared" si="0"/>
        <v>134.10787812855713</v>
      </c>
      <c r="D17" s="2">
        <f t="shared" ca="1" si="4"/>
        <v>349.92130559999998</v>
      </c>
      <c r="E17">
        <f t="shared" ca="1" si="1"/>
        <v>128</v>
      </c>
      <c r="F17" s="1">
        <f t="shared" ca="1" si="5"/>
        <v>0.3853174451217341</v>
      </c>
      <c r="H17">
        <f t="shared" si="6"/>
        <v>1000</v>
      </c>
      <c r="I17">
        <f t="shared" si="7"/>
        <v>0.05</v>
      </c>
      <c r="J17">
        <v>0.5</v>
      </c>
      <c r="K17">
        <f t="shared" si="2"/>
        <v>50</v>
      </c>
    </row>
    <row r="18" spans="1:11" x14ac:dyDescent="0.25">
      <c r="A18">
        <v>10</v>
      </c>
      <c r="B18" s="2">
        <f t="shared" si="3"/>
        <v>341.28690096220316</v>
      </c>
      <c r="C18" s="2">
        <f t="shared" si="0"/>
        <v>133.47120082802883</v>
      </c>
      <c r="D18" s="2">
        <f t="shared" ca="1" si="4"/>
        <v>337.95278336000001</v>
      </c>
      <c r="E18">
        <f t="shared" ca="1" si="1"/>
        <v>151</v>
      </c>
      <c r="F18" s="1">
        <f t="shared" ca="1" si="5"/>
        <v>0.3933545351352945</v>
      </c>
      <c r="H18">
        <f t="shared" si="6"/>
        <v>1000</v>
      </c>
      <c r="I18">
        <f t="shared" si="7"/>
        <v>0.05</v>
      </c>
      <c r="J18">
        <v>0.55000000000000004</v>
      </c>
      <c r="K18">
        <f>_xlfn.BINOM.INV(H18,MIN(0.9999,I18),J18)</f>
        <v>51</v>
      </c>
    </row>
    <row r="19" spans="1:11" x14ac:dyDescent="0.25">
      <c r="A19">
        <v>11</v>
      </c>
      <c r="B19" s="2">
        <f t="shared" si="3"/>
        <v>338.24334140535075</v>
      </c>
      <c r="C19" s="2">
        <f t="shared" si="0"/>
        <v>132.98220843870055</v>
      </c>
      <c r="D19" s="2">
        <f t="shared" ca="1" si="4"/>
        <v>353.77167001600003</v>
      </c>
      <c r="E19">
        <f t="shared" ca="1" si="1"/>
        <v>147</v>
      </c>
      <c r="F19" s="1">
        <f t="shared" ca="1" si="5"/>
        <v>0.38280124036491625</v>
      </c>
      <c r="H19">
        <f t="shared" si="6"/>
        <v>1000</v>
      </c>
      <c r="I19">
        <f t="shared" si="7"/>
        <v>0.05</v>
      </c>
      <c r="J19">
        <v>0.6</v>
      </c>
      <c r="K19">
        <f t="shared" si="2"/>
        <v>52</v>
      </c>
    </row>
    <row r="20" spans="1:11" x14ac:dyDescent="0.25">
      <c r="A20">
        <v>12</v>
      </c>
      <c r="B20" s="2">
        <f t="shared" si="3"/>
        <v>335.92821328191098</v>
      </c>
      <c r="C20" s="2">
        <f t="shared" si="0"/>
        <v>132.60676322470172</v>
      </c>
      <c r="D20" s="2">
        <f t="shared" ca="1" si="4"/>
        <v>359.26300200959997</v>
      </c>
      <c r="E20">
        <f t="shared" ca="1" si="1"/>
        <v>137</v>
      </c>
      <c r="F20" s="1">
        <f t="shared" ca="1" si="5"/>
        <v>0.37926895604443445</v>
      </c>
      <c r="H20">
        <f t="shared" si="6"/>
        <v>1000</v>
      </c>
      <c r="I20">
        <f t="shared" si="7"/>
        <v>0.05</v>
      </c>
      <c r="J20">
        <v>0.65</v>
      </c>
      <c r="K20">
        <f t="shared" si="2"/>
        <v>53</v>
      </c>
    </row>
    <row r="21" spans="1:11" x14ac:dyDescent="0.25">
      <c r="A21">
        <v>13</v>
      </c>
      <c r="B21" s="2">
        <f t="shared" si="3"/>
        <v>334.16369119384831</v>
      </c>
      <c r="C21" s="2">
        <f t="shared" si="0"/>
        <v>132.3185619689898</v>
      </c>
      <c r="D21" s="2">
        <f t="shared" ca="1" si="4"/>
        <v>352.55780120575997</v>
      </c>
      <c r="E21">
        <f t="shared" ca="1" si="1"/>
        <v>127</v>
      </c>
      <c r="F21" s="1">
        <f t="shared" ca="1" si="5"/>
        <v>0.38359102082215474</v>
      </c>
      <c r="H21">
        <f t="shared" si="6"/>
        <v>1000</v>
      </c>
      <c r="I21">
        <f t="shared" si="7"/>
        <v>0.05</v>
      </c>
      <c r="J21">
        <v>0.7</v>
      </c>
      <c r="K21">
        <f t="shared" si="2"/>
        <v>54</v>
      </c>
    </row>
    <row r="22" spans="1:11" x14ac:dyDescent="0.25">
      <c r="A22">
        <v>14</v>
      </c>
      <c r="B22" s="2">
        <f t="shared" si="3"/>
        <v>332.81677668529881</v>
      </c>
      <c r="C22" s="2">
        <f t="shared" si="0"/>
        <v>132.09736531580216</v>
      </c>
      <c r="D22" s="2">
        <f t="shared" ca="1" si="4"/>
        <v>338.53468072345595</v>
      </c>
      <c r="E22">
        <f ca="1">_xlfn.BINOM.INV(D22,MIN(0.9999,F22),RAND())</f>
        <v>131</v>
      </c>
      <c r="F22" s="1">
        <f t="shared" ca="1" si="5"/>
        <v>0.39295605930541305</v>
      </c>
      <c r="H22">
        <f t="shared" ref="H22:H27" si="8">H21</f>
        <v>1000</v>
      </c>
      <c r="I22">
        <f t="shared" ref="I22:I27" si="9">I21</f>
        <v>0.05</v>
      </c>
      <c r="J22">
        <v>0.75</v>
      </c>
      <c r="K22">
        <f t="shared" si="2"/>
        <v>55</v>
      </c>
    </row>
    <row r="23" spans="1:11" x14ac:dyDescent="0.25">
      <c r="A23">
        <v>15</v>
      </c>
      <c r="B23" s="2">
        <f t="shared" si="3"/>
        <v>331.78743132698145</v>
      </c>
      <c r="C23" s="2">
        <f t="shared" si="0"/>
        <v>131.92761370851221</v>
      </c>
      <c r="D23" s="2">
        <f t="shared" ca="1" si="4"/>
        <v>334.12080843407352</v>
      </c>
      <c r="E23">
        <f t="shared" ref="E23:E53" ca="1" si="10">_xlfn.BINOM.INV(D23,MIN(0.9999,F23),RAND())</f>
        <v>137</v>
      </c>
      <c r="F23" s="1">
        <f t="shared" ca="1" si="5"/>
        <v>0.39599916861699275</v>
      </c>
      <c r="H23">
        <f t="shared" si="8"/>
        <v>1000</v>
      </c>
      <c r="I23">
        <f t="shared" si="9"/>
        <v>0.05</v>
      </c>
      <c r="J23">
        <v>0.8</v>
      </c>
      <c r="K23">
        <f t="shared" si="2"/>
        <v>56</v>
      </c>
    </row>
    <row r="24" spans="1:11" x14ac:dyDescent="0.25">
      <c r="A24">
        <v>16</v>
      </c>
      <c r="B24" s="2">
        <f t="shared" si="3"/>
        <v>331.00007250470105</v>
      </c>
      <c r="C24" s="2">
        <f t="shared" si="0"/>
        <v>131.79735249054093</v>
      </c>
      <c r="D24" s="2">
        <f t="shared" ca="1" si="4"/>
        <v>337.47248506044411</v>
      </c>
      <c r="E24">
        <f t="shared" ca="1" si="10"/>
        <v>132</v>
      </c>
      <c r="F24" s="1">
        <f t="shared" ca="1" si="5"/>
        <v>0.39368397747852502</v>
      </c>
      <c r="H24">
        <f t="shared" si="8"/>
        <v>1000</v>
      </c>
      <c r="I24">
        <f t="shared" si="9"/>
        <v>0.05</v>
      </c>
      <c r="J24">
        <v>0.85</v>
      </c>
      <c r="K24">
        <f t="shared" si="2"/>
        <v>57</v>
      </c>
    </row>
    <row r="25" spans="1:11" x14ac:dyDescent="0.25">
      <c r="A25">
        <v>17</v>
      </c>
      <c r="B25" s="2">
        <f t="shared" si="3"/>
        <v>330.39739599336156</v>
      </c>
      <c r="C25" s="2">
        <f t="shared" si="0"/>
        <v>131.69740048510423</v>
      </c>
      <c r="D25" s="2">
        <f t="shared" ca="1" si="4"/>
        <v>334.48349103626646</v>
      </c>
      <c r="E25">
        <f t="shared" ca="1" si="10"/>
        <v>149</v>
      </c>
      <c r="F25" s="1">
        <f t="shared" ca="1" si="5"/>
        <v>0.39574721774238936</v>
      </c>
      <c r="H25">
        <f t="shared" si="8"/>
        <v>1000</v>
      </c>
      <c r="I25">
        <f t="shared" si="9"/>
        <v>0.05</v>
      </c>
      <c r="J25">
        <v>0.9</v>
      </c>
      <c r="K25">
        <f t="shared" si="2"/>
        <v>59</v>
      </c>
    </row>
    <row r="26" spans="1:11" x14ac:dyDescent="0.25">
      <c r="A26">
        <v>18</v>
      </c>
      <c r="B26" s="2">
        <f t="shared" si="3"/>
        <v>329.93583808112112</v>
      </c>
      <c r="C26" s="2">
        <f t="shared" si="0"/>
        <v>131.62070857013646</v>
      </c>
      <c r="D26" s="2">
        <f t="shared" ca="1" si="4"/>
        <v>349.69009462175984</v>
      </c>
      <c r="E26">
        <f t="shared" ca="1" si="10"/>
        <v>128</v>
      </c>
      <c r="F26" s="1">
        <f t="shared" ca="1" si="5"/>
        <v>0.38546965441417402</v>
      </c>
      <c r="H26">
        <f t="shared" si="8"/>
        <v>1000</v>
      </c>
      <c r="I26">
        <f t="shared" si="9"/>
        <v>0.05</v>
      </c>
      <c r="J26">
        <v>0.95</v>
      </c>
      <c r="K26">
        <f t="shared" si="2"/>
        <v>62</v>
      </c>
    </row>
    <row r="27" spans="1:11" x14ac:dyDescent="0.25">
      <c r="A27">
        <v>19</v>
      </c>
      <c r="B27" s="2">
        <f t="shared" si="3"/>
        <v>329.58221141880915</v>
      </c>
      <c r="C27" s="2">
        <f t="shared" si="0"/>
        <v>131.56186567165679</v>
      </c>
      <c r="D27" s="2">
        <f t="shared" ca="1" si="4"/>
        <v>337.81405677305588</v>
      </c>
      <c r="E27">
        <f t="shared" ca="1" si="10"/>
        <v>145</v>
      </c>
      <c r="F27" s="1">
        <f t="shared" ca="1" si="5"/>
        <v>0.39344960256456496</v>
      </c>
      <c r="H27">
        <f t="shared" si="8"/>
        <v>1000</v>
      </c>
      <c r="I27">
        <f t="shared" si="9"/>
        <v>0.05</v>
      </c>
      <c r="J27">
        <v>0.99</v>
      </c>
      <c r="K27">
        <f t="shared" si="2"/>
        <v>67</v>
      </c>
    </row>
    <row r="28" spans="1:11" x14ac:dyDescent="0.25">
      <c r="A28">
        <v>20</v>
      </c>
      <c r="B28" s="2">
        <f t="shared" si="3"/>
        <v>329.31119252294229</v>
      </c>
      <c r="C28" s="2">
        <f t="shared" si="0"/>
        <v>131.51671872671562</v>
      </c>
      <c r="D28" s="2">
        <f t="shared" ca="1" si="4"/>
        <v>347.68843406383348</v>
      </c>
      <c r="E28">
        <f t="shared" ca="1" si="10"/>
        <v>114</v>
      </c>
      <c r="F28" s="1">
        <f t="shared" ca="1" si="5"/>
        <v>0.38679180984599171</v>
      </c>
    </row>
    <row r="29" spans="1:11" x14ac:dyDescent="0.25">
      <c r="A29">
        <v>21</v>
      </c>
      <c r="B29" s="2">
        <f t="shared" si="3"/>
        <v>329.10343424048096</v>
      </c>
      <c r="C29" s="2">
        <f t="shared" si="0"/>
        <v>131.48208054906689</v>
      </c>
      <c r="D29" s="2">
        <f t="shared" ca="1" si="4"/>
        <v>322.61306043830007</v>
      </c>
      <c r="E29">
        <f t="shared" ca="1" si="10"/>
        <v>139</v>
      </c>
      <c r="F29" s="1">
        <f t="shared" ca="1" si="5"/>
        <v>0.40415903385490942</v>
      </c>
    </row>
    <row r="30" spans="1:11" x14ac:dyDescent="0.25">
      <c r="A30">
        <v>22</v>
      </c>
      <c r="B30" s="2">
        <f t="shared" si="3"/>
        <v>328.94414109335548</v>
      </c>
      <c r="C30" s="2">
        <f t="shared" si="0"/>
        <v>131.45550538637269</v>
      </c>
      <c r="D30" s="2">
        <f t="shared" ca="1" si="4"/>
        <v>332.56783626297999</v>
      </c>
      <c r="E30">
        <f t="shared" ca="1" si="10"/>
        <v>130</v>
      </c>
      <c r="F30" s="1">
        <f t="shared" ca="1" si="5"/>
        <v>0.39708096963312822</v>
      </c>
    </row>
    <row r="31" spans="1:11" x14ac:dyDescent="0.25">
      <c r="A31">
        <v>23</v>
      </c>
      <c r="B31" s="2">
        <f t="shared" si="3"/>
        <v>328.82199004238601</v>
      </c>
      <c r="C31" s="2">
        <f t="shared" si="0"/>
        <v>131.43511654931746</v>
      </c>
      <c r="D31" s="2">
        <f t="shared" ca="1" si="4"/>
        <v>329.54070175778799</v>
      </c>
      <c r="E31">
        <f t="shared" ca="1" si="10"/>
        <v>138</v>
      </c>
      <c r="F31" s="1">
        <f t="shared" ca="1" si="5"/>
        <v>0.39920707064042932</v>
      </c>
    </row>
    <row r="32" spans="1:11" x14ac:dyDescent="0.25">
      <c r="A32">
        <v>24</v>
      </c>
      <c r="B32" s="2">
        <f t="shared" si="3"/>
        <v>328.72831057474906</v>
      </c>
      <c r="C32" s="2">
        <f t="shared" si="0"/>
        <v>131.41947406765456</v>
      </c>
      <c r="D32" s="2">
        <f t="shared" ca="1" si="4"/>
        <v>335.7244210546728</v>
      </c>
      <c r="E32">
        <f t="shared" ca="1" si="10"/>
        <v>135</v>
      </c>
      <c r="F32" s="1">
        <f t="shared" ca="1" si="5"/>
        <v>0.39488805688016182</v>
      </c>
    </row>
    <row r="33" spans="1:6" x14ac:dyDescent="0.25">
      <c r="A33">
        <v>25</v>
      </c>
      <c r="B33" s="2">
        <f t="shared" si="3"/>
        <v>328.65646041250398</v>
      </c>
      <c r="C33" s="2">
        <f t="shared" si="0"/>
        <v>131.40747309840634</v>
      </c>
      <c r="D33" s="2">
        <f t="shared" ca="1" si="4"/>
        <v>336.4346526328037</v>
      </c>
      <c r="E33">
        <f t="shared" ca="1" si="10"/>
        <v>146</v>
      </c>
      <c r="F33" s="1">
        <f t="shared" ca="1" si="5"/>
        <v>0.39439799473355375</v>
      </c>
    </row>
    <row r="34" spans="1:6" x14ac:dyDescent="0.25">
      <c r="A34">
        <v>26</v>
      </c>
      <c r="B34" s="2">
        <f t="shared" si="3"/>
        <v>328.60134934590872</v>
      </c>
      <c r="C34" s="2">
        <f t="shared" si="0"/>
        <v>131.39826595176015</v>
      </c>
      <c r="D34" s="2">
        <f t="shared" ca="1" si="4"/>
        <v>347.8607915796822</v>
      </c>
      <c r="E34">
        <f t="shared" ca="1" si="10"/>
        <v>132</v>
      </c>
      <c r="F34" s="1">
        <f t="shared" ca="1" si="5"/>
        <v>0.38667763715492232</v>
      </c>
    </row>
    <row r="35" spans="1:6" x14ac:dyDescent="0.25">
      <c r="A35">
        <v>27</v>
      </c>
      <c r="B35" s="2">
        <f t="shared" si="3"/>
        <v>328.55907555930537</v>
      </c>
      <c r="C35" s="2">
        <f t="shared" si="0"/>
        <v>131.39120225050974</v>
      </c>
      <c r="D35" s="2">
        <f t="shared" ca="1" si="4"/>
        <v>340.71647494780927</v>
      </c>
      <c r="E35">
        <f t="shared" ca="1" si="10"/>
        <v>138</v>
      </c>
      <c r="F35" s="1">
        <f t="shared" ca="1" si="5"/>
        <v>0.39146901256975425</v>
      </c>
    </row>
    <row r="36" spans="1:6" x14ac:dyDescent="0.25">
      <c r="A36">
        <v>28</v>
      </c>
      <c r="B36" s="2">
        <f t="shared" si="3"/>
        <v>328.52664758609296</v>
      </c>
      <c r="C36" s="2">
        <f t="shared" si="0"/>
        <v>131.38578300959654</v>
      </c>
      <c r="D36" s="2">
        <f t="shared" ca="1" si="4"/>
        <v>342.42988496868554</v>
      </c>
      <c r="E36">
        <f t="shared" ca="1" si="10"/>
        <v>136</v>
      </c>
      <c r="F36" s="1">
        <f t="shared" ca="1" si="5"/>
        <v>0.39030918302075535</v>
      </c>
    </row>
    <row r="37" spans="1:6" x14ac:dyDescent="0.25">
      <c r="A37">
        <v>29</v>
      </c>
      <c r="B37" s="2">
        <f t="shared" si="3"/>
        <v>328.50177156125233</v>
      </c>
      <c r="C37" s="2">
        <f t="shared" si="0"/>
        <v>131.38162539977097</v>
      </c>
      <c r="D37" s="2">
        <f t="shared" ca="1" si="4"/>
        <v>341.45793098121135</v>
      </c>
      <c r="E37">
        <f t="shared" ca="1" si="10"/>
        <v>125</v>
      </c>
      <c r="F37" s="1">
        <f t="shared" ca="1" si="5"/>
        <v>0.39096626006610774</v>
      </c>
    </row>
    <row r="38" spans="1:6" x14ac:dyDescent="0.25">
      <c r="A38">
        <v>30</v>
      </c>
      <c r="B38" s="2">
        <f t="shared" si="3"/>
        <v>328.48268833652236</v>
      </c>
      <c r="C38" s="2">
        <f t="shared" si="0"/>
        <v>131.37843571076419</v>
      </c>
      <c r="D38" s="2">
        <f t="shared" ca="1" si="4"/>
        <v>329.87475858872676</v>
      </c>
      <c r="E38">
        <f t="shared" ca="1" si="10"/>
        <v>131</v>
      </c>
      <c r="F38" s="1">
        <f t="shared" ca="1" si="5"/>
        <v>0.3989712265805706</v>
      </c>
    </row>
    <row r="39" spans="1:6" x14ac:dyDescent="0.25">
      <c r="A39">
        <v>31</v>
      </c>
      <c r="B39" s="2">
        <f t="shared" si="3"/>
        <v>328.46804871267761</v>
      </c>
      <c r="C39" s="2">
        <f t="shared" si="0"/>
        <v>131.37598860665136</v>
      </c>
      <c r="D39" s="2">
        <f t="shared" ca="1" si="4"/>
        <v>328.92485515323608</v>
      </c>
      <c r="E39">
        <f t="shared" ca="1" si="10"/>
        <v>131</v>
      </c>
      <c r="F39" s="1">
        <f t="shared" ca="1" si="5"/>
        <v>0.39964234096701123</v>
      </c>
    </row>
    <row r="40" spans="1:6" x14ac:dyDescent="0.25">
      <c r="A40">
        <v>32</v>
      </c>
      <c r="B40" s="2">
        <f t="shared" si="3"/>
        <v>328.45681783425789</v>
      </c>
      <c r="C40" s="2">
        <f t="shared" si="0"/>
        <v>131.37411120945711</v>
      </c>
      <c r="D40" s="2">
        <f t="shared" ca="1" si="4"/>
        <v>328.35491309194163</v>
      </c>
      <c r="E40">
        <f t="shared" ca="1" si="10"/>
        <v>130</v>
      </c>
      <c r="F40" s="1">
        <f t="shared" ca="1" si="5"/>
        <v>0.40004599150056475</v>
      </c>
    </row>
    <row r="41" spans="1:6" x14ac:dyDescent="0.25">
      <c r="A41">
        <v>33</v>
      </c>
      <c r="B41" s="2">
        <f t="shared" si="3"/>
        <v>328.44820191001185</v>
      </c>
      <c r="C41" s="2">
        <f t="shared" si="0"/>
        <v>131.37267088748879</v>
      </c>
      <c r="D41" s="2">
        <f t="shared" ca="1" si="4"/>
        <v>327.01294785516495</v>
      </c>
      <c r="E41">
        <f t="shared" ca="1" si="10"/>
        <v>128</v>
      </c>
      <c r="F41" s="1">
        <f t="shared" ca="1" si="5"/>
        <v>0.40099973304301373</v>
      </c>
    </row>
    <row r="42" spans="1:6" x14ac:dyDescent="0.25">
      <c r="A42">
        <v>34</v>
      </c>
      <c r="B42" s="2">
        <f t="shared" si="3"/>
        <v>328.44159203349591</v>
      </c>
      <c r="C42" s="2">
        <f t="shared" si="0"/>
        <v>131.37156588621883</v>
      </c>
      <c r="D42" s="2">
        <f t="shared" ca="1" si="4"/>
        <v>324.20776871309897</v>
      </c>
      <c r="E42">
        <f t="shared" ca="1" si="10"/>
        <v>137</v>
      </c>
      <c r="F42" s="1">
        <f t="shared" ca="1" si="5"/>
        <v>0.40300830802780246</v>
      </c>
    </row>
    <row r="43" spans="1:6" x14ac:dyDescent="0.25">
      <c r="A43">
        <v>35</v>
      </c>
      <c r="B43" s="2">
        <f t="shared" si="3"/>
        <v>328.43652110631638</v>
      </c>
      <c r="C43" s="2">
        <f t="shared" si="0"/>
        <v>131.37071814012995</v>
      </c>
      <c r="D43" s="2">
        <f t="shared" ca="1" si="4"/>
        <v>331.52466122785938</v>
      </c>
      <c r="E43">
        <f t="shared" ca="1" si="10"/>
        <v>135</v>
      </c>
      <c r="F43" s="1">
        <f t="shared" ca="1" si="5"/>
        <v>0.39781105602211847</v>
      </c>
    </row>
    <row r="44" spans="1:6" x14ac:dyDescent="0.25">
      <c r="A44">
        <v>36</v>
      </c>
      <c r="B44" s="2">
        <f t="shared" si="3"/>
        <v>328.43263080391978</v>
      </c>
      <c r="C44" s="2">
        <f t="shared" si="0"/>
        <v>131.37006775788248</v>
      </c>
      <c r="D44" s="2">
        <f t="shared" ca="1" si="4"/>
        <v>333.91479673671563</v>
      </c>
      <c r="E44">
        <f t="shared" ca="1" si="10"/>
        <v>128</v>
      </c>
      <c r="F44" s="1">
        <f t="shared" ca="1" si="5"/>
        <v>0.3961423555294088</v>
      </c>
    </row>
    <row r="45" spans="1:6" x14ac:dyDescent="0.25">
      <c r="A45">
        <v>37</v>
      </c>
      <c r="B45" s="2">
        <f t="shared" si="3"/>
        <v>328.42964624023432</v>
      </c>
      <c r="C45" s="2">
        <f t="shared" si="0"/>
        <v>131.36956879130125</v>
      </c>
      <c r="D45" s="2">
        <f t="shared" ca="1" si="4"/>
        <v>328.34887804202936</v>
      </c>
      <c r="E45">
        <f t="shared" ca="1" si="10"/>
        <v>132</v>
      </c>
      <c r="F45" s="1">
        <f t="shared" ca="1" si="5"/>
        <v>0.40005031008459818</v>
      </c>
    </row>
    <row r="46" spans="1:6" x14ac:dyDescent="0.25">
      <c r="A46">
        <v>38</v>
      </c>
      <c r="B46" s="2">
        <f t="shared" si="3"/>
        <v>328.42735653544185</v>
      </c>
      <c r="C46" s="2">
        <f t="shared" si="0"/>
        <v>131.36918598933369</v>
      </c>
      <c r="D46" s="2">
        <f t="shared" ca="1" si="4"/>
        <v>329.00932682521761</v>
      </c>
      <c r="E46">
        <f t="shared" ca="1" si="10"/>
        <v>144</v>
      </c>
      <c r="F46" s="1">
        <f t="shared" ca="1" si="5"/>
        <v>0.3995825544223599</v>
      </c>
    </row>
    <row r="47" spans="1:6" x14ac:dyDescent="0.25">
      <c r="A47">
        <v>39</v>
      </c>
      <c r="B47" s="2">
        <f t="shared" si="3"/>
        <v>328.42559991059875</v>
      </c>
      <c r="C47" s="2">
        <f t="shared" si="0"/>
        <v>131.36889230768949</v>
      </c>
      <c r="D47" s="2">
        <f t="shared" ca="1" si="4"/>
        <v>341.40559609513059</v>
      </c>
      <c r="E47">
        <f t="shared" ca="1" si="10"/>
        <v>132</v>
      </c>
      <c r="F47" s="1">
        <f t="shared" ca="1" si="5"/>
        <v>0.39100164621489919</v>
      </c>
    </row>
    <row r="48" spans="1:6" x14ac:dyDescent="0.25">
      <c r="A48">
        <v>40</v>
      </c>
      <c r="B48" s="2">
        <f t="shared" si="3"/>
        <v>328.42425225404872</v>
      </c>
      <c r="C48" s="2">
        <f t="shared" si="0"/>
        <v>131.36866699824429</v>
      </c>
      <c r="D48" s="2">
        <f t="shared" ca="1" si="4"/>
        <v>336.84335765707834</v>
      </c>
      <c r="E48">
        <f t="shared" ca="1" si="10"/>
        <v>130</v>
      </c>
      <c r="F48" s="1">
        <f t="shared" ca="1" si="5"/>
        <v>0.39411652000245401</v>
      </c>
    </row>
    <row r="49" spans="1:6" x14ac:dyDescent="0.25">
      <c r="A49">
        <v>41</v>
      </c>
      <c r="B49" s="2">
        <f t="shared" si="3"/>
        <v>328.42321835067355</v>
      </c>
      <c r="C49" s="2">
        <f t="shared" si="0"/>
        <v>131.36849414323981</v>
      </c>
      <c r="D49" s="2">
        <f t="shared" ca="1" si="4"/>
        <v>332.10601459424697</v>
      </c>
      <c r="E49">
        <f t="shared" ca="1" si="10"/>
        <v>134</v>
      </c>
      <c r="F49" s="1">
        <f t="shared" ca="1" si="5"/>
        <v>0.39740387714753217</v>
      </c>
    </row>
    <row r="50" spans="1:6" x14ac:dyDescent="0.25">
      <c r="A50">
        <v>42</v>
      </c>
      <c r="B50" s="2">
        <f t="shared" si="3"/>
        <v>328.42242515364393</v>
      </c>
      <c r="C50" s="2">
        <f t="shared" si="0"/>
        <v>131.36836153073136</v>
      </c>
      <c r="D50" s="2">
        <f t="shared" ca="1" si="4"/>
        <v>333.26360875654814</v>
      </c>
      <c r="E50">
        <f t="shared" ca="1" si="10"/>
        <v>138</v>
      </c>
      <c r="F50" s="1">
        <f t="shared" ca="1" si="5"/>
        <v>0.39659554902217581</v>
      </c>
    </row>
    <row r="51" spans="1:6" x14ac:dyDescent="0.25">
      <c r="A51">
        <v>43</v>
      </c>
      <c r="B51" s="2">
        <f t="shared" si="3"/>
        <v>328.42181662291773</v>
      </c>
      <c r="C51" s="2">
        <f t="shared" si="0"/>
        <v>131.36825979183988</v>
      </c>
      <c r="D51" s="2">
        <f t="shared" ca="1" si="4"/>
        <v>337.95816525392888</v>
      </c>
      <c r="E51">
        <f t="shared" ca="1" si="10"/>
        <v>131</v>
      </c>
      <c r="F51" s="1">
        <f t="shared" ca="1" si="5"/>
        <v>0.39335095148239585</v>
      </c>
    </row>
    <row r="52" spans="1:6" x14ac:dyDescent="0.25">
      <c r="A52">
        <v>44</v>
      </c>
      <c r="B52" s="2">
        <f t="shared" si="3"/>
        <v>328.42134976559055</v>
      </c>
      <c r="C52" s="2">
        <f t="shared" si="0"/>
        <v>131.36818173885845</v>
      </c>
      <c r="D52" s="2">
        <f t="shared" ca="1" si="4"/>
        <v>333.77489915235731</v>
      </c>
      <c r="E52">
        <f t="shared" ca="1" si="10"/>
        <v>117</v>
      </c>
      <c r="F52" s="1">
        <f t="shared" ca="1" si="5"/>
        <v>0.39623953209562912</v>
      </c>
    </row>
    <row r="53" spans="1:6" x14ac:dyDescent="0.25">
      <c r="A53">
        <v>45</v>
      </c>
      <c r="B53" s="2">
        <f t="shared" si="3"/>
        <v>328.42099159821277</v>
      </c>
      <c r="C53" s="2">
        <f t="shared" si="0"/>
        <v>131.3681218574537</v>
      </c>
      <c r="D53" s="2">
        <f t="shared" ca="1" si="4"/>
        <v>317.26493949141434</v>
      </c>
      <c r="E53">
        <f t="shared" ca="1" si="10"/>
        <v>132</v>
      </c>
      <c r="F53" s="1">
        <f t="shared" ca="1" si="5"/>
        <v>0.40806698741714564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alpha</vt:lpstr>
      <vt:lpstr>beta</vt:lpstr>
      <vt:lpstr>M</vt:lpstr>
      <vt:lpstr>sd.R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Coggins</dc:creator>
  <cp:lastModifiedBy>Lewis Coggins</cp:lastModifiedBy>
  <dcterms:created xsi:type="dcterms:W3CDTF">2023-10-12T17:21:34Z</dcterms:created>
  <dcterms:modified xsi:type="dcterms:W3CDTF">2023-10-23T18:24:55Z</dcterms:modified>
</cp:coreProperties>
</file>