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wis\Desktop\Degree Calc Spreadsheets\"/>
    </mc:Choice>
  </mc:AlternateContent>
  <bookViews>
    <workbookView xWindow="0" yWindow="0" windowWidth="20490" windowHeight="7755"/>
  </bookViews>
  <sheets>
    <sheet name="By Module" sheetId="1" r:id="rId1"/>
    <sheet name="By Assignme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2" l="1"/>
  <c r="G20" i="2"/>
  <c r="F10" i="1"/>
  <c r="F20" i="1"/>
  <c r="D19" i="1"/>
  <c r="E19" i="1" s="1"/>
  <c r="F19" i="1" s="1"/>
  <c r="D18" i="1"/>
  <c r="E18" i="1" s="1"/>
  <c r="F18" i="1" s="1"/>
  <c r="D35" i="2" l="1"/>
  <c r="D34" i="2"/>
  <c r="F34" i="2" s="1"/>
  <c r="G34" i="2" s="1"/>
  <c r="D33" i="2"/>
  <c r="F33" i="2" s="1"/>
  <c r="G33" i="2" s="1"/>
  <c r="D32" i="2"/>
  <c r="D31" i="2"/>
  <c r="F31" i="2" s="1"/>
  <c r="G31" i="2" s="1"/>
  <c r="D30" i="2"/>
  <c r="D29" i="2"/>
  <c r="D28" i="2"/>
  <c r="D22" i="2"/>
  <c r="D23" i="2"/>
  <c r="D24" i="2"/>
  <c r="D25" i="2"/>
  <c r="D26" i="2"/>
  <c r="D27" i="2"/>
  <c r="F35" i="2"/>
  <c r="G35" i="2" s="1"/>
  <c r="F32" i="2"/>
  <c r="G32" i="2" s="1"/>
  <c r="D16" i="1"/>
  <c r="D17" i="1"/>
  <c r="E17" i="1" s="1"/>
  <c r="F17" i="1" s="1"/>
  <c r="F30" i="2"/>
  <c r="G30" i="2" s="1"/>
  <c r="D17" i="2" l="1"/>
  <c r="F17" i="2" s="1"/>
  <c r="G17" i="2" s="1"/>
  <c r="D16" i="2"/>
  <c r="F16" i="2" s="1"/>
  <c r="G16" i="2" s="1"/>
  <c r="D15" i="2"/>
  <c r="F15" i="2" s="1"/>
  <c r="G15" i="2" s="1"/>
  <c r="D14" i="2"/>
  <c r="F14" i="2" s="1"/>
  <c r="G14" i="2" s="1"/>
  <c r="D13" i="2"/>
  <c r="F13" i="2" s="1"/>
  <c r="G13" i="2" s="1"/>
  <c r="D12" i="2"/>
  <c r="F12" i="2" s="1"/>
  <c r="G12" i="2" s="1"/>
  <c r="D11" i="2"/>
  <c r="F11" i="2" s="1"/>
  <c r="G11" i="2" s="1"/>
  <c r="D10" i="2"/>
  <c r="F10" i="2" s="1"/>
  <c r="G10" i="2" s="1"/>
  <c r="D9" i="2"/>
  <c r="F9" i="2" s="1"/>
  <c r="G9" i="2" s="1"/>
  <c r="D8" i="2"/>
  <c r="F8" i="2" s="1"/>
  <c r="G8" i="2" s="1"/>
  <c r="D19" i="2"/>
  <c r="F19" i="2" s="1"/>
  <c r="G19" i="2" s="1"/>
  <c r="D18" i="2"/>
  <c r="F18" i="2" s="1"/>
  <c r="G18" i="2" s="1"/>
  <c r="D7" i="2"/>
  <c r="F7" i="2" s="1"/>
  <c r="G7" i="2" s="1"/>
  <c r="D6" i="2"/>
  <c r="F6" i="2" s="1"/>
  <c r="G6" i="2" s="1"/>
  <c r="D4" i="2"/>
  <c r="F4" i="2" s="1"/>
  <c r="G4" i="2" s="1"/>
  <c r="D5" i="2"/>
  <c r="F5" i="2" s="1"/>
  <c r="G5" i="2" s="1"/>
  <c r="D3" i="2"/>
  <c r="F3" i="2" s="1"/>
  <c r="G3" i="2" s="1"/>
  <c r="F22" i="2"/>
  <c r="G22" i="2" s="1"/>
  <c r="D2" i="2"/>
  <c r="F2" i="2" s="1"/>
  <c r="G2" i="2" s="1"/>
  <c r="F25" i="2"/>
  <c r="G25" i="2" s="1"/>
  <c r="F24" i="2"/>
  <c r="G24" i="2" s="1"/>
  <c r="F27" i="2"/>
  <c r="G27" i="2" s="1"/>
  <c r="F26" i="2"/>
  <c r="G26" i="2" s="1"/>
  <c r="F29" i="2"/>
  <c r="G29" i="2" s="1"/>
  <c r="F28" i="2"/>
  <c r="G28" i="2" s="1"/>
  <c r="F23" i="2"/>
  <c r="G23" i="2" s="1"/>
  <c r="D2" i="1" l="1"/>
  <c r="E2" i="1" s="1"/>
  <c r="F2" i="1" s="1"/>
  <c r="D3" i="1"/>
  <c r="E3" i="1" s="1"/>
  <c r="F3" i="1" s="1"/>
  <c r="D4" i="1"/>
  <c r="D5" i="1"/>
  <c r="E5" i="1" s="1"/>
  <c r="F5" i="1" s="1"/>
  <c r="D6" i="1"/>
  <c r="D7" i="1"/>
  <c r="D8" i="1"/>
  <c r="E8" i="1" s="1"/>
  <c r="F8" i="1" s="1"/>
  <c r="D9" i="1"/>
  <c r="D13" i="1"/>
  <c r="E13" i="1" s="1"/>
  <c r="F13" i="1" s="1"/>
  <c r="D15" i="1"/>
  <c r="E15" i="1" s="1"/>
  <c r="F15" i="1" s="1"/>
  <c r="D14" i="1"/>
  <c r="E14" i="1" s="1"/>
  <c r="F14" i="1" s="1"/>
  <c r="E16" i="1"/>
  <c r="F16" i="1" s="1"/>
  <c r="E4" i="1"/>
  <c r="F4" i="1" s="1"/>
  <c r="E6" i="1"/>
  <c r="F6" i="1" s="1"/>
  <c r="E7" i="1"/>
  <c r="F7" i="1" s="1"/>
  <c r="E9" i="1"/>
  <c r="F9" i="1" s="1"/>
  <c r="G38" i="2" l="1"/>
  <c r="F22" i="1" l="1"/>
</calcChain>
</file>

<file path=xl/sharedStrings.xml><?xml version="1.0" encoding="utf-8"?>
<sst xmlns="http://schemas.openxmlformats.org/spreadsheetml/2006/main" count="106" uniqueCount="51">
  <si>
    <t>Year Two</t>
  </si>
  <si>
    <t>Mark</t>
  </si>
  <si>
    <t>Year Three</t>
  </si>
  <si>
    <t>Computer Systems Architecture</t>
  </si>
  <si>
    <t>Project Planning and Control</t>
  </si>
  <si>
    <t>Object Oriented Software Arch</t>
  </si>
  <si>
    <t>Logic and Formal Spec</t>
  </si>
  <si>
    <t>Integrated Group Project</t>
  </si>
  <si>
    <t>Operating Systems</t>
  </si>
  <si>
    <t>Data Structures and Algorithms</t>
  </si>
  <si>
    <t>Credits</t>
  </si>
  <si>
    <t>Potential Percent of Year</t>
  </si>
  <si>
    <t>Percent Earned</t>
  </si>
  <si>
    <t>Final Degree Contribution</t>
  </si>
  <si>
    <t>Total</t>
  </si>
  <si>
    <t>Individual Project</t>
  </si>
  <si>
    <t>Specification and Refinement</t>
  </si>
  <si>
    <t>Programming Languages</t>
  </si>
  <si>
    <t>Final Total</t>
  </si>
  <si>
    <t>Module</t>
  </si>
  <si>
    <t>Assignment</t>
  </si>
  <si>
    <t>Percentage of Module</t>
  </si>
  <si>
    <t>Degree Show</t>
  </si>
  <si>
    <t>Assignment/Exam</t>
  </si>
  <si>
    <t>Exam</t>
  </si>
  <si>
    <t>Library System</t>
  </si>
  <si>
    <t>Individual Coursework</t>
  </si>
  <si>
    <t>Programming Languages Comparison</t>
  </si>
  <si>
    <t>Group Coursework</t>
  </si>
  <si>
    <t>Logic and Formal Specification</t>
  </si>
  <si>
    <t>Object Oriented Software</t>
  </si>
  <si>
    <t>Programming Assignment 1</t>
  </si>
  <si>
    <t>Programming Assignment 2</t>
  </si>
  <si>
    <t>Programming Assignment</t>
  </si>
  <si>
    <t>Written Examination</t>
  </si>
  <si>
    <t>Technical Group Report</t>
  </si>
  <si>
    <t>Individual Reflective Report</t>
  </si>
  <si>
    <t>Group Presentation</t>
  </si>
  <si>
    <t>Lab Based Exercises</t>
  </si>
  <si>
    <t>Coursework 01</t>
  </si>
  <si>
    <t>Coursework 02</t>
  </si>
  <si>
    <t>Overall</t>
  </si>
  <si>
    <t>There may be a slight difference from the by module spreadsheet</t>
  </si>
  <si>
    <t>This is due to rounding errors and unclear weighting on Integrated Group Project</t>
  </si>
  <si>
    <t>Optional 20 Credit Module One</t>
  </si>
  <si>
    <t>Assignment One</t>
  </si>
  <si>
    <t>Assignment Two</t>
  </si>
  <si>
    <t>Optional 10 Credit Module Three</t>
  </si>
  <si>
    <t>Optional 10 Credit Module One</t>
  </si>
  <si>
    <t>Optional 10 Credit Module Two</t>
  </si>
  <si>
    <t>Optional 10 Credit Module 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</si>
</sst>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Font="1" applyBorder="1"/>
    <xf numFmtId="0" fontId="0" fillId="0" borderId="4" xfId="0" applyFont="1" applyBorder="1"/>
    <xf numFmtId="0" fontId="0" fillId="0" borderId="8" xfId="0" applyBorder="1"/>
    <xf numFmtId="0" fontId="0" fillId="0" borderId="9" xfId="0" applyBorder="1"/>
    <xf numFmtId="0" fontId="0" fillId="0" borderId="9" xfId="0" applyFont="1" applyBorder="1"/>
    <xf numFmtId="0" fontId="0" fillId="0" borderId="10" xfId="0" applyBorder="1"/>
    <xf numFmtId="0" fontId="0" fillId="2" borderId="1" xfId="0" applyFill="1" applyBorder="1"/>
    <xf numFmtId="0" fontId="0" fillId="0" borderId="11" xfId="0" applyBorder="1"/>
    <xf numFmtId="0" fontId="1" fillId="3" borderId="12" xfId="0" applyFont="1" applyFill="1" applyBorder="1"/>
    <xf numFmtId="0" fontId="0" fillId="0" borderId="3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3" borderId="12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0" xfId="0" applyNumberFormat="1"/>
    <xf numFmtId="10" fontId="0" fillId="0" borderId="2" xfId="0" applyNumberFormat="1" applyBorder="1"/>
    <xf numFmtId="10" fontId="0" fillId="0" borderId="9" xfId="0" applyNumberFormat="1" applyBorder="1"/>
    <xf numFmtId="10" fontId="0" fillId="0" borderId="4" xfId="0" applyNumberFormat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2" xfId="0" applyNumberFormat="1" applyBorder="1"/>
    <xf numFmtId="2" fontId="0" fillId="0" borderId="9" xfId="0" applyNumberFormat="1" applyBorder="1"/>
    <xf numFmtId="2" fontId="0" fillId="0" borderId="0" xfId="0" applyNumberFormat="1"/>
    <xf numFmtId="2" fontId="0" fillId="0" borderId="4" xfId="0" applyNumberFormat="1" applyBorder="1"/>
    <xf numFmtId="2" fontId="1" fillId="0" borderId="1" xfId="0" applyNumberFormat="1" applyFont="1" applyBorder="1" applyAlignment="1">
      <alignment horizontal="right"/>
    </xf>
    <xf numFmtId="2" fontId="0" fillId="0" borderId="7" xfId="0" applyNumberFormat="1" applyBorder="1"/>
    <xf numFmtId="2" fontId="0" fillId="0" borderId="10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1" fillId="0" borderId="12" xfId="0" applyNumberFormat="1" applyFont="1" applyBorder="1" applyAlignment="1">
      <alignment horizontal="right"/>
    </xf>
    <xf numFmtId="2" fontId="1" fillId="0" borderId="12" xfId="0" applyNumberFormat="1" applyFont="1" applyFill="1" applyBorder="1"/>
    <xf numFmtId="2" fontId="1" fillId="0" borderId="12" xfId="0" applyNumberFormat="1" applyFont="1" applyBorder="1"/>
    <xf numFmtId="0" fontId="1" fillId="0" borderId="11" xfId="0" applyFont="1" applyBorder="1"/>
    <xf numFmtId="10" fontId="1" fillId="0" borderId="11" xfId="0" applyNumberFormat="1" applyFont="1" applyBorder="1"/>
    <xf numFmtId="2" fontId="1" fillId="0" borderId="11" xfId="0" applyNumberFormat="1" applyFont="1" applyBorder="1"/>
    <xf numFmtId="0" fontId="1" fillId="0" borderId="11" xfId="0" applyFont="1" applyFill="1" applyBorder="1"/>
    <xf numFmtId="2" fontId="1" fillId="0" borderId="11" xfId="0" applyNumberFormat="1" applyFont="1" applyFill="1" applyBorder="1"/>
    <xf numFmtId="0" fontId="0" fillId="0" borderId="8" xfId="0" applyFont="1" applyBorder="1"/>
    <xf numFmtId="0" fontId="0" fillId="0" borderId="10" xfId="0" applyFont="1" applyBorder="1"/>
    <xf numFmtId="0" fontId="1" fillId="0" borderId="11" xfId="0" applyFon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/>
  </sheetViews>
  <sheetFormatPr defaultRowHeight="15" x14ac:dyDescent="0.25"/>
  <cols>
    <col min="1" max="1" width="29.7109375" bestFit="1" customWidth="1"/>
    <col min="4" max="4" width="23.42578125" bestFit="1" customWidth="1"/>
    <col min="5" max="5" width="14.5703125" bestFit="1" customWidth="1"/>
    <col min="6" max="6" width="24.28515625" bestFit="1" customWidth="1"/>
    <col min="7" max="7" width="27.28515625" bestFit="1" customWidth="1"/>
  </cols>
  <sheetData>
    <row r="1" spans="1:6" ht="15.75" thickBot="1" x14ac:dyDescent="0.3">
      <c r="A1" s="15" t="s">
        <v>0</v>
      </c>
      <c r="B1" s="15" t="s">
        <v>1</v>
      </c>
      <c r="C1" s="15" t="s">
        <v>10</v>
      </c>
      <c r="D1" s="15" t="s">
        <v>11</v>
      </c>
      <c r="E1" s="15" t="s">
        <v>12</v>
      </c>
      <c r="F1" s="15" t="s">
        <v>13</v>
      </c>
    </row>
    <row r="2" spans="1:6" x14ac:dyDescent="0.25">
      <c r="A2" s="17" t="s">
        <v>3</v>
      </c>
      <c r="B2" s="9"/>
      <c r="C2" s="9">
        <v>20</v>
      </c>
      <c r="D2" s="9">
        <f t="shared" ref="D2:D9" si="0">100 / 120 *C2</f>
        <v>16.666666666666668</v>
      </c>
      <c r="E2" s="9">
        <f>((B2/100)*D2)</f>
        <v>0</v>
      </c>
      <c r="F2" s="18">
        <f>E2*0.25</f>
        <v>0</v>
      </c>
    </row>
    <row r="3" spans="1:6" x14ac:dyDescent="0.25">
      <c r="A3" s="19" t="s">
        <v>4</v>
      </c>
      <c r="B3" s="8"/>
      <c r="C3" s="8">
        <v>10</v>
      </c>
      <c r="D3" s="8">
        <f t="shared" si="0"/>
        <v>8.3333333333333339</v>
      </c>
      <c r="E3" s="8">
        <f t="shared" ref="E3:E9" si="1">((B3/100)*D3)</f>
        <v>0</v>
      </c>
      <c r="F3" s="20">
        <f t="shared" ref="F3:F9" si="2">E3*0.25</f>
        <v>0</v>
      </c>
    </row>
    <row r="4" spans="1:6" x14ac:dyDescent="0.25">
      <c r="A4" s="19" t="s">
        <v>5</v>
      </c>
      <c r="B4" s="8"/>
      <c r="C4" s="8">
        <v>20</v>
      </c>
      <c r="D4" s="8">
        <f t="shared" si="0"/>
        <v>16.666666666666668</v>
      </c>
      <c r="E4" s="8">
        <f t="shared" si="1"/>
        <v>0</v>
      </c>
      <c r="F4" s="20">
        <f t="shared" si="2"/>
        <v>0</v>
      </c>
    </row>
    <row r="5" spans="1:6" x14ac:dyDescent="0.25">
      <c r="A5" s="19" t="s">
        <v>6</v>
      </c>
      <c r="B5" s="8"/>
      <c r="C5" s="8">
        <v>20</v>
      </c>
      <c r="D5" s="8">
        <f t="shared" si="0"/>
        <v>16.666666666666668</v>
      </c>
      <c r="E5" s="8">
        <f t="shared" si="1"/>
        <v>0</v>
      </c>
      <c r="F5" s="20">
        <f t="shared" si="2"/>
        <v>0</v>
      </c>
    </row>
    <row r="6" spans="1:6" x14ac:dyDescent="0.25">
      <c r="A6" s="19" t="s">
        <v>7</v>
      </c>
      <c r="B6" s="8"/>
      <c r="C6" s="8">
        <v>10</v>
      </c>
      <c r="D6" s="8">
        <f t="shared" si="0"/>
        <v>8.3333333333333339</v>
      </c>
      <c r="E6" s="8">
        <f t="shared" si="1"/>
        <v>0</v>
      </c>
      <c r="F6" s="20">
        <f t="shared" si="2"/>
        <v>0</v>
      </c>
    </row>
    <row r="7" spans="1:6" x14ac:dyDescent="0.25">
      <c r="A7" s="19" t="s">
        <v>8</v>
      </c>
      <c r="B7" s="8"/>
      <c r="C7" s="8">
        <v>10</v>
      </c>
      <c r="D7" s="8">
        <f t="shared" si="0"/>
        <v>8.3333333333333339</v>
      </c>
      <c r="E7" s="8">
        <f t="shared" si="1"/>
        <v>0</v>
      </c>
      <c r="F7" s="20">
        <f t="shared" si="2"/>
        <v>0</v>
      </c>
    </row>
    <row r="8" spans="1:6" x14ac:dyDescent="0.25">
      <c r="A8" s="19" t="s">
        <v>9</v>
      </c>
      <c r="B8" s="8"/>
      <c r="C8" s="8">
        <v>10</v>
      </c>
      <c r="D8" s="8">
        <f t="shared" si="0"/>
        <v>8.3333333333333339</v>
      </c>
      <c r="E8" s="8">
        <f t="shared" si="1"/>
        <v>0</v>
      </c>
      <c r="F8" s="20">
        <f t="shared" si="2"/>
        <v>0</v>
      </c>
    </row>
    <row r="9" spans="1:6" ht="15.75" thickBot="1" x14ac:dyDescent="0.3">
      <c r="A9" s="49" t="s">
        <v>44</v>
      </c>
      <c r="B9" s="12"/>
      <c r="C9" s="12">
        <v>20</v>
      </c>
      <c r="D9" s="12">
        <f t="shared" si="0"/>
        <v>16.666666666666668</v>
      </c>
      <c r="E9" s="12">
        <f t="shared" si="1"/>
        <v>0</v>
      </c>
      <c r="F9" s="50">
        <f t="shared" si="2"/>
        <v>0</v>
      </c>
    </row>
    <row r="10" spans="1:6" ht="15.75" thickBot="1" x14ac:dyDescent="0.3">
      <c r="E10" s="16" t="s">
        <v>14</v>
      </c>
      <c r="F10" s="16">
        <f>SUM(F2:F9)</f>
        <v>0</v>
      </c>
    </row>
    <row r="11" spans="1:6" ht="15.75" thickBot="1" x14ac:dyDescent="0.3">
      <c r="E11" s="1"/>
    </row>
    <row r="12" spans="1:6" ht="15.75" thickBot="1" x14ac:dyDescent="0.3">
      <c r="A12" s="15" t="s">
        <v>2</v>
      </c>
      <c r="B12" s="15" t="s">
        <v>1</v>
      </c>
      <c r="C12" s="15" t="s">
        <v>10</v>
      </c>
      <c r="D12" s="15" t="s">
        <v>11</v>
      </c>
      <c r="E12" s="15" t="s">
        <v>12</v>
      </c>
      <c r="F12" s="15" t="s">
        <v>13</v>
      </c>
    </row>
    <row r="13" spans="1:6" x14ac:dyDescent="0.25">
      <c r="A13" s="3" t="s">
        <v>15</v>
      </c>
      <c r="B13" s="4"/>
      <c r="C13" s="4">
        <v>40</v>
      </c>
      <c r="D13" s="4">
        <f xml:space="preserve"> (100 / 120 * C13)</f>
        <v>33.333333333333336</v>
      </c>
      <c r="E13" s="9">
        <f t="shared" ref="E13:E19" si="3">((B13/100)*D13)</f>
        <v>0</v>
      </c>
      <c r="F13" s="5">
        <f>E13*0.75</f>
        <v>0</v>
      </c>
    </row>
    <row r="14" spans="1:6" x14ac:dyDescent="0.25">
      <c r="A14" s="6" t="s">
        <v>17</v>
      </c>
      <c r="B14" s="2"/>
      <c r="C14" s="2">
        <v>20</v>
      </c>
      <c r="D14" s="2">
        <f xml:space="preserve"> (100 / 120 * C14)</f>
        <v>16.666666666666668</v>
      </c>
      <c r="E14" s="8">
        <f t="shared" si="3"/>
        <v>0</v>
      </c>
      <c r="F14" s="7">
        <f>E14*0.75</f>
        <v>0</v>
      </c>
    </row>
    <row r="15" spans="1:6" x14ac:dyDescent="0.25">
      <c r="A15" s="6" t="s">
        <v>16</v>
      </c>
      <c r="B15" s="2"/>
      <c r="C15" s="2">
        <v>20</v>
      </c>
      <c r="D15" s="2">
        <f t="shared" ref="D15" si="4" xml:space="preserve"> (100 / 120 * C15)</f>
        <v>16.666666666666668</v>
      </c>
      <c r="E15" s="8">
        <f t="shared" si="3"/>
        <v>0</v>
      </c>
      <c r="F15" s="7">
        <f t="shared" ref="F15" si="5">E15*0.75</f>
        <v>0</v>
      </c>
    </row>
    <row r="16" spans="1:6" x14ac:dyDescent="0.25">
      <c r="A16" s="6" t="s">
        <v>48</v>
      </c>
      <c r="B16" s="2"/>
      <c r="C16" s="2">
        <v>10</v>
      </c>
      <c r="D16" s="2">
        <f xml:space="preserve"> (100 / 120 * C16)</f>
        <v>8.3333333333333339</v>
      </c>
      <c r="E16" s="8">
        <f t="shared" si="3"/>
        <v>0</v>
      </c>
      <c r="F16" s="7">
        <f>E16*0.75</f>
        <v>0</v>
      </c>
    </row>
    <row r="17" spans="1:6" x14ac:dyDescent="0.25">
      <c r="A17" s="6" t="s">
        <v>49</v>
      </c>
      <c r="B17" s="2"/>
      <c r="C17" s="2">
        <v>10</v>
      </c>
      <c r="D17" s="2">
        <f xml:space="preserve"> (100 / 120 * C17)</f>
        <v>8.3333333333333339</v>
      </c>
      <c r="E17" s="8">
        <f t="shared" si="3"/>
        <v>0</v>
      </c>
      <c r="F17" s="7">
        <f>E17*0.75</f>
        <v>0</v>
      </c>
    </row>
    <row r="18" spans="1:6" x14ac:dyDescent="0.25">
      <c r="A18" s="6" t="s">
        <v>47</v>
      </c>
      <c r="B18" s="2"/>
      <c r="C18" s="2">
        <v>10</v>
      </c>
      <c r="D18" s="2">
        <f xml:space="preserve"> (100 / 120 * C18)</f>
        <v>8.3333333333333339</v>
      </c>
      <c r="E18" s="8">
        <f t="shared" si="3"/>
        <v>0</v>
      </c>
      <c r="F18" s="7">
        <f>E18*0.75</f>
        <v>0</v>
      </c>
    </row>
    <row r="19" spans="1:6" ht="15.75" thickBot="1" x14ac:dyDescent="0.3">
      <c r="A19" s="10" t="s">
        <v>50</v>
      </c>
      <c r="B19" s="11"/>
      <c r="C19" s="11">
        <v>10</v>
      </c>
      <c r="D19" s="11">
        <f xml:space="preserve"> (100 / 120 * C19)</f>
        <v>8.3333333333333339</v>
      </c>
      <c r="E19" s="12">
        <f t="shared" si="3"/>
        <v>0</v>
      </c>
      <c r="F19" s="13">
        <f>E19*0.75</f>
        <v>0</v>
      </c>
    </row>
    <row r="20" spans="1:6" ht="15.75" thickBot="1" x14ac:dyDescent="0.3">
      <c r="E20" s="21" t="s">
        <v>14</v>
      </c>
      <c r="F20" s="21">
        <f>SUM(F13:F19)</f>
        <v>0</v>
      </c>
    </row>
    <row r="21" spans="1:6" ht="15.75" thickBot="1" x14ac:dyDescent="0.3"/>
    <row r="22" spans="1:6" ht="15.75" thickBot="1" x14ac:dyDescent="0.3">
      <c r="E22" s="14" t="s">
        <v>18</v>
      </c>
      <c r="F22" s="14">
        <f>F10+F20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8" zoomScale="75" zoomScaleNormal="75" workbookViewId="0">
      <selection activeCell="G37" sqref="G37"/>
    </sheetView>
  </sheetViews>
  <sheetFormatPr defaultRowHeight="15" x14ac:dyDescent="0.25"/>
  <cols>
    <col min="1" max="1" width="30.42578125" bestFit="1" customWidth="1"/>
    <col min="2" max="2" width="34.28515625" bestFit="1" customWidth="1"/>
    <col min="3" max="3" width="21" style="24" bestFit="1" customWidth="1"/>
    <col min="4" max="4" width="23.5703125" style="34" bestFit="1" customWidth="1"/>
    <col min="5" max="5" width="5.5703125" bestFit="1" customWidth="1"/>
    <col min="6" max="6" width="14.5703125" style="34" bestFit="1" customWidth="1"/>
    <col min="7" max="7" width="23.42578125" style="34" bestFit="1" customWidth="1"/>
    <col min="8" max="8" width="5.5703125" bestFit="1" customWidth="1"/>
    <col min="9" max="9" width="30.42578125" bestFit="1" customWidth="1"/>
    <col min="10" max="10" width="10.42578125" customWidth="1"/>
  </cols>
  <sheetData>
    <row r="1" spans="1:10" ht="15.75" thickBot="1" x14ac:dyDescent="0.3">
      <c r="A1" s="44" t="s">
        <v>19</v>
      </c>
      <c r="B1" s="44" t="s">
        <v>23</v>
      </c>
      <c r="C1" s="45" t="s">
        <v>21</v>
      </c>
      <c r="D1" s="46" t="s">
        <v>11</v>
      </c>
      <c r="E1" s="47" t="s">
        <v>1</v>
      </c>
      <c r="F1" s="48" t="s">
        <v>12</v>
      </c>
      <c r="G1" s="48" t="s">
        <v>13</v>
      </c>
      <c r="I1" s="51" t="s">
        <v>19</v>
      </c>
      <c r="J1" s="51" t="s">
        <v>10</v>
      </c>
    </row>
    <row r="2" spans="1:10" x14ac:dyDescent="0.25">
      <c r="A2" s="3" t="s">
        <v>3</v>
      </c>
      <c r="B2" s="4" t="s">
        <v>38</v>
      </c>
      <c r="C2" s="27">
        <v>0.5</v>
      </c>
      <c r="D2" s="35">
        <f>(100 * C2) / 120 * $J$9</f>
        <v>8.3333333333333339</v>
      </c>
      <c r="E2" s="4"/>
      <c r="F2" s="35">
        <f t="shared" ref="F2:F7" si="0">(E2/100)*D2</f>
        <v>0</v>
      </c>
      <c r="G2" s="39">
        <f t="shared" ref="G2:G7" si="1">F2*0.25</f>
        <v>0</v>
      </c>
      <c r="I2" s="54" t="s">
        <v>15</v>
      </c>
      <c r="J2" s="55">
        <v>40</v>
      </c>
    </row>
    <row r="3" spans="1:10" x14ac:dyDescent="0.25">
      <c r="A3" s="6"/>
      <c r="B3" s="2" t="s">
        <v>24</v>
      </c>
      <c r="C3" s="25">
        <v>0.5</v>
      </c>
      <c r="D3" s="32">
        <f>(100 * C3) / 120 * $J$9</f>
        <v>8.3333333333333339</v>
      </c>
      <c r="E3" s="2"/>
      <c r="F3" s="32">
        <f t="shared" si="0"/>
        <v>0</v>
      </c>
      <c r="G3" s="37">
        <f t="shared" si="1"/>
        <v>0</v>
      </c>
      <c r="I3" s="22" t="s">
        <v>17</v>
      </c>
      <c r="J3" s="23">
        <v>20</v>
      </c>
    </row>
    <row r="4" spans="1:10" x14ac:dyDescent="0.25">
      <c r="A4" s="6" t="s">
        <v>4</v>
      </c>
      <c r="B4" s="2" t="s">
        <v>28</v>
      </c>
      <c r="C4" s="25">
        <v>0.5</v>
      </c>
      <c r="D4" s="32">
        <f>(100 * C4) / 120 * $J$10</f>
        <v>4.166666666666667</v>
      </c>
      <c r="E4" s="2"/>
      <c r="F4" s="32">
        <f t="shared" si="0"/>
        <v>0</v>
      </c>
      <c r="G4" s="37">
        <f t="shared" si="1"/>
        <v>0</v>
      </c>
      <c r="I4" s="22" t="s">
        <v>16</v>
      </c>
      <c r="J4" s="23">
        <v>20</v>
      </c>
    </row>
    <row r="5" spans="1:10" x14ac:dyDescent="0.25">
      <c r="A5" s="6"/>
      <c r="B5" s="2" t="s">
        <v>26</v>
      </c>
      <c r="C5" s="25">
        <v>0.5</v>
      </c>
      <c r="D5" s="32">
        <f>(100 * C5) / 120 * $J$10</f>
        <v>4.166666666666667</v>
      </c>
      <c r="E5" s="2"/>
      <c r="F5" s="32">
        <f t="shared" si="0"/>
        <v>0</v>
      </c>
      <c r="G5" s="37">
        <f t="shared" si="1"/>
        <v>0</v>
      </c>
      <c r="I5" s="22" t="s">
        <v>48</v>
      </c>
      <c r="J5" s="23">
        <v>10</v>
      </c>
    </row>
    <row r="6" spans="1:10" x14ac:dyDescent="0.25">
      <c r="A6" s="6" t="s">
        <v>29</v>
      </c>
      <c r="B6" s="2" t="s">
        <v>24</v>
      </c>
      <c r="C6" s="25">
        <v>0.5</v>
      </c>
      <c r="D6" s="32">
        <f>(100 * C6) / 120 * $J$11</f>
        <v>8.3333333333333339</v>
      </c>
      <c r="E6" s="2"/>
      <c r="F6" s="32">
        <f t="shared" si="0"/>
        <v>0</v>
      </c>
      <c r="G6" s="37">
        <f t="shared" si="1"/>
        <v>0</v>
      </c>
      <c r="I6" s="28" t="s">
        <v>49</v>
      </c>
      <c r="J6" s="56">
        <v>10</v>
      </c>
    </row>
    <row r="7" spans="1:10" x14ac:dyDescent="0.25">
      <c r="A7" s="6"/>
      <c r="B7" s="2" t="s">
        <v>20</v>
      </c>
      <c r="C7" s="25">
        <v>0.5</v>
      </c>
      <c r="D7" s="32">
        <f>(100 * C7) / 120 * $J$11</f>
        <v>8.3333333333333339</v>
      </c>
      <c r="E7" s="2"/>
      <c r="F7" s="32">
        <f t="shared" si="0"/>
        <v>0</v>
      </c>
      <c r="G7" s="37">
        <f t="shared" si="1"/>
        <v>0</v>
      </c>
      <c r="I7" s="28" t="s">
        <v>47</v>
      </c>
      <c r="J7" s="29">
        <v>10</v>
      </c>
    </row>
    <row r="8" spans="1:10" ht="15.75" thickBot="1" x14ac:dyDescent="0.3">
      <c r="A8" s="6" t="s">
        <v>9</v>
      </c>
      <c r="B8" s="2" t="s">
        <v>31</v>
      </c>
      <c r="C8" s="25">
        <v>0.5</v>
      </c>
      <c r="D8" s="32">
        <f>(100 * C8) / 120 * $J$12</f>
        <v>4.166666666666667</v>
      </c>
      <c r="E8" s="2"/>
      <c r="F8" s="32">
        <f t="shared" ref="F8:F19" si="2">(E8/100)*D8</f>
        <v>0</v>
      </c>
      <c r="G8" s="37">
        <f t="shared" ref="G8:G19" si="3">F8*0.25</f>
        <v>0</v>
      </c>
      <c r="I8" s="30" t="s">
        <v>50</v>
      </c>
      <c r="J8" s="31">
        <v>10</v>
      </c>
    </row>
    <row r="9" spans="1:10" x14ac:dyDescent="0.25">
      <c r="A9" s="6"/>
      <c r="B9" s="2" t="s">
        <v>32</v>
      </c>
      <c r="C9" s="25">
        <v>0.5</v>
      </c>
      <c r="D9" s="32">
        <f>(100 * C9) / 120 * $J$12</f>
        <v>4.166666666666667</v>
      </c>
      <c r="E9" s="2"/>
      <c r="F9" s="32">
        <f t="shared" si="2"/>
        <v>0</v>
      </c>
      <c r="G9" s="37">
        <f t="shared" si="3"/>
        <v>0</v>
      </c>
      <c r="I9" s="52" t="s">
        <v>3</v>
      </c>
      <c r="J9" s="53">
        <v>20</v>
      </c>
    </row>
    <row r="10" spans="1:10" x14ac:dyDescent="0.25">
      <c r="A10" s="6" t="s">
        <v>8</v>
      </c>
      <c r="B10" s="2" t="s">
        <v>33</v>
      </c>
      <c r="C10" s="25">
        <v>0.5</v>
      </c>
      <c r="D10" s="32">
        <f>(100 * C10) / 120 * $J$13</f>
        <v>4.166666666666667</v>
      </c>
      <c r="E10" s="2"/>
      <c r="F10" s="32">
        <f t="shared" si="2"/>
        <v>0</v>
      </c>
      <c r="G10" s="37">
        <f t="shared" si="3"/>
        <v>0</v>
      </c>
      <c r="I10" s="28" t="s">
        <v>4</v>
      </c>
      <c r="J10" s="29">
        <v>10</v>
      </c>
    </row>
    <row r="11" spans="1:10" x14ac:dyDescent="0.25">
      <c r="A11" s="6"/>
      <c r="B11" s="2" t="s">
        <v>34</v>
      </c>
      <c r="C11" s="25">
        <v>0.5</v>
      </c>
      <c r="D11" s="32">
        <f>(100 * C11) / 120 * $J$13</f>
        <v>4.166666666666667</v>
      </c>
      <c r="E11" s="2"/>
      <c r="F11" s="32">
        <f t="shared" si="2"/>
        <v>0</v>
      </c>
      <c r="G11" s="37">
        <f t="shared" si="3"/>
        <v>0</v>
      </c>
      <c r="I11" s="28" t="s">
        <v>29</v>
      </c>
      <c r="J11" s="29">
        <v>20</v>
      </c>
    </row>
    <row r="12" spans="1:10" x14ac:dyDescent="0.25">
      <c r="A12" s="6" t="s">
        <v>7</v>
      </c>
      <c r="B12" s="2" t="s">
        <v>35</v>
      </c>
      <c r="C12" s="25">
        <v>0.4</v>
      </c>
      <c r="D12" s="32">
        <f>(100 * C12) / 120 * $J$14</f>
        <v>3.333333333333333</v>
      </c>
      <c r="E12" s="2"/>
      <c r="F12" s="32">
        <f t="shared" si="2"/>
        <v>0</v>
      </c>
      <c r="G12" s="37">
        <f t="shared" si="3"/>
        <v>0</v>
      </c>
      <c r="I12" s="28" t="s">
        <v>9</v>
      </c>
      <c r="J12" s="29">
        <v>10</v>
      </c>
    </row>
    <row r="13" spans="1:10" x14ac:dyDescent="0.25">
      <c r="A13" s="6"/>
      <c r="B13" s="2" t="s">
        <v>36</v>
      </c>
      <c r="C13" s="25">
        <v>0.4</v>
      </c>
      <c r="D13" s="32">
        <f>(100 * C13) / 120 * $J$14</f>
        <v>3.333333333333333</v>
      </c>
      <c r="E13" s="2"/>
      <c r="F13" s="32">
        <f t="shared" si="2"/>
        <v>0</v>
      </c>
      <c r="G13" s="37">
        <f t="shared" si="3"/>
        <v>0</v>
      </c>
      <c r="I13" s="28" t="s">
        <v>8</v>
      </c>
      <c r="J13" s="29">
        <v>10</v>
      </c>
    </row>
    <row r="14" spans="1:10" x14ac:dyDescent="0.25">
      <c r="A14" s="6"/>
      <c r="B14" s="2" t="s">
        <v>37</v>
      </c>
      <c r="C14" s="25">
        <v>0.2</v>
      </c>
      <c r="D14" s="32">
        <f>(100 * C14) / 120 * $J$14</f>
        <v>1.6666666666666665</v>
      </c>
      <c r="E14" s="2"/>
      <c r="F14" s="32">
        <f t="shared" si="2"/>
        <v>0</v>
      </c>
      <c r="G14" s="37">
        <f t="shared" si="3"/>
        <v>0</v>
      </c>
      <c r="I14" s="28" t="s">
        <v>7</v>
      </c>
      <c r="J14" s="29">
        <v>10</v>
      </c>
    </row>
    <row r="15" spans="1:10" x14ac:dyDescent="0.25">
      <c r="A15" s="6" t="s">
        <v>30</v>
      </c>
      <c r="B15" s="2" t="s">
        <v>39</v>
      </c>
      <c r="C15" s="25">
        <v>0.25</v>
      </c>
      <c r="D15" s="32">
        <f>(100 * C15) / 120 * $J$15</f>
        <v>4.166666666666667</v>
      </c>
      <c r="E15" s="2"/>
      <c r="F15" s="32">
        <f t="shared" si="2"/>
        <v>0</v>
      </c>
      <c r="G15" s="37">
        <f t="shared" si="3"/>
        <v>0</v>
      </c>
      <c r="I15" s="28" t="s">
        <v>30</v>
      </c>
      <c r="J15" s="29">
        <v>20</v>
      </c>
    </row>
    <row r="16" spans="1:10" ht="15.75" thickBot="1" x14ac:dyDescent="0.3">
      <c r="A16" s="6"/>
      <c r="B16" s="2" t="s">
        <v>40</v>
      </c>
      <c r="C16" s="25">
        <v>0.25</v>
      </c>
      <c r="D16" s="32">
        <f>(100 * C16) / 120 * $J$15</f>
        <v>4.166666666666667</v>
      </c>
      <c r="E16" s="2"/>
      <c r="F16" s="32">
        <f t="shared" si="2"/>
        <v>0</v>
      </c>
      <c r="G16" s="37">
        <f t="shared" si="3"/>
        <v>0</v>
      </c>
      <c r="I16" s="30" t="s">
        <v>44</v>
      </c>
      <c r="J16" s="31">
        <v>20</v>
      </c>
    </row>
    <row r="17" spans="1:9" x14ac:dyDescent="0.25">
      <c r="A17" s="6"/>
      <c r="B17" s="2" t="s">
        <v>24</v>
      </c>
      <c r="C17" s="25">
        <v>0.5</v>
      </c>
      <c r="D17" s="32">
        <f>(100 * C17) / 120 * $J$15</f>
        <v>8.3333333333333339</v>
      </c>
      <c r="E17" s="2"/>
      <c r="F17" s="32">
        <f t="shared" si="2"/>
        <v>0</v>
      </c>
      <c r="G17" s="37">
        <f t="shared" si="3"/>
        <v>0</v>
      </c>
    </row>
    <row r="18" spans="1:9" x14ac:dyDescent="0.25">
      <c r="A18" s="6" t="s">
        <v>44</v>
      </c>
      <c r="B18" s="2" t="s">
        <v>45</v>
      </c>
      <c r="C18" s="25">
        <v>0.5</v>
      </c>
      <c r="D18" s="32">
        <f>(100 * C18) / 120 * $J$16</f>
        <v>8.3333333333333339</v>
      </c>
      <c r="E18" s="2"/>
      <c r="F18" s="32">
        <f t="shared" si="2"/>
        <v>0</v>
      </c>
      <c r="G18" s="37">
        <f t="shared" si="3"/>
        <v>0</v>
      </c>
    </row>
    <row r="19" spans="1:9" ht="15.75" thickBot="1" x14ac:dyDescent="0.3">
      <c r="A19" s="10"/>
      <c r="B19" s="11" t="s">
        <v>46</v>
      </c>
      <c r="C19" s="26">
        <v>0.5</v>
      </c>
      <c r="D19" s="33">
        <f>(100 * C19) / 120 * $J$16</f>
        <v>8.3333333333333339</v>
      </c>
      <c r="E19" s="11"/>
      <c r="F19" s="33">
        <f t="shared" si="2"/>
        <v>0</v>
      </c>
      <c r="G19" s="38">
        <f t="shared" si="3"/>
        <v>0</v>
      </c>
    </row>
    <row r="20" spans="1:9" ht="15.75" thickBot="1" x14ac:dyDescent="0.3">
      <c r="F20" s="41" t="s">
        <v>14</v>
      </c>
      <c r="G20" s="43">
        <f>SUM(G2:G19)</f>
        <v>0</v>
      </c>
      <c r="I20" t="s">
        <v>42</v>
      </c>
    </row>
    <row r="21" spans="1:9" ht="15.75" thickBot="1" x14ac:dyDescent="0.3">
      <c r="I21" t="s">
        <v>43</v>
      </c>
    </row>
    <row r="22" spans="1:9" x14ac:dyDescent="0.25">
      <c r="A22" s="3" t="s">
        <v>15</v>
      </c>
      <c r="B22" s="4" t="s">
        <v>15</v>
      </c>
      <c r="C22" s="27">
        <v>0.8</v>
      </c>
      <c r="D22" s="35">
        <f xml:space="preserve"> (100 * C22) / 120 * $J$2</f>
        <v>26.666666666666664</v>
      </c>
      <c r="E22" s="4"/>
      <c r="F22" s="35">
        <f>(E22/100)*D22</f>
        <v>0</v>
      </c>
      <c r="G22" s="39">
        <f>F22*0.75</f>
        <v>0</v>
      </c>
    </row>
    <row r="23" spans="1:9" x14ac:dyDescent="0.25">
      <c r="A23" s="6"/>
      <c r="B23" s="2" t="s">
        <v>22</v>
      </c>
      <c r="C23" s="25">
        <v>0.2</v>
      </c>
      <c r="D23" s="32">
        <f xml:space="preserve"> (100 * C23) / 120 * $J$2</f>
        <v>6.6666666666666661</v>
      </c>
      <c r="E23" s="2"/>
      <c r="F23" s="32">
        <f t="shared" ref="F23:F27" si="4">(E23/100)*D23</f>
        <v>0</v>
      </c>
      <c r="G23" s="37">
        <f t="shared" ref="G23:G27" si="5">F23*0.75</f>
        <v>0</v>
      </c>
    </row>
    <row r="24" spans="1:9" x14ac:dyDescent="0.25">
      <c r="A24" s="6" t="s">
        <v>17</v>
      </c>
      <c r="B24" s="2" t="s">
        <v>27</v>
      </c>
      <c r="C24" s="25">
        <v>0.4</v>
      </c>
      <c r="D24" s="32">
        <f xml:space="preserve"> (100 * C24) / 120 * $J$3</f>
        <v>6.6666666666666661</v>
      </c>
      <c r="E24" s="2"/>
      <c r="F24" s="32">
        <f>(E24/100)*D24</f>
        <v>0</v>
      </c>
      <c r="G24" s="37">
        <f>F24*0.75</f>
        <v>0</v>
      </c>
    </row>
    <row r="25" spans="1:9" x14ac:dyDescent="0.25">
      <c r="A25" s="6"/>
      <c r="B25" s="2" t="s">
        <v>24</v>
      </c>
      <c r="C25" s="25">
        <v>0.6</v>
      </c>
      <c r="D25" s="32">
        <f xml:space="preserve"> (100 * C25) / 120 * $J$3</f>
        <v>10</v>
      </c>
      <c r="E25" s="2"/>
      <c r="F25" s="32">
        <f>(E25/100)*D25</f>
        <v>0</v>
      </c>
      <c r="G25" s="37">
        <f>F25*0.75</f>
        <v>0</v>
      </c>
    </row>
    <row r="26" spans="1:9" x14ac:dyDescent="0.25">
      <c r="A26" s="6" t="s">
        <v>16</v>
      </c>
      <c r="B26" s="2" t="s">
        <v>25</v>
      </c>
      <c r="C26" s="25">
        <v>0.5</v>
      </c>
      <c r="D26" s="32">
        <f xml:space="preserve"> (100 * C26) / 120 * $J$4</f>
        <v>8.3333333333333339</v>
      </c>
      <c r="E26" s="2"/>
      <c r="F26" s="32">
        <f t="shared" si="4"/>
        <v>0</v>
      </c>
      <c r="G26" s="37">
        <f t="shared" si="5"/>
        <v>0</v>
      </c>
    </row>
    <row r="27" spans="1:9" x14ac:dyDescent="0.25">
      <c r="A27" s="6"/>
      <c r="B27" s="2" t="s">
        <v>24</v>
      </c>
      <c r="C27" s="25">
        <v>0.5</v>
      </c>
      <c r="D27" s="32">
        <f xml:space="preserve"> (100 * C27) / 120 * $J$4</f>
        <v>8.3333333333333339</v>
      </c>
      <c r="E27" s="2"/>
      <c r="F27" s="32">
        <f t="shared" si="4"/>
        <v>0</v>
      </c>
      <c r="G27" s="37">
        <f t="shared" si="5"/>
        <v>0</v>
      </c>
    </row>
    <row r="28" spans="1:9" x14ac:dyDescent="0.25">
      <c r="A28" s="6" t="s">
        <v>48</v>
      </c>
      <c r="B28" s="2" t="s">
        <v>45</v>
      </c>
      <c r="C28" s="25">
        <v>0.5</v>
      </c>
      <c r="D28" s="32">
        <f xml:space="preserve"> (100 * C28) / 120 * $J$5</f>
        <v>4.166666666666667</v>
      </c>
      <c r="E28" s="2"/>
      <c r="F28" s="32">
        <f t="shared" ref="F28:F35" si="6">(E28/100)*D28</f>
        <v>0</v>
      </c>
      <c r="G28" s="37">
        <f t="shared" ref="G28:G35" si="7">F28*0.75</f>
        <v>0</v>
      </c>
    </row>
    <row r="29" spans="1:9" x14ac:dyDescent="0.25">
      <c r="A29" s="6"/>
      <c r="B29" s="2" t="s">
        <v>46</v>
      </c>
      <c r="C29" s="25">
        <v>0.5</v>
      </c>
      <c r="D29" s="32">
        <f xml:space="preserve"> (100 * C29) / 120 * $J$5</f>
        <v>4.166666666666667</v>
      </c>
      <c r="E29" s="2"/>
      <c r="F29" s="32">
        <f t="shared" si="6"/>
        <v>0</v>
      </c>
      <c r="G29" s="37">
        <f t="shared" si="7"/>
        <v>0</v>
      </c>
    </row>
    <row r="30" spans="1:9" x14ac:dyDescent="0.25">
      <c r="A30" s="6" t="s">
        <v>49</v>
      </c>
      <c r="B30" s="2" t="s">
        <v>45</v>
      </c>
      <c r="C30" s="25">
        <v>0.5</v>
      </c>
      <c r="D30" s="32">
        <f xml:space="preserve"> (100 * C30) / 120 * $J$6</f>
        <v>4.166666666666667</v>
      </c>
      <c r="E30" s="2"/>
      <c r="F30" s="32">
        <f t="shared" si="6"/>
        <v>0</v>
      </c>
      <c r="G30" s="37">
        <f t="shared" si="7"/>
        <v>0</v>
      </c>
    </row>
    <row r="31" spans="1:9" x14ac:dyDescent="0.25">
      <c r="A31" s="6"/>
      <c r="B31" s="2" t="s">
        <v>46</v>
      </c>
      <c r="C31" s="25">
        <v>0.5</v>
      </c>
      <c r="D31" s="32">
        <f xml:space="preserve"> (100 * C31) / 120 * $J$6</f>
        <v>4.166666666666667</v>
      </c>
      <c r="E31" s="2"/>
      <c r="F31" s="32">
        <f t="shared" si="6"/>
        <v>0</v>
      </c>
      <c r="G31" s="37">
        <f t="shared" si="7"/>
        <v>0</v>
      </c>
    </row>
    <row r="32" spans="1:9" x14ac:dyDescent="0.25">
      <c r="A32" s="6" t="s">
        <v>47</v>
      </c>
      <c r="B32" s="2" t="s">
        <v>45</v>
      </c>
      <c r="C32" s="25">
        <v>0.5</v>
      </c>
      <c r="D32" s="32">
        <f xml:space="preserve"> (100 * C32) / 120 * $J$7</f>
        <v>4.166666666666667</v>
      </c>
      <c r="E32" s="2"/>
      <c r="F32" s="32">
        <f t="shared" si="6"/>
        <v>0</v>
      </c>
      <c r="G32" s="37">
        <f t="shared" si="7"/>
        <v>0</v>
      </c>
    </row>
    <row r="33" spans="1:7" x14ac:dyDescent="0.25">
      <c r="A33" s="6"/>
      <c r="B33" s="2" t="s">
        <v>46</v>
      </c>
      <c r="C33" s="25">
        <v>0.5</v>
      </c>
      <c r="D33" s="32">
        <f xml:space="preserve"> (100 * C33) / 120 * $J$7</f>
        <v>4.166666666666667</v>
      </c>
      <c r="E33" s="2"/>
      <c r="F33" s="32">
        <f t="shared" si="6"/>
        <v>0</v>
      </c>
      <c r="G33" s="37">
        <f t="shared" si="7"/>
        <v>0</v>
      </c>
    </row>
    <row r="34" spans="1:7" x14ac:dyDescent="0.25">
      <c r="A34" s="6" t="s">
        <v>50</v>
      </c>
      <c r="B34" s="2" t="s">
        <v>45</v>
      </c>
      <c r="C34" s="25">
        <v>0.5</v>
      </c>
      <c r="D34" s="32">
        <f xml:space="preserve"> (100 * C34) / 120 * $J$8</f>
        <v>4.166666666666667</v>
      </c>
      <c r="E34" s="2"/>
      <c r="F34" s="32">
        <f t="shared" si="6"/>
        <v>0</v>
      </c>
      <c r="G34" s="37">
        <f t="shared" si="7"/>
        <v>0</v>
      </c>
    </row>
    <row r="35" spans="1:7" ht="15.75" thickBot="1" x14ac:dyDescent="0.3">
      <c r="A35" s="10"/>
      <c r="B35" s="11" t="s">
        <v>46</v>
      </c>
      <c r="C35" s="26">
        <v>0.5</v>
      </c>
      <c r="D35" s="33">
        <f xml:space="preserve"> (100 * C35) / 120 * $J$8</f>
        <v>4.166666666666667</v>
      </c>
      <c r="E35" s="11"/>
      <c r="F35" s="33">
        <f t="shared" si="6"/>
        <v>0</v>
      </c>
      <c r="G35" s="38">
        <f t="shared" si="7"/>
        <v>0</v>
      </c>
    </row>
    <row r="36" spans="1:7" ht="15.75" thickBot="1" x14ac:dyDescent="0.3">
      <c r="F36" s="41" t="s">
        <v>14</v>
      </c>
      <c r="G36" s="42">
        <f>SUM(G22:G35)</f>
        <v>0</v>
      </c>
    </row>
    <row r="37" spans="1:7" ht="15.75" thickBot="1" x14ac:dyDescent="0.3"/>
    <row r="38" spans="1:7" ht="15.75" thickBot="1" x14ac:dyDescent="0.3">
      <c r="F38" s="36" t="s">
        <v>41</v>
      </c>
      <c r="G38" s="40">
        <f>G20+G36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Module</vt:lpstr>
      <vt:lpstr>By Assignment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</dc:creator>
  <cp:lastModifiedBy> </cp:lastModifiedBy>
  <dcterms:created xsi:type="dcterms:W3CDTF">2018-10-21T10:12:10Z</dcterms:created>
  <dcterms:modified xsi:type="dcterms:W3CDTF">2019-02-02T23:20:51Z</dcterms:modified>
</cp:coreProperties>
</file>