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olution EF" sheetId="2" r:id="rId1"/>
    <sheet name="Solution EC" sheetId="4" r:id="rId2"/>
  </sheets>
  <calcPr calcId="145621"/>
</workbook>
</file>

<file path=xl/calcChain.xml><?xml version="1.0" encoding="utf-8"?>
<calcChain xmlns="http://schemas.openxmlformats.org/spreadsheetml/2006/main">
  <c r="J32" i="4" l="1"/>
  <c r="I31" i="4"/>
  <c r="I24" i="4" l="1"/>
  <c r="G24" i="4"/>
  <c r="G23" i="4"/>
  <c r="J23" i="4" s="1"/>
  <c r="K23" i="4" s="1"/>
  <c r="G22" i="4"/>
  <c r="J22" i="4" s="1"/>
  <c r="K22" i="4" s="1"/>
  <c r="G21" i="4"/>
  <c r="J21" i="4" s="1"/>
  <c r="K21" i="4" s="1"/>
  <c r="G20" i="4"/>
  <c r="J20" i="4" s="1"/>
  <c r="K20" i="4" s="1"/>
  <c r="G19" i="4"/>
  <c r="J19" i="4" s="1"/>
  <c r="K19" i="4" s="1"/>
  <c r="G18" i="4"/>
  <c r="J18" i="4" s="1"/>
  <c r="K18" i="4" s="1"/>
  <c r="G16" i="4"/>
  <c r="J16" i="4" s="1"/>
  <c r="K16" i="4" s="1"/>
  <c r="G15" i="4"/>
  <c r="J15" i="4" s="1"/>
  <c r="K15" i="4" s="1"/>
  <c r="G14" i="4"/>
  <c r="J14" i="4" s="1"/>
  <c r="K14" i="4" s="1"/>
  <c r="G13" i="4"/>
  <c r="J13" i="4" s="1"/>
  <c r="K13" i="4" s="1"/>
  <c r="G12" i="4"/>
  <c r="J12" i="4" s="1"/>
  <c r="K12" i="4" s="1"/>
  <c r="G11" i="4"/>
  <c r="J11" i="4" s="1"/>
  <c r="K11" i="4" s="1"/>
  <c r="G10" i="4"/>
  <c r="J10" i="4" s="1"/>
  <c r="K10" i="4" s="1"/>
  <c r="G9" i="4"/>
  <c r="J9" i="4" s="1"/>
  <c r="K9" i="4" s="1"/>
  <c r="G7" i="4"/>
  <c r="J7" i="4" s="1"/>
  <c r="K7" i="4" s="1"/>
  <c r="G6" i="4"/>
  <c r="J6" i="4" s="1"/>
  <c r="K6" i="4" s="1"/>
  <c r="G5" i="4"/>
  <c r="J5" i="4" s="1"/>
  <c r="K5" i="4" s="1"/>
  <c r="G4" i="4"/>
  <c r="J4" i="4" s="1"/>
  <c r="K4" i="4" s="1"/>
  <c r="G3" i="4"/>
  <c r="J3" i="4" s="1"/>
  <c r="K3" i="4" s="1"/>
  <c r="J24" i="4" l="1"/>
  <c r="K24" i="4" s="1"/>
  <c r="H3" i="4"/>
  <c r="H4" i="4"/>
  <c r="H5" i="4"/>
  <c r="H6" i="4"/>
  <c r="H7" i="4"/>
  <c r="H9" i="4"/>
  <c r="H10" i="4"/>
  <c r="H11" i="4"/>
  <c r="H12" i="4"/>
  <c r="H13" i="4"/>
  <c r="H14" i="4"/>
  <c r="H15" i="4"/>
  <c r="H16" i="4"/>
  <c r="H18" i="4"/>
  <c r="H19" i="4"/>
  <c r="H20" i="4"/>
  <c r="H21" i="4"/>
  <c r="H22" i="4"/>
  <c r="H23" i="4"/>
  <c r="H24" i="4"/>
  <c r="G21" i="2" l="1"/>
  <c r="H21" i="2" s="1"/>
  <c r="G24" i="2"/>
  <c r="J24" i="2" s="1"/>
  <c r="K24" i="2" s="1"/>
  <c r="G23" i="2"/>
  <c r="J23" i="2" s="1"/>
  <c r="K23" i="2" s="1"/>
  <c r="G22" i="2"/>
  <c r="J22" i="2" s="1"/>
  <c r="K22" i="2" s="1"/>
  <c r="G20" i="2"/>
  <c r="J20" i="2" s="1"/>
  <c r="K20" i="2" s="1"/>
  <c r="G19" i="2"/>
  <c r="J19" i="2" s="1"/>
  <c r="K19" i="2" s="1"/>
  <c r="G18" i="2"/>
  <c r="G14" i="2"/>
  <c r="H14" i="2" s="1"/>
  <c r="G15" i="2"/>
  <c r="H15" i="2" s="1"/>
  <c r="G16" i="2"/>
  <c r="H16" i="2" s="1"/>
  <c r="G4" i="2"/>
  <c r="H4" i="2" s="1"/>
  <c r="G5" i="2"/>
  <c r="H5" i="2" s="1"/>
  <c r="G6" i="2"/>
  <c r="H6" i="2" s="1"/>
  <c r="G7" i="2"/>
  <c r="H7" i="2" s="1"/>
  <c r="G9" i="2"/>
  <c r="H9" i="2" s="1"/>
  <c r="G10" i="2"/>
  <c r="H10" i="2" s="1"/>
  <c r="G11" i="2"/>
  <c r="H11" i="2" s="1"/>
  <c r="G12" i="2"/>
  <c r="H12" i="2" s="1"/>
  <c r="G13" i="2"/>
  <c r="H13" i="2" s="1"/>
  <c r="G3" i="2"/>
  <c r="J3" i="2" s="1"/>
  <c r="K3" i="2" s="1"/>
  <c r="J6" i="2"/>
  <c r="K6" i="2" s="1"/>
  <c r="J11" i="2"/>
  <c r="K11" i="2" s="1"/>
  <c r="J13" i="2"/>
  <c r="K13" i="2" s="1"/>
  <c r="J10" i="2" l="1"/>
  <c r="K10" i="2" s="1"/>
  <c r="J5" i="2"/>
  <c r="K5" i="2" s="1"/>
  <c r="J4" i="2"/>
  <c r="K4" i="2" s="1"/>
  <c r="J9" i="2"/>
  <c r="K9" i="2" s="1"/>
  <c r="H3" i="2"/>
  <c r="J12" i="2"/>
  <c r="K12" i="2" s="1"/>
  <c r="J7" i="2"/>
  <c r="K7" i="2" s="1"/>
  <c r="J21" i="2"/>
  <c r="K21" i="2" s="1"/>
  <c r="H18" i="2"/>
  <c r="H19" i="2"/>
  <c r="H20" i="2"/>
  <c r="H22" i="2"/>
  <c r="H23" i="2"/>
  <c r="H24" i="2"/>
  <c r="J18" i="2"/>
  <c r="K18" i="2" s="1"/>
  <c r="J15" i="2"/>
  <c r="K15" i="2" s="1"/>
  <c r="J16" i="2"/>
  <c r="K16" i="2" s="1"/>
  <c r="J14" i="2"/>
  <c r="K14" i="2" s="1"/>
</calcChain>
</file>

<file path=xl/sharedStrings.xml><?xml version="1.0" encoding="utf-8"?>
<sst xmlns="http://schemas.openxmlformats.org/spreadsheetml/2006/main" count="66" uniqueCount="59">
  <si>
    <r>
      <rPr>
        <sz val="11"/>
        <color theme="1"/>
        <rFont val="Calibri"/>
        <family val="2"/>
      </rPr>
      <t>顺序</t>
    </r>
  </si>
  <si>
    <r>
      <rPr>
        <sz val="11"/>
        <color theme="1"/>
        <rFont val="Calibri"/>
        <family val="2"/>
      </rPr>
      <t>高速缓存</t>
    </r>
  </si>
  <si>
    <r>
      <rPr>
        <b/>
        <sz val="11"/>
        <color theme="1"/>
        <rFont val="Calibri"/>
        <family val="2"/>
      </rPr>
      <t>定时器时标</t>
    </r>
  </si>
  <si>
    <r>
      <rPr>
        <b/>
        <sz val="11"/>
        <color theme="1"/>
        <rFont val="Calibri"/>
        <family val="2"/>
      </rPr>
      <t>定时器时标/迭代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</si>
  <si>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</si>
  <si>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</si>
  <si>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</si>
  <si>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</si>
  <si>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</si>
  <si>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</si>
  <si>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</si>
  <si>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</si>
  <si>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</si>
  <si>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</si>
  <si>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</si>
  <si>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</si>
  <si>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</si>
  <si>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按行</t>
    </r>
  </si>
  <si>
    <r>
      <rPr>
        <sz val="11"/>
        <color theme="1"/>
        <rFont val="Calibri"/>
        <family val="2"/>
      </rPr>
      <t>按行</t>
    </r>
  </si>
  <si>
    <r>
      <rPr>
        <sz val="11"/>
        <color theme="1"/>
        <rFont val="Calibri"/>
        <family val="2"/>
      </rPr>
      <t>按行</t>
    </r>
  </si>
  <si>
    <r>
      <rPr>
        <sz val="11"/>
        <color theme="1"/>
        <rFont val="Calibri"/>
        <family val="2"/>
      </rPr>
      <t>按行</t>
    </r>
  </si>
  <si>
    <r>
      <rPr>
        <sz val="11"/>
        <color theme="1"/>
        <rFont val="Calibri"/>
        <family val="2"/>
      </rPr>
      <t>按行</t>
    </r>
  </si>
  <si>
    <r>
      <rPr>
        <sz val="11"/>
        <color theme="1"/>
        <rFont val="Calibri"/>
        <family val="2"/>
      </rPr>
      <t>按行</t>
    </r>
  </si>
  <si>
    <r>
      <rPr>
        <sz val="11"/>
        <color theme="1"/>
        <rFont val="Calibri"/>
        <family val="2"/>
      </rPr>
      <t>按行</t>
    </r>
  </si>
  <si>
    <r>
      <rPr>
        <sz val="11"/>
        <color theme="1"/>
        <rFont val="Calibri"/>
        <family val="2"/>
      </rPr>
      <t>顺序</t>
    </r>
  </si>
  <si>
    <r>
      <rPr>
        <sz val="11"/>
        <color theme="1"/>
        <rFont val="Calibri"/>
        <family val="2"/>
      </rPr>
      <t>高速缓存</t>
    </r>
  </si>
  <si>
    <r>
      <rPr>
        <b/>
        <sz val="11"/>
        <color theme="1"/>
        <rFont val="Calibri"/>
        <family val="2"/>
      </rPr>
      <t>定时器时标</t>
    </r>
  </si>
  <si>
    <r>
      <rPr>
        <b/>
        <sz val="11"/>
        <color theme="1"/>
        <rFont val="Calibri"/>
        <family val="2"/>
      </rPr>
      <t>定时器时标/迭代</t>
    </r>
  </si>
  <si>
    <r>
      <rPr>
        <b/>
        <sz val="11"/>
        <color theme="1"/>
        <rFont val="Calibri"/>
        <family val="2"/>
      </rPr>
      <t>CPU周期/迭代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</si>
  <si>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</si>
  <si>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</si>
  <si>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</si>
  <si>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</si>
  <si>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</si>
  <si>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</si>
  <si>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</si>
  <si>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</si>
  <si>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</si>
  <si>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</si>
  <si>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</si>
  <si>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</si>
  <si>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按列</t>
    </r>
  </si>
  <si>
    <r>
      <rPr>
        <sz val="11"/>
        <color theme="1"/>
        <rFont val="Calibri"/>
        <family val="2"/>
      </rPr>
      <t>按行</t>
    </r>
  </si>
  <si>
    <r>
      <rPr>
        <sz val="11"/>
        <color theme="1"/>
        <rFont val="Calibri"/>
        <family val="2"/>
      </rPr>
      <t>按行</t>
    </r>
  </si>
  <si>
    <r>
      <rPr>
        <sz val="11"/>
        <color theme="1"/>
        <rFont val="Calibri"/>
        <family val="2"/>
      </rPr>
      <t>按行</t>
    </r>
  </si>
  <si>
    <r>
      <rPr>
        <sz val="11"/>
        <color theme="1"/>
        <rFont val="Calibri"/>
        <family val="2"/>
      </rPr>
      <t>按行</t>
    </r>
  </si>
  <si>
    <r>
      <rPr>
        <sz val="11"/>
        <color theme="1"/>
        <rFont val="Calibri"/>
        <family val="2"/>
      </rPr>
      <t>按行</t>
    </r>
  </si>
  <si>
    <r>
      <rPr>
        <sz val="11"/>
        <color theme="1"/>
        <rFont val="Calibri"/>
        <family val="2"/>
      </rPr>
      <t>按行</t>
    </r>
  </si>
  <si>
    <r>
      <rPr>
        <sz val="11"/>
        <color theme="1"/>
        <rFont val="Calibri"/>
        <family val="2"/>
      </rPr>
      <t>按行</t>
    </r>
  </si>
  <si>
    <t>NUM_COLS</t>
  </si>
  <si>
    <t>NUM_COLS</t>
    <phoneticPr fontId="4" type="noConversion"/>
  </si>
  <si>
    <t>WTWA</t>
  </si>
  <si>
    <t>WBWA</t>
  </si>
  <si>
    <t>PREFEN</t>
  </si>
  <si>
    <t>MWS</t>
  </si>
  <si>
    <t>NUM_ROWS</t>
  </si>
  <si>
    <r>
      <rPr>
        <b/>
        <sz val="11"/>
        <color theme="1"/>
        <rFont val="Calibri"/>
        <family val="2"/>
      </rPr>
      <t>CPU</t>
    </r>
    <r>
      <rPr>
        <b/>
        <sz val="11"/>
        <color theme="1"/>
        <rFont val="宋体"/>
        <family val="3"/>
        <charset val="134"/>
      </rPr>
      <t>周期</t>
    </r>
    <r>
      <rPr>
        <b/>
        <sz val="11"/>
        <color theme="1"/>
        <rFont val="Calibri"/>
        <family val="2"/>
      </rPr>
      <t>/</t>
    </r>
    <r>
      <rPr>
        <b/>
        <sz val="11"/>
        <color theme="1"/>
        <rFont val="宋体"/>
        <family val="3"/>
        <charset val="134"/>
      </rPr>
      <t>迭代</t>
    </r>
    <phoneticPr fontId="4" type="noConversion"/>
  </si>
  <si>
    <t>数组大小
（字节数）</t>
    <phoneticPr fontId="4" type="noConversion"/>
  </si>
  <si>
    <t>数组大小
（元素数）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</si>
</sst>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name val="宋体"/>
      <family val="3"/>
      <charset val="134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1" fillId="0" borderId="2" xfId="0" applyFont="1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2" fontId="5" fillId="0" borderId="4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2" fontId="8" fillId="0" borderId="2" xfId="0" applyNumberFormat="1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2" fontId="2" fillId="0" borderId="0" xfId="0" applyNumberFormat="1" applyFont="1"/>
    <xf numFmtId="11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 EF'!$G$9:$G$16</c:f>
              <c:numCache>
                <c:formatCode>General</c:formatCode>
                <c:ptCount val="8"/>
                <c:pt idx="0">
                  <c:v>256</c:v>
                </c:pt>
                <c:pt idx="1">
                  <c:v>256</c:v>
                </c:pt>
                <c:pt idx="2">
                  <c:v>576</c:v>
                </c:pt>
                <c:pt idx="3">
                  <c:v>1024</c:v>
                </c:pt>
                <c:pt idx="4">
                  <c:v>2304</c:v>
                </c:pt>
                <c:pt idx="5">
                  <c:v>4096</c:v>
                </c:pt>
                <c:pt idx="6">
                  <c:v>9216</c:v>
                </c:pt>
                <c:pt idx="7">
                  <c:v>16384</c:v>
                </c:pt>
              </c:numCache>
            </c:numRef>
          </c:xVal>
          <c:yVal>
            <c:numRef>
              <c:f>'Solution EF'!$K$9:$K$16</c:f>
              <c:numCache>
                <c:formatCode>0.00</c:formatCode>
                <c:ptCount val="8"/>
                <c:pt idx="0">
                  <c:v>7.375</c:v>
                </c:pt>
                <c:pt idx="1">
                  <c:v>7.375</c:v>
                </c:pt>
                <c:pt idx="2">
                  <c:v>7.4444444444444446</c:v>
                </c:pt>
                <c:pt idx="3">
                  <c:v>8.38671875</c:v>
                </c:pt>
                <c:pt idx="4">
                  <c:v>8.5902777777777786</c:v>
                </c:pt>
                <c:pt idx="5">
                  <c:v>8.5947265625</c:v>
                </c:pt>
                <c:pt idx="6">
                  <c:v>8.5629340277777786</c:v>
                </c:pt>
                <c:pt idx="7">
                  <c:v>8.547119140625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'Solution EF'!$G$18:$G$24</c:f>
              <c:numCache>
                <c:formatCode>General</c:formatCode>
                <c:ptCount val="7"/>
                <c:pt idx="0">
                  <c:v>256</c:v>
                </c:pt>
                <c:pt idx="1">
                  <c:v>576</c:v>
                </c:pt>
                <c:pt idx="2">
                  <c:v>1024</c:v>
                </c:pt>
                <c:pt idx="3">
                  <c:v>2304</c:v>
                </c:pt>
                <c:pt idx="4">
                  <c:v>4096</c:v>
                </c:pt>
                <c:pt idx="5">
                  <c:v>9216</c:v>
                </c:pt>
                <c:pt idx="6">
                  <c:v>16384</c:v>
                </c:pt>
              </c:numCache>
            </c:numRef>
          </c:xVal>
          <c:yVal>
            <c:numRef>
              <c:f>'Solution EF'!$K$18:$K$24</c:f>
              <c:numCache>
                <c:formatCode>0.00</c:formatCode>
                <c:ptCount val="7"/>
                <c:pt idx="0">
                  <c:v>7.390625</c:v>
                </c:pt>
                <c:pt idx="1">
                  <c:v>7.3472222222222223</c:v>
                </c:pt>
                <c:pt idx="2">
                  <c:v>8.36328125</c:v>
                </c:pt>
                <c:pt idx="3">
                  <c:v>8.6909722222222214</c:v>
                </c:pt>
                <c:pt idx="4">
                  <c:v>13.0927734375</c:v>
                </c:pt>
                <c:pt idx="5">
                  <c:v>13.062065972222221</c:v>
                </c:pt>
                <c:pt idx="6">
                  <c:v>13.046630859375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01952"/>
        <c:axId val="114316416"/>
      </c:scatterChart>
      <c:valAx>
        <c:axId val="1143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16416"/>
        <c:crosses val="autoZero"/>
        <c:crossBetween val="midCat"/>
      </c:valAx>
      <c:valAx>
        <c:axId val="1143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0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 EC'!$G$9:$G$16</c:f>
              <c:numCache>
                <c:formatCode>General</c:formatCode>
                <c:ptCount val="8"/>
                <c:pt idx="0">
                  <c:v>256</c:v>
                </c:pt>
                <c:pt idx="1">
                  <c:v>256</c:v>
                </c:pt>
                <c:pt idx="2">
                  <c:v>576</c:v>
                </c:pt>
                <c:pt idx="3">
                  <c:v>1024</c:v>
                </c:pt>
                <c:pt idx="4">
                  <c:v>2304</c:v>
                </c:pt>
                <c:pt idx="5">
                  <c:v>4096</c:v>
                </c:pt>
                <c:pt idx="6">
                  <c:v>9216</c:v>
                </c:pt>
                <c:pt idx="7">
                  <c:v>16384</c:v>
                </c:pt>
              </c:numCache>
            </c:numRef>
          </c:xVal>
          <c:yVal>
            <c:numRef>
              <c:f>'Solution EC'!$K$9:$K$16</c:f>
              <c:numCache>
                <c:formatCode>0.00</c:formatCode>
                <c:ptCount val="8"/>
                <c:pt idx="0">
                  <c:v>7.375</c:v>
                </c:pt>
                <c:pt idx="1">
                  <c:v>7.359375</c:v>
                </c:pt>
                <c:pt idx="2">
                  <c:v>7.3263888888888893</c:v>
                </c:pt>
                <c:pt idx="3">
                  <c:v>9.37109375</c:v>
                </c:pt>
                <c:pt idx="4">
                  <c:v>9.5416666666666661</c:v>
                </c:pt>
                <c:pt idx="5">
                  <c:v>9.5927734375</c:v>
                </c:pt>
                <c:pt idx="6">
                  <c:v>9.5620659722222214</c:v>
                </c:pt>
                <c:pt idx="7">
                  <c:v>9.546630859375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'Solution EC'!$G$18:$G$24</c:f>
              <c:numCache>
                <c:formatCode>General</c:formatCode>
                <c:ptCount val="7"/>
                <c:pt idx="0">
                  <c:v>256</c:v>
                </c:pt>
                <c:pt idx="1">
                  <c:v>576</c:v>
                </c:pt>
                <c:pt idx="2">
                  <c:v>1024</c:v>
                </c:pt>
                <c:pt idx="3">
                  <c:v>2304</c:v>
                </c:pt>
                <c:pt idx="4">
                  <c:v>4096</c:v>
                </c:pt>
                <c:pt idx="5">
                  <c:v>9216</c:v>
                </c:pt>
                <c:pt idx="6">
                  <c:v>16384</c:v>
                </c:pt>
              </c:numCache>
            </c:numRef>
          </c:xVal>
          <c:yVal>
            <c:numRef>
              <c:f>'Solution EC'!$K$18:$K$24</c:f>
              <c:numCache>
                <c:formatCode>0.00</c:formatCode>
                <c:ptCount val="7"/>
                <c:pt idx="0">
                  <c:v>7.359375</c:v>
                </c:pt>
                <c:pt idx="1">
                  <c:v>7.3263888888888893</c:v>
                </c:pt>
                <c:pt idx="2">
                  <c:v>10.16015625</c:v>
                </c:pt>
                <c:pt idx="3">
                  <c:v>10.939236111111111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45472"/>
        <c:axId val="114347392"/>
      </c:scatterChart>
      <c:valAx>
        <c:axId val="11434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47392"/>
        <c:crosses val="autoZero"/>
        <c:crossBetween val="midCat"/>
      </c:valAx>
      <c:valAx>
        <c:axId val="1143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4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409257</xdr:colOff>
      <xdr:row>1</xdr:row>
      <xdr:rowOff>152642</xdr:rowOff>
    </xdr:from>
    <xdr:to>
      <xdr:col>19</xdr:col>
      <xdr:colOff>409258</xdr:colOff>
      <xdr:row>21</xdr:row>
      <xdr:rowOff>161754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554933</xdr:colOff>
      <xdr:row>1</xdr:row>
      <xdr:rowOff>40583</xdr:rowOff>
    </xdr:from>
    <xdr:to>
      <xdr:col>19</xdr:col>
      <xdr:colOff>554934</xdr:colOff>
      <xdr:row>21</xdr:row>
      <xdr:rowOff>49695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Normal="100" workbookViewId="0">
      <selection activeCell="H25" sqref="H25"/>
    </sheetView>
  </sheetViews>
  <sheetFormatPr defaultRowHeight="13.5" x14ac:dyDescent="0.15"/>
  <cols>
    <col min="1" max="1" width="7.375" customWidth="1"/>
    <col min="2" max="2" width="8.25" customWidth="1"/>
    <col min="3" max="3" width="7.75" bestFit="1" customWidth="1"/>
    <col min="4" max="4" width="5.875" bestFit="1" customWidth="1"/>
    <col min="5" max="5" width="12.25" bestFit="1" customWidth="1"/>
    <col min="6" max="6" width="11.125" bestFit="1" customWidth="1"/>
    <col min="7" max="7" width="17.375" customWidth="1"/>
    <col min="8" max="8" width="16.625" bestFit="1" customWidth="1"/>
    <col min="9" max="9" width="11" bestFit="1" customWidth="1"/>
    <col min="10" max="10" width="20.125" style="1" bestFit="1" customWidth="1"/>
    <col min="11" max="11" width="20" style="1" bestFit="1" customWidth="1"/>
  </cols>
  <sheetData>
    <row r="1" spans="1:11" ht="14.25" thickBot="1" x14ac:dyDescent="0.2"/>
    <row r="2" spans="1:11" ht="27.75" thickBot="1" x14ac:dyDescent="0.3">
      <c r="A2" t="s">
        <v>0</v>
      </c>
      <c r="B2" t="s">
        <v>1</v>
      </c>
      <c r="C2" s="5" t="s">
        <v>53</v>
      </c>
      <c r="D2" s="5" t="s">
        <v>54</v>
      </c>
      <c r="E2" s="6" t="s">
        <v>55</v>
      </c>
      <c r="F2" s="4" t="s">
        <v>50</v>
      </c>
      <c r="G2" s="14" t="s">
        <v>58</v>
      </c>
      <c r="H2" s="14" t="s">
        <v>57</v>
      </c>
      <c r="I2" s="2" t="s">
        <v>2</v>
      </c>
      <c r="J2" s="3" t="s">
        <v>3</v>
      </c>
      <c r="K2" s="13" t="s">
        <v>56</v>
      </c>
    </row>
    <row r="3" spans="1:11" ht="15.75" thickBot="1" x14ac:dyDescent="0.3">
      <c r="A3" t="s">
        <v>4</v>
      </c>
      <c r="B3" s="5">
        <v>0</v>
      </c>
      <c r="C3" s="5">
        <v>0</v>
      </c>
      <c r="D3" s="5">
        <v>7</v>
      </c>
      <c r="E3" s="7">
        <v>16</v>
      </c>
      <c r="F3" s="8">
        <v>16</v>
      </c>
      <c r="G3" s="9">
        <f>F3*E3</f>
        <v>256</v>
      </c>
      <c r="H3" s="9">
        <f>4*G3</f>
        <v>1024</v>
      </c>
      <c r="I3" s="10">
        <v>4059</v>
      </c>
      <c r="J3" s="11">
        <f>I3/G3</f>
        <v>15.85546875</v>
      </c>
      <c r="K3" s="11">
        <f>J3*4</f>
        <v>63.421875</v>
      </c>
    </row>
    <row r="4" spans="1:11" ht="15.75" thickBot="1" x14ac:dyDescent="0.3">
      <c r="A4" t="s">
        <v>5</v>
      </c>
      <c r="B4" s="5">
        <v>0</v>
      </c>
      <c r="C4" s="5">
        <v>0</v>
      </c>
      <c r="D4" s="5">
        <v>2</v>
      </c>
      <c r="E4" s="7">
        <v>16</v>
      </c>
      <c r="F4" s="8">
        <v>16</v>
      </c>
      <c r="G4" s="9">
        <f t="shared" ref="G4:G13" si="0">F4*E4</f>
        <v>256</v>
      </c>
      <c r="H4" s="9">
        <f t="shared" ref="H4:H24" si="1">4*G4</f>
        <v>1024</v>
      </c>
      <c r="I4" s="10">
        <v>3372</v>
      </c>
      <c r="J4" s="11">
        <f>I4/G4</f>
        <v>13.171875</v>
      </c>
      <c r="K4" s="11">
        <f>J4*4</f>
        <v>52.6875</v>
      </c>
    </row>
    <row r="5" spans="1:11" ht="15.75" thickBot="1" x14ac:dyDescent="0.3">
      <c r="A5" t="s">
        <v>6</v>
      </c>
      <c r="B5" s="5">
        <v>0</v>
      </c>
      <c r="C5" s="5">
        <v>1</v>
      </c>
      <c r="D5" s="5">
        <v>2</v>
      </c>
      <c r="E5" s="7">
        <v>16</v>
      </c>
      <c r="F5" s="8">
        <v>16</v>
      </c>
      <c r="G5" s="9">
        <f t="shared" si="0"/>
        <v>256</v>
      </c>
      <c r="H5" s="9">
        <f t="shared" si="1"/>
        <v>1024</v>
      </c>
      <c r="I5" s="10">
        <v>2936</v>
      </c>
      <c r="J5" s="11">
        <f t="shared" ref="J5:J13" si="2">I5/G5</f>
        <v>11.46875</v>
      </c>
      <c r="K5" s="11">
        <f t="shared" ref="K5:K24" si="3">J5*4</f>
        <v>45.875</v>
      </c>
    </row>
    <row r="6" spans="1:11" ht="15.75" thickBot="1" x14ac:dyDescent="0.3">
      <c r="A6" t="s">
        <v>7</v>
      </c>
      <c r="B6" s="5">
        <v>0</v>
      </c>
      <c r="C6" s="5">
        <v>2</v>
      </c>
      <c r="D6" s="5">
        <v>2</v>
      </c>
      <c r="E6" s="7">
        <v>16</v>
      </c>
      <c r="F6" s="8">
        <v>16</v>
      </c>
      <c r="G6" s="9">
        <f t="shared" si="0"/>
        <v>256</v>
      </c>
      <c r="H6" s="9">
        <f t="shared" si="1"/>
        <v>1024</v>
      </c>
      <c r="I6" s="10">
        <v>2934</v>
      </c>
      <c r="J6" s="11">
        <f t="shared" si="2"/>
        <v>11.4609375</v>
      </c>
      <c r="K6" s="11">
        <f t="shared" si="3"/>
        <v>45.84375</v>
      </c>
    </row>
    <row r="7" spans="1:11" ht="15.75" thickBot="1" x14ac:dyDescent="0.3">
      <c r="A7" t="s">
        <v>8</v>
      </c>
      <c r="B7" s="5">
        <v>0</v>
      </c>
      <c r="C7" s="5">
        <v>3</v>
      </c>
      <c r="D7" s="5">
        <v>2</v>
      </c>
      <c r="E7" s="7">
        <v>16</v>
      </c>
      <c r="F7" s="8">
        <v>16</v>
      </c>
      <c r="G7" s="9">
        <f t="shared" si="0"/>
        <v>256</v>
      </c>
      <c r="H7" s="9">
        <f t="shared" si="1"/>
        <v>1024</v>
      </c>
      <c r="I7" s="10">
        <v>2936</v>
      </c>
      <c r="J7" s="11">
        <f t="shared" si="2"/>
        <v>11.46875</v>
      </c>
      <c r="K7" s="11">
        <f t="shared" si="3"/>
        <v>45.875</v>
      </c>
    </row>
    <row r="8" spans="1:11" ht="15.75" thickBot="1" x14ac:dyDescent="0.3">
      <c r="B8" s="5"/>
      <c r="C8" s="5"/>
      <c r="D8" s="5"/>
      <c r="E8" s="7"/>
      <c r="F8" s="8"/>
      <c r="G8" s="9"/>
      <c r="H8" s="9"/>
      <c r="I8" s="10"/>
      <c r="J8" s="11"/>
      <c r="K8" s="11"/>
    </row>
    <row r="9" spans="1:11" ht="15.75" thickBot="1" x14ac:dyDescent="0.3">
      <c r="A9" t="s">
        <v>9</v>
      </c>
      <c r="B9" s="5" t="s">
        <v>51</v>
      </c>
      <c r="C9" s="5">
        <v>3</v>
      </c>
      <c r="D9" s="5">
        <v>2</v>
      </c>
      <c r="E9" s="7">
        <v>16</v>
      </c>
      <c r="F9" s="8">
        <v>16</v>
      </c>
      <c r="G9" s="9">
        <f t="shared" si="0"/>
        <v>256</v>
      </c>
      <c r="H9" s="9">
        <f t="shared" si="1"/>
        <v>1024</v>
      </c>
      <c r="I9" s="12">
        <v>472</v>
      </c>
      <c r="J9" s="11">
        <f t="shared" si="2"/>
        <v>1.84375</v>
      </c>
      <c r="K9" s="11">
        <f t="shared" si="3"/>
        <v>7.375</v>
      </c>
    </row>
    <row r="10" spans="1:11" ht="15.75" thickBot="1" x14ac:dyDescent="0.3">
      <c r="A10" t="s">
        <v>10</v>
      </c>
      <c r="B10" s="5" t="s">
        <v>52</v>
      </c>
      <c r="C10" s="5">
        <v>3</v>
      </c>
      <c r="D10" s="5">
        <v>2</v>
      </c>
      <c r="E10" s="7">
        <v>16</v>
      </c>
      <c r="F10" s="8">
        <v>16</v>
      </c>
      <c r="G10" s="9">
        <f t="shared" si="0"/>
        <v>256</v>
      </c>
      <c r="H10" s="9">
        <f t="shared" si="1"/>
        <v>1024</v>
      </c>
      <c r="I10" s="12">
        <v>472</v>
      </c>
      <c r="J10" s="11">
        <f t="shared" si="2"/>
        <v>1.84375</v>
      </c>
      <c r="K10" s="11">
        <f t="shared" si="3"/>
        <v>7.375</v>
      </c>
    </row>
    <row r="11" spans="1:11" ht="15.75" thickBot="1" x14ac:dyDescent="0.3">
      <c r="A11" t="s">
        <v>11</v>
      </c>
      <c r="B11" s="5"/>
      <c r="C11" s="5">
        <v>3</v>
      </c>
      <c r="D11" s="5">
        <v>2</v>
      </c>
      <c r="E11" s="7">
        <v>24</v>
      </c>
      <c r="F11" s="8">
        <v>24</v>
      </c>
      <c r="G11" s="9">
        <f t="shared" si="0"/>
        <v>576</v>
      </c>
      <c r="H11" s="9">
        <f t="shared" si="1"/>
        <v>2304</v>
      </c>
      <c r="I11" s="12">
        <v>1072</v>
      </c>
      <c r="J11" s="11">
        <f t="shared" si="2"/>
        <v>1.8611111111111112</v>
      </c>
      <c r="K11" s="11">
        <f t="shared" si="3"/>
        <v>7.4444444444444446</v>
      </c>
    </row>
    <row r="12" spans="1:11" ht="15.75" thickBot="1" x14ac:dyDescent="0.3">
      <c r="A12" t="s">
        <v>12</v>
      </c>
      <c r="B12" s="5"/>
      <c r="C12" s="5">
        <v>3</v>
      </c>
      <c r="D12" s="5">
        <v>2</v>
      </c>
      <c r="E12" s="7">
        <v>32</v>
      </c>
      <c r="F12" s="8">
        <v>32</v>
      </c>
      <c r="G12" s="9">
        <f t="shared" si="0"/>
        <v>1024</v>
      </c>
      <c r="H12" s="9">
        <f t="shared" si="1"/>
        <v>4096</v>
      </c>
      <c r="I12" s="12">
        <v>2147</v>
      </c>
      <c r="J12" s="11">
        <f t="shared" si="2"/>
        <v>2.0966796875</v>
      </c>
      <c r="K12" s="11">
        <f t="shared" si="3"/>
        <v>8.38671875</v>
      </c>
    </row>
    <row r="13" spans="1:11" ht="15.75" thickBot="1" x14ac:dyDescent="0.3">
      <c r="A13" t="s">
        <v>13</v>
      </c>
      <c r="B13" s="5"/>
      <c r="C13" s="5">
        <v>3</v>
      </c>
      <c r="D13" s="5">
        <v>2</v>
      </c>
      <c r="E13" s="7">
        <v>48</v>
      </c>
      <c r="F13" s="8">
        <v>48</v>
      </c>
      <c r="G13" s="9">
        <f t="shared" si="0"/>
        <v>2304</v>
      </c>
      <c r="H13" s="9">
        <f t="shared" si="1"/>
        <v>9216</v>
      </c>
      <c r="I13" s="12">
        <v>4948</v>
      </c>
      <c r="J13" s="11">
        <f t="shared" si="2"/>
        <v>2.1475694444444446</v>
      </c>
      <c r="K13" s="11">
        <f t="shared" si="3"/>
        <v>8.5902777777777786</v>
      </c>
    </row>
    <row r="14" spans="1:11" ht="15.75" thickBot="1" x14ac:dyDescent="0.3">
      <c r="A14" t="s">
        <v>14</v>
      </c>
      <c r="B14" s="5"/>
      <c r="C14" s="5">
        <v>3</v>
      </c>
      <c r="D14" s="5">
        <v>2</v>
      </c>
      <c r="E14" s="7">
        <v>64</v>
      </c>
      <c r="F14" s="8">
        <v>64</v>
      </c>
      <c r="G14" s="9">
        <f t="shared" ref="G14:G21" si="4">F14*E14</f>
        <v>4096</v>
      </c>
      <c r="H14" s="9">
        <f t="shared" si="1"/>
        <v>16384</v>
      </c>
      <c r="I14" s="12">
        <v>8801</v>
      </c>
      <c r="J14" s="11">
        <f t="shared" ref="J14:J21" si="5">I14/G14</f>
        <v>2.148681640625</v>
      </c>
      <c r="K14" s="11">
        <f t="shared" si="3"/>
        <v>8.5947265625</v>
      </c>
    </row>
    <row r="15" spans="1:11" ht="15.75" thickBot="1" x14ac:dyDescent="0.3">
      <c r="A15" t="s">
        <v>15</v>
      </c>
      <c r="B15" s="5"/>
      <c r="C15" s="5">
        <v>3</v>
      </c>
      <c r="D15" s="5">
        <v>2</v>
      </c>
      <c r="E15" s="7">
        <v>96</v>
      </c>
      <c r="F15" s="8">
        <v>96</v>
      </c>
      <c r="G15" s="9">
        <f t="shared" si="4"/>
        <v>9216</v>
      </c>
      <c r="H15" s="9">
        <f t="shared" si="1"/>
        <v>36864</v>
      </c>
      <c r="I15" s="12">
        <v>19729</v>
      </c>
      <c r="J15" s="11">
        <f t="shared" si="5"/>
        <v>2.1407335069444446</v>
      </c>
      <c r="K15" s="11">
        <f t="shared" si="3"/>
        <v>8.5629340277777786</v>
      </c>
    </row>
    <row r="16" spans="1:11" ht="15.75" thickBot="1" x14ac:dyDescent="0.3">
      <c r="A16" t="s">
        <v>16</v>
      </c>
      <c r="B16" s="5"/>
      <c r="C16" s="5">
        <v>3</v>
      </c>
      <c r="D16" s="5">
        <v>2</v>
      </c>
      <c r="E16" s="7">
        <v>128</v>
      </c>
      <c r="F16" s="8">
        <v>128</v>
      </c>
      <c r="G16" s="9">
        <f t="shared" si="4"/>
        <v>16384</v>
      </c>
      <c r="H16" s="9">
        <f t="shared" si="1"/>
        <v>65536</v>
      </c>
      <c r="I16" s="12">
        <v>35009</v>
      </c>
      <c r="J16" s="11">
        <f t="shared" si="5"/>
        <v>2.13677978515625</v>
      </c>
      <c r="K16" s="11">
        <f t="shared" si="3"/>
        <v>8.547119140625</v>
      </c>
    </row>
    <row r="17" spans="1:11" ht="15.75" thickBot="1" x14ac:dyDescent="0.3">
      <c r="B17" s="5"/>
      <c r="C17" s="5"/>
      <c r="D17" s="5"/>
      <c r="E17" s="7"/>
      <c r="F17" s="8"/>
      <c r="G17" s="9"/>
      <c r="H17" s="9"/>
      <c r="I17" s="10"/>
      <c r="J17" s="11"/>
      <c r="K17" s="11"/>
    </row>
    <row r="18" spans="1:11" ht="15.75" thickBot="1" x14ac:dyDescent="0.3">
      <c r="A18" t="s">
        <v>17</v>
      </c>
      <c r="B18" s="5"/>
      <c r="C18" s="5">
        <v>3</v>
      </c>
      <c r="D18" s="5">
        <v>2</v>
      </c>
      <c r="E18" s="7">
        <v>16</v>
      </c>
      <c r="F18" s="8">
        <v>16</v>
      </c>
      <c r="G18" s="9">
        <f t="shared" si="4"/>
        <v>256</v>
      </c>
      <c r="H18" s="9">
        <f t="shared" si="1"/>
        <v>1024</v>
      </c>
      <c r="I18" s="12">
        <v>473</v>
      </c>
      <c r="J18" s="11">
        <f t="shared" si="5"/>
        <v>1.84765625</v>
      </c>
      <c r="K18" s="11">
        <f t="shared" si="3"/>
        <v>7.390625</v>
      </c>
    </row>
    <row r="19" spans="1:11" ht="15.75" thickBot="1" x14ac:dyDescent="0.3">
      <c r="A19" t="s">
        <v>18</v>
      </c>
      <c r="B19" s="5"/>
      <c r="C19" s="5">
        <v>3</v>
      </c>
      <c r="D19" s="5">
        <v>2</v>
      </c>
      <c r="E19" s="7">
        <v>24</v>
      </c>
      <c r="F19" s="8">
        <v>24</v>
      </c>
      <c r="G19" s="9">
        <f t="shared" si="4"/>
        <v>576</v>
      </c>
      <c r="H19" s="9">
        <f t="shared" si="1"/>
        <v>2304</v>
      </c>
      <c r="I19" s="12">
        <v>1058</v>
      </c>
      <c r="J19" s="11">
        <f t="shared" si="5"/>
        <v>1.8368055555555556</v>
      </c>
      <c r="K19" s="11">
        <f t="shared" si="3"/>
        <v>7.3472222222222223</v>
      </c>
    </row>
    <row r="20" spans="1:11" ht="15.75" thickBot="1" x14ac:dyDescent="0.3">
      <c r="A20" t="s">
        <v>19</v>
      </c>
      <c r="B20" s="5"/>
      <c r="C20" s="5">
        <v>3</v>
      </c>
      <c r="D20" s="5">
        <v>2</v>
      </c>
      <c r="E20" s="7">
        <v>32</v>
      </c>
      <c r="F20" s="8">
        <v>32</v>
      </c>
      <c r="G20" s="9">
        <f t="shared" si="4"/>
        <v>1024</v>
      </c>
      <c r="H20" s="9">
        <f t="shared" si="1"/>
        <v>4096</v>
      </c>
      <c r="I20" s="12">
        <v>2141</v>
      </c>
      <c r="J20" s="11">
        <f t="shared" si="5"/>
        <v>2.0908203125</v>
      </c>
      <c r="K20" s="11">
        <f t="shared" si="3"/>
        <v>8.36328125</v>
      </c>
    </row>
    <row r="21" spans="1:11" ht="15.75" thickBot="1" x14ac:dyDescent="0.3">
      <c r="A21" t="s">
        <v>20</v>
      </c>
      <c r="B21" s="5"/>
      <c r="C21" s="5">
        <v>3</v>
      </c>
      <c r="D21" s="5">
        <v>2</v>
      </c>
      <c r="E21" s="7">
        <v>48</v>
      </c>
      <c r="F21" s="8">
        <v>48</v>
      </c>
      <c r="G21" s="9">
        <f t="shared" si="4"/>
        <v>2304</v>
      </c>
      <c r="H21" s="9">
        <f t="shared" si="1"/>
        <v>9216</v>
      </c>
      <c r="I21" s="12">
        <v>5006</v>
      </c>
      <c r="J21" s="11">
        <f t="shared" si="5"/>
        <v>2.1727430555555554</v>
      </c>
      <c r="K21" s="11">
        <f t="shared" si="3"/>
        <v>8.6909722222222214</v>
      </c>
    </row>
    <row r="22" spans="1:11" ht="15.75" thickBot="1" x14ac:dyDescent="0.3">
      <c r="A22" t="s">
        <v>21</v>
      </c>
      <c r="B22" s="5"/>
      <c r="C22" s="5">
        <v>3</v>
      </c>
      <c r="D22" s="5">
        <v>2</v>
      </c>
      <c r="E22" s="7">
        <v>64</v>
      </c>
      <c r="F22" s="8">
        <v>64</v>
      </c>
      <c r="G22" s="9">
        <f t="shared" ref="G22:G24" si="6">F22*E22</f>
        <v>4096</v>
      </c>
      <c r="H22" s="9">
        <f t="shared" si="1"/>
        <v>16384</v>
      </c>
      <c r="I22" s="12">
        <v>13407</v>
      </c>
      <c r="J22" s="11">
        <f t="shared" ref="J22:J24" si="7">I22/G22</f>
        <v>3.273193359375</v>
      </c>
      <c r="K22" s="11">
        <f t="shared" si="3"/>
        <v>13.0927734375</v>
      </c>
    </row>
    <row r="23" spans="1:11" ht="15.75" thickBot="1" x14ac:dyDescent="0.3">
      <c r="A23" t="s">
        <v>22</v>
      </c>
      <c r="B23" s="5"/>
      <c r="C23" s="5">
        <v>3</v>
      </c>
      <c r="D23" s="5">
        <v>2</v>
      </c>
      <c r="E23" s="7">
        <v>96</v>
      </c>
      <c r="F23" s="8">
        <v>96</v>
      </c>
      <c r="G23" s="9">
        <f t="shared" si="6"/>
        <v>9216</v>
      </c>
      <c r="H23" s="9">
        <f t="shared" si="1"/>
        <v>36864</v>
      </c>
      <c r="I23" s="12">
        <v>30095</v>
      </c>
      <c r="J23" s="11">
        <f t="shared" si="7"/>
        <v>3.2655164930555554</v>
      </c>
      <c r="K23" s="11">
        <f t="shared" si="3"/>
        <v>13.062065972222221</v>
      </c>
    </row>
    <row r="24" spans="1:11" ht="15.75" thickBot="1" x14ac:dyDescent="0.3">
      <c r="A24" t="s">
        <v>23</v>
      </c>
      <c r="B24" s="5"/>
      <c r="C24" s="5">
        <v>3</v>
      </c>
      <c r="D24" s="5">
        <v>2</v>
      </c>
      <c r="E24" s="7">
        <v>128</v>
      </c>
      <c r="F24" s="8">
        <v>128</v>
      </c>
      <c r="G24" s="9">
        <f t="shared" si="6"/>
        <v>16384</v>
      </c>
      <c r="H24" s="9">
        <f t="shared" si="1"/>
        <v>65536</v>
      </c>
      <c r="I24" s="12">
        <v>53439</v>
      </c>
      <c r="J24" s="11">
        <f t="shared" si="7"/>
        <v>3.26165771484375</v>
      </c>
      <c r="K24" s="11">
        <f t="shared" si="3"/>
        <v>13.046630859375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Normal="100" workbookViewId="0">
      <selection activeCell="A26" sqref="A26"/>
    </sheetView>
  </sheetViews>
  <sheetFormatPr defaultRowHeight="13.5" x14ac:dyDescent="0.15"/>
  <cols>
    <col min="1" max="1" width="7.375" customWidth="1"/>
    <col min="2" max="2" width="8.25" customWidth="1"/>
    <col min="3" max="3" width="7.75" bestFit="1" customWidth="1"/>
    <col min="4" max="4" width="5.875" bestFit="1" customWidth="1"/>
    <col min="5" max="5" width="12.25" bestFit="1" customWidth="1"/>
    <col min="6" max="6" width="11.125" bestFit="1" customWidth="1"/>
    <col min="7" max="7" width="17.375" customWidth="1"/>
    <col min="8" max="8" width="16.625" bestFit="1" customWidth="1"/>
    <col min="9" max="9" width="11" bestFit="1" customWidth="1"/>
    <col min="10" max="10" width="20.125" style="1" bestFit="1" customWidth="1"/>
    <col min="11" max="11" width="20" style="1" bestFit="1" customWidth="1"/>
  </cols>
  <sheetData>
    <row r="1" spans="1:11" ht="14.25" thickBot="1" x14ac:dyDescent="0.2"/>
    <row r="2" spans="1:11" ht="27.75" thickBot="1" x14ac:dyDescent="0.3">
      <c r="A2" t="s">
        <v>24</v>
      </c>
      <c r="B2" t="s">
        <v>25</v>
      </c>
      <c r="C2" s="5" t="s">
        <v>53</v>
      </c>
      <c r="D2" s="5" t="s">
        <v>54</v>
      </c>
      <c r="E2" s="6" t="s">
        <v>55</v>
      </c>
      <c r="F2" s="4" t="s">
        <v>49</v>
      </c>
      <c r="G2" s="14" t="s">
        <v>58</v>
      </c>
      <c r="H2" s="14" t="s">
        <v>57</v>
      </c>
      <c r="I2" s="2" t="s">
        <v>26</v>
      </c>
      <c r="J2" s="3" t="s">
        <v>27</v>
      </c>
      <c r="K2" s="3" t="s">
        <v>28</v>
      </c>
    </row>
    <row r="3" spans="1:11" ht="15.75" thickBot="1" x14ac:dyDescent="0.3">
      <c r="A3" t="s">
        <v>29</v>
      </c>
      <c r="B3" s="5">
        <v>0</v>
      </c>
      <c r="C3" s="5">
        <v>0</v>
      </c>
      <c r="D3" s="5">
        <v>7</v>
      </c>
      <c r="E3" s="7">
        <v>16</v>
      </c>
      <c r="F3" s="8">
        <v>16</v>
      </c>
      <c r="G3" s="9">
        <f>F3*E3</f>
        <v>256</v>
      </c>
      <c r="H3" s="9">
        <f>4*G3</f>
        <v>1024</v>
      </c>
      <c r="I3" s="10">
        <v>4059</v>
      </c>
      <c r="J3" s="11">
        <f>I3/G3</f>
        <v>15.85546875</v>
      </c>
      <c r="K3" s="11">
        <f>J3*4</f>
        <v>63.421875</v>
      </c>
    </row>
    <row r="4" spans="1:11" ht="15.75" thickBot="1" x14ac:dyDescent="0.3">
      <c r="A4" t="s">
        <v>30</v>
      </c>
      <c r="B4" s="5">
        <v>0</v>
      </c>
      <c r="C4" s="5">
        <v>0</v>
      </c>
      <c r="D4" s="5">
        <v>2</v>
      </c>
      <c r="E4" s="7">
        <v>16</v>
      </c>
      <c r="F4" s="8">
        <v>16</v>
      </c>
      <c r="G4" s="9">
        <f t="shared" ref="G4:G24" si="0">F4*E4</f>
        <v>256</v>
      </c>
      <c r="H4" s="9">
        <f t="shared" ref="H4:H24" si="1">4*G4</f>
        <v>1024</v>
      </c>
      <c r="I4" s="10">
        <v>3372</v>
      </c>
      <c r="J4" s="11">
        <f>I4/G4</f>
        <v>13.171875</v>
      </c>
      <c r="K4" s="11">
        <f>J4*4</f>
        <v>52.6875</v>
      </c>
    </row>
    <row r="5" spans="1:11" ht="15.75" thickBot="1" x14ac:dyDescent="0.3">
      <c r="A5" t="s">
        <v>31</v>
      </c>
      <c r="B5" s="5">
        <v>0</v>
      </c>
      <c r="C5" s="5">
        <v>1</v>
      </c>
      <c r="D5" s="5">
        <v>2</v>
      </c>
      <c r="E5" s="7">
        <v>16</v>
      </c>
      <c r="F5" s="8">
        <v>16</v>
      </c>
      <c r="G5" s="9">
        <f t="shared" si="0"/>
        <v>256</v>
      </c>
      <c r="H5" s="9">
        <f t="shared" si="1"/>
        <v>1024</v>
      </c>
      <c r="I5" s="10">
        <v>2936</v>
      </c>
      <c r="J5" s="11">
        <f t="shared" ref="J5:J24" si="2">I5/G5</f>
        <v>11.46875</v>
      </c>
      <c r="K5" s="11">
        <f t="shared" ref="K5:K24" si="3">J5*4</f>
        <v>45.875</v>
      </c>
    </row>
    <row r="6" spans="1:11" ht="15.75" thickBot="1" x14ac:dyDescent="0.3">
      <c r="A6" t="s">
        <v>32</v>
      </c>
      <c r="B6" s="5">
        <v>0</v>
      </c>
      <c r="C6" s="5">
        <v>2</v>
      </c>
      <c r="D6" s="5">
        <v>2</v>
      </c>
      <c r="E6" s="7">
        <v>16</v>
      </c>
      <c r="F6" s="8">
        <v>16</v>
      </c>
      <c r="G6" s="9">
        <f t="shared" si="0"/>
        <v>256</v>
      </c>
      <c r="H6" s="9">
        <f t="shared" si="1"/>
        <v>1024</v>
      </c>
      <c r="I6" s="10">
        <v>2934</v>
      </c>
      <c r="J6" s="11">
        <f t="shared" si="2"/>
        <v>11.4609375</v>
      </c>
      <c r="K6" s="11">
        <f t="shared" si="3"/>
        <v>45.84375</v>
      </c>
    </row>
    <row r="7" spans="1:11" ht="15.75" thickBot="1" x14ac:dyDescent="0.3">
      <c r="A7" t="s">
        <v>33</v>
      </c>
      <c r="B7" s="5">
        <v>0</v>
      </c>
      <c r="C7" s="5">
        <v>3</v>
      </c>
      <c r="D7" s="5">
        <v>2</v>
      </c>
      <c r="E7" s="7">
        <v>16</v>
      </c>
      <c r="F7" s="8">
        <v>16</v>
      </c>
      <c r="G7" s="9">
        <f t="shared" si="0"/>
        <v>256</v>
      </c>
      <c r="H7" s="9">
        <f t="shared" si="1"/>
        <v>1024</v>
      </c>
      <c r="I7" s="10">
        <v>2936</v>
      </c>
      <c r="J7" s="11">
        <f t="shared" si="2"/>
        <v>11.46875</v>
      </c>
      <c r="K7" s="11">
        <f t="shared" si="3"/>
        <v>45.875</v>
      </c>
    </row>
    <row r="8" spans="1:11" ht="15.75" thickBot="1" x14ac:dyDescent="0.3">
      <c r="B8" s="5"/>
      <c r="C8" s="5"/>
      <c r="D8" s="5"/>
      <c r="E8" s="7"/>
      <c r="F8" s="8"/>
      <c r="G8" s="9"/>
      <c r="H8" s="9"/>
      <c r="I8" s="10"/>
      <c r="J8" s="11"/>
      <c r="K8" s="11"/>
    </row>
    <row r="9" spans="1:11" ht="15.75" thickBot="1" x14ac:dyDescent="0.3">
      <c r="A9" t="s">
        <v>34</v>
      </c>
      <c r="B9" s="5" t="s">
        <v>51</v>
      </c>
      <c r="C9" s="5">
        <v>3</v>
      </c>
      <c r="D9" s="5">
        <v>2</v>
      </c>
      <c r="E9" s="7">
        <v>16</v>
      </c>
      <c r="F9" s="8">
        <v>16</v>
      </c>
      <c r="G9" s="9">
        <f t="shared" si="0"/>
        <v>256</v>
      </c>
      <c r="H9" s="9">
        <f t="shared" si="1"/>
        <v>1024</v>
      </c>
      <c r="I9" s="10">
        <v>472</v>
      </c>
      <c r="J9" s="11">
        <f t="shared" si="2"/>
        <v>1.84375</v>
      </c>
      <c r="K9" s="11">
        <f t="shared" si="3"/>
        <v>7.375</v>
      </c>
    </row>
    <row r="10" spans="1:11" ht="15.75" thickBot="1" x14ac:dyDescent="0.3">
      <c r="A10" t="s">
        <v>35</v>
      </c>
      <c r="B10" s="5" t="s">
        <v>52</v>
      </c>
      <c r="C10" s="5">
        <v>3</v>
      </c>
      <c r="D10" s="5">
        <v>2</v>
      </c>
      <c r="E10" s="7">
        <v>16</v>
      </c>
      <c r="F10" s="8">
        <v>16</v>
      </c>
      <c r="G10" s="9">
        <f t="shared" si="0"/>
        <v>256</v>
      </c>
      <c r="H10" s="9">
        <f t="shared" si="1"/>
        <v>1024</v>
      </c>
      <c r="I10" s="12">
        <v>471</v>
      </c>
      <c r="J10" s="11">
        <f t="shared" si="2"/>
        <v>1.83984375</v>
      </c>
      <c r="K10" s="11">
        <f t="shared" si="3"/>
        <v>7.359375</v>
      </c>
    </row>
    <row r="11" spans="1:11" ht="15.75" thickBot="1" x14ac:dyDescent="0.3">
      <c r="A11" t="s">
        <v>36</v>
      </c>
      <c r="B11" s="5"/>
      <c r="C11" s="5">
        <v>3</v>
      </c>
      <c r="D11" s="5">
        <v>2</v>
      </c>
      <c r="E11" s="7">
        <v>24</v>
      </c>
      <c r="F11" s="8">
        <v>24</v>
      </c>
      <c r="G11" s="9">
        <f t="shared" si="0"/>
        <v>576</v>
      </c>
      <c r="H11" s="9">
        <f t="shared" si="1"/>
        <v>2304</v>
      </c>
      <c r="I11" s="12">
        <v>1055</v>
      </c>
      <c r="J11" s="11">
        <f t="shared" si="2"/>
        <v>1.8315972222222223</v>
      </c>
      <c r="K11" s="11">
        <f t="shared" si="3"/>
        <v>7.3263888888888893</v>
      </c>
    </row>
    <row r="12" spans="1:11" ht="15.75" thickBot="1" x14ac:dyDescent="0.3">
      <c r="A12" t="s">
        <v>37</v>
      </c>
      <c r="B12" s="5"/>
      <c r="C12" s="5">
        <v>3</v>
      </c>
      <c r="D12" s="5">
        <v>2</v>
      </c>
      <c r="E12" s="7">
        <v>32</v>
      </c>
      <c r="F12" s="8">
        <v>32</v>
      </c>
      <c r="G12" s="9">
        <f t="shared" si="0"/>
        <v>1024</v>
      </c>
      <c r="H12" s="9">
        <f t="shared" si="1"/>
        <v>4096</v>
      </c>
      <c r="I12" s="12">
        <v>2399</v>
      </c>
      <c r="J12" s="11">
        <f t="shared" si="2"/>
        <v>2.3427734375</v>
      </c>
      <c r="K12" s="11">
        <f t="shared" si="3"/>
        <v>9.37109375</v>
      </c>
    </row>
    <row r="13" spans="1:11" ht="15.75" thickBot="1" x14ac:dyDescent="0.3">
      <c r="A13" t="s">
        <v>38</v>
      </c>
      <c r="B13" s="5"/>
      <c r="C13" s="5">
        <v>3</v>
      </c>
      <c r="D13" s="5">
        <v>2</v>
      </c>
      <c r="E13" s="7">
        <v>48</v>
      </c>
      <c r="F13" s="8">
        <v>48</v>
      </c>
      <c r="G13" s="9">
        <f t="shared" si="0"/>
        <v>2304</v>
      </c>
      <c r="H13" s="9">
        <f t="shared" si="1"/>
        <v>9216</v>
      </c>
      <c r="I13" s="12">
        <v>5496</v>
      </c>
      <c r="J13" s="11">
        <f t="shared" si="2"/>
        <v>2.3854166666666665</v>
      </c>
      <c r="K13" s="11">
        <f t="shared" si="3"/>
        <v>9.5416666666666661</v>
      </c>
    </row>
    <row r="14" spans="1:11" ht="15.75" thickBot="1" x14ac:dyDescent="0.3">
      <c r="A14" t="s">
        <v>39</v>
      </c>
      <c r="B14" s="5"/>
      <c r="C14" s="5">
        <v>3</v>
      </c>
      <c r="D14" s="5">
        <v>2</v>
      </c>
      <c r="E14" s="7">
        <v>64</v>
      </c>
      <c r="F14" s="8">
        <v>64</v>
      </c>
      <c r="G14" s="9">
        <f t="shared" si="0"/>
        <v>4096</v>
      </c>
      <c r="H14" s="9">
        <f t="shared" si="1"/>
        <v>16384</v>
      </c>
      <c r="I14" s="12">
        <v>9823</v>
      </c>
      <c r="J14" s="11">
        <f t="shared" si="2"/>
        <v>2.398193359375</v>
      </c>
      <c r="K14" s="11">
        <f t="shared" si="3"/>
        <v>9.5927734375</v>
      </c>
    </row>
    <row r="15" spans="1:11" ht="15.75" thickBot="1" x14ac:dyDescent="0.3">
      <c r="A15" t="s">
        <v>40</v>
      </c>
      <c r="B15" s="5"/>
      <c r="C15" s="5">
        <v>3</v>
      </c>
      <c r="D15" s="5">
        <v>2</v>
      </c>
      <c r="E15" s="7">
        <v>96</v>
      </c>
      <c r="F15" s="8">
        <v>96</v>
      </c>
      <c r="G15" s="9">
        <f t="shared" si="0"/>
        <v>9216</v>
      </c>
      <c r="H15" s="9">
        <f t="shared" si="1"/>
        <v>36864</v>
      </c>
      <c r="I15" s="12">
        <v>22031</v>
      </c>
      <c r="J15" s="11">
        <f t="shared" si="2"/>
        <v>2.3905164930555554</v>
      </c>
      <c r="K15" s="11">
        <f t="shared" si="3"/>
        <v>9.5620659722222214</v>
      </c>
    </row>
    <row r="16" spans="1:11" ht="15.75" thickBot="1" x14ac:dyDescent="0.3">
      <c r="A16" t="s">
        <v>41</v>
      </c>
      <c r="B16" s="5"/>
      <c r="C16" s="5">
        <v>3</v>
      </c>
      <c r="D16" s="5">
        <v>2</v>
      </c>
      <c r="E16" s="7">
        <v>128</v>
      </c>
      <c r="F16" s="8">
        <v>128</v>
      </c>
      <c r="G16" s="9">
        <f t="shared" si="0"/>
        <v>16384</v>
      </c>
      <c r="H16" s="9">
        <f t="shared" si="1"/>
        <v>65536</v>
      </c>
      <c r="I16" s="12">
        <v>39103</v>
      </c>
      <c r="J16" s="11">
        <f t="shared" si="2"/>
        <v>2.38665771484375</v>
      </c>
      <c r="K16" s="11">
        <f t="shared" si="3"/>
        <v>9.546630859375</v>
      </c>
    </row>
    <row r="17" spans="1:11" ht="15.75" thickBot="1" x14ac:dyDescent="0.3">
      <c r="B17" s="5"/>
      <c r="C17" s="5"/>
      <c r="D17" s="5"/>
      <c r="E17" s="7"/>
      <c r="F17" s="8"/>
      <c r="G17" s="9"/>
      <c r="H17" s="9"/>
      <c r="I17" s="10"/>
      <c r="J17" s="11"/>
      <c r="K17" s="11"/>
    </row>
    <row r="18" spans="1:11" ht="15.75" thickBot="1" x14ac:dyDescent="0.3">
      <c r="A18" t="s">
        <v>42</v>
      </c>
      <c r="B18" s="5"/>
      <c r="C18" s="5">
        <v>3</v>
      </c>
      <c r="D18" s="5">
        <v>2</v>
      </c>
      <c r="E18" s="7">
        <v>16</v>
      </c>
      <c r="F18" s="8">
        <v>16</v>
      </c>
      <c r="G18" s="9">
        <f t="shared" si="0"/>
        <v>256</v>
      </c>
      <c r="H18" s="9">
        <f t="shared" si="1"/>
        <v>1024</v>
      </c>
      <c r="I18" s="12">
        <v>471</v>
      </c>
      <c r="J18" s="11">
        <f t="shared" si="2"/>
        <v>1.83984375</v>
      </c>
      <c r="K18" s="11">
        <f t="shared" si="3"/>
        <v>7.359375</v>
      </c>
    </row>
    <row r="19" spans="1:11" ht="15.75" thickBot="1" x14ac:dyDescent="0.3">
      <c r="A19" t="s">
        <v>43</v>
      </c>
      <c r="B19" s="5"/>
      <c r="C19" s="5">
        <v>3</v>
      </c>
      <c r="D19" s="5">
        <v>2</v>
      </c>
      <c r="E19" s="7">
        <v>24</v>
      </c>
      <c r="F19" s="8">
        <v>24</v>
      </c>
      <c r="G19" s="9">
        <f t="shared" si="0"/>
        <v>576</v>
      </c>
      <c r="H19" s="9">
        <f t="shared" si="1"/>
        <v>2304</v>
      </c>
      <c r="I19" s="12">
        <v>1055</v>
      </c>
      <c r="J19" s="11">
        <f t="shared" si="2"/>
        <v>1.8315972222222223</v>
      </c>
      <c r="K19" s="11">
        <f t="shared" si="3"/>
        <v>7.3263888888888893</v>
      </c>
    </row>
    <row r="20" spans="1:11" ht="15.75" thickBot="1" x14ac:dyDescent="0.3">
      <c r="A20" t="s">
        <v>44</v>
      </c>
      <c r="B20" s="5"/>
      <c r="C20" s="5">
        <v>3</v>
      </c>
      <c r="D20" s="5">
        <v>2</v>
      </c>
      <c r="E20" s="7">
        <v>32</v>
      </c>
      <c r="F20" s="8">
        <v>32</v>
      </c>
      <c r="G20" s="9">
        <f t="shared" si="0"/>
        <v>1024</v>
      </c>
      <c r="H20" s="9">
        <f t="shared" si="1"/>
        <v>4096</v>
      </c>
      <c r="I20" s="12">
        <v>2601</v>
      </c>
      <c r="J20" s="11">
        <f t="shared" si="2"/>
        <v>2.5400390625</v>
      </c>
      <c r="K20" s="11">
        <f t="shared" si="3"/>
        <v>10.16015625</v>
      </c>
    </row>
    <row r="21" spans="1:11" ht="15.75" thickBot="1" x14ac:dyDescent="0.3">
      <c r="A21" t="s">
        <v>45</v>
      </c>
      <c r="B21" s="5"/>
      <c r="C21" s="5">
        <v>3</v>
      </c>
      <c r="D21" s="5">
        <v>2</v>
      </c>
      <c r="E21" s="7">
        <v>48</v>
      </c>
      <c r="F21" s="8">
        <v>48</v>
      </c>
      <c r="G21" s="9">
        <f t="shared" si="0"/>
        <v>2304</v>
      </c>
      <c r="H21" s="9">
        <f t="shared" si="1"/>
        <v>9216</v>
      </c>
      <c r="I21" s="12">
        <v>6301</v>
      </c>
      <c r="J21" s="11">
        <f t="shared" si="2"/>
        <v>2.7348090277777777</v>
      </c>
      <c r="K21" s="11">
        <f t="shared" si="3"/>
        <v>10.939236111111111</v>
      </c>
    </row>
    <row r="22" spans="1:11" ht="15.75" thickBot="1" x14ac:dyDescent="0.3">
      <c r="A22" t="s">
        <v>46</v>
      </c>
      <c r="B22" s="5"/>
      <c r="C22" s="5">
        <v>3</v>
      </c>
      <c r="D22" s="5">
        <v>2</v>
      </c>
      <c r="E22" s="7">
        <v>64</v>
      </c>
      <c r="F22" s="8">
        <v>64</v>
      </c>
      <c r="G22" s="9">
        <f t="shared" si="0"/>
        <v>4096</v>
      </c>
      <c r="H22" s="9">
        <f t="shared" si="1"/>
        <v>16384</v>
      </c>
      <c r="I22" s="12">
        <v>23552</v>
      </c>
      <c r="J22" s="11">
        <f t="shared" si="2"/>
        <v>5.75</v>
      </c>
      <c r="K22" s="11">
        <f t="shared" si="3"/>
        <v>23</v>
      </c>
    </row>
    <row r="23" spans="1:11" ht="15.75" thickBot="1" x14ac:dyDescent="0.3">
      <c r="A23" t="s">
        <v>47</v>
      </c>
      <c r="B23" s="5"/>
      <c r="C23" s="5">
        <v>3</v>
      </c>
      <c r="D23" s="5">
        <v>2</v>
      </c>
      <c r="E23" s="7">
        <v>96</v>
      </c>
      <c r="F23" s="8">
        <v>96</v>
      </c>
      <c r="G23" s="9">
        <f t="shared" si="0"/>
        <v>9216</v>
      </c>
      <c r="H23" s="9">
        <f t="shared" si="1"/>
        <v>36864</v>
      </c>
      <c r="I23" s="12">
        <v>52992</v>
      </c>
      <c r="J23" s="11">
        <f t="shared" si="2"/>
        <v>5.75</v>
      </c>
      <c r="K23" s="11">
        <f t="shared" si="3"/>
        <v>23</v>
      </c>
    </row>
    <row r="24" spans="1:11" ht="15.75" thickBot="1" x14ac:dyDescent="0.3">
      <c r="A24" t="s">
        <v>48</v>
      </c>
      <c r="B24" s="5"/>
      <c r="C24" s="5">
        <v>3</v>
      </c>
      <c r="D24" s="5">
        <v>2</v>
      </c>
      <c r="E24" s="7">
        <v>128</v>
      </c>
      <c r="F24" s="8">
        <v>128</v>
      </c>
      <c r="G24" s="9">
        <f t="shared" si="0"/>
        <v>16384</v>
      </c>
      <c r="H24" s="9">
        <f t="shared" si="1"/>
        <v>65536</v>
      </c>
      <c r="I24" s="12">
        <f>28672+65536</f>
        <v>94208</v>
      </c>
      <c r="J24" s="11">
        <f t="shared" si="2"/>
        <v>5.75</v>
      </c>
      <c r="K24" s="11">
        <f t="shared" si="3"/>
        <v>23</v>
      </c>
    </row>
    <row r="25" spans="1:11" ht="15" x14ac:dyDescent="0.25">
      <c r="G25" s="5"/>
      <c r="H25" s="5"/>
      <c r="I25" s="5"/>
      <c r="J25" s="15"/>
      <c r="K25" s="15"/>
    </row>
    <row r="26" spans="1:11" ht="15" x14ac:dyDescent="0.25">
      <c r="G26" s="5"/>
      <c r="H26" s="5"/>
      <c r="I26" s="5"/>
      <c r="J26" s="15"/>
      <c r="K26" s="15"/>
    </row>
    <row r="27" spans="1:11" ht="15" x14ac:dyDescent="0.25">
      <c r="G27" s="5"/>
      <c r="H27" s="5"/>
      <c r="I27" s="5"/>
      <c r="J27" s="15"/>
      <c r="K27" s="15"/>
    </row>
    <row r="28" spans="1:11" ht="15" x14ac:dyDescent="0.25">
      <c r="G28" s="5"/>
      <c r="H28" s="5"/>
      <c r="I28" s="5"/>
      <c r="J28" s="15"/>
      <c r="K28" s="15"/>
    </row>
    <row r="29" spans="1:11" ht="15" x14ac:dyDescent="0.25">
      <c r="G29" s="5"/>
      <c r="H29" s="5"/>
      <c r="I29" s="5"/>
      <c r="J29" s="15"/>
      <c r="K29" s="15"/>
    </row>
    <row r="30" spans="1:11" ht="15" x14ac:dyDescent="0.25">
      <c r="G30" s="5"/>
      <c r="H30" s="5"/>
      <c r="I30" s="16">
        <v>4.7150000000000002E-4</v>
      </c>
      <c r="J30" s="15"/>
      <c r="K30" s="15"/>
    </row>
    <row r="31" spans="1:11" ht="15" x14ac:dyDescent="0.25">
      <c r="G31" s="5"/>
      <c r="H31" s="5"/>
      <c r="I31" s="16">
        <f>23552*4*0.000000005</f>
        <v>4.7103999999999999E-4</v>
      </c>
      <c r="J31" s="15"/>
      <c r="K31" s="15"/>
    </row>
    <row r="32" spans="1:11" ht="15" x14ac:dyDescent="0.25">
      <c r="G32" s="5"/>
      <c r="H32" s="5"/>
      <c r="I32" s="5"/>
      <c r="J32" s="15">
        <f>7/16</f>
        <v>0.4375</v>
      </c>
      <c r="K32" s="15"/>
    </row>
    <row r="33" spans="7:11" ht="15" x14ac:dyDescent="0.25">
      <c r="G33" s="5"/>
      <c r="H33" s="5"/>
      <c r="I33" s="5"/>
      <c r="J33" s="15"/>
      <c r="K33" s="15"/>
    </row>
  </sheetData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Solution EF</vt:lpstr>
      <vt:lpstr>Solution EC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2016-09-22T09:16:48Z</dcterms:modified>
</cp:coreProperties>
</file>