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 defaultThemeVersion="124226"/>
  <xr:revisionPtr revIDLastSave="0" documentId="13_ncr:1_{92EC8544-B60E-4F37-B933-F88A7440E280}" xr6:coauthVersionLast="45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EAST_2018" sheetId="6" r:id="rId1"/>
    <sheet name="WEST_2018" sheetId="5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D42" i="6" l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D28" i="6" s="1"/>
  <c r="D27" i="6" s="1"/>
  <c r="D26" i="6" s="1"/>
  <c r="D25" i="6" s="1"/>
  <c r="D24" i="6" s="1"/>
  <c r="D23" i="6" s="1"/>
  <c r="D22" i="6" s="1"/>
  <c r="D21" i="6" s="1"/>
  <c r="D20" i="6" s="1"/>
  <c r="D19" i="6" s="1"/>
  <c r="D18" i="6" s="1"/>
  <c r="D17" i="6" s="1"/>
  <c r="D16" i="6" s="1"/>
  <c r="D15" i="6" s="1"/>
  <c r="D14" i="6" s="1"/>
  <c r="D13" i="6" s="1"/>
  <c r="D12" i="6" s="1"/>
  <c r="D11" i="6" s="1"/>
  <c r="D10" i="6" s="1"/>
  <c r="D9" i="6" s="1"/>
  <c r="D8" i="6" s="1"/>
  <c r="D7" i="6" s="1"/>
  <c r="D6" i="6" s="1"/>
  <c r="D5" i="6" s="1"/>
  <c r="D4" i="6" s="1"/>
  <c r="D3" i="6" s="1"/>
  <c r="D2" i="6" s="1"/>
  <c r="D43" i="6"/>
  <c r="J6" i="5" l="1"/>
  <c r="J8" i="6"/>
  <c r="D39" i="5" l="1"/>
  <c r="D38" i="5" s="1"/>
  <c r="D37" i="5" s="1"/>
  <c r="D36" i="5" s="1"/>
  <c r="D35" i="5" s="1"/>
  <c r="D34" i="5" s="1"/>
  <c r="D33" i="5" s="1"/>
  <c r="D32" i="5" s="1"/>
  <c r="D31" i="5" s="1"/>
  <c r="D30" i="5" s="1"/>
  <c r="D29" i="5" s="1"/>
  <c r="D28" i="5" s="1"/>
  <c r="D27" i="5" s="1"/>
  <c r="D26" i="5" s="1"/>
  <c r="D25" i="5" s="1"/>
  <c r="D24" i="5" s="1"/>
  <c r="D23" i="5" s="1"/>
  <c r="D22" i="5" s="1"/>
  <c r="D21" i="5" s="1"/>
  <c r="D20" i="5" s="1"/>
  <c r="D19" i="5" s="1"/>
  <c r="D18" i="5" s="1"/>
  <c r="D17" i="5" s="1"/>
  <c r="D16" i="5" s="1"/>
  <c r="D15" i="5" s="1"/>
  <c r="D14" i="5" s="1"/>
  <c r="D13" i="5" s="1"/>
  <c r="D12" i="5" s="1"/>
  <c r="D11" i="5" s="1"/>
  <c r="D10" i="5" s="1"/>
  <c r="D9" i="5" s="1"/>
  <c r="D8" i="5" s="1"/>
  <c r="D7" i="5" s="1"/>
  <c r="D6" i="5" s="1"/>
  <c r="D5" i="5" s="1"/>
  <c r="D4" i="5" s="1"/>
  <c r="D3" i="5" s="1"/>
  <c r="D2" i="5" s="1"/>
  <c r="D41" i="5"/>
  <c r="D40" i="5" s="1"/>
  <c r="E20" i="5" l="1"/>
  <c r="E13" i="5"/>
  <c r="E4" i="5"/>
  <c r="D45" i="6"/>
  <c r="D44" i="6" s="1"/>
  <c r="E7" i="6" l="1"/>
  <c r="E4" i="6"/>
  <c r="G4" i="6" s="1"/>
  <c r="E19" i="6"/>
  <c r="G13" i="5"/>
  <c r="H46" i="6"/>
  <c r="D43" i="5"/>
  <c r="D42" i="5" s="1"/>
  <c r="E38" i="5" l="1"/>
  <c r="E40" i="6" l="1"/>
  <c r="G38" i="5"/>
  <c r="E37" i="5" l="1"/>
  <c r="G40" i="6"/>
  <c r="H40" i="6"/>
  <c r="E38" i="6"/>
  <c r="H38" i="6" s="1"/>
  <c r="E36" i="6" l="1"/>
  <c r="H36" i="6" s="1"/>
  <c r="E36" i="5"/>
  <c r="E35" i="5" l="1"/>
  <c r="E34" i="6"/>
  <c r="H34" i="6" s="1"/>
  <c r="E32" i="6" l="1"/>
  <c r="E34" i="5"/>
  <c r="G34" i="5" l="1"/>
  <c r="E31" i="6"/>
  <c r="H31" i="6" s="1"/>
  <c r="G32" i="6"/>
  <c r="H32" i="6"/>
  <c r="E28" i="6" l="1"/>
  <c r="H28" i="6" s="1"/>
  <c r="E32" i="5"/>
  <c r="E29" i="5" l="1"/>
  <c r="E26" i="6"/>
  <c r="G26" i="6" s="1"/>
  <c r="E23" i="6" l="1"/>
  <c r="H23" i="6" s="1"/>
  <c r="H26" i="6"/>
  <c r="E27" i="5"/>
  <c r="E24" i="5" l="1"/>
  <c r="G27" i="5"/>
  <c r="E21" i="6"/>
  <c r="H21" i="6" l="1"/>
  <c r="G21" i="6"/>
  <c r="E22" i="5"/>
  <c r="H19" i="6"/>
  <c r="G22" i="5" l="1"/>
  <c r="E16" i="6"/>
  <c r="H16" i="6" s="1"/>
  <c r="E14" i="6" l="1"/>
  <c r="H14" i="6" s="1"/>
  <c r="E17" i="5"/>
  <c r="E15" i="5" l="1"/>
  <c r="E12" i="6"/>
  <c r="H12" i="6" s="1"/>
  <c r="H7" i="6" l="1"/>
  <c r="E11" i="5"/>
  <c r="E9" i="5" l="1"/>
  <c r="E10" i="6"/>
  <c r="H10" i="6" s="1"/>
  <c r="E9" i="6" l="1"/>
  <c r="H9" i="6" s="1"/>
  <c r="E7" i="5"/>
  <c r="G9" i="6" l="1"/>
  <c r="G4" i="5" l="1"/>
  <c r="H4" i="5" s="1"/>
  <c r="H44" i="5" l="1"/>
  <c r="H13" i="5"/>
  <c r="H38" i="5"/>
  <c r="H37" i="5"/>
  <c r="H36" i="5"/>
  <c r="H35" i="5"/>
  <c r="H34" i="5"/>
  <c r="H32" i="5"/>
  <c r="H29" i="5"/>
  <c r="H27" i="5"/>
  <c r="H24" i="5"/>
  <c r="H22" i="5"/>
  <c r="H20" i="5"/>
  <c r="H17" i="5"/>
  <c r="H15" i="5"/>
  <c r="H11" i="5"/>
  <c r="H9" i="5"/>
  <c r="H7" i="5"/>
</calcChain>
</file>

<file path=xl/sharedStrings.xml><?xml version="1.0" encoding="utf-8"?>
<sst xmlns="http://schemas.openxmlformats.org/spreadsheetml/2006/main" count="330" uniqueCount="67">
  <si>
    <t>S/N</t>
  </si>
  <si>
    <t>SBE37</t>
  </si>
  <si>
    <t>Diff</t>
  </si>
  <si>
    <t>INSTRUMENTS</t>
  </si>
  <si>
    <t>Length / Wire</t>
  </si>
  <si>
    <t>SBE16</t>
  </si>
  <si>
    <t>Sed trap</t>
  </si>
  <si>
    <t>Corrected depths</t>
  </si>
  <si>
    <t>m</t>
  </si>
  <si>
    <t>Diagram depth (bottom)</t>
  </si>
  <si>
    <t>Adjusted depth (sensor)</t>
  </si>
  <si>
    <t>Inst offset</t>
  </si>
  <si>
    <t>32" sphere</t>
  </si>
  <si>
    <t>wire</t>
  </si>
  <si>
    <t>chain</t>
  </si>
  <si>
    <t>SO</t>
  </si>
  <si>
    <t>5 GS</t>
  </si>
  <si>
    <t>AZFP</t>
  </si>
  <si>
    <t>ADCP</t>
  </si>
  <si>
    <t>6 GS</t>
  </si>
  <si>
    <t>AR</t>
  </si>
  <si>
    <t>anchor</t>
  </si>
  <si>
    <t>BOTTOM</t>
  </si>
  <si>
    <t>EAST</t>
  </si>
  <si>
    <t>Deployed</t>
  </si>
  <si>
    <t>Lat</t>
  </si>
  <si>
    <t>Lon</t>
  </si>
  <si>
    <t>Depth (corr)</t>
  </si>
  <si>
    <t>Recovered</t>
  </si>
  <si>
    <t>Instrument</t>
  </si>
  <si>
    <t>Parameters</t>
  </si>
  <si>
    <t>Depth</t>
  </si>
  <si>
    <t>Cond</t>
  </si>
  <si>
    <t>Temp</t>
  </si>
  <si>
    <t>Fluo</t>
  </si>
  <si>
    <t>PAR</t>
  </si>
  <si>
    <t>Interval</t>
  </si>
  <si>
    <t>Yes</t>
  </si>
  <si>
    <t>X</t>
  </si>
  <si>
    <t>Press</t>
  </si>
  <si>
    <t>(m)</t>
  </si>
  <si>
    <t>SUNA</t>
  </si>
  <si>
    <t>(HH:MM:SS)</t>
  </si>
  <si>
    <t>variable</t>
  </si>
  <si>
    <t>2 hours</t>
  </si>
  <si>
    <t>12 minutes</t>
  </si>
  <si>
    <t>6 minutes</t>
  </si>
  <si>
    <t>20 minutes</t>
  </si>
  <si>
    <t>7 seconds</t>
  </si>
  <si>
    <t>Comments</t>
  </si>
  <si>
    <t>Data ok?</t>
  </si>
  <si>
    <t>TBC</t>
  </si>
  <si>
    <t>WEST</t>
  </si>
  <si>
    <t>Suspected offset on conductivity sensor, TBC in post-processing</t>
  </si>
  <si>
    <t>TBC post-cruise</t>
  </si>
  <si>
    <t>12283-01</t>
  </si>
  <si>
    <t>SBE37 + SUNA</t>
  </si>
  <si>
    <t>1234-02</t>
  </si>
  <si>
    <t>Instrument readings (depth, m)</t>
  </si>
  <si>
    <t>81° 18.1442' N</t>
  </si>
  <si>
    <t>31° 20.4941' E</t>
  </si>
  <si>
    <t>183 m</t>
  </si>
  <si>
    <t>TBC post-cruise (had run out of battery and could not be downloaded onboard)</t>
  </si>
  <si>
    <t>81° 02.0400' N</t>
  </si>
  <si>
    <t>18° 24.8400' E</t>
  </si>
  <si>
    <t>233 m</t>
  </si>
  <si>
    <t>TBC (not downloaded or not backed up?)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</si>
</sst>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4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1" fillId="0" borderId="0" xfId="0" applyFont="1"/>
    <xf numFmtId="0" fontId="4" fillId="2" borderId="0" xfId="0" applyFont="1" applyFill="1"/>
    <xf numFmtId="2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7" fillId="4" borderId="0" xfId="0" applyFont="1" applyFill="1"/>
    <xf numFmtId="0" fontId="8" fillId="4" borderId="0" xfId="0" applyFont="1" applyFill="1"/>
    <xf numFmtId="165" fontId="8" fillId="4" borderId="0" xfId="0" applyNumberFormat="1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15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2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0" fontId="0" fillId="0" borderId="29" xfId="0" applyBorder="1"/>
    <xf numFmtId="16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37" xfId="0" applyFill="1" applyBorder="1"/>
    <xf numFmtId="0" fontId="0" fillId="0" borderId="38" xfId="0" applyFill="1" applyBorder="1"/>
    <xf numFmtId="0" fontId="0" fillId="0" borderId="39" xfId="0" applyFill="1" applyBorder="1"/>
    <xf numFmtId="164" fontId="0" fillId="0" borderId="36" xfId="0" applyNumberFormat="1" applyBorder="1"/>
    <xf numFmtId="165" fontId="0" fillId="0" borderId="0" xfId="0" applyNumberFormat="1"/>
    <xf numFmtId="22" fontId="9" fillId="0" borderId="0" xfId="0" applyNumberFormat="1" applyFont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5" fontId="0" fillId="0" borderId="46" xfId="0" applyNumberForma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5" borderId="2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opLeftCell="A22" workbookViewId="0">
      <selection activeCell="N28" sqref="N28"/>
    </sheetView>
  </sheetViews>
  <sheetFormatPr defaultRowHeight="15" x14ac:dyDescent="0.25"/>
  <cols>
    <col min="1" max="1" width="16.140625" customWidth="1"/>
    <col min="2" max="5" width="10.7109375" customWidth="1"/>
    <col min="6" max="6" width="10.7109375" style="11" customWidth="1"/>
    <col min="7" max="7" width="10.7109375" style="8" customWidth="1"/>
    <col min="8" max="8" width="10.7109375" style="13" customWidth="1"/>
    <col min="9" max="9" width="9.140625" style="8"/>
  </cols>
  <sheetData>
    <row r="1" spans="1:11" s="4" customFormat="1" ht="45" customHeight="1" x14ac:dyDescent="0.25">
      <c r="A1" s="3" t="s">
        <v>3</v>
      </c>
      <c r="B1" s="3" t="s">
        <v>0</v>
      </c>
      <c r="C1" s="3" t="s">
        <v>4</v>
      </c>
      <c r="D1" s="3" t="s">
        <v>9</v>
      </c>
      <c r="E1" s="3" t="s">
        <v>10</v>
      </c>
      <c r="F1" s="9" t="s">
        <v>58</v>
      </c>
      <c r="G1" s="6" t="s">
        <v>2</v>
      </c>
      <c r="H1" s="14" t="s">
        <v>7</v>
      </c>
      <c r="I1" s="7" t="s">
        <v>11</v>
      </c>
    </row>
    <row r="2" spans="1:11" s="5" customFormat="1" ht="15" customHeight="1" x14ac:dyDescent="0.25">
      <c r="A2" s="20" t="s">
        <v>12</v>
      </c>
      <c r="B2" s="15"/>
      <c r="C2" s="15">
        <v>2</v>
      </c>
      <c r="D2">
        <f t="shared" ref="D2:D43" si="0">D3-C3</f>
        <v>23</v>
      </c>
      <c r="E2" s="16"/>
      <c r="F2" s="10"/>
      <c r="G2" s="7"/>
      <c r="H2" s="14"/>
      <c r="I2" s="7"/>
    </row>
    <row r="3" spans="1:11" x14ac:dyDescent="0.25">
      <c r="A3" s="19" t="s">
        <v>14</v>
      </c>
      <c r="B3" s="17"/>
      <c r="C3" s="16">
        <v>1</v>
      </c>
      <c r="D3">
        <f t="shared" si="0"/>
        <v>24</v>
      </c>
      <c r="E3" s="16"/>
      <c r="H3" s="14"/>
      <c r="J3" s="2"/>
    </row>
    <row r="4" spans="1:11" x14ac:dyDescent="0.25">
      <c r="A4" s="16" t="s">
        <v>5</v>
      </c>
      <c r="B4" s="17">
        <v>50214</v>
      </c>
      <c r="C4" s="16">
        <v>1</v>
      </c>
      <c r="D4">
        <f t="shared" si="0"/>
        <v>25</v>
      </c>
      <c r="E4" s="16">
        <f>D4-0.5</f>
        <v>24.5</v>
      </c>
      <c r="F4" s="22"/>
      <c r="G4" s="8">
        <f t="shared" ref="G4" si="1">F4-E4</f>
        <v>-24.5</v>
      </c>
      <c r="H4" s="14">
        <f t="shared" ref="H4:H6" si="2">E4+G$47</f>
        <v>24.5</v>
      </c>
      <c r="J4" s="2"/>
    </row>
    <row r="5" spans="1:11" ht="15.75" thickBot="1" x14ac:dyDescent="0.3">
      <c r="A5" s="19" t="s">
        <v>14</v>
      </c>
      <c r="B5" s="17"/>
      <c r="C5" s="16">
        <v>0.5</v>
      </c>
      <c r="D5">
        <f t="shared" si="0"/>
        <v>25.5</v>
      </c>
      <c r="E5" s="16"/>
      <c r="H5" s="14"/>
      <c r="J5" s="2"/>
    </row>
    <row r="6" spans="1:11" x14ac:dyDescent="0.25">
      <c r="A6" s="19" t="s">
        <v>13</v>
      </c>
      <c r="B6" s="17"/>
      <c r="C6" s="71">
        <v>5.5</v>
      </c>
      <c r="D6">
        <f t="shared" si="0"/>
        <v>31</v>
      </c>
      <c r="E6" s="16"/>
      <c r="H6" s="14"/>
      <c r="J6" s="2"/>
    </row>
    <row r="7" spans="1:11" ht="15.75" thickBot="1" x14ac:dyDescent="0.3">
      <c r="A7" s="16" t="s">
        <v>15</v>
      </c>
      <c r="B7" s="17">
        <v>4254</v>
      </c>
      <c r="C7" s="72">
        <v>0</v>
      </c>
      <c r="D7">
        <f t="shared" si="0"/>
        <v>31</v>
      </c>
      <c r="E7" s="16">
        <f>D7</f>
        <v>31</v>
      </c>
      <c r="F7" s="18"/>
      <c r="H7" s="14">
        <f>E7+G$47</f>
        <v>31</v>
      </c>
      <c r="J7" s="2"/>
    </row>
    <row r="8" spans="1:11" ht="15.75" thickBot="1" x14ac:dyDescent="0.3">
      <c r="A8" s="19" t="s">
        <v>13</v>
      </c>
      <c r="B8" s="16"/>
      <c r="C8" s="72">
        <v>4</v>
      </c>
      <c r="D8">
        <f t="shared" si="0"/>
        <v>35</v>
      </c>
      <c r="E8" s="16"/>
      <c r="F8" s="18"/>
      <c r="H8" s="14"/>
      <c r="J8" s="74">
        <f>SUM(C6:C17)</f>
        <v>42</v>
      </c>
    </row>
    <row r="9" spans="1:11" x14ac:dyDescent="0.25">
      <c r="A9" s="16" t="s">
        <v>1</v>
      </c>
      <c r="B9" s="17">
        <v>7289</v>
      </c>
      <c r="C9" s="72">
        <v>0</v>
      </c>
      <c r="D9">
        <f t="shared" si="0"/>
        <v>35</v>
      </c>
      <c r="E9" s="16">
        <f>D9</f>
        <v>35</v>
      </c>
      <c r="F9" s="22">
        <v>36</v>
      </c>
      <c r="G9" s="8">
        <f>F9-E9</f>
        <v>1</v>
      </c>
      <c r="H9" s="14">
        <f>E9+G$47</f>
        <v>35</v>
      </c>
      <c r="J9" s="2"/>
    </row>
    <row r="10" spans="1:11" x14ac:dyDescent="0.25">
      <c r="A10" s="16" t="s">
        <v>15</v>
      </c>
      <c r="B10" s="17">
        <v>4255</v>
      </c>
      <c r="C10" s="72">
        <v>0</v>
      </c>
      <c r="D10">
        <f t="shared" si="0"/>
        <v>35</v>
      </c>
      <c r="E10" s="16">
        <f>D10</f>
        <v>35</v>
      </c>
      <c r="F10" s="18"/>
      <c r="H10" s="14">
        <f>E10+G$47</f>
        <v>35</v>
      </c>
      <c r="J10" s="2"/>
    </row>
    <row r="11" spans="1:11" x14ac:dyDescent="0.25">
      <c r="A11" s="19" t="s">
        <v>13</v>
      </c>
      <c r="B11" s="17"/>
      <c r="C11" s="72">
        <v>10</v>
      </c>
      <c r="D11">
        <f t="shared" si="0"/>
        <v>45</v>
      </c>
      <c r="E11" s="16"/>
      <c r="F11" s="18"/>
      <c r="H11" s="14"/>
      <c r="J11" s="2"/>
    </row>
    <row r="12" spans="1:11" x14ac:dyDescent="0.25">
      <c r="A12" s="16" t="s">
        <v>15</v>
      </c>
      <c r="B12" s="17">
        <v>4256</v>
      </c>
      <c r="C12" s="72">
        <v>0</v>
      </c>
      <c r="D12">
        <f t="shared" si="0"/>
        <v>45</v>
      </c>
      <c r="E12" s="16">
        <f t="shared" ref="E12:E40" si="3">D12</f>
        <v>45</v>
      </c>
      <c r="F12" s="18"/>
      <c r="H12" s="14">
        <f>E12+G$47</f>
        <v>45</v>
      </c>
      <c r="J12" s="2"/>
    </row>
    <row r="13" spans="1:11" x14ac:dyDescent="0.25">
      <c r="A13" s="19" t="s">
        <v>13</v>
      </c>
      <c r="B13" s="16"/>
      <c r="C13" s="72">
        <v>10</v>
      </c>
      <c r="D13">
        <f t="shared" si="0"/>
        <v>55</v>
      </c>
      <c r="E13" s="16"/>
      <c r="F13" s="18"/>
      <c r="H13" s="14"/>
      <c r="J13" s="2"/>
    </row>
    <row r="14" spans="1:11" x14ac:dyDescent="0.25">
      <c r="A14" s="16" t="s">
        <v>15</v>
      </c>
      <c r="B14" s="17">
        <v>4258</v>
      </c>
      <c r="C14" s="72">
        <v>0</v>
      </c>
      <c r="D14">
        <f t="shared" si="0"/>
        <v>55</v>
      </c>
      <c r="E14" s="16">
        <f t="shared" si="3"/>
        <v>55</v>
      </c>
      <c r="F14" s="18"/>
      <c r="H14" s="14">
        <f>E14+G$47</f>
        <v>55</v>
      </c>
      <c r="J14" s="2"/>
      <c r="K14" s="2"/>
    </row>
    <row r="15" spans="1:11" x14ac:dyDescent="0.25">
      <c r="A15" s="19" t="s">
        <v>13</v>
      </c>
      <c r="B15" s="16"/>
      <c r="C15" s="72">
        <v>10</v>
      </c>
      <c r="D15">
        <f t="shared" si="0"/>
        <v>65</v>
      </c>
      <c r="E15" s="16"/>
      <c r="F15" s="18"/>
      <c r="H15" s="14"/>
      <c r="J15" s="2"/>
      <c r="K15" s="2"/>
    </row>
    <row r="16" spans="1:11" x14ac:dyDescent="0.25">
      <c r="A16" s="16" t="s">
        <v>15</v>
      </c>
      <c r="B16" s="16">
        <v>4259</v>
      </c>
      <c r="C16" s="72">
        <v>0</v>
      </c>
      <c r="D16">
        <f t="shared" si="0"/>
        <v>65</v>
      </c>
      <c r="E16" s="16">
        <f t="shared" si="3"/>
        <v>65</v>
      </c>
      <c r="F16" s="18"/>
      <c r="H16" s="14">
        <f>E16+G$47</f>
        <v>65</v>
      </c>
      <c r="J16" s="2"/>
    </row>
    <row r="17" spans="1:11" ht="15.75" thickBot="1" x14ac:dyDescent="0.3">
      <c r="A17" s="19" t="s">
        <v>13</v>
      </c>
      <c r="B17" s="16"/>
      <c r="C17" s="73">
        <v>2.5</v>
      </c>
      <c r="D17">
        <f t="shared" si="0"/>
        <v>67.5</v>
      </c>
      <c r="E17" s="16"/>
      <c r="F17" s="18"/>
      <c r="H17" s="14"/>
      <c r="J17" s="2"/>
    </row>
    <row r="18" spans="1:11" x14ac:dyDescent="0.25">
      <c r="A18" s="19" t="s">
        <v>16</v>
      </c>
      <c r="B18" s="16"/>
      <c r="C18" s="16">
        <v>5</v>
      </c>
      <c r="D18">
        <f t="shared" si="0"/>
        <v>72.5</v>
      </c>
      <c r="E18" s="16"/>
      <c r="F18" s="18"/>
      <c r="H18" s="14"/>
      <c r="J18" s="2"/>
    </row>
    <row r="19" spans="1:11" x14ac:dyDescent="0.25">
      <c r="A19" s="16" t="s">
        <v>17</v>
      </c>
      <c r="B19" s="17">
        <v>55152</v>
      </c>
      <c r="C19" s="16">
        <v>3</v>
      </c>
      <c r="D19">
        <f t="shared" si="0"/>
        <v>75.5</v>
      </c>
      <c r="E19" s="16">
        <f>D19-2.5</f>
        <v>73</v>
      </c>
      <c r="F19" s="18"/>
      <c r="H19" s="14">
        <f>E19+G$47</f>
        <v>73</v>
      </c>
      <c r="J19" s="2"/>
    </row>
    <row r="20" spans="1:11" x14ac:dyDescent="0.25">
      <c r="A20" s="19" t="s">
        <v>14</v>
      </c>
      <c r="B20" s="17"/>
      <c r="C20" s="16">
        <v>0.5</v>
      </c>
      <c r="D20">
        <f t="shared" si="0"/>
        <v>76</v>
      </c>
      <c r="E20" s="16"/>
      <c r="F20" s="18"/>
      <c r="H20" s="14"/>
      <c r="J20" s="2"/>
    </row>
    <row r="21" spans="1:11" x14ac:dyDescent="0.25">
      <c r="A21" s="16" t="s">
        <v>1</v>
      </c>
      <c r="B21" s="16">
        <v>7290</v>
      </c>
      <c r="C21" s="16">
        <v>0</v>
      </c>
      <c r="D21">
        <f t="shared" si="0"/>
        <v>76</v>
      </c>
      <c r="E21" s="16">
        <f t="shared" si="3"/>
        <v>76</v>
      </c>
      <c r="F21" s="22">
        <v>76.5</v>
      </c>
      <c r="G21" s="8">
        <f t="shared" ref="G21:G40" si="4">F21-E21</f>
        <v>0.5</v>
      </c>
      <c r="H21" s="14">
        <f>E21+G$47</f>
        <v>76</v>
      </c>
      <c r="J21" s="2"/>
    </row>
    <row r="22" spans="1:11" x14ac:dyDescent="0.25">
      <c r="A22" s="19" t="s">
        <v>13</v>
      </c>
      <c r="B22" s="16"/>
      <c r="C22" s="16">
        <v>7</v>
      </c>
      <c r="D22">
        <f t="shared" si="0"/>
        <v>83</v>
      </c>
      <c r="E22" s="16"/>
      <c r="F22" s="18"/>
      <c r="H22" s="14"/>
      <c r="J22" s="2"/>
    </row>
    <row r="23" spans="1:11" x14ac:dyDescent="0.25">
      <c r="A23" s="16" t="s">
        <v>15</v>
      </c>
      <c r="B23" s="16">
        <v>4284</v>
      </c>
      <c r="C23" s="16">
        <v>0</v>
      </c>
      <c r="D23">
        <f t="shared" si="0"/>
        <v>83</v>
      </c>
      <c r="E23" s="16">
        <f t="shared" si="3"/>
        <v>83</v>
      </c>
      <c r="F23" s="18"/>
      <c r="H23" s="14">
        <f>E23+G$47</f>
        <v>83</v>
      </c>
      <c r="J23" s="2"/>
    </row>
    <row r="24" spans="1:11" x14ac:dyDescent="0.25">
      <c r="A24" s="19" t="s">
        <v>13</v>
      </c>
      <c r="B24" s="16"/>
      <c r="C24" s="16">
        <v>8</v>
      </c>
      <c r="D24">
        <f t="shared" si="0"/>
        <v>91</v>
      </c>
      <c r="E24" s="16"/>
      <c r="F24" s="18"/>
      <c r="H24" s="14"/>
      <c r="J24" s="2"/>
    </row>
    <row r="25" spans="1:11" x14ac:dyDescent="0.25">
      <c r="A25" s="19" t="s">
        <v>14</v>
      </c>
      <c r="B25" s="16"/>
      <c r="C25" s="16">
        <v>1</v>
      </c>
      <c r="D25">
        <f t="shared" si="0"/>
        <v>92</v>
      </c>
      <c r="E25" s="16"/>
      <c r="F25" s="18"/>
      <c r="H25" s="14"/>
      <c r="J25" s="2"/>
    </row>
    <row r="26" spans="1:11" x14ac:dyDescent="0.25">
      <c r="A26" s="16" t="s">
        <v>18</v>
      </c>
      <c r="B26" s="16">
        <v>20262</v>
      </c>
      <c r="C26" s="16">
        <v>3</v>
      </c>
      <c r="D26">
        <f t="shared" si="0"/>
        <v>95</v>
      </c>
      <c r="E26" s="16">
        <f>D26-2</f>
        <v>93</v>
      </c>
      <c r="F26" s="22">
        <v>88</v>
      </c>
      <c r="G26" s="8">
        <f t="shared" si="4"/>
        <v>-5</v>
      </c>
      <c r="H26" s="14">
        <f>E26+G$47</f>
        <v>93</v>
      </c>
      <c r="J26" s="2"/>
    </row>
    <row r="27" spans="1:11" x14ac:dyDescent="0.25">
      <c r="A27" s="19" t="s">
        <v>14</v>
      </c>
      <c r="B27" s="16"/>
      <c r="C27" s="16">
        <v>1</v>
      </c>
      <c r="D27">
        <f t="shared" si="0"/>
        <v>96</v>
      </c>
      <c r="E27" s="16"/>
      <c r="H27" s="14"/>
      <c r="J27" s="2"/>
    </row>
    <row r="28" spans="1:11" x14ac:dyDescent="0.25">
      <c r="A28" s="16" t="s">
        <v>15</v>
      </c>
      <c r="B28" s="17">
        <v>4285</v>
      </c>
      <c r="C28" s="16">
        <v>0</v>
      </c>
      <c r="D28">
        <f t="shared" si="0"/>
        <v>96</v>
      </c>
      <c r="E28" s="16">
        <f t="shared" ref="E28:E38" si="5">D28</f>
        <v>96</v>
      </c>
      <c r="H28" s="14">
        <f>E28+G$47</f>
        <v>96</v>
      </c>
      <c r="J28" s="2"/>
    </row>
    <row r="29" spans="1:11" x14ac:dyDescent="0.25">
      <c r="A29" s="19" t="s">
        <v>13</v>
      </c>
      <c r="C29">
        <v>6</v>
      </c>
      <c r="D29">
        <f t="shared" si="0"/>
        <v>102</v>
      </c>
      <c r="E29" s="16"/>
      <c r="H29" s="14"/>
    </row>
    <row r="30" spans="1:11" x14ac:dyDescent="0.25">
      <c r="A30" s="19" t="s">
        <v>13</v>
      </c>
      <c r="C30">
        <v>3</v>
      </c>
      <c r="D30">
        <f t="shared" si="0"/>
        <v>105</v>
      </c>
      <c r="E30" s="16"/>
      <c r="H30" s="14"/>
    </row>
    <row r="31" spans="1:11" x14ac:dyDescent="0.25">
      <c r="A31" s="16" t="s">
        <v>6</v>
      </c>
      <c r="B31" s="1" t="s">
        <v>55</v>
      </c>
      <c r="C31">
        <v>5</v>
      </c>
      <c r="D31">
        <f t="shared" si="0"/>
        <v>110</v>
      </c>
      <c r="E31" s="16">
        <f>D31-2</f>
        <v>108</v>
      </c>
      <c r="H31" s="14">
        <f>E31+G$47</f>
        <v>108</v>
      </c>
    </row>
    <row r="32" spans="1:11" s="8" customFormat="1" x14ac:dyDescent="0.25">
      <c r="A32" s="16" t="s">
        <v>1</v>
      </c>
      <c r="B32">
        <v>7291</v>
      </c>
      <c r="C32">
        <v>0</v>
      </c>
      <c r="D32">
        <f t="shared" si="0"/>
        <v>110</v>
      </c>
      <c r="E32" s="16">
        <f t="shared" si="5"/>
        <v>110</v>
      </c>
      <c r="F32" s="22">
        <v>109.5</v>
      </c>
      <c r="G32" s="8">
        <f t="shared" si="4"/>
        <v>-0.5</v>
      </c>
      <c r="H32" s="14">
        <f>E32+G$47</f>
        <v>110</v>
      </c>
      <c r="J32"/>
      <c r="K32"/>
    </row>
    <row r="33" spans="1:11" s="8" customFormat="1" x14ac:dyDescent="0.25">
      <c r="A33" s="16"/>
      <c r="B33"/>
      <c r="C33">
        <v>15</v>
      </c>
      <c r="D33">
        <f t="shared" si="0"/>
        <v>125</v>
      </c>
      <c r="E33" s="16"/>
      <c r="F33" s="11"/>
      <c r="H33" s="14"/>
      <c r="J33"/>
      <c r="K33"/>
    </row>
    <row r="34" spans="1:11" s="8" customFormat="1" x14ac:dyDescent="0.25">
      <c r="A34" s="16" t="s">
        <v>15</v>
      </c>
      <c r="B34">
        <v>4286</v>
      </c>
      <c r="C34">
        <v>0</v>
      </c>
      <c r="D34">
        <f t="shared" si="0"/>
        <v>125</v>
      </c>
      <c r="E34" s="16">
        <f t="shared" si="5"/>
        <v>125</v>
      </c>
      <c r="F34" s="11"/>
      <c r="H34" s="14">
        <f>E34+G$47</f>
        <v>125</v>
      </c>
      <c r="J34"/>
      <c r="K34"/>
    </row>
    <row r="35" spans="1:11" s="8" customFormat="1" x14ac:dyDescent="0.25">
      <c r="A35" s="16"/>
      <c r="B35"/>
      <c r="C35">
        <v>15</v>
      </c>
      <c r="D35">
        <f t="shared" si="0"/>
        <v>140</v>
      </c>
      <c r="E35" s="16"/>
      <c r="F35" s="11"/>
      <c r="H35" s="14"/>
      <c r="J35"/>
      <c r="K35"/>
    </row>
    <row r="36" spans="1:11" s="8" customFormat="1" x14ac:dyDescent="0.25">
      <c r="A36" s="16" t="s">
        <v>15</v>
      </c>
      <c r="B36">
        <v>4287</v>
      </c>
      <c r="C36">
        <v>0</v>
      </c>
      <c r="D36">
        <f t="shared" si="0"/>
        <v>140</v>
      </c>
      <c r="E36" s="16">
        <f t="shared" si="5"/>
        <v>140</v>
      </c>
      <c r="F36" s="11"/>
      <c r="H36" s="14">
        <f>E36+G$47</f>
        <v>140</v>
      </c>
      <c r="J36"/>
      <c r="K36"/>
    </row>
    <row r="37" spans="1:11" s="8" customFormat="1" x14ac:dyDescent="0.25">
      <c r="A37" s="16"/>
      <c r="B37"/>
      <c r="C37">
        <v>15</v>
      </c>
      <c r="D37">
        <f t="shared" si="0"/>
        <v>155</v>
      </c>
      <c r="E37" s="16"/>
      <c r="F37" s="11"/>
      <c r="H37" s="14"/>
      <c r="J37"/>
      <c r="K37" s="75"/>
    </row>
    <row r="38" spans="1:11" s="8" customFormat="1" x14ac:dyDescent="0.25">
      <c r="A38" s="16" t="s">
        <v>15</v>
      </c>
      <c r="B38">
        <v>4288</v>
      </c>
      <c r="C38">
        <v>0</v>
      </c>
      <c r="D38">
        <f t="shared" si="0"/>
        <v>155</v>
      </c>
      <c r="E38" s="16">
        <f t="shared" si="5"/>
        <v>155</v>
      </c>
      <c r="F38" s="11"/>
      <c r="H38" s="14">
        <f>E38+G$47</f>
        <v>155</v>
      </c>
      <c r="J38"/>
      <c r="K38" s="75"/>
    </row>
    <row r="39" spans="1:11" s="8" customFormat="1" x14ac:dyDescent="0.25">
      <c r="A39" s="16"/>
      <c r="B39"/>
      <c r="C39">
        <v>15</v>
      </c>
      <c r="D39">
        <f t="shared" si="0"/>
        <v>170</v>
      </c>
      <c r="E39" s="16"/>
      <c r="F39" s="11"/>
      <c r="H39" s="14"/>
      <c r="J39"/>
      <c r="K39"/>
    </row>
    <row r="40" spans="1:11" s="8" customFormat="1" x14ac:dyDescent="0.25">
      <c r="A40" s="16" t="s">
        <v>1</v>
      </c>
      <c r="B40">
        <v>7292</v>
      </c>
      <c r="C40">
        <v>0</v>
      </c>
      <c r="D40">
        <f t="shared" si="0"/>
        <v>170</v>
      </c>
      <c r="E40" s="16">
        <f t="shared" si="3"/>
        <v>170</v>
      </c>
      <c r="F40" s="22">
        <v>168.5</v>
      </c>
      <c r="G40" s="8">
        <f t="shared" si="4"/>
        <v>-1.5</v>
      </c>
      <c r="H40" s="14">
        <f>E40+G$47</f>
        <v>170</v>
      </c>
      <c r="J40"/>
      <c r="K40"/>
    </row>
    <row r="41" spans="1:11" s="8" customFormat="1" x14ac:dyDescent="0.25">
      <c r="A41" s="19" t="s">
        <v>14</v>
      </c>
      <c r="B41"/>
      <c r="C41">
        <v>2</v>
      </c>
      <c r="D41">
        <f t="shared" si="0"/>
        <v>172</v>
      </c>
      <c r="E41" s="16"/>
      <c r="F41" s="11"/>
      <c r="H41" s="14"/>
      <c r="J41"/>
      <c r="K41"/>
    </row>
    <row r="42" spans="1:11" s="8" customFormat="1" x14ac:dyDescent="0.25">
      <c r="A42" s="19" t="s">
        <v>19</v>
      </c>
      <c r="B42"/>
      <c r="C42">
        <v>2</v>
      </c>
      <c r="D42">
        <f t="shared" si="0"/>
        <v>174</v>
      </c>
      <c r="E42" s="16"/>
      <c r="F42" s="11"/>
      <c r="H42" s="14"/>
      <c r="J42"/>
      <c r="K42"/>
    </row>
    <row r="43" spans="1:11" s="8" customFormat="1" x14ac:dyDescent="0.25">
      <c r="A43" s="16" t="s">
        <v>20</v>
      </c>
      <c r="B43">
        <v>861</v>
      </c>
      <c r="C43">
        <v>1</v>
      </c>
      <c r="D43">
        <f t="shared" si="0"/>
        <v>175</v>
      </c>
      <c r="E43" s="16"/>
      <c r="F43" s="11"/>
      <c r="H43" s="14"/>
      <c r="J43"/>
      <c r="K43"/>
    </row>
    <row r="44" spans="1:11" s="8" customFormat="1" x14ac:dyDescent="0.25">
      <c r="A44" s="19" t="s">
        <v>14</v>
      </c>
      <c r="B44"/>
      <c r="C44">
        <v>6</v>
      </c>
      <c r="D44">
        <f>D45-C45</f>
        <v>181</v>
      </c>
      <c r="E44"/>
      <c r="F44" s="11"/>
      <c r="H44" s="14"/>
      <c r="J44"/>
      <c r="K44"/>
    </row>
    <row r="45" spans="1:11" s="8" customFormat="1" x14ac:dyDescent="0.25">
      <c r="A45" s="19" t="s">
        <v>21</v>
      </c>
      <c r="B45"/>
      <c r="C45">
        <v>2</v>
      </c>
      <c r="D45">
        <f>D46</f>
        <v>183</v>
      </c>
      <c r="E45"/>
      <c r="F45" s="11"/>
      <c r="H45" s="14"/>
      <c r="J45"/>
      <c r="K45"/>
    </row>
    <row r="46" spans="1:11" s="8" customFormat="1" x14ac:dyDescent="0.25">
      <c r="A46" s="19" t="s">
        <v>22</v>
      </c>
      <c r="B46"/>
      <c r="C46"/>
      <c r="D46" s="21">
        <v>183</v>
      </c>
      <c r="E46"/>
      <c r="F46" s="11"/>
      <c r="H46" s="14">
        <f>D46+G$47</f>
        <v>183</v>
      </c>
      <c r="J46"/>
      <c r="K46"/>
    </row>
    <row r="47" spans="1:11" s="8" customFormat="1" x14ac:dyDescent="0.25">
      <c r="A47"/>
      <c r="B47"/>
      <c r="C47"/>
      <c r="D47"/>
      <c r="E47" s="12"/>
      <c r="F47" s="12"/>
      <c r="G47" s="13">
        <v>0</v>
      </c>
      <c r="H47" s="13" t="s">
        <v>8</v>
      </c>
      <c r="J47"/>
      <c r="K4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opLeftCell="A4" workbookViewId="0">
      <selection activeCell="J24" sqref="J24"/>
    </sheetView>
  </sheetViews>
  <sheetFormatPr defaultRowHeight="15" x14ac:dyDescent="0.25"/>
  <cols>
    <col min="1" max="1" width="16.140625" customWidth="1"/>
    <col min="2" max="5" width="10.7109375" customWidth="1"/>
    <col min="6" max="6" width="10.7109375" style="11" customWidth="1"/>
    <col min="7" max="7" width="10.7109375" style="8" customWidth="1"/>
    <col min="8" max="8" width="10.7109375" style="13" customWidth="1"/>
    <col min="9" max="9" width="9.140625" style="8"/>
    <col min="12" max="12" width="10.7109375" bestFit="1" customWidth="1"/>
  </cols>
  <sheetData>
    <row r="1" spans="1:12" s="4" customFormat="1" ht="45" customHeight="1" x14ac:dyDescent="0.25">
      <c r="A1" s="3" t="s">
        <v>3</v>
      </c>
      <c r="B1" s="3" t="s">
        <v>0</v>
      </c>
      <c r="C1" s="3" t="s">
        <v>4</v>
      </c>
      <c r="D1" s="3" t="s">
        <v>9</v>
      </c>
      <c r="E1" s="3" t="s">
        <v>10</v>
      </c>
      <c r="F1" s="9" t="s">
        <v>58</v>
      </c>
      <c r="G1" s="6" t="s">
        <v>2</v>
      </c>
      <c r="H1" s="14" t="s">
        <v>7</v>
      </c>
      <c r="I1" s="7" t="s">
        <v>11</v>
      </c>
    </row>
    <row r="2" spans="1:12" s="5" customFormat="1" ht="15" customHeight="1" x14ac:dyDescent="0.25">
      <c r="A2" s="20" t="s">
        <v>12</v>
      </c>
      <c r="B2" s="15"/>
      <c r="C2" s="15">
        <v>2</v>
      </c>
      <c r="D2">
        <f t="shared" ref="D2:D41" si="0">D3-C3</f>
        <v>25.5</v>
      </c>
      <c r="E2" s="16"/>
      <c r="F2" s="10"/>
      <c r="G2" s="7"/>
      <c r="H2" s="14"/>
      <c r="I2" s="7"/>
      <c r="L2" s="70"/>
    </row>
    <row r="3" spans="1:12" x14ac:dyDescent="0.25">
      <c r="A3" s="19" t="s">
        <v>14</v>
      </c>
      <c r="B3" s="17"/>
      <c r="C3" s="16">
        <v>1</v>
      </c>
      <c r="D3">
        <f t="shared" si="0"/>
        <v>26.5</v>
      </c>
      <c r="E3" s="16"/>
      <c r="H3" s="14"/>
      <c r="J3" s="2"/>
      <c r="L3" s="69"/>
    </row>
    <row r="4" spans="1:12" x14ac:dyDescent="0.25">
      <c r="A4" s="16" t="s">
        <v>56</v>
      </c>
      <c r="B4" s="17">
        <v>9382</v>
      </c>
      <c r="C4" s="16">
        <v>1</v>
      </c>
      <c r="D4">
        <f t="shared" si="0"/>
        <v>27.5</v>
      </c>
      <c r="E4" s="16">
        <f>D4-0.5</f>
        <v>27</v>
      </c>
      <c r="F4" s="22">
        <v>26.5</v>
      </c>
      <c r="G4" s="8">
        <f>F4-E4</f>
        <v>-0.5</v>
      </c>
      <c r="H4" s="14">
        <f>E4+G$45</f>
        <v>26</v>
      </c>
      <c r="J4" s="2"/>
    </row>
    <row r="5" spans="1:12" ht="15.75" thickBot="1" x14ac:dyDescent="0.3">
      <c r="A5" s="19" t="s">
        <v>14</v>
      </c>
      <c r="B5" s="17"/>
      <c r="C5" s="16">
        <v>0.5</v>
      </c>
      <c r="D5">
        <f t="shared" si="0"/>
        <v>28</v>
      </c>
      <c r="E5" s="16"/>
      <c r="H5" s="14"/>
      <c r="J5" s="2"/>
      <c r="L5" s="69"/>
    </row>
    <row r="6" spans="1:12" ht="15.75" thickBot="1" x14ac:dyDescent="0.3">
      <c r="A6" s="19" t="s">
        <v>13</v>
      </c>
      <c r="B6" s="17"/>
      <c r="C6" s="71">
        <v>5.5</v>
      </c>
      <c r="D6">
        <f t="shared" si="0"/>
        <v>33.5</v>
      </c>
      <c r="E6" s="16"/>
      <c r="H6" s="14"/>
      <c r="J6" s="74">
        <f>SUM(C6:C18)</f>
        <v>42</v>
      </c>
    </row>
    <row r="7" spans="1:12" x14ac:dyDescent="0.25">
      <c r="A7" s="16" t="s">
        <v>15</v>
      </c>
      <c r="B7" s="17">
        <v>4196</v>
      </c>
      <c r="C7" s="72">
        <v>0</v>
      </c>
      <c r="D7">
        <f t="shared" si="0"/>
        <v>33.5</v>
      </c>
      <c r="E7" s="16">
        <f>D7</f>
        <v>33.5</v>
      </c>
      <c r="F7" s="18"/>
      <c r="H7" s="14">
        <f>E7+G$45</f>
        <v>32.5</v>
      </c>
      <c r="J7" s="2"/>
    </row>
    <row r="8" spans="1:12" x14ac:dyDescent="0.25">
      <c r="A8" s="19" t="s">
        <v>13</v>
      </c>
      <c r="B8" s="17"/>
      <c r="C8" s="72">
        <v>4</v>
      </c>
      <c r="D8">
        <f t="shared" si="0"/>
        <v>37.5</v>
      </c>
      <c r="E8" s="16"/>
      <c r="F8" s="18"/>
      <c r="H8" s="14"/>
      <c r="J8" s="2"/>
    </row>
    <row r="9" spans="1:12" x14ac:dyDescent="0.25">
      <c r="A9" s="16" t="s">
        <v>15</v>
      </c>
      <c r="B9" s="16">
        <v>4197</v>
      </c>
      <c r="C9" s="72">
        <v>0</v>
      </c>
      <c r="D9">
        <f t="shared" si="0"/>
        <v>37.5</v>
      </c>
      <c r="E9" s="16">
        <f t="shared" ref="E9:E38" si="1">D9</f>
        <v>37.5</v>
      </c>
      <c r="F9" s="18"/>
      <c r="H9" s="14">
        <f>E9+G$45</f>
        <v>36.5</v>
      </c>
      <c r="J9" s="2"/>
    </row>
    <row r="10" spans="1:12" x14ac:dyDescent="0.25">
      <c r="A10" s="19" t="s">
        <v>13</v>
      </c>
      <c r="B10" s="16"/>
      <c r="C10" s="72">
        <v>10</v>
      </c>
      <c r="D10">
        <f t="shared" si="0"/>
        <v>47.5</v>
      </c>
      <c r="E10" s="16"/>
      <c r="F10" s="18"/>
      <c r="H10" s="14"/>
      <c r="J10" s="2"/>
    </row>
    <row r="11" spans="1:12" x14ac:dyDescent="0.25">
      <c r="A11" s="16" t="s">
        <v>15</v>
      </c>
      <c r="B11" s="16">
        <v>4198</v>
      </c>
      <c r="C11" s="72">
        <v>0</v>
      </c>
      <c r="D11">
        <f t="shared" si="0"/>
        <v>47.5</v>
      </c>
      <c r="E11" s="16">
        <f t="shared" si="1"/>
        <v>47.5</v>
      </c>
      <c r="F11" s="18"/>
      <c r="H11" s="14">
        <f>E11+G$45</f>
        <v>46.5</v>
      </c>
      <c r="J11" s="2"/>
    </row>
    <row r="12" spans="1:12" x14ac:dyDescent="0.25">
      <c r="A12" s="19" t="s">
        <v>13</v>
      </c>
      <c r="B12" s="16"/>
      <c r="C12" s="72">
        <v>9</v>
      </c>
      <c r="D12">
        <f t="shared" si="0"/>
        <v>56.5</v>
      </c>
      <c r="E12" s="16"/>
      <c r="F12" s="18"/>
      <c r="H12" s="14"/>
      <c r="J12" s="2"/>
    </row>
    <row r="13" spans="1:12" x14ac:dyDescent="0.25">
      <c r="A13" s="18" t="s">
        <v>1</v>
      </c>
      <c r="B13" s="16">
        <v>9395</v>
      </c>
      <c r="C13" s="72">
        <v>0</v>
      </c>
      <c r="D13">
        <f t="shared" si="0"/>
        <v>56.5</v>
      </c>
      <c r="E13" s="16">
        <f>D13</f>
        <v>56.5</v>
      </c>
      <c r="F13" s="22">
        <v>56</v>
      </c>
      <c r="G13" s="8">
        <f t="shared" ref="G13" si="2">F13-E13</f>
        <v>-0.5</v>
      </c>
      <c r="H13" s="14">
        <f t="shared" ref="H13" si="3">E13+G$45</f>
        <v>55.5</v>
      </c>
      <c r="J13" s="2"/>
    </row>
    <row r="14" spans="1:12" x14ac:dyDescent="0.25">
      <c r="A14" s="19" t="s">
        <v>13</v>
      </c>
      <c r="B14" s="16"/>
      <c r="C14" s="72">
        <v>1</v>
      </c>
      <c r="D14">
        <f t="shared" si="0"/>
        <v>57.5</v>
      </c>
      <c r="E14" s="16"/>
      <c r="F14" s="18"/>
      <c r="H14" s="14"/>
      <c r="J14" s="2"/>
    </row>
    <row r="15" spans="1:12" x14ac:dyDescent="0.25">
      <c r="A15" s="16" t="s">
        <v>15</v>
      </c>
      <c r="B15" s="16">
        <v>4199</v>
      </c>
      <c r="C15" s="72">
        <v>0</v>
      </c>
      <c r="D15">
        <f t="shared" si="0"/>
        <v>57.5</v>
      </c>
      <c r="E15" s="16">
        <f t="shared" si="1"/>
        <v>57.5</v>
      </c>
      <c r="F15" s="18"/>
      <c r="H15" s="14">
        <f>E15+G$45</f>
        <v>56.5</v>
      </c>
      <c r="J15" s="2"/>
      <c r="K15" s="2"/>
    </row>
    <row r="16" spans="1:12" x14ac:dyDescent="0.25">
      <c r="A16" s="19" t="s">
        <v>13</v>
      </c>
      <c r="B16" s="16"/>
      <c r="C16" s="72">
        <v>10</v>
      </c>
      <c r="D16">
        <f t="shared" si="0"/>
        <v>67.5</v>
      </c>
      <c r="E16" s="16"/>
      <c r="F16" s="18"/>
      <c r="H16" s="14"/>
      <c r="J16" s="2"/>
      <c r="K16" s="2"/>
    </row>
    <row r="17" spans="1:10" x14ac:dyDescent="0.25">
      <c r="A17" s="16" t="s">
        <v>15</v>
      </c>
      <c r="B17" s="16">
        <v>4200</v>
      </c>
      <c r="C17" s="72">
        <v>0</v>
      </c>
      <c r="D17">
        <f t="shared" si="0"/>
        <v>67.5</v>
      </c>
      <c r="E17" s="16">
        <f t="shared" si="1"/>
        <v>67.5</v>
      </c>
      <c r="F17" s="18"/>
      <c r="H17" s="14">
        <f>E17+G$45</f>
        <v>66.5</v>
      </c>
      <c r="J17" s="2"/>
    </row>
    <row r="18" spans="1:10" ht="15.75" thickBot="1" x14ac:dyDescent="0.3">
      <c r="A18" s="19" t="s">
        <v>13</v>
      </c>
      <c r="B18" s="16"/>
      <c r="C18" s="73">
        <v>2.5</v>
      </c>
      <c r="D18">
        <f t="shared" si="0"/>
        <v>70</v>
      </c>
      <c r="E18" s="16"/>
      <c r="F18" s="18"/>
      <c r="H18" s="14"/>
      <c r="J18" s="2"/>
    </row>
    <row r="19" spans="1:10" x14ac:dyDescent="0.25">
      <c r="A19" s="19" t="s">
        <v>16</v>
      </c>
      <c r="B19" s="16"/>
      <c r="C19" s="16">
        <v>5</v>
      </c>
      <c r="D19">
        <f t="shared" si="0"/>
        <v>75</v>
      </c>
      <c r="E19" s="16"/>
      <c r="F19" s="18"/>
      <c r="H19" s="14"/>
      <c r="J19" s="2"/>
    </row>
    <row r="20" spans="1:10" x14ac:dyDescent="0.25">
      <c r="A20" s="16" t="s">
        <v>17</v>
      </c>
      <c r="B20" s="17">
        <v>55135</v>
      </c>
      <c r="C20" s="16">
        <v>3</v>
      </c>
      <c r="D20">
        <f t="shared" si="0"/>
        <v>78</v>
      </c>
      <c r="E20" s="16">
        <f>D20-2.5</f>
        <v>75.5</v>
      </c>
      <c r="F20" s="18"/>
      <c r="H20" s="14">
        <f>E20+G$45</f>
        <v>74.5</v>
      </c>
      <c r="J20" s="2"/>
    </row>
    <row r="21" spans="1:10" x14ac:dyDescent="0.25">
      <c r="A21" s="19" t="s">
        <v>14</v>
      </c>
      <c r="B21" s="17"/>
      <c r="C21" s="16">
        <v>0.5</v>
      </c>
      <c r="D21">
        <f t="shared" si="0"/>
        <v>78.5</v>
      </c>
      <c r="E21" s="16"/>
      <c r="F21" s="18"/>
      <c r="H21" s="14"/>
      <c r="J21" s="2"/>
    </row>
    <row r="22" spans="1:10" x14ac:dyDescent="0.25">
      <c r="A22" s="16" t="s">
        <v>1</v>
      </c>
      <c r="B22" s="16">
        <v>7294</v>
      </c>
      <c r="C22" s="16">
        <v>0</v>
      </c>
      <c r="D22">
        <f t="shared" si="0"/>
        <v>78.5</v>
      </c>
      <c r="E22" s="16">
        <f t="shared" si="1"/>
        <v>78.5</v>
      </c>
      <c r="F22" s="22">
        <v>77</v>
      </c>
      <c r="G22" s="8">
        <f t="shared" ref="G22:G38" si="4">F22-E22</f>
        <v>-1.5</v>
      </c>
      <c r="H22" s="14">
        <f>E22+G$45</f>
        <v>77.5</v>
      </c>
      <c r="J22" s="2"/>
    </row>
    <row r="23" spans="1:10" x14ac:dyDescent="0.25">
      <c r="A23" s="19" t="s">
        <v>13</v>
      </c>
      <c r="B23" s="16"/>
      <c r="C23" s="16">
        <v>13</v>
      </c>
      <c r="D23">
        <f t="shared" si="0"/>
        <v>91.5</v>
      </c>
      <c r="E23" s="16"/>
      <c r="F23" s="18"/>
      <c r="H23" s="14"/>
      <c r="J23" s="2"/>
    </row>
    <row r="24" spans="1:10" x14ac:dyDescent="0.25">
      <c r="A24" s="16" t="s">
        <v>15</v>
      </c>
      <c r="B24" s="16">
        <v>4201</v>
      </c>
      <c r="C24" s="16">
        <v>0</v>
      </c>
      <c r="D24">
        <f t="shared" si="0"/>
        <v>91.5</v>
      </c>
      <c r="E24" s="16">
        <f t="shared" si="1"/>
        <v>91.5</v>
      </c>
      <c r="F24" s="18"/>
      <c r="H24" s="14">
        <f>E24+G$45</f>
        <v>90.5</v>
      </c>
      <c r="J24" s="2"/>
    </row>
    <row r="25" spans="1:10" x14ac:dyDescent="0.25">
      <c r="A25" s="19" t="s">
        <v>13</v>
      </c>
      <c r="B25" s="16"/>
      <c r="C25" s="16">
        <v>1.5</v>
      </c>
      <c r="D25">
        <f t="shared" si="0"/>
        <v>93</v>
      </c>
      <c r="E25" s="16"/>
      <c r="F25" s="18"/>
      <c r="H25" s="14"/>
      <c r="J25" s="2"/>
    </row>
    <row r="26" spans="1:10" x14ac:dyDescent="0.25">
      <c r="A26" s="19" t="s">
        <v>14</v>
      </c>
      <c r="B26" s="16"/>
      <c r="C26" s="16">
        <v>1</v>
      </c>
      <c r="D26">
        <f t="shared" si="0"/>
        <v>94</v>
      </c>
      <c r="E26" s="16"/>
      <c r="F26" s="18"/>
      <c r="H26" s="14"/>
      <c r="J26" s="2"/>
    </row>
    <row r="27" spans="1:10" x14ac:dyDescent="0.25">
      <c r="A27" s="16" t="s">
        <v>18</v>
      </c>
      <c r="B27" s="16">
        <v>10628</v>
      </c>
      <c r="C27" s="16">
        <v>3</v>
      </c>
      <c r="D27">
        <f t="shared" si="0"/>
        <v>97</v>
      </c>
      <c r="E27" s="16">
        <f>D27-2</f>
        <v>95</v>
      </c>
      <c r="F27" s="22">
        <v>95</v>
      </c>
      <c r="G27" s="8">
        <f t="shared" si="4"/>
        <v>0</v>
      </c>
      <c r="H27" s="14">
        <f>E27+G$45</f>
        <v>94</v>
      </c>
      <c r="J27" s="2"/>
    </row>
    <row r="28" spans="1:10" x14ac:dyDescent="0.25">
      <c r="A28" s="19" t="s">
        <v>14</v>
      </c>
      <c r="B28" s="16"/>
      <c r="C28" s="16">
        <v>1</v>
      </c>
      <c r="D28">
        <f t="shared" si="0"/>
        <v>98</v>
      </c>
      <c r="E28" s="16"/>
      <c r="H28" s="14"/>
      <c r="J28" s="2"/>
    </row>
    <row r="29" spans="1:10" x14ac:dyDescent="0.25">
      <c r="A29" s="16" t="s">
        <v>15</v>
      </c>
      <c r="B29" s="17">
        <v>4216</v>
      </c>
      <c r="C29" s="16">
        <v>0</v>
      </c>
      <c r="D29">
        <f t="shared" si="0"/>
        <v>98</v>
      </c>
      <c r="E29" s="16">
        <f t="shared" si="1"/>
        <v>98</v>
      </c>
      <c r="H29" s="14">
        <f>E29+G$45</f>
        <v>97</v>
      </c>
      <c r="J29" s="2"/>
    </row>
    <row r="30" spans="1:10" x14ac:dyDescent="0.25">
      <c r="A30" s="19" t="s">
        <v>13</v>
      </c>
      <c r="C30">
        <v>6</v>
      </c>
      <c r="D30">
        <f t="shared" si="0"/>
        <v>104</v>
      </c>
      <c r="E30" s="16"/>
      <c r="H30" s="14"/>
    </row>
    <row r="31" spans="1:10" x14ac:dyDescent="0.25">
      <c r="A31" s="19" t="s">
        <v>13</v>
      </c>
      <c r="C31">
        <v>3</v>
      </c>
      <c r="D31">
        <f t="shared" si="0"/>
        <v>107</v>
      </c>
      <c r="E31" s="16"/>
      <c r="H31" s="14"/>
    </row>
    <row r="32" spans="1:10" x14ac:dyDescent="0.25">
      <c r="A32" s="16" t="s">
        <v>6</v>
      </c>
      <c r="B32" s="1" t="s">
        <v>57</v>
      </c>
      <c r="C32">
        <v>5</v>
      </c>
      <c r="D32">
        <f t="shared" si="0"/>
        <v>112</v>
      </c>
      <c r="E32" s="16">
        <f>D32-2</f>
        <v>110</v>
      </c>
      <c r="H32" s="14">
        <f>E32+G$45</f>
        <v>109</v>
      </c>
    </row>
    <row r="33" spans="1:8" x14ac:dyDescent="0.25">
      <c r="A33" s="19" t="s">
        <v>14</v>
      </c>
      <c r="C33">
        <v>0</v>
      </c>
      <c r="D33">
        <f t="shared" si="0"/>
        <v>112</v>
      </c>
      <c r="E33" s="16"/>
      <c r="H33" s="14"/>
    </row>
    <row r="34" spans="1:8" x14ac:dyDescent="0.25">
      <c r="A34" s="16" t="s">
        <v>1</v>
      </c>
      <c r="B34">
        <v>7295</v>
      </c>
      <c r="C34">
        <v>0</v>
      </c>
      <c r="D34">
        <f t="shared" si="0"/>
        <v>112</v>
      </c>
      <c r="E34" s="16">
        <f t="shared" si="1"/>
        <v>112</v>
      </c>
      <c r="F34" s="22">
        <v>110</v>
      </c>
      <c r="G34" s="8">
        <f t="shared" si="4"/>
        <v>-2</v>
      </c>
      <c r="H34" s="14">
        <f>E34+G$45</f>
        <v>111</v>
      </c>
    </row>
    <row r="35" spans="1:8" x14ac:dyDescent="0.25">
      <c r="A35" s="16" t="s">
        <v>15</v>
      </c>
      <c r="B35">
        <v>4218</v>
      </c>
      <c r="C35">
        <v>25</v>
      </c>
      <c r="D35">
        <f t="shared" si="0"/>
        <v>137</v>
      </c>
      <c r="E35" s="16">
        <f t="shared" si="1"/>
        <v>137</v>
      </c>
      <c r="H35" s="14">
        <f>E35+G$45</f>
        <v>136</v>
      </c>
    </row>
    <row r="36" spans="1:8" x14ac:dyDescent="0.25">
      <c r="A36" s="16" t="s">
        <v>15</v>
      </c>
      <c r="B36">
        <v>4220</v>
      </c>
      <c r="C36">
        <v>25</v>
      </c>
      <c r="D36">
        <f t="shared" si="0"/>
        <v>162</v>
      </c>
      <c r="E36" s="16">
        <f t="shared" si="1"/>
        <v>162</v>
      </c>
      <c r="H36" s="14">
        <f>E36+G$45</f>
        <v>161</v>
      </c>
    </row>
    <row r="37" spans="1:8" x14ac:dyDescent="0.25">
      <c r="A37" s="16" t="s">
        <v>15</v>
      </c>
      <c r="B37">
        <v>4302</v>
      </c>
      <c r="C37">
        <v>25</v>
      </c>
      <c r="D37">
        <f t="shared" si="0"/>
        <v>187</v>
      </c>
      <c r="E37" s="16">
        <f t="shared" si="1"/>
        <v>187</v>
      </c>
      <c r="H37" s="14">
        <f>E37+G$45</f>
        <v>186</v>
      </c>
    </row>
    <row r="38" spans="1:8" x14ac:dyDescent="0.25">
      <c r="A38" s="16" t="s">
        <v>1</v>
      </c>
      <c r="B38">
        <v>9396</v>
      </c>
      <c r="C38">
        <v>35</v>
      </c>
      <c r="D38">
        <f t="shared" si="0"/>
        <v>222</v>
      </c>
      <c r="E38" s="16">
        <f t="shared" si="1"/>
        <v>222</v>
      </c>
      <c r="F38" s="22">
        <v>220</v>
      </c>
      <c r="G38" s="8">
        <f t="shared" si="4"/>
        <v>-2</v>
      </c>
      <c r="H38" s="14">
        <f>E38+G$45</f>
        <v>221</v>
      </c>
    </row>
    <row r="39" spans="1:8" x14ac:dyDescent="0.25">
      <c r="A39" s="19" t="s">
        <v>14</v>
      </c>
      <c r="C39">
        <v>1</v>
      </c>
      <c r="D39">
        <f t="shared" si="0"/>
        <v>223</v>
      </c>
      <c r="E39" s="16"/>
      <c r="H39" s="14"/>
    </row>
    <row r="40" spans="1:8" x14ac:dyDescent="0.25">
      <c r="A40" s="19" t="s">
        <v>19</v>
      </c>
      <c r="C40">
        <v>2</v>
      </c>
      <c r="D40">
        <f t="shared" si="0"/>
        <v>225</v>
      </c>
      <c r="E40" s="16"/>
      <c r="H40" s="14"/>
    </row>
    <row r="41" spans="1:8" x14ac:dyDescent="0.25">
      <c r="A41" s="16" t="s">
        <v>20</v>
      </c>
      <c r="B41">
        <v>2328</v>
      </c>
      <c r="C41">
        <v>1</v>
      </c>
      <c r="D41">
        <f t="shared" si="0"/>
        <v>226</v>
      </c>
      <c r="E41" s="16"/>
      <c r="H41" s="14"/>
    </row>
    <row r="42" spans="1:8" x14ac:dyDescent="0.25">
      <c r="A42" s="19" t="s">
        <v>14</v>
      </c>
      <c r="C42">
        <v>6</v>
      </c>
      <c r="D42">
        <f>D43-C43</f>
        <v>232</v>
      </c>
      <c r="H42" s="14"/>
    </row>
    <row r="43" spans="1:8" x14ac:dyDescent="0.25">
      <c r="A43" s="19" t="s">
        <v>21</v>
      </c>
      <c r="C43">
        <v>2</v>
      </c>
      <c r="D43">
        <f>D44</f>
        <v>234</v>
      </c>
      <c r="H43" s="14"/>
    </row>
    <row r="44" spans="1:8" x14ac:dyDescent="0.25">
      <c r="A44" s="19" t="s">
        <v>22</v>
      </c>
      <c r="D44" s="21">
        <v>234</v>
      </c>
      <c r="H44" s="14">
        <f>D44+G$45</f>
        <v>233</v>
      </c>
    </row>
    <row r="45" spans="1:8" x14ac:dyDescent="0.25">
      <c r="E45" s="12"/>
      <c r="F45" s="12"/>
      <c r="G45" s="13">
        <v>-1</v>
      </c>
      <c r="H45" s="13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0CC9-44A8-4178-B75F-E0B9E62BC4C7}">
  <dimension ref="A1:K62"/>
  <sheetViews>
    <sheetView tabSelected="1" topLeftCell="A31" workbookViewId="0">
      <selection activeCell="K22" sqref="K22"/>
    </sheetView>
  </sheetViews>
  <sheetFormatPr defaultRowHeight="15" x14ac:dyDescent="0.25"/>
  <cols>
    <col min="1" max="1" width="12" customWidth="1"/>
    <col min="2" max="2" width="15.85546875" bestFit="1" customWidth="1"/>
    <col min="3" max="3" width="9.42578125" customWidth="1"/>
    <col min="4" max="8" width="6.7109375" customWidth="1"/>
    <col min="9" max="9" width="11.5703125" style="24" customWidth="1"/>
    <col min="10" max="10" width="11.28515625" customWidth="1"/>
    <col min="11" max="11" width="78.28515625" customWidth="1"/>
  </cols>
  <sheetData>
    <row r="1" spans="1:11" s="31" customFormat="1" ht="18.75" x14ac:dyDescent="0.3">
      <c r="A1" s="30" t="s">
        <v>23</v>
      </c>
      <c r="I1" s="32"/>
    </row>
    <row r="3" spans="1:11" x14ac:dyDescent="0.25">
      <c r="A3" t="s">
        <v>24</v>
      </c>
      <c r="B3" s="23">
        <v>43271.5</v>
      </c>
      <c r="C3" s="23"/>
    </row>
    <row r="4" spans="1:11" x14ac:dyDescent="0.25">
      <c r="A4" t="s">
        <v>28</v>
      </c>
      <c r="B4" s="76">
        <v>43787.666666666664</v>
      </c>
      <c r="C4" s="76" t="s">
        <v>51</v>
      </c>
    </row>
    <row r="5" spans="1:11" x14ac:dyDescent="0.25">
      <c r="A5" t="s">
        <v>25</v>
      </c>
      <c r="B5" s="1" t="s">
        <v>59</v>
      </c>
      <c r="C5" s="1"/>
    </row>
    <row r="6" spans="1:11" x14ac:dyDescent="0.25">
      <c r="A6" t="s">
        <v>26</v>
      </c>
      <c r="B6" s="1" t="s">
        <v>60</v>
      </c>
      <c r="C6" s="1"/>
    </row>
    <row r="7" spans="1:11" x14ac:dyDescent="0.25">
      <c r="A7" t="s">
        <v>27</v>
      </c>
      <c r="B7" s="1" t="s">
        <v>61</v>
      </c>
    </row>
    <row r="9" spans="1:11" x14ac:dyDescent="0.25">
      <c r="A9" s="33" t="s">
        <v>31</v>
      </c>
      <c r="B9" s="37" t="s">
        <v>29</v>
      </c>
      <c r="C9" s="38" t="s">
        <v>0</v>
      </c>
      <c r="D9" s="34" t="s">
        <v>30</v>
      </c>
      <c r="E9" s="35"/>
      <c r="F9" s="35"/>
      <c r="G9" s="35"/>
      <c r="H9" s="36"/>
      <c r="I9" s="28" t="s">
        <v>36</v>
      </c>
      <c r="J9" s="25" t="s">
        <v>50</v>
      </c>
      <c r="K9" s="25" t="s">
        <v>49</v>
      </c>
    </row>
    <row r="10" spans="1:11" x14ac:dyDescent="0.25">
      <c r="A10" s="27" t="s">
        <v>40</v>
      </c>
      <c r="B10" s="39"/>
      <c r="C10" s="40"/>
      <c r="D10" s="41" t="s">
        <v>33</v>
      </c>
      <c r="E10" s="42" t="s">
        <v>39</v>
      </c>
      <c r="F10" s="42" t="s">
        <v>32</v>
      </c>
      <c r="G10" s="42" t="s">
        <v>34</v>
      </c>
      <c r="H10" s="43" t="s">
        <v>35</v>
      </c>
      <c r="I10" s="29" t="s">
        <v>42</v>
      </c>
      <c r="J10" s="26"/>
      <c r="K10" s="26"/>
    </row>
    <row r="11" spans="1:11" x14ac:dyDescent="0.25">
      <c r="A11" s="44">
        <v>24.5</v>
      </c>
      <c r="B11" s="45" t="s">
        <v>5</v>
      </c>
      <c r="C11" s="46">
        <v>50214</v>
      </c>
      <c r="D11" s="47" t="s">
        <v>38</v>
      </c>
      <c r="E11" s="48" t="s">
        <v>38</v>
      </c>
      <c r="F11" s="48" t="s">
        <v>38</v>
      </c>
      <c r="G11" s="48" t="s">
        <v>38</v>
      </c>
      <c r="H11" s="49" t="s">
        <v>38</v>
      </c>
      <c r="I11" s="50" t="s">
        <v>44</v>
      </c>
      <c r="J11" s="59" t="s">
        <v>51</v>
      </c>
      <c r="K11" s="60" t="s">
        <v>62</v>
      </c>
    </row>
    <row r="12" spans="1:11" x14ac:dyDescent="0.25">
      <c r="A12" s="77">
        <v>24.5</v>
      </c>
      <c r="B12" s="78" t="s">
        <v>41</v>
      </c>
      <c r="C12" s="79">
        <v>1030</v>
      </c>
      <c r="D12" s="80"/>
      <c r="E12" s="81"/>
      <c r="F12" s="81"/>
      <c r="G12" s="81"/>
      <c r="H12" s="82"/>
      <c r="I12" s="83" t="s">
        <v>44</v>
      </c>
      <c r="J12" s="59" t="s">
        <v>51</v>
      </c>
      <c r="K12" s="60" t="s">
        <v>54</v>
      </c>
    </row>
    <row r="13" spans="1:11" x14ac:dyDescent="0.25">
      <c r="A13" s="52">
        <v>31</v>
      </c>
      <c r="B13" s="53" t="s">
        <v>15</v>
      </c>
      <c r="C13" s="54">
        <v>4254</v>
      </c>
      <c r="D13" s="55" t="s">
        <v>38</v>
      </c>
      <c r="E13" s="56"/>
      <c r="F13" s="56"/>
      <c r="G13" s="56"/>
      <c r="H13" s="57"/>
      <c r="I13" s="58" t="s">
        <v>46</v>
      </c>
      <c r="J13" s="85" t="s">
        <v>37</v>
      </c>
      <c r="K13" s="60"/>
    </row>
    <row r="14" spans="1:11" x14ac:dyDescent="0.25">
      <c r="A14" s="52">
        <v>35</v>
      </c>
      <c r="B14" s="53" t="s">
        <v>1</v>
      </c>
      <c r="C14" s="54">
        <v>7289</v>
      </c>
      <c r="D14" s="55" t="s">
        <v>38</v>
      </c>
      <c r="E14" s="56" t="s">
        <v>38</v>
      </c>
      <c r="F14" s="56" t="s">
        <v>38</v>
      </c>
      <c r="G14" s="56"/>
      <c r="H14" s="57"/>
      <c r="I14" s="58" t="s">
        <v>46</v>
      </c>
      <c r="J14" s="85" t="s">
        <v>37</v>
      </c>
      <c r="K14" s="60"/>
    </row>
    <row r="15" spans="1:11" x14ac:dyDescent="0.25">
      <c r="A15" s="52">
        <v>35</v>
      </c>
      <c r="B15" s="53" t="s">
        <v>15</v>
      </c>
      <c r="C15" s="54">
        <v>4255</v>
      </c>
      <c r="D15" s="55" t="s">
        <v>38</v>
      </c>
      <c r="E15" s="56"/>
      <c r="F15" s="56"/>
      <c r="G15" s="56"/>
      <c r="H15" s="57"/>
      <c r="I15" s="58" t="s">
        <v>46</v>
      </c>
      <c r="J15" s="85" t="s">
        <v>37</v>
      </c>
      <c r="K15" s="60"/>
    </row>
    <row r="16" spans="1:11" x14ac:dyDescent="0.25">
      <c r="A16" s="52">
        <v>45</v>
      </c>
      <c r="B16" s="53" t="s">
        <v>15</v>
      </c>
      <c r="C16" s="54">
        <v>4256</v>
      </c>
      <c r="D16" s="55" t="s">
        <v>38</v>
      </c>
      <c r="E16" s="56"/>
      <c r="F16" s="56"/>
      <c r="G16" s="56"/>
      <c r="H16" s="57"/>
      <c r="I16" s="58" t="s">
        <v>46</v>
      </c>
      <c r="J16" s="85" t="s">
        <v>37</v>
      </c>
      <c r="K16" s="60"/>
    </row>
    <row r="17" spans="1:11" x14ac:dyDescent="0.25">
      <c r="A17" s="52">
        <v>55</v>
      </c>
      <c r="B17" s="53" t="s">
        <v>15</v>
      </c>
      <c r="C17" s="54">
        <v>4258</v>
      </c>
      <c r="D17" s="55" t="s">
        <v>38</v>
      </c>
      <c r="E17" s="56"/>
      <c r="F17" s="56"/>
      <c r="G17" s="56"/>
      <c r="H17" s="57"/>
      <c r="I17" s="58" t="s">
        <v>46</v>
      </c>
      <c r="J17" s="85" t="s">
        <v>37</v>
      </c>
      <c r="K17" s="60"/>
    </row>
    <row r="18" spans="1:11" x14ac:dyDescent="0.25">
      <c r="A18" s="52">
        <v>65</v>
      </c>
      <c r="B18" s="53" t="s">
        <v>15</v>
      </c>
      <c r="C18" s="54">
        <v>4259</v>
      </c>
      <c r="D18" s="55" t="s">
        <v>38</v>
      </c>
      <c r="E18" s="56"/>
      <c r="F18" s="56"/>
      <c r="G18" s="56"/>
      <c r="H18" s="57"/>
      <c r="I18" s="58" t="s">
        <v>46</v>
      </c>
      <c r="J18" s="85" t="s">
        <v>37</v>
      </c>
      <c r="K18" s="60"/>
    </row>
    <row r="19" spans="1:11" x14ac:dyDescent="0.25">
      <c r="A19" s="52">
        <v>73</v>
      </c>
      <c r="B19" s="53" t="s">
        <v>17</v>
      </c>
      <c r="C19" s="54">
        <v>55152</v>
      </c>
      <c r="D19" s="55"/>
      <c r="E19" s="56"/>
      <c r="F19" s="56"/>
      <c r="G19" s="56"/>
      <c r="H19" s="57"/>
      <c r="I19" s="58" t="s">
        <v>48</v>
      </c>
      <c r="J19" s="59" t="s">
        <v>51</v>
      </c>
      <c r="K19" s="60" t="s">
        <v>54</v>
      </c>
    </row>
    <row r="20" spans="1:11" x14ac:dyDescent="0.25">
      <c r="A20" s="52">
        <v>76</v>
      </c>
      <c r="B20" s="53" t="s">
        <v>1</v>
      </c>
      <c r="C20" s="54">
        <v>7290</v>
      </c>
      <c r="D20" s="55" t="s">
        <v>38</v>
      </c>
      <c r="E20" s="56" t="s">
        <v>38</v>
      </c>
      <c r="F20" s="56" t="s">
        <v>38</v>
      </c>
      <c r="G20" s="56"/>
      <c r="H20" s="57"/>
      <c r="I20" s="58" t="s">
        <v>45</v>
      </c>
      <c r="J20" s="85" t="s">
        <v>37</v>
      </c>
      <c r="K20" s="60"/>
    </row>
    <row r="21" spans="1:11" x14ac:dyDescent="0.25">
      <c r="A21" s="52">
        <v>83</v>
      </c>
      <c r="B21" s="53" t="s">
        <v>15</v>
      </c>
      <c r="C21" s="54">
        <v>4284</v>
      </c>
      <c r="D21" s="55" t="s">
        <v>38</v>
      </c>
      <c r="E21" s="56"/>
      <c r="F21" s="56"/>
      <c r="G21" s="56"/>
      <c r="H21" s="57"/>
      <c r="I21" s="58" t="s">
        <v>46</v>
      </c>
      <c r="J21" s="85" t="s">
        <v>37</v>
      </c>
      <c r="K21" s="60"/>
    </row>
    <row r="22" spans="1:11" x14ac:dyDescent="0.25">
      <c r="A22" s="52">
        <v>93</v>
      </c>
      <c r="B22" s="53" t="s">
        <v>18</v>
      </c>
      <c r="C22" s="54">
        <v>20262</v>
      </c>
      <c r="D22" s="55"/>
      <c r="E22" s="56"/>
      <c r="F22" s="56"/>
      <c r="G22" s="56"/>
      <c r="H22" s="57"/>
      <c r="I22" s="58" t="s">
        <v>47</v>
      </c>
      <c r="J22" s="85" t="s">
        <v>37</v>
      </c>
      <c r="K22" s="60"/>
    </row>
    <row r="23" spans="1:11" x14ac:dyDescent="0.25">
      <c r="A23" s="52">
        <v>96</v>
      </c>
      <c r="B23" s="53" t="s">
        <v>15</v>
      </c>
      <c r="C23" s="54">
        <v>4285</v>
      </c>
      <c r="D23" s="55" t="s">
        <v>38</v>
      </c>
      <c r="E23" s="56"/>
      <c r="F23" s="56"/>
      <c r="G23" s="56"/>
      <c r="H23" s="57"/>
      <c r="I23" s="58" t="s">
        <v>46</v>
      </c>
      <c r="J23" s="85" t="s">
        <v>37</v>
      </c>
      <c r="K23" s="60"/>
    </row>
    <row r="24" spans="1:11" x14ac:dyDescent="0.25">
      <c r="A24" s="52">
        <v>108</v>
      </c>
      <c r="B24" s="53" t="s">
        <v>6</v>
      </c>
      <c r="C24" s="54" t="s">
        <v>55</v>
      </c>
      <c r="D24" s="55" t="s">
        <v>38</v>
      </c>
      <c r="E24" s="56"/>
      <c r="F24" s="56"/>
      <c r="G24" s="56"/>
      <c r="H24" s="57"/>
      <c r="I24" s="58" t="s">
        <v>43</v>
      </c>
      <c r="J24" s="85" t="s">
        <v>37</v>
      </c>
      <c r="K24" s="60"/>
    </row>
    <row r="25" spans="1:11" x14ac:dyDescent="0.25">
      <c r="A25" s="52">
        <v>110</v>
      </c>
      <c r="B25" s="53" t="s">
        <v>1</v>
      </c>
      <c r="C25" s="54">
        <v>7291</v>
      </c>
      <c r="D25" s="55" t="s">
        <v>38</v>
      </c>
      <c r="E25" s="56" t="s">
        <v>38</v>
      </c>
      <c r="F25" s="56" t="s">
        <v>38</v>
      </c>
      <c r="G25" s="56"/>
      <c r="H25" s="57"/>
      <c r="I25" s="58" t="s">
        <v>45</v>
      </c>
      <c r="J25" s="85" t="s">
        <v>37</v>
      </c>
      <c r="K25" s="60"/>
    </row>
    <row r="26" spans="1:11" x14ac:dyDescent="0.25">
      <c r="A26" s="52">
        <v>125</v>
      </c>
      <c r="B26" s="53" t="s">
        <v>15</v>
      </c>
      <c r="C26" s="54">
        <v>4286</v>
      </c>
      <c r="D26" s="55" t="s">
        <v>38</v>
      </c>
      <c r="E26" s="56"/>
      <c r="F26" s="56"/>
      <c r="G26" s="56"/>
      <c r="H26" s="57"/>
      <c r="I26" s="58" t="s">
        <v>46</v>
      </c>
      <c r="J26" s="85" t="s">
        <v>37</v>
      </c>
      <c r="K26" s="60"/>
    </row>
    <row r="27" spans="1:11" x14ac:dyDescent="0.25">
      <c r="A27" s="52">
        <v>140</v>
      </c>
      <c r="B27" s="53" t="s">
        <v>15</v>
      </c>
      <c r="C27" s="54">
        <v>4287</v>
      </c>
      <c r="D27" s="55" t="s">
        <v>38</v>
      </c>
      <c r="E27" s="56"/>
      <c r="F27" s="56"/>
      <c r="G27" s="56"/>
      <c r="H27" s="57"/>
      <c r="I27" s="58" t="s">
        <v>46</v>
      </c>
      <c r="J27" s="85" t="s">
        <v>37</v>
      </c>
      <c r="K27" s="60"/>
    </row>
    <row r="28" spans="1:11" x14ac:dyDescent="0.25">
      <c r="A28" s="52">
        <v>155</v>
      </c>
      <c r="B28" s="53" t="s">
        <v>15</v>
      </c>
      <c r="C28" s="54">
        <v>4288</v>
      </c>
      <c r="D28" s="55" t="s">
        <v>38</v>
      </c>
      <c r="E28" s="56"/>
      <c r="F28" s="56"/>
      <c r="G28" s="56"/>
      <c r="H28" s="57"/>
      <c r="I28" s="58" t="s">
        <v>46</v>
      </c>
      <c r="J28" s="85" t="s">
        <v>37</v>
      </c>
      <c r="K28" s="60"/>
    </row>
    <row r="29" spans="1:11" x14ac:dyDescent="0.25">
      <c r="A29" s="61">
        <v>170</v>
      </c>
      <c r="B29" s="62" t="s">
        <v>1</v>
      </c>
      <c r="C29" s="63">
        <v>7292</v>
      </c>
      <c r="D29" s="64" t="s">
        <v>38</v>
      </c>
      <c r="E29" s="65" t="s">
        <v>38</v>
      </c>
      <c r="F29" s="65" t="s">
        <v>38</v>
      </c>
      <c r="G29" s="65"/>
      <c r="H29" s="66"/>
      <c r="I29" s="67" t="s">
        <v>45</v>
      </c>
      <c r="J29" s="86" t="s">
        <v>37</v>
      </c>
      <c r="K29" s="68"/>
    </row>
    <row r="34" spans="1:11" s="31" customFormat="1" ht="18.75" x14ac:dyDescent="0.3">
      <c r="A34" s="30" t="s">
        <v>52</v>
      </c>
      <c r="I34" s="32"/>
    </row>
    <row r="36" spans="1:11" x14ac:dyDescent="0.25">
      <c r="A36" t="s">
        <v>24</v>
      </c>
      <c r="B36" s="23">
        <v>43273.5</v>
      </c>
      <c r="C36" s="23"/>
    </row>
    <row r="37" spans="1:11" x14ac:dyDescent="0.25">
      <c r="A37" t="s">
        <v>28</v>
      </c>
      <c r="B37" s="76">
        <v>43794.25</v>
      </c>
      <c r="C37" s="76" t="s">
        <v>51</v>
      </c>
    </row>
    <row r="38" spans="1:11" x14ac:dyDescent="0.25">
      <c r="A38" t="s">
        <v>25</v>
      </c>
      <c r="B38" s="1" t="s">
        <v>63</v>
      </c>
      <c r="C38" s="1"/>
    </row>
    <row r="39" spans="1:11" x14ac:dyDescent="0.25">
      <c r="A39" t="s">
        <v>26</v>
      </c>
      <c r="B39" s="1" t="s">
        <v>64</v>
      </c>
      <c r="C39" s="1"/>
    </row>
    <row r="40" spans="1:11" x14ac:dyDescent="0.25">
      <c r="A40" t="s">
        <v>27</v>
      </c>
      <c r="B40" s="1" t="s">
        <v>65</v>
      </c>
    </row>
    <row r="42" spans="1:11" x14ac:dyDescent="0.25">
      <c r="A42" s="33" t="s">
        <v>31</v>
      </c>
      <c r="B42" s="37" t="s">
        <v>29</v>
      </c>
      <c r="C42" s="38" t="s">
        <v>0</v>
      </c>
      <c r="D42" s="34" t="s">
        <v>30</v>
      </c>
      <c r="E42" s="35"/>
      <c r="F42" s="35"/>
      <c r="G42" s="35"/>
      <c r="H42" s="36"/>
      <c r="I42" s="28" t="s">
        <v>36</v>
      </c>
      <c r="J42" s="25" t="s">
        <v>50</v>
      </c>
      <c r="K42" s="25" t="s">
        <v>49</v>
      </c>
    </row>
    <row r="43" spans="1:11" x14ac:dyDescent="0.25">
      <c r="A43" s="27" t="s">
        <v>40</v>
      </c>
      <c r="B43" s="39"/>
      <c r="C43" s="40"/>
      <c r="D43" s="41" t="s">
        <v>33</v>
      </c>
      <c r="E43" s="42" t="s">
        <v>39</v>
      </c>
      <c r="F43" s="42" t="s">
        <v>32</v>
      </c>
      <c r="G43" s="42" t="s">
        <v>34</v>
      </c>
      <c r="H43" s="43" t="s">
        <v>35</v>
      </c>
      <c r="I43" s="29" t="s">
        <v>42</v>
      </c>
      <c r="J43" s="26"/>
      <c r="K43" s="26"/>
    </row>
    <row r="44" spans="1:11" x14ac:dyDescent="0.25">
      <c r="A44" s="44">
        <v>26</v>
      </c>
      <c r="B44" s="45" t="s">
        <v>1</v>
      </c>
      <c r="C44" s="46">
        <v>9382</v>
      </c>
      <c r="D44" s="47" t="s">
        <v>38</v>
      </c>
      <c r="E44" s="48" t="s">
        <v>38</v>
      </c>
      <c r="F44" s="48" t="s">
        <v>38</v>
      </c>
      <c r="G44" s="48"/>
      <c r="H44" s="49"/>
      <c r="I44" s="50" t="s">
        <v>45</v>
      </c>
      <c r="J44" s="87" t="s">
        <v>37</v>
      </c>
      <c r="K44" s="51"/>
    </row>
    <row r="45" spans="1:11" x14ac:dyDescent="0.25">
      <c r="A45" s="52">
        <v>26</v>
      </c>
      <c r="B45" s="53" t="s">
        <v>41</v>
      </c>
      <c r="C45" s="54">
        <v>1029</v>
      </c>
      <c r="D45" s="55"/>
      <c r="E45" s="56"/>
      <c r="F45" s="56"/>
      <c r="G45" s="56"/>
      <c r="H45" s="57"/>
      <c r="I45" s="58" t="s">
        <v>44</v>
      </c>
      <c r="J45" s="59" t="s">
        <v>51</v>
      </c>
      <c r="K45" s="60" t="s">
        <v>54</v>
      </c>
    </row>
    <row r="46" spans="1:11" x14ac:dyDescent="0.25">
      <c r="A46" s="52">
        <v>32.5</v>
      </c>
      <c r="B46" s="53" t="s">
        <v>15</v>
      </c>
      <c r="C46" s="54">
        <v>4196</v>
      </c>
      <c r="D46" s="55" t="s">
        <v>38</v>
      </c>
      <c r="E46" s="56"/>
      <c r="F46" s="56"/>
      <c r="G46" s="56"/>
      <c r="H46" s="57"/>
      <c r="I46" s="58" t="s">
        <v>46</v>
      </c>
      <c r="J46" s="85" t="s">
        <v>37</v>
      </c>
      <c r="K46" s="60"/>
    </row>
    <row r="47" spans="1:11" x14ac:dyDescent="0.25">
      <c r="A47" s="52">
        <v>36.5</v>
      </c>
      <c r="B47" s="53" t="s">
        <v>15</v>
      </c>
      <c r="C47" s="54">
        <v>4197</v>
      </c>
      <c r="D47" s="55" t="s">
        <v>38</v>
      </c>
      <c r="E47" s="56"/>
      <c r="F47" s="56"/>
      <c r="G47" s="56"/>
      <c r="H47" s="57"/>
      <c r="I47" s="58" t="s">
        <v>46</v>
      </c>
      <c r="J47" s="85" t="s">
        <v>37</v>
      </c>
      <c r="K47" s="84"/>
    </row>
    <row r="48" spans="1:11" x14ac:dyDescent="0.25">
      <c r="A48" s="52">
        <v>46.5</v>
      </c>
      <c r="B48" s="53" t="s">
        <v>15</v>
      </c>
      <c r="C48" s="54">
        <v>9198</v>
      </c>
      <c r="D48" s="55" t="s">
        <v>38</v>
      </c>
      <c r="E48" s="56"/>
      <c r="F48" s="56"/>
      <c r="G48" s="56"/>
      <c r="H48" s="57"/>
      <c r="I48" s="58" t="s">
        <v>46</v>
      </c>
      <c r="J48" s="85" t="s">
        <v>37</v>
      </c>
      <c r="K48" s="60"/>
    </row>
    <row r="49" spans="1:11" x14ac:dyDescent="0.25">
      <c r="A49" s="52">
        <v>55.5</v>
      </c>
      <c r="B49" s="53" t="s">
        <v>1</v>
      </c>
      <c r="C49" s="54">
        <v>9395</v>
      </c>
      <c r="D49" s="55" t="s">
        <v>38</v>
      </c>
      <c r="E49" s="56" t="s">
        <v>38</v>
      </c>
      <c r="F49" s="56" t="s">
        <v>38</v>
      </c>
      <c r="G49" s="56"/>
      <c r="H49" s="57"/>
      <c r="I49" s="58" t="s">
        <v>46</v>
      </c>
      <c r="J49" s="59" t="s">
        <v>51</v>
      </c>
      <c r="K49" s="60" t="s">
        <v>53</v>
      </c>
    </row>
    <row r="50" spans="1:11" x14ac:dyDescent="0.25">
      <c r="A50" s="52">
        <v>56.5</v>
      </c>
      <c r="B50" s="53" t="s">
        <v>15</v>
      </c>
      <c r="C50" s="54">
        <v>4199</v>
      </c>
      <c r="D50" s="55" t="s">
        <v>38</v>
      </c>
      <c r="E50" s="56"/>
      <c r="F50" s="56"/>
      <c r="G50" s="56"/>
      <c r="H50" s="57"/>
      <c r="I50" s="58" t="s">
        <v>46</v>
      </c>
      <c r="J50" s="85" t="s">
        <v>37</v>
      </c>
      <c r="K50" s="60"/>
    </row>
    <row r="51" spans="1:11" x14ac:dyDescent="0.25">
      <c r="A51" s="52">
        <v>66.5</v>
      </c>
      <c r="B51" s="53" t="s">
        <v>15</v>
      </c>
      <c r="C51" s="54">
        <v>4200</v>
      </c>
      <c r="D51" s="55" t="s">
        <v>38</v>
      </c>
      <c r="E51" s="56"/>
      <c r="F51" s="56"/>
      <c r="G51" s="56"/>
      <c r="H51" s="57"/>
      <c r="I51" s="58" t="s">
        <v>46</v>
      </c>
      <c r="J51" s="59" t="s">
        <v>51</v>
      </c>
      <c r="K51" s="60" t="s">
        <v>66</v>
      </c>
    </row>
    <row r="52" spans="1:11" x14ac:dyDescent="0.25">
      <c r="A52" s="52">
        <v>74.5</v>
      </c>
      <c r="B52" s="53" t="s">
        <v>17</v>
      </c>
      <c r="C52" s="54">
        <v>55135</v>
      </c>
      <c r="D52" s="55"/>
      <c r="E52" s="56"/>
      <c r="F52" s="56"/>
      <c r="G52" s="56"/>
      <c r="H52" s="57"/>
      <c r="I52" s="58" t="s">
        <v>48</v>
      </c>
      <c r="J52" s="59" t="s">
        <v>51</v>
      </c>
      <c r="K52" s="60" t="s">
        <v>54</v>
      </c>
    </row>
    <row r="53" spans="1:11" x14ac:dyDescent="0.25">
      <c r="A53" s="52">
        <v>77.5</v>
      </c>
      <c r="B53" s="53" t="s">
        <v>1</v>
      </c>
      <c r="C53" s="54">
        <v>7294</v>
      </c>
      <c r="D53" s="55" t="s">
        <v>38</v>
      </c>
      <c r="E53" s="56" t="s">
        <v>38</v>
      </c>
      <c r="F53" s="56" t="s">
        <v>38</v>
      </c>
      <c r="G53" s="56"/>
      <c r="H53" s="57"/>
      <c r="I53" s="58" t="s">
        <v>45</v>
      </c>
      <c r="J53" s="85" t="s">
        <v>37</v>
      </c>
      <c r="K53" s="60"/>
    </row>
    <row r="54" spans="1:11" x14ac:dyDescent="0.25">
      <c r="A54" s="52">
        <v>90.5</v>
      </c>
      <c r="B54" s="53" t="s">
        <v>15</v>
      </c>
      <c r="C54" s="54">
        <v>4201</v>
      </c>
      <c r="D54" s="55" t="s">
        <v>38</v>
      </c>
      <c r="E54" s="56"/>
      <c r="F54" s="56"/>
      <c r="G54" s="56"/>
      <c r="H54" s="57"/>
      <c r="I54" s="58" t="s">
        <v>46</v>
      </c>
      <c r="J54" s="85" t="s">
        <v>37</v>
      </c>
      <c r="K54" s="60"/>
    </row>
    <row r="55" spans="1:11" x14ac:dyDescent="0.25">
      <c r="A55" s="52">
        <v>94</v>
      </c>
      <c r="B55" s="53" t="s">
        <v>18</v>
      </c>
      <c r="C55" s="54">
        <v>10628</v>
      </c>
      <c r="D55" s="55"/>
      <c r="E55" s="56"/>
      <c r="F55" s="56"/>
      <c r="G55" s="56"/>
      <c r="H55" s="57"/>
      <c r="I55" s="58" t="s">
        <v>47</v>
      </c>
      <c r="J55" s="85" t="s">
        <v>37</v>
      </c>
      <c r="K55" s="60"/>
    </row>
    <row r="56" spans="1:11" x14ac:dyDescent="0.25">
      <c r="A56" s="52">
        <v>97</v>
      </c>
      <c r="B56" s="53" t="s">
        <v>15</v>
      </c>
      <c r="C56" s="54">
        <v>4216</v>
      </c>
      <c r="D56" s="55" t="s">
        <v>38</v>
      </c>
      <c r="E56" s="56"/>
      <c r="F56" s="56"/>
      <c r="G56" s="56"/>
      <c r="H56" s="57"/>
      <c r="I56" s="58" t="s">
        <v>46</v>
      </c>
      <c r="J56" s="85" t="s">
        <v>37</v>
      </c>
      <c r="K56" s="60"/>
    </row>
    <row r="57" spans="1:11" x14ac:dyDescent="0.25">
      <c r="A57" s="52">
        <v>109</v>
      </c>
      <c r="B57" s="53" t="s">
        <v>6</v>
      </c>
      <c r="C57" s="54" t="s">
        <v>57</v>
      </c>
      <c r="D57" s="55"/>
      <c r="E57" s="56"/>
      <c r="F57" s="56"/>
      <c r="G57" s="56"/>
      <c r="H57" s="57"/>
      <c r="I57" s="58" t="s">
        <v>43</v>
      </c>
      <c r="J57" s="85" t="s">
        <v>37</v>
      </c>
      <c r="K57" s="60"/>
    </row>
    <row r="58" spans="1:11" x14ac:dyDescent="0.25">
      <c r="A58" s="52">
        <v>111</v>
      </c>
      <c r="B58" s="53" t="s">
        <v>1</v>
      </c>
      <c r="C58" s="54">
        <v>7295</v>
      </c>
      <c r="D58" s="55" t="s">
        <v>38</v>
      </c>
      <c r="E58" s="56" t="s">
        <v>38</v>
      </c>
      <c r="F58" s="56" t="s">
        <v>38</v>
      </c>
      <c r="G58" s="56"/>
      <c r="H58" s="57"/>
      <c r="I58" s="58" t="s">
        <v>45</v>
      </c>
      <c r="J58" s="85" t="s">
        <v>37</v>
      </c>
      <c r="K58" s="60"/>
    </row>
    <row r="59" spans="1:11" x14ac:dyDescent="0.25">
      <c r="A59" s="52">
        <v>136</v>
      </c>
      <c r="B59" s="53" t="s">
        <v>15</v>
      </c>
      <c r="C59" s="54">
        <v>4218</v>
      </c>
      <c r="D59" s="55" t="s">
        <v>38</v>
      </c>
      <c r="E59" s="56"/>
      <c r="F59" s="56"/>
      <c r="G59" s="56"/>
      <c r="H59" s="57"/>
      <c r="I59" s="58" t="s">
        <v>46</v>
      </c>
      <c r="J59" s="85" t="s">
        <v>37</v>
      </c>
      <c r="K59" s="60"/>
    </row>
    <row r="60" spans="1:11" x14ac:dyDescent="0.25">
      <c r="A60" s="52">
        <v>161</v>
      </c>
      <c r="B60" s="53" t="s">
        <v>15</v>
      </c>
      <c r="C60" s="54">
        <v>4220</v>
      </c>
      <c r="D60" s="55" t="s">
        <v>38</v>
      </c>
      <c r="E60" s="56"/>
      <c r="F60" s="56"/>
      <c r="G60" s="56"/>
      <c r="H60" s="57"/>
      <c r="I60" s="58" t="s">
        <v>45</v>
      </c>
      <c r="J60" s="85" t="s">
        <v>37</v>
      </c>
      <c r="K60" s="60"/>
    </row>
    <row r="61" spans="1:11" x14ac:dyDescent="0.25">
      <c r="A61" s="52">
        <v>186</v>
      </c>
      <c r="B61" s="53" t="s">
        <v>15</v>
      </c>
      <c r="C61" s="54">
        <v>4302</v>
      </c>
      <c r="D61" s="55" t="s">
        <v>38</v>
      </c>
      <c r="E61" s="56"/>
      <c r="F61" s="56"/>
      <c r="G61" s="56"/>
      <c r="H61" s="57"/>
      <c r="I61" s="58" t="s">
        <v>46</v>
      </c>
      <c r="J61" s="85" t="s">
        <v>37</v>
      </c>
      <c r="K61" s="60"/>
    </row>
    <row r="62" spans="1:11" x14ac:dyDescent="0.25">
      <c r="A62" s="61">
        <v>221</v>
      </c>
      <c r="B62" s="62" t="s">
        <v>1</v>
      </c>
      <c r="C62" s="63">
        <v>9396</v>
      </c>
      <c r="D62" s="64" t="s">
        <v>38</v>
      </c>
      <c r="E62" s="65" t="s">
        <v>38</v>
      </c>
      <c r="F62" s="65" t="s">
        <v>38</v>
      </c>
      <c r="G62" s="65"/>
      <c r="H62" s="66"/>
      <c r="I62" s="67" t="s">
        <v>45</v>
      </c>
      <c r="J62" s="86" t="s">
        <v>37</v>
      </c>
      <c r="K62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EAST_2018</vt:lpstr>
      <vt:lpstr>WEST_2018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2019-12-09T15:16:39Z</dcterms:modified>
</cp:coreProperties>
</file>