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Notebooks/"/>
    </mc:Choice>
  </mc:AlternateContent>
  <xr:revisionPtr revIDLastSave="0" documentId="13_ncr:1_{C66BF0F1-8663-CA44-98E6-F188156B7B0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26" i="1"/>
  <c r="G25" i="1"/>
  <c r="G24" i="1"/>
  <c r="G2" i="1"/>
  <c r="G22" i="1"/>
  <c r="G21" i="1"/>
  <c r="G9" i="1"/>
  <c r="G10" i="1"/>
  <c r="G11" i="1"/>
  <c r="G12" i="1"/>
  <c r="G13" i="1"/>
  <c r="G14" i="1"/>
  <c r="G15" i="1"/>
  <c r="G16" i="1"/>
  <c r="G17" i="1"/>
  <c r="G18" i="1"/>
  <c r="G19" i="1"/>
  <c r="G20" i="1"/>
  <c r="G23" i="1"/>
  <c r="G8" i="1"/>
  <c r="G6" i="1"/>
  <c r="G5" i="1"/>
  <c r="G3" i="1"/>
  <c r="G4" i="1"/>
  <c r="G7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<sst xmlns="http://schemas.openxmlformats.org/spreadsheetml/2006/main" count="324" uniqueCount="163">
  <si>
    <t>Subsystem</t>
  </si>
  <si>
    <t>RXN Counts</t>
  </si>
  <si>
    <t>TRANSPORT, EXTRACELLULAR</t>
  </si>
  <si>
    <t>EXTRACELLULAR EXCHANGE</t>
  </si>
  <si>
    <t>FATTY ACID OXIDATION</t>
  </si>
  <si>
    <t>TRANSPORT</t>
  </si>
  <si>
    <t>FATTY ACID METABOLISM</t>
  </si>
  <si>
    <t>TRANSPORT, MITOCHONDRIAL</t>
  </si>
  <si>
    <t>CHOLESTEROL METABOLISM</t>
  </si>
  <si>
    <t>FATTY ACID SYNTHESIS</t>
  </si>
  <si>
    <t>GLYCEROPHOSPHOLIPID METABOLISM</t>
  </si>
  <si>
    <t>TRANSPORT, ENDOPLASMIC RETICULAR</t>
  </si>
  <si>
    <t>MISCELLANEOUS</t>
  </si>
  <si>
    <t>EICOSANOID METABOLISM</t>
  </si>
  <si>
    <t>BILE ACID SYNTHESIS</t>
  </si>
  <si>
    <t>EXCHANGE</t>
  </si>
  <si>
    <t>NUCLEOTIDE INTERCONVERSION</t>
  </si>
  <si>
    <t>N-GLYCAN BIOSYNTHESIS</t>
  </si>
  <si>
    <t>TYROSINE METABOLISM</t>
  </si>
  <si>
    <t>UNASSIGNED</t>
  </si>
  <si>
    <t>TRANSPORT, PEROXISOMAL</t>
  </si>
  <si>
    <t>ARACHIDONIC ACID METABOLISM</t>
  </si>
  <si>
    <t>SPHINGOLIPID METABOLISM</t>
  </si>
  <si>
    <t>STEROID METABOLISM</t>
  </si>
  <si>
    <t>TRANSPORT, LYSOSOMAL</t>
  </si>
  <si>
    <t>XENOBIOTICS METABOLISM</t>
  </si>
  <si>
    <t>GLYCOSPHINGOLIPID METABOLISM</t>
  </si>
  <si>
    <t>VITAMIN A METABOLISM</t>
  </si>
  <si>
    <t>TRANSPORT, GOLGI APPARATUS</t>
  </si>
  <si>
    <t>INOSITOL PHOSPHATE METABOLISM</t>
  </si>
  <si>
    <t>TRANSPORT, NUCLEAR</t>
  </si>
  <si>
    <t>ANDROGEN AND ESTROGEN SYNTHESIS AND METABOLISM</t>
  </si>
  <si>
    <t>TRYPTOPHAN METABOLISM</t>
  </si>
  <si>
    <t>KERATAN SULFATE DEGRADATION</t>
  </si>
  <si>
    <t>FOLATE METABOLISM</t>
  </si>
  <si>
    <t>KERATAN SULFATE SYNTHESIS</t>
  </si>
  <si>
    <t>UREA CYCLE</t>
  </si>
  <si>
    <t>ARGININE AND PROLINE METABOLISM</t>
  </si>
  <si>
    <t>R GROUP SYNTHESIS</t>
  </si>
  <si>
    <t>BLOOD GROUP SYNTHESIS</t>
  </si>
  <si>
    <t>AMINO ACID METABOLISM</t>
  </si>
  <si>
    <t>STARCH AND SUCROSE METABOLISM</t>
  </si>
  <si>
    <t>CHONDROITIN SULFATE DEGRADATION</t>
  </si>
  <si>
    <t>GLYCEROPHOSPHOLIPID, SPHINGOLIPID AND INOSITOL METABOLISM</t>
  </si>
  <si>
    <t>CHONDROITIN SYNTHESIS</t>
  </si>
  <si>
    <t>METHIONINE AND CYSTEINE METABOLISM</t>
  </si>
  <si>
    <t>PENTOSE PHOSPHATE PATHWAY</t>
  </si>
  <si>
    <t>GLYCOLYSIS/GLUCONEOGENESIS</t>
  </si>
  <si>
    <t>VALINE, LEUCINE, AND ISOLEUCINE METABOLISM</t>
  </si>
  <si>
    <t>PHOSPHATIDYLINOSITOL PHOSPHATE METABOLISM</t>
  </si>
  <si>
    <t>BIOMASS SYNTHESIS</t>
  </si>
  <si>
    <t>GLYCAN AND GLYCOSAMINOGLYCAN METABOLISM</t>
  </si>
  <si>
    <t>PHENYLALANINE METABOLISM</t>
  </si>
  <si>
    <t>VITAMIN E METABOLISM</t>
  </si>
  <si>
    <t>NAD METABOLISM</t>
  </si>
  <si>
    <t>PURINE CATABOLISM</t>
  </si>
  <si>
    <t>PYRUVATE METABOLISM</t>
  </si>
  <si>
    <t>PYRIMIDINE CATABOLISM</t>
  </si>
  <si>
    <t>LYSINE METABOLISM</t>
  </si>
  <si>
    <t>VITAMIN D METABOLISM</t>
  </si>
  <si>
    <t>AMINOSUGAR METABOLISM</t>
  </si>
  <si>
    <t>BILE, EICOSANOID AND STEROID METABOLISM</t>
  </si>
  <si>
    <t>CENTRAL CARBON AND ENERGY METABOLISM</t>
  </si>
  <si>
    <t>FRUCTOSE AND MANNOSE METABOLISM</t>
  </si>
  <si>
    <t>HEPARAN SULFATE DEGRADATION</t>
  </si>
  <si>
    <t>TETRAHYDROBIOPTERIN METABOLISM</t>
  </si>
  <si>
    <t>LEUKOTRIENE METABOLISM</t>
  </si>
  <si>
    <t>NUCLEOTIDES</t>
  </si>
  <si>
    <t>LINOLEATE METABOLISM</t>
  </si>
  <si>
    <t>GLYCINE, SERINE, ALANINE, AND THREONINE METABOLISM</t>
  </si>
  <si>
    <t>SELENOAMINO ACID METABOLISM</t>
  </si>
  <si>
    <t>UBIQUINONE SYNTHESIS</t>
  </si>
  <si>
    <t>VITAMIN AND COFACTOR METABOLISM</t>
  </si>
  <si>
    <t>CITRIC ACID CYCLE</t>
  </si>
  <si>
    <t>NUCELOTIDE METABOLISM</t>
  </si>
  <si>
    <t>PYRIMIDINE SYNTHESIS</t>
  </si>
  <si>
    <t>HISTIDINE METABOLISM</t>
  </si>
  <si>
    <t>GLYCINE, SERINE, ALANINE AND THREONINE METABOLISM</t>
  </si>
  <si>
    <t>GLUTATHIONE METABOLISM</t>
  </si>
  <si>
    <t>HEME SYNTHESIS</t>
  </si>
  <si>
    <t>ALANINE AND ASPARTATE METABOLISM</t>
  </si>
  <si>
    <t>GLYOXYLATE AND DICARBOXYLATE METABOLISM</t>
  </si>
  <si>
    <t>GALACTOSE METABOLISM</t>
  </si>
  <si>
    <t>CYTOCHROME METABOLISM</t>
  </si>
  <si>
    <t>N-GLYCAN DEGRADATION</t>
  </si>
  <si>
    <t>O-GLYCAN SYNTHESIS</t>
  </si>
  <si>
    <t>GLUTAMATE METABOLISM</t>
  </si>
  <si>
    <t>COA SYNTHESIS</t>
  </si>
  <si>
    <t>TRIACYLGLYCEROL SYNTHESIS</t>
  </si>
  <si>
    <t>OXIDATIVE PHOSPHORYLATION</t>
  </si>
  <si>
    <t>VITAMIN C METABOLISM</t>
  </si>
  <si>
    <t>PURINE SYNTHESIS</t>
  </si>
  <si>
    <t>PROPANOATE METABOLISM</t>
  </si>
  <si>
    <t>BIOTIN METABOLISM</t>
  </si>
  <si>
    <t>BETA-ALANINE METABOLISM</t>
  </si>
  <si>
    <t>PEPTIDE METABOLISM</t>
  </si>
  <si>
    <t>AMINOACYL-TRNA BIOSYNTHESIS</t>
  </si>
  <si>
    <t>OTHER CARBON METABOLISM</t>
  </si>
  <si>
    <t>INTRACELLULAR DEMAND</t>
  </si>
  <si>
    <t>FATTY ACID ELONGATION</t>
  </si>
  <si>
    <t>LIMONENE AND PINENE DEGRADATION</t>
  </si>
  <si>
    <t>VITAMIN B6 METABOLISM</t>
  </si>
  <si>
    <t>TAURINE AND HYPOTAURINE METABOLISM</t>
  </si>
  <si>
    <t>C5-BRANCHED DIBASIC ACID METABOLISM</t>
  </si>
  <si>
    <t>GLYCOSYLPHOSPHATIDYLINOSITOL (GPI)-ANCHOR BIOSYNTHESIS</t>
  </si>
  <si>
    <t>LIPOATE METABOLISM</t>
  </si>
  <si>
    <t>VITAMIN B2 METABOLISM</t>
  </si>
  <si>
    <t>ROS DETOXIFICATION</t>
  </si>
  <si>
    <t>THIAMINE METABOLISM</t>
  </si>
  <si>
    <t>ALKALOID SYNTHESIS</t>
  </si>
  <si>
    <t>SQUALENE AND CHOLESTEROL SYNTHESIS</t>
  </si>
  <si>
    <t>NUCLEOTIDE METABOLISM</t>
  </si>
  <si>
    <t>PROTEIN MODIFICATION</t>
  </si>
  <si>
    <t>HEME DEGRADATION</t>
  </si>
  <si>
    <t>PROTEIN DEGRADATION</t>
  </si>
  <si>
    <t>BUTANOATE METABOLISM</t>
  </si>
  <si>
    <t>HYALURONAN METABOLISM</t>
  </si>
  <si>
    <t>UREA CYCLE/AMINO GROUP METABOLISM</t>
  </si>
  <si>
    <t>COA CATABOLISM</t>
  </si>
  <si>
    <t>N-GLYCAN SYNTHESIS</t>
  </si>
  <si>
    <t>STILBENE, COUMARINE AND LIGNIN SYNTHESIS</t>
  </si>
  <si>
    <t>N-GLYCAN METABOLISM</t>
  </si>
  <si>
    <t>NUCLEOTIDE SALVAGE PATHWAY</t>
  </si>
  <si>
    <t>INTRACELLULAR SOURCE/SINK</t>
  </si>
  <si>
    <t>D-ALANINE METABOLISM</t>
  </si>
  <si>
    <t>VITAMIN B12 METABOLISM</t>
  </si>
  <si>
    <t>CARNITINE SHUTTLE</t>
  </si>
  <si>
    <t>METHIONINE METABOLISM</t>
  </si>
  <si>
    <t>O-GLYCAN METABOLISM</t>
  </si>
  <si>
    <t>CYP METABOLISM</t>
  </si>
  <si>
    <t>GLYCINE, SERINE, AND THREONINE METABOLISM</t>
  </si>
  <si>
    <t>AMINO ACID DERIVATIVE</t>
  </si>
  <si>
    <t>ASCORBATE AND ALDARATE METABOLISM</t>
  </si>
  <si>
    <t>VITAMIN K METABOLISM</t>
  </si>
  <si>
    <t>NUCLEOTIDE SUGAR METABOLISM</t>
  </si>
  <si>
    <t>PENTOSE AND GLUCURONATE INTERCONVERSIONS</t>
  </si>
  <si>
    <t>PROTEIN ASSEMBLY</t>
  </si>
  <si>
    <t>COENZYME B BIOSYNTHESIS</t>
  </si>
  <si>
    <t>BIOMASS AND MAINTENANCE FUNCTIONS</t>
  </si>
  <si>
    <t>Package</t>
  </si>
  <si>
    <t>Number of rxns</t>
  </si>
  <si>
    <t>Transport reactions</t>
  </si>
  <si>
    <t>Fatty acids</t>
  </si>
  <si>
    <t>Central Carbon Metabolism</t>
  </si>
  <si>
    <t>Cholesterol</t>
  </si>
  <si>
    <t>Glycans and Proteins</t>
  </si>
  <si>
    <t>Eicosanoid metabolism</t>
  </si>
  <si>
    <t>Exchange_Including boundary reactions</t>
  </si>
  <si>
    <t>Aminosugars</t>
  </si>
  <si>
    <t>Nucleotides</t>
  </si>
  <si>
    <t>Steroids</t>
  </si>
  <si>
    <t>Glycerophospholipid 1</t>
  </si>
  <si>
    <t>Glycerophospholipid 2</t>
  </si>
  <si>
    <t>Miscelleneous and Unissgned</t>
  </si>
  <si>
    <t>Carbon and Cofactors</t>
  </si>
  <si>
    <t>Steroids 2</t>
  </si>
  <si>
    <t>Lipids</t>
  </si>
  <si>
    <t>Amino acids (ALA, ARG, PRO, GLU, SER, HIS, MET)</t>
  </si>
  <si>
    <t>Amino acids (GLN, PHE, TRP, TYR, ISO)</t>
  </si>
  <si>
    <t>Amino acids (Generic, SEL, GAL, LYS, VAL)</t>
  </si>
  <si>
    <t>Vitamins 1</t>
  </si>
  <si>
    <t>Vitamins 2</t>
  </si>
  <si>
    <t>Inositol Phosphate &amp;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</si>
</sst>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2" xfId="1"/>
    <xf numFmtId="0" fontId="2" fillId="0" borderId="2" xfId="1" applyAlignment="1">
      <alignment horizontal="center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topLeftCell="B1" zoomScale="110" zoomScaleNormal="125" workbookViewId="0">
      <selection activeCell="F23" sqref="F23"/>
    </sheetView>
  </sheetViews>
  <sheetFormatPr baseColWidth="10" defaultColWidth="8.83203125" defaultRowHeight="15" x14ac:dyDescent="0.2"/>
  <cols>
    <col min="1" max="1" width="16.5" customWidth="1"/>
    <col min="2" max="2" width="62.5" bestFit="1" customWidth="1"/>
    <col min="3" max="3" width="11.33203125" bestFit="1" customWidth="1"/>
    <col min="4" max="4" width="44.6640625" bestFit="1" customWidth="1"/>
    <col min="6" max="6" width="55.5" bestFit="1" customWidth="1"/>
    <col min="7" max="7" width="18.83203125" customWidth="1"/>
    <col min="8" max="8" width="11.83203125" customWidth="1"/>
  </cols>
  <sheetData>
    <row r="1" spans="1:7" ht="16" thickBot="1" x14ac:dyDescent="0.25">
      <c r="B1" s="4" t="s">
        <v>0</v>
      </c>
      <c r="C1" s="4" t="s">
        <v>1</v>
      </c>
      <c r="F1" s="3" t="s">
        <v>139</v>
      </c>
      <c r="G1" s="3" t="s">
        <v>140</v>
      </c>
    </row>
    <row r="2" spans="1:7" x14ac:dyDescent="0.2">
      <c r="A2" s="1">
        <v>78</v>
      </c>
      <c r="B2" t="s">
        <v>80</v>
      </c>
      <c r="C2">
        <v>18</v>
      </c>
      <c r="D2" t="s">
        <v>157</v>
      </c>
      <c r="F2" t="s">
        <v>157</v>
      </c>
      <c r="G2">
        <f>SUMIF($D$2:$D$138,F2,$C$2:$C$138)</f>
        <v>214</v>
      </c>
    </row>
    <row r="3" spans="1:7" x14ac:dyDescent="0.2">
      <c r="A3" s="1">
        <v>35</v>
      </c>
      <c r="B3" t="s">
        <v>37</v>
      </c>
      <c r="C3">
        <v>57</v>
      </c>
      <c r="D3" t="s">
        <v>157</v>
      </c>
      <c r="F3" t="s">
        <v>143</v>
      </c>
      <c r="G3">
        <f t="shared" ref="G3:G4" si="0">SUMIF($D$2:$D$138,F3,$C$2:$C$138)</f>
        <v>279</v>
      </c>
    </row>
    <row r="4" spans="1:7" x14ac:dyDescent="0.2">
      <c r="A4" s="1">
        <v>92</v>
      </c>
      <c r="B4" t="s">
        <v>94</v>
      </c>
      <c r="C4">
        <v>13</v>
      </c>
      <c r="D4" t="s">
        <v>157</v>
      </c>
      <c r="F4" t="s">
        <v>144</v>
      </c>
      <c r="G4">
        <f t="shared" si="0"/>
        <v>321</v>
      </c>
    </row>
    <row r="5" spans="1:7" x14ac:dyDescent="0.2">
      <c r="A5" s="1">
        <v>84</v>
      </c>
      <c r="B5" t="s">
        <v>86</v>
      </c>
      <c r="C5">
        <v>15</v>
      </c>
      <c r="D5" t="s">
        <v>157</v>
      </c>
      <c r="F5" t="s">
        <v>145</v>
      </c>
      <c r="G5">
        <f>SUMIF($D$2:$D$138,F5,$C$2:$C$138)/2</f>
        <v>231.5</v>
      </c>
    </row>
    <row r="6" spans="1:7" x14ac:dyDescent="0.2">
      <c r="A6" s="1">
        <v>75</v>
      </c>
      <c r="B6" t="s">
        <v>77</v>
      </c>
      <c r="C6">
        <v>19</v>
      </c>
      <c r="D6" t="s">
        <v>157</v>
      </c>
      <c r="F6" t="s">
        <v>145</v>
      </c>
      <c r="G6">
        <f>SUMIF($D$2:$D$138,F6,$C$2:$C$138)/2</f>
        <v>231.5</v>
      </c>
    </row>
    <row r="7" spans="1:7" x14ac:dyDescent="0.2">
      <c r="A7" s="1">
        <v>67</v>
      </c>
      <c r="B7" t="s">
        <v>69</v>
      </c>
      <c r="C7">
        <v>25</v>
      </c>
      <c r="D7" t="s">
        <v>157</v>
      </c>
      <c r="F7" t="s">
        <v>158</v>
      </c>
      <c r="G7">
        <f>SUMIF($D$2:$D$138,F7,$C$2:$C$138)</f>
        <v>264</v>
      </c>
    </row>
    <row r="8" spans="1:7" x14ac:dyDescent="0.2">
      <c r="A8" s="1">
        <v>128</v>
      </c>
      <c r="B8" t="s">
        <v>130</v>
      </c>
      <c r="C8">
        <v>2</v>
      </c>
      <c r="D8" t="s">
        <v>157</v>
      </c>
      <c r="F8" t="s">
        <v>141</v>
      </c>
      <c r="G8" s="2">
        <f>SUMIF($D$2:$D$138,F8,$C$2:$C$138)/16</f>
        <v>219.6875</v>
      </c>
    </row>
    <row r="9" spans="1:7" x14ac:dyDescent="0.2">
      <c r="A9" s="1">
        <v>74</v>
      </c>
      <c r="B9" t="s">
        <v>76</v>
      </c>
      <c r="C9">
        <v>19</v>
      </c>
      <c r="D9" t="s">
        <v>157</v>
      </c>
      <c r="F9" t="s">
        <v>141</v>
      </c>
      <c r="G9" s="2">
        <f t="shared" ref="G9:G23" si="1">SUMIF($D$2:$D$138,F9,$C$2:$C$138)/16</f>
        <v>219.6875</v>
      </c>
    </row>
    <row r="10" spans="1:7" x14ac:dyDescent="0.2">
      <c r="A10" s="1">
        <v>43</v>
      </c>
      <c r="B10" t="s">
        <v>45</v>
      </c>
      <c r="C10">
        <v>43</v>
      </c>
      <c r="D10" t="s">
        <v>157</v>
      </c>
      <c r="F10" t="s">
        <v>141</v>
      </c>
      <c r="G10" s="2">
        <f t="shared" si="1"/>
        <v>219.6875</v>
      </c>
    </row>
    <row r="11" spans="1:7" x14ac:dyDescent="0.2">
      <c r="A11" s="1">
        <v>125</v>
      </c>
      <c r="B11" t="s">
        <v>127</v>
      </c>
      <c r="C11">
        <v>3</v>
      </c>
      <c r="D11" t="s">
        <v>157</v>
      </c>
      <c r="F11" t="s">
        <v>141</v>
      </c>
      <c r="G11" s="2">
        <f t="shared" si="1"/>
        <v>219.6875</v>
      </c>
    </row>
    <row r="12" spans="1:7" x14ac:dyDescent="0.2">
      <c r="A12" s="1">
        <v>129</v>
      </c>
      <c r="B12" t="s">
        <v>131</v>
      </c>
      <c r="C12">
        <v>1</v>
      </c>
      <c r="D12" t="s">
        <v>159</v>
      </c>
      <c r="F12" t="s">
        <v>141</v>
      </c>
      <c r="G12" s="2">
        <f t="shared" si="1"/>
        <v>219.6875</v>
      </c>
    </row>
    <row r="13" spans="1:7" x14ac:dyDescent="0.2">
      <c r="A13" s="1">
        <v>38</v>
      </c>
      <c r="B13" t="s">
        <v>40</v>
      </c>
      <c r="C13">
        <v>48</v>
      </c>
      <c r="D13" t="s">
        <v>159</v>
      </c>
      <c r="F13" t="s">
        <v>141</v>
      </c>
      <c r="G13" s="2">
        <f t="shared" si="1"/>
        <v>219.6875</v>
      </c>
    </row>
    <row r="14" spans="1:7" x14ac:dyDescent="0.2">
      <c r="A14" s="1">
        <v>68</v>
      </c>
      <c r="B14" t="s">
        <v>70</v>
      </c>
      <c r="C14">
        <v>23</v>
      </c>
      <c r="D14" t="s">
        <v>159</v>
      </c>
      <c r="F14" t="s">
        <v>141</v>
      </c>
      <c r="G14" s="2">
        <f t="shared" si="1"/>
        <v>219.6875</v>
      </c>
    </row>
    <row r="15" spans="1:7" x14ac:dyDescent="0.2">
      <c r="A15" s="1">
        <v>101</v>
      </c>
      <c r="B15" t="s">
        <v>103</v>
      </c>
      <c r="C15">
        <v>8</v>
      </c>
      <c r="D15" t="s">
        <v>159</v>
      </c>
      <c r="F15" t="s">
        <v>141</v>
      </c>
      <c r="G15" s="2">
        <f t="shared" si="1"/>
        <v>219.6875</v>
      </c>
    </row>
    <row r="16" spans="1:7" x14ac:dyDescent="0.2">
      <c r="A16" s="1">
        <v>80</v>
      </c>
      <c r="B16" t="s">
        <v>82</v>
      </c>
      <c r="C16">
        <v>16</v>
      </c>
      <c r="D16" t="s">
        <v>159</v>
      </c>
      <c r="F16" t="s">
        <v>141</v>
      </c>
      <c r="G16" s="2">
        <f t="shared" si="1"/>
        <v>219.6875</v>
      </c>
    </row>
    <row r="17" spans="1:7" x14ac:dyDescent="0.2">
      <c r="A17" s="1">
        <v>56</v>
      </c>
      <c r="B17" t="s">
        <v>58</v>
      </c>
      <c r="C17">
        <v>34</v>
      </c>
      <c r="D17" t="s">
        <v>159</v>
      </c>
      <c r="F17" t="s">
        <v>141</v>
      </c>
      <c r="G17" s="2">
        <f t="shared" si="1"/>
        <v>219.6875</v>
      </c>
    </row>
    <row r="18" spans="1:7" x14ac:dyDescent="0.2">
      <c r="A18" s="1">
        <v>46</v>
      </c>
      <c r="B18" t="s">
        <v>48</v>
      </c>
      <c r="C18">
        <v>41</v>
      </c>
      <c r="D18" t="s">
        <v>159</v>
      </c>
      <c r="F18" t="s">
        <v>141</v>
      </c>
      <c r="G18" s="2">
        <f t="shared" si="1"/>
        <v>219.6875</v>
      </c>
    </row>
    <row r="19" spans="1:7" x14ac:dyDescent="0.2">
      <c r="A19" s="1">
        <v>76</v>
      </c>
      <c r="B19" t="s">
        <v>78</v>
      </c>
      <c r="C19">
        <v>18</v>
      </c>
      <c r="D19" t="s">
        <v>158</v>
      </c>
      <c r="F19" t="s">
        <v>141</v>
      </c>
      <c r="G19" s="2">
        <f t="shared" si="1"/>
        <v>219.6875</v>
      </c>
    </row>
    <row r="20" spans="1:7" x14ac:dyDescent="0.2">
      <c r="A20" s="1">
        <v>50</v>
      </c>
      <c r="B20" t="s">
        <v>52</v>
      </c>
      <c r="C20">
        <v>38</v>
      </c>
      <c r="D20" t="s">
        <v>158</v>
      </c>
      <c r="F20" t="s">
        <v>141</v>
      </c>
      <c r="G20" s="2">
        <f t="shared" si="1"/>
        <v>219.6875</v>
      </c>
    </row>
    <row r="21" spans="1:7" x14ac:dyDescent="0.2">
      <c r="A21" s="1">
        <v>30</v>
      </c>
      <c r="B21" t="s">
        <v>32</v>
      </c>
      <c r="C21">
        <v>77</v>
      </c>
      <c r="D21" t="s">
        <v>158</v>
      </c>
      <c r="F21" t="s">
        <v>141</v>
      </c>
      <c r="G21" s="2">
        <f t="shared" si="1"/>
        <v>219.6875</v>
      </c>
    </row>
    <row r="22" spans="1:7" x14ac:dyDescent="0.2">
      <c r="A22" s="1">
        <v>16</v>
      </c>
      <c r="B22" t="s">
        <v>18</v>
      </c>
      <c r="C22">
        <v>131</v>
      </c>
      <c r="D22" t="s">
        <v>158</v>
      </c>
      <c r="F22" t="s">
        <v>141</v>
      </c>
      <c r="G22" s="2">
        <f t="shared" si="1"/>
        <v>219.6875</v>
      </c>
    </row>
    <row r="23" spans="1:7" x14ac:dyDescent="0.2">
      <c r="A23" s="1">
        <v>58</v>
      </c>
      <c r="B23" t="s">
        <v>60</v>
      </c>
      <c r="C23">
        <v>32</v>
      </c>
      <c r="D23" t="s">
        <v>148</v>
      </c>
      <c r="F23" t="s">
        <v>141</v>
      </c>
      <c r="G23" s="2">
        <f t="shared" si="1"/>
        <v>219.6875</v>
      </c>
    </row>
    <row r="24" spans="1:7" x14ac:dyDescent="0.2">
      <c r="A24" s="1">
        <v>40</v>
      </c>
      <c r="B24" t="s">
        <v>42</v>
      </c>
      <c r="C24">
        <v>44</v>
      </c>
      <c r="D24" t="s">
        <v>148</v>
      </c>
      <c r="F24" t="s">
        <v>160</v>
      </c>
      <c r="G24">
        <f>SUMIF($D$2:$D$138,F24,$C$2:$C$138)</f>
        <v>236</v>
      </c>
    </row>
    <row r="25" spans="1:7" x14ac:dyDescent="0.2">
      <c r="A25" s="1">
        <v>42</v>
      </c>
      <c r="B25" t="s">
        <v>44</v>
      </c>
      <c r="C25">
        <v>44</v>
      </c>
      <c r="D25" t="s">
        <v>148</v>
      </c>
      <c r="F25" t="s">
        <v>161</v>
      </c>
      <c r="G25">
        <f>SUMIF($D$2:$D$138,F25,$C$2:$C$138)</f>
        <v>216</v>
      </c>
    </row>
    <row r="26" spans="1:7" x14ac:dyDescent="0.2">
      <c r="A26" s="1">
        <v>61</v>
      </c>
      <c r="B26" t="s">
        <v>63</v>
      </c>
      <c r="C26">
        <v>28</v>
      </c>
      <c r="D26" t="s">
        <v>148</v>
      </c>
      <c r="F26" t="s">
        <v>142</v>
      </c>
      <c r="G26" s="2">
        <f>SUMIF($D$2:$D$138,F26,$C$2:$C$138)/9</f>
        <v>218.33333333333334</v>
      </c>
    </row>
    <row r="27" spans="1:7" x14ac:dyDescent="0.2">
      <c r="A27" s="1">
        <v>114</v>
      </c>
      <c r="B27" t="s">
        <v>116</v>
      </c>
      <c r="C27">
        <v>5</v>
      </c>
      <c r="D27" t="s">
        <v>148</v>
      </c>
      <c r="F27" t="s">
        <v>142</v>
      </c>
      <c r="G27" s="2">
        <f t="shared" ref="G27:G34" si="2">SUMIF($D$2:$D$138,F27,$C$2:$C$138)/9</f>
        <v>218.33333333333334</v>
      </c>
    </row>
    <row r="28" spans="1:7" x14ac:dyDescent="0.2">
      <c r="A28" s="1">
        <v>124</v>
      </c>
      <c r="B28" t="s">
        <v>126</v>
      </c>
      <c r="C28">
        <v>3</v>
      </c>
      <c r="D28" t="s">
        <v>154</v>
      </c>
      <c r="F28" t="s">
        <v>142</v>
      </c>
      <c r="G28" s="2">
        <f t="shared" si="2"/>
        <v>218.33333333333334</v>
      </c>
    </row>
    <row r="29" spans="1:7" x14ac:dyDescent="0.2">
      <c r="A29" s="1">
        <v>116</v>
      </c>
      <c r="B29" t="s">
        <v>118</v>
      </c>
      <c r="C29">
        <v>4</v>
      </c>
      <c r="D29" t="s">
        <v>154</v>
      </c>
      <c r="F29" t="s">
        <v>142</v>
      </c>
      <c r="G29" s="2">
        <f t="shared" si="2"/>
        <v>218.33333333333334</v>
      </c>
    </row>
    <row r="30" spans="1:7" x14ac:dyDescent="0.2">
      <c r="A30" s="1">
        <v>85</v>
      </c>
      <c r="B30" t="s">
        <v>87</v>
      </c>
      <c r="C30">
        <v>15</v>
      </c>
      <c r="D30" t="s">
        <v>154</v>
      </c>
      <c r="F30" t="s">
        <v>142</v>
      </c>
      <c r="G30" s="2">
        <f t="shared" si="2"/>
        <v>218.33333333333334</v>
      </c>
    </row>
    <row r="31" spans="1:7" x14ac:dyDescent="0.2">
      <c r="A31" s="1">
        <v>135</v>
      </c>
      <c r="B31" t="s">
        <v>137</v>
      </c>
      <c r="C31">
        <v>1</v>
      </c>
      <c r="D31" t="s">
        <v>154</v>
      </c>
      <c r="F31" t="s">
        <v>142</v>
      </c>
      <c r="G31" s="2">
        <f t="shared" si="2"/>
        <v>218.33333333333334</v>
      </c>
    </row>
    <row r="32" spans="1:7" x14ac:dyDescent="0.2">
      <c r="A32" s="1">
        <v>52</v>
      </c>
      <c r="B32" t="s">
        <v>54</v>
      </c>
      <c r="C32">
        <v>36</v>
      </c>
      <c r="D32" t="s">
        <v>154</v>
      </c>
      <c r="F32" t="s">
        <v>142</v>
      </c>
      <c r="G32" s="2">
        <f t="shared" si="2"/>
        <v>218.33333333333334</v>
      </c>
    </row>
    <row r="33" spans="1:7" x14ac:dyDescent="0.2">
      <c r="A33" s="1">
        <v>53</v>
      </c>
      <c r="B33" t="s">
        <v>55</v>
      </c>
      <c r="C33">
        <v>36</v>
      </c>
      <c r="D33" t="s">
        <v>154</v>
      </c>
      <c r="F33" t="s">
        <v>142</v>
      </c>
      <c r="G33" s="2">
        <f t="shared" si="2"/>
        <v>218.33333333333334</v>
      </c>
    </row>
    <row r="34" spans="1:7" x14ac:dyDescent="0.2">
      <c r="A34" s="1">
        <v>89</v>
      </c>
      <c r="B34" t="s">
        <v>91</v>
      </c>
      <c r="C34">
        <v>14</v>
      </c>
      <c r="D34" t="s">
        <v>154</v>
      </c>
      <c r="F34" t="s">
        <v>142</v>
      </c>
      <c r="G34" s="2">
        <f t="shared" si="2"/>
        <v>218.33333333333334</v>
      </c>
    </row>
    <row r="35" spans="1:7" x14ac:dyDescent="0.2">
      <c r="A35" s="1">
        <v>55</v>
      </c>
      <c r="B35" t="s">
        <v>57</v>
      </c>
      <c r="C35">
        <v>35</v>
      </c>
      <c r="D35" t="s">
        <v>154</v>
      </c>
      <c r="F35" t="s">
        <v>146</v>
      </c>
      <c r="G35">
        <f>SUMIF($D$2:$D$138,F35,$C$2:$C$138)</f>
        <v>282</v>
      </c>
    </row>
    <row r="36" spans="1:7" x14ac:dyDescent="0.2">
      <c r="A36" s="1">
        <v>73</v>
      </c>
      <c r="B36" t="s">
        <v>75</v>
      </c>
      <c r="C36">
        <v>20</v>
      </c>
      <c r="D36" t="s">
        <v>154</v>
      </c>
      <c r="F36" t="s">
        <v>147</v>
      </c>
      <c r="G36">
        <f>SUMIF($D$2:$D$138,F36,$C$2:$C$138)</f>
        <v>1178</v>
      </c>
    </row>
    <row r="37" spans="1:7" x14ac:dyDescent="0.2">
      <c r="A37" s="1">
        <v>54</v>
      </c>
      <c r="B37" t="s">
        <v>56</v>
      </c>
      <c r="C37">
        <v>35</v>
      </c>
      <c r="D37" t="s">
        <v>154</v>
      </c>
      <c r="F37" t="s">
        <v>148</v>
      </c>
      <c r="G37">
        <f>SUMIF($D$2:$D$138,F37,$C$2:$C$138)</f>
        <v>224</v>
      </c>
    </row>
    <row r="38" spans="1:7" x14ac:dyDescent="0.2">
      <c r="A38" s="1">
        <v>36</v>
      </c>
      <c r="B38" t="s">
        <v>38</v>
      </c>
      <c r="C38">
        <v>50</v>
      </c>
      <c r="D38" t="s">
        <v>154</v>
      </c>
      <c r="F38" t="s">
        <v>149</v>
      </c>
      <c r="G38">
        <f>SUMIF($D$2:$D$138,F38,$C$2:$C$138)</f>
        <v>230</v>
      </c>
    </row>
    <row r="39" spans="1:7" x14ac:dyDescent="0.2">
      <c r="A39" s="1">
        <v>98</v>
      </c>
      <c r="B39" t="s">
        <v>100</v>
      </c>
      <c r="C39">
        <v>10</v>
      </c>
      <c r="D39" t="s">
        <v>154</v>
      </c>
      <c r="F39" t="s">
        <v>150</v>
      </c>
      <c r="G39">
        <f>SUMIF($D$2:$D$138,F39,$C$2:$C$138)</f>
        <v>239</v>
      </c>
    </row>
    <row r="40" spans="1:7" x14ac:dyDescent="0.2">
      <c r="A40" s="1">
        <v>66</v>
      </c>
      <c r="B40" t="s">
        <v>68</v>
      </c>
      <c r="C40">
        <v>25</v>
      </c>
      <c r="D40" t="s">
        <v>154</v>
      </c>
      <c r="F40" t="s">
        <v>151</v>
      </c>
      <c r="G40">
        <f>SUMIF($D$2:$D$138,F40,$C$2:$C$138)</f>
        <v>289</v>
      </c>
    </row>
    <row r="41" spans="1:7" x14ac:dyDescent="0.2">
      <c r="A41" s="1">
        <v>103</v>
      </c>
      <c r="B41" t="s">
        <v>105</v>
      </c>
      <c r="C41">
        <v>8</v>
      </c>
      <c r="D41" t="s">
        <v>154</v>
      </c>
      <c r="F41" t="s">
        <v>152</v>
      </c>
      <c r="G41">
        <f>SUMIF($D$2:$D$138,F41,$C$2:$C$138)</f>
        <v>156</v>
      </c>
    </row>
    <row r="42" spans="1:7" x14ac:dyDescent="0.2">
      <c r="A42" s="1">
        <v>69</v>
      </c>
      <c r="B42" t="s">
        <v>71</v>
      </c>
      <c r="C42">
        <v>23</v>
      </c>
      <c r="D42" t="s">
        <v>154</v>
      </c>
      <c r="F42" t="s">
        <v>153</v>
      </c>
      <c r="G42">
        <f>SUMIF($D$2:$D$138,F42,$C$2:$C$138)</f>
        <v>394</v>
      </c>
    </row>
    <row r="43" spans="1:7" x14ac:dyDescent="0.2">
      <c r="A43" s="1">
        <v>136</v>
      </c>
      <c r="B43" t="s">
        <v>138</v>
      </c>
      <c r="C43">
        <v>1</v>
      </c>
      <c r="D43" t="s">
        <v>143</v>
      </c>
      <c r="F43" t="s">
        <v>154</v>
      </c>
      <c r="G43">
        <f>SUMIF($D$2:$D$138,F43,$C$2:$C$138)</f>
        <v>315</v>
      </c>
    </row>
    <row r="44" spans="1:7" x14ac:dyDescent="0.2">
      <c r="A44" s="1">
        <v>48</v>
      </c>
      <c r="B44" t="s">
        <v>50</v>
      </c>
      <c r="C44">
        <v>40</v>
      </c>
      <c r="D44" t="s">
        <v>143</v>
      </c>
      <c r="F44" t="s">
        <v>155</v>
      </c>
      <c r="G44">
        <f>SUMIF($D$2:$D$138,F44,$C$2:$C$138)</f>
        <v>214</v>
      </c>
    </row>
    <row r="45" spans="1:7" x14ac:dyDescent="0.2">
      <c r="A45" s="1">
        <v>60</v>
      </c>
      <c r="B45" t="s">
        <v>62</v>
      </c>
      <c r="C45">
        <v>28</v>
      </c>
      <c r="D45" t="s">
        <v>143</v>
      </c>
      <c r="F45" t="s">
        <v>156</v>
      </c>
      <c r="G45">
        <f>SUMIF($D$2:$D$138,F45,$C$2:$C$138)</f>
        <v>180</v>
      </c>
    </row>
    <row r="46" spans="1:7" x14ac:dyDescent="0.2">
      <c r="A46" s="1">
        <v>71</v>
      </c>
      <c r="B46" t="s">
        <v>73</v>
      </c>
      <c r="C46">
        <v>20</v>
      </c>
      <c r="D46" t="s">
        <v>143</v>
      </c>
      <c r="F46" t="s">
        <v>159</v>
      </c>
      <c r="G46">
        <f>SUMIF($D$2:$D$138,F46,$C$2:$C$138)</f>
        <v>186</v>
      </c>
    </row>
    <row r="47" spans="1:7" x14ac:dyDescent="0.2">
      <c r="A47" s="1">
        <v>45</v>
      </c>
      <c r="B47" t="s">
        <v>47</v>
      </c>
      <c r="C47">
        <v>41</v>
      </c>
      <c r="D47" t="s">
        <v>143</v>
      </c>
      <c r="F47" t="s">
        <v>162</v>
      </c>
      <c r="G47">
        <f>SUMIF($D$2:$D$138,F47,$C$2:$C$138)</f>
        <v>139</v>
      </c>
    </row>
    <row r="48" spans="1:7" x14ac:dyDescent="0.2">
      <c r="A48" s="1">
        <v>87</v>
      </c>
      <c r="B48" t="s">
        <v>89</v>
      </c>
      <c r="C48">
        <v>15</v>
      </c>
      <c r="D48" t="s">
        <v>143</v>
      </c>
      <c r="G48">
        <f>SUMIF($D$2:$D$138,F48,$C$2:$C$138)</f>
        <v>0</v>
      </c>
    </row>
    <row r="49" spans="1:4" x14ac:dyDescent="0.2">
      <c r="A49" s="1">
        <v>44</v>
      </c>
      <c r="B49" t="s">
        <v>46</v>
      </c>
      <c r="C49">
        <v>42</v>
      </c>
      <c r="D49" t="s">
        <v>143</v>
      </c>
    </row>
    <row r="50" spans="1:4" x14ac:dyDescent="0.2">
      <c r="A50" s="1">
        <v>34</v>
      </c>
      <c r="B50" t="s">
        <v>36</v>
      </c>
      <c r="C50">
        <v>58</v>
      </c>
      <c r="D50" t="s">
        <v>143</v>
      </c>
    </row>
    <row r="51" spans="1:4" x14ac:dyDescent="0.2">
      <c r="A51" s="1">
        <v>115</v>
      </c>
      <c r="B51" t="s">
        <v>117</v>
      </c>
      <c r="C51">
        <v>5</v>
      </c>
      <c r="D51" t="s">
        <v>143</v>
      </c>
    </row>
    <row r="52" spans="1:4" x14ac:dyDescent="0.2">
      <c r="A52" s="1">
        <v>95</v>
      </c>
      <c r="B52" t="s">
        <v>97</v>
      </c>
      <c r="C52">
        <v>11</v>
      </c>
      <c r="D52" t="s">
        <v>143</v>
      </c>
    </row>
    <row r="53" spans="1:4" x14ac:dyDescent="0.2">
      <c r="A53" s="1">
        <v>133</v>
      </c>
      <c r="B53" t="s">
        <v>135</v>
      </c>
      <c r="C53">
        <v>1</v>
      </c>
      <c r="D53" t="s">
        <v>143</v>
      </c>
    </row>
    <row r="54" spans="1:4" x14ac:dyDescent="0.2">
      <c r="A54" s="1">
        <v>79</v>
      </c>
      <c r="B54" t="s">
        <v>81</v>
      </c>
      <c r="C54">
        <v>17</v>
      </c>
      <c r="D54" t="s">
        <v>143</v>
      </c>
    </row>
    <row r="55" spans="1:4" x14ac:dyDescent="0.2">
      <c r="A55" s="1">
        <v>6</v>
      </c>
      <c r="B55" t="s">
        <v>8</v>
      </c>
      <c r="C55">
        <v>315</v>
      </c>
      <c r="D55" t="s">
        <v>144</v>
      </c>
    </row>
    <row r="56" spans="1:4" x14ac:dyDescent="0.2">
      <c r="A56" s="1">
        <v>108</v>
      </c>
      <c r="B56" t="s">
        <v>110</v>
      </c>
      <c r="C56">
        <v>6</v>
      </c>
      <c r="D56" t="s">
        <v>144</v>
      </c>
    </row>
    <row r="57" spans="1:4" x14ac:dyDescent="0.2">
      <c r="A57" s="1">
        <v>11</v>
      </c>
      <c r="B57" t="s">
        <v>13</v>
      </c>
      <c r="C57">
        <v>256</v>
      </c>
      <c r="D57" t="s">
        <v>146</v>
      </c>
    </row>
    <row r="58" spans="1:4" x14ac:dyDescent="0.2">
      <c r="A58" s="1">
        <v>64</v>
      </c>
      <c r="B58" t="s">
        <v>66</v>
      </c>
      <c r="C58">
        <v>26</v>
      </c>
      <c r="D58" t="s">
        <v>146</v>
      </c>
    </row>
    <row r="59" spans="1:4" x14ac:dyDescent="0.2">
      <c r="A59" s="1">
        <v>13</v>
      </c>
      <c r="B59" t="s">
        <v>15</v>
      </c>
      <c r="C59">
        <v>214</v>
      </c>
      <c r="D59" t="s">
        <v>147</v>
      </c>
    </row>
    <row r="60" spans="1:4" x14ac:dyDescent="0.2">
      <c r="A60" s="1">
        <v>1</v>
      </c>
      <c r="B60" t="s">
        <v>3</v>
      </c>
      <c r="C60">
        <v>951</v>
      </c>
      <c r="D60" t="s">
        <v>147</v>
      </c>
    </row>
    <row r="61" spans="1:4" x14ac:dyDescent="0.2">
      <c r="A61" s="1">
        <v>96</v>
      </c>
      <c r="B61" t="s">
        <v>98</v>
      </c>
      <c r="C61">
        <v>10</v>
      </c>
      <c r="D61" t="s">
        <v>147</v>
      </c>
    </row>
    <row r="62" spans="1:4" x14ac:dyDescent="0.2">
      <c r="A62" s="1">
        <v>121</v>
      </c>
      <c r="B62" t="s">
        <v>123</v>
      </c>
      <c r="C62">
        <v>3</v>
      </c>
      <c r="D62" t="s">
        <v>147</v>
      </c>
    </row>
    <row r="63" spans="1:4" x14ac:dyDescent="0.2">
      <c r="A63" s="1">
        <v>97</v>
      </c>
      <c r="B63" t="s">
        <v>99</v>
      </c>
      <c r="C63">
        <v>10</v>
      </c>
      <c r="D63" t="s">
        <v>142</v>
      </c>
    </row>
    <row r="64" spans="1:4" x14ac:dyDescent="0.2">
      <c r="A64" s="1">
        <v>4</v>
      </c>
      <c r="B64" t="s">
        <v>6</v>
      </c>
      <c r="C64">
        <v>636</v>
      </c>
      <c r="D64" t="s">
        <v>142</v>
      </c>
    </row>
    <row r="65" spans="1:4" x14ac:dyDescent="0.2">
      <c r="A65" s="1">
        <v>2</v>
      </c>
      <c r="B65" t="s">
        <v>4</v>
      </c>
      <c r="C65">
        <v>892</v>
      </c>
      <c r="D65" t="s">
        <v>142</v>
      </c>
    </row>
    <row r="66" spans="1:4" x14ac:dyDescent="0.2">
      <c r="A66" s="1">
        <v>7</v>
      </c>
      <c r="B66" t="s">
        <v>9</v>
      </c>
      <c r="C66">
        <v>299</v>
      </c>
      <c r="D66" t="s">
        <v>142</v>
      </c>
    </row>
    <row r="67" spans="1:4" x14ac:dyDescent="0.2">
      <c r="A67" s="1">
        <v>19</v>
      </c>
      <c r="B67" t="s">
        <v>21</v>
      </c>
      <c r="C67">
        <v>128</v>
      </c>
      <c r="D67" t="s">
        <v>142</v>
      </c>
    </row>
    <row r="68" spans="1:4" x14ac:dyDescent="0.2">
      <c r="A68" s="1">
        <v>49</v>
      </c>
      <c r="B68" t="s">
        <v>51</v>
      </c>
      <c r="C68">
        <v>40</v>
      </c>
      <c r="D68" t="s">
        <v>145</v>
      </c>
    </row>
    <row r="69" spans="1:4" x14ac:dyDescent="0.2">
      <c r="A69" s="1">
        <v>111</v>
      </c>
      <c r="B69" t="s">
        <v>113</v>
      </c>
      <c r="C69">
        <v>6</v>
      </c>
      <c r="D69" t="s">
        <v>145</v>
      </c>
    </row>
    <row r="70" spans="1:4" x14ac:dyDescent="0.2">
      <c r="A70" s="1">
        <v>77</v>
      </c>
      <c r="B70" t="s">
        <v>79</v>
      </c>
      <c r="C70">
        <v>18</v>
      </c>
      <c r="D70" t="s">
        <v>145</v>
      </c>
    </row>
    <row r="71" spans="1:4" x14ac:dyDescent="0.2">
      <c r="A71" s="1">
        <v>15</v>
      </c>
      <c r="B71" t="s">
        <v>17</v>
      </c>
      <c r="C71">
        <v>151</v>
      </c>
      <c r="D71" t="s">
        <v>145</v>
      </c>
    </row>
    <row r="72" spans="1:4" x14ac:dyDescent="0.2">
      <c r="A72" s="1">
        <v>82</v>
      </c>
      <c r="B72" t="s">
        <v>84</v>
      </c>
      <c r="C72">
        <v>16</v>
      </c>
      <c r="D72" t="s">
        <v>145</v>
      </c>
    </row>
    <row r="73" spans="1:4" x14ac:dyDescent="0.2">
      <c r="A73" s="1">
        <v>119</v>
      </c>
      <c r="B73" t="s">
        <v>121</v>
      </c>
      <c r="C73">
        <v>3</v>
      </c>
      <c r="D73" t="s">
        <v>145</v>
      </c>
    </row>
    <row r="74" spans="1:4" x14ac:dyDescent="0.2">
      <c r="A74" s="1">
        <v>117</v>
      </c>
      <c r="B74" t="s">
        <v>119</v>
      </c>
      <c r="C74">
        <v>4</v>
      </c>
      <c r="D74" t="s">
        <v>145</v>
      </c>
    </row>
    <row r="75" spans="1:4" x14ac:dyDescent="0.2">
      <c r="A75" s="1">
        <v>126</v>
      </c>
      <c r="B75" t="s">
        <v>128</v>
      </c>
      <c r="C75">
        <v>2</v>
      </c>
      <c r="D75" t="s">
        <v>145</v>
      </c>
    </row>
    <row r="76" spans="1:4" x14ac:dyDescent="0.2">
      <c r="A76" s="1">
        <v>83</v>
      </c>
      <c r="B76" t="s">
        <v>85</v>
      </c>
      <c r="C76">
        <v>15</v>
      </c>
      <c r="D76" t="s">
        <v>145</v>
      </c>
    </row>
    <row r="77" spans="1:4" x14ac:dyDescent="0.2">
      <c r="A77" s="1">
        <v>93</v>
      </c>
      <c r="B77" t="s">
        <v>95</v>
      </c>
      <c r="C77">
        <v>13</v>
      </c>
      <c r="D77" t="s">
        <v>145</v>
      </c>
    </row>
    <row r="78" spans="1:4" x14ac:dyDescent="0.2">
      <c r="A78" s="1">
        <v>134</v>
      </c>
      <c r="B78" t="s">
        <v>136</v>
      </c>
      <c r="C78">
        <v>1</v>
      </c>
      <c r="D78" t="s">
        <v>145</v>
      </c>
    </row>
    <row r="79" spans="1:4" x14ac:dyDescent="0.2">
      <c r="A79" s="1">
        <v>112</v>
      </c>
      <c r="B79" t="s">
        <v>114</v>
      </c>
      <c r="C79">
        <v>5</v>
      </c>
      <c r="D79" t="s">
        <v>145</v>
      </c>
    </row>
    <row r="80" spans="1:4" x14ac:dyDescent="0.2">
      <c r="A80" s="1">
        <v>110</v>
      </c>
      <c r="B80" t="s">
        <v>112</v>
      </c>
      <c r="C80">
        <v>6</v>
      </c>
      <c r="D80" t="s">
        <v>145</v>
      </c>
    </row>
    <row r="81" spans="1:4" x14ac:dyDescent="0.2">
      <c r="A81" s="1">
        <v>31</v>
      </c>
      <c r="B81" t="s">
        <v>33</v>
      </c>
      <c r="C81">
        <v>76</v>
      </c>
      <c r="D81" t="s">
        <v>145</v>
      </c>
    </row>
    <row r="82" spans="1:4" x14ac:dyDescent="0.2">
      <c r="A82" s="1">
        <v>33</v>
      </c>
      <c r="B82" t="s">
        <v>35</v>
      </c>
      <c r="C82">
        <v>59</v>
      </c>
      <c r="D82" t="s">
        <v>145</v>
      </c>
    </row>
    <row r="83" spans="1:4" x14ac:dyDescent="0.2">
      <c r="A83" s="1">
        <v>8</v>
      </c>
      <c r="B83" t="s">
        <v>10</v>
      </c>
      <c r="C83">
        <v>289</v>
      </c>
      <c r="D83" t="s">
        <v>151</v>
      </c>
    </row>
    <row r="84" spans="1:4" x14ac:dyDescent="0.2">
      <c r="A84" s="1">
        <v>41</v>
      </c>
      <c r="B84" t="s">
        <v>43</v>
      </c>
      <c r="C84">
        <v>44</v>
      </c>
      <c r="D84" t="s">
        <v>152</v>
      </c>
    </row>
    <row r="85" spans="1:4" x14ac:dyDescent="0.2">
      <c r="A85" s="1">
        <v>24</v>
      </c>
      <c r="B85" t="s">
        <v>26</v>
      </c>
      <c r="C85">
        <v>104</v>
      </c>
      <c r="D85" t="s">
        <v>152</v>
      </c>
    </row>
    <row r="86" spans="1:4" x14ac:dyDescent="0.2">
      <c r="A86" s="1">
        <v>102</v>
      </c>
      <c r="B86" t="s">
        <v>104</v>
      </c>
      <c r="C86">
        <v>8</v>
      </c>
      <c r="D86" t="s">
        <v>152</v>
      </c>
    </row>
    <row r="87" spans="1:4" x14ac:dyDescent="0.2">
      <c r="A87" s="1">
        <v>47</v>
      </c>
      <c r="B87" t="s">
        <v>49</v>
      </c>
      <c r="C87">
        <v>41</v>
      </c>
      <c r="D87" t="s">
        <v>156</v>
      </c>
    </row>
    <row r="88" spans="1:4" x14ac:dyDescent="0.2">
      <c r="A88" s="1">
        <v>20</v>
      </c>
      <c r="B88" t="s">
        <v>22</v>
      </c>
      <c r="C88">
        <v>124</v>
      </c>
      <c r="D88" t="s">
        <v>156</v>
      </c>
    </row>
    <row r="89" spans="1:4" x14ac:dyDescent="0.2">
      <c r="A89" s="1">
        <v>10</v>
      </c>
      <c r="B89" t="s">
        <v>12</v>
      </c>
      <c r="C89">
        <v>264</v>
      </c>
      <c r="D89" t="s">
        <v>153</v>
      </c>
    </row>
    <row r="90" spans="1:4" x14ac:dyDescent="0.2">
      <c r="A90" s="1">
        <v>17</v>
      </c>
      <c r="B90" t="s">
        <v>19</v>
      </c>
      <c r="C90">
        <v>130</v>
      </c>
      <c r="D90" t="s">
        <v>153</v>
      </c>
    </row>
    <row r="91" spans="1:4" x14ac:dyDescent="0.2">
      <c r="A91" s="1">
        <v>72</v>
      </c>
      <c r="B91" t="s">
        <v>74</v>
      </c>
      <c r="C91">
        <v>20</v>
      </c>
      <c r="D91" t="s">
        <v>149</v>
      </c>
    </row>
    <row r="92" spans="1:4" x14ac:dyDescent="0.2">
      <c r="A92" s="1">
        <v>14</v>
      </c>
      <c r="B92" t="s">
        <v>16</v>
      </c>
      <c r="C92">
        <v>175</v>
      </c>
      <c r="D92" t="s">
        <v>149</v>
      </c>
    </row>
    <row r="93" spans="1:4" x14ac:dyDescent="0.2">
      <c r="A93" s="1">
        <v>109</v>
      </c>
      <c r="B93" t="s">
        <v>111</v>
      </c>
      <c r="C93">
        <v>6</v>
      </c>
      <c r="D93" t="s">
        <v>149</v>
      </c>
    </row>
    <row r="94" spans="1:4" x14ac:dyDescent="0.2">
      <c r="A94" s="1">
        <v>120</v>
      </c>
      <c r="B94" t="s">
        <v>122</v>
      </c>
      <c r="C94">
        <v>3</v>
      </c>
      <c r="D94" t="s">
        <v>149</v>
      </c>
    </row>
    <row r="95" spans="1:4" x14ac:dyDescent="0.2">
      <c r="A95" s="1">
        <v>132</v>
      </c>
      <c r="B95" t="s">
        <v>134</v>
      </c>
      <c r="C95">
        <v>1</v>
      </c>
      <c r="D95" t="s">
        <v>149</v>
      </c>
    </row>
    <row r="96" spans="1:4" x14ac:dyDescent="0.2">
      <c r="A96" s="1">
        <v>65</v>
      </c>
      <c r="B96" t="s">
        <v>67</v>
      </c>
      <c r="C96">
        <v>25</v>
      </c>
      <c r="D96" t="s">
        <v>149</v>
      </c>
    </row>
    <row r="97" spans="1:4" x14ac:dyDescent="0.2">
      <c r="A97" s="1">
        <v>21</v>
      </c>
      <c r="B97" t="s">
        <v>23</v>
      </c>
      <c r="C97">
        <v>113</v>
      </c>
      <c r="D97" t="s">
        <v>150</v>
      </c>
    </row>
    <row r="98" spans="1:4" x14ac:dyDescent="0.2">
      <c r="A98" s="1">
        <v>100</v>
      </c>
      <c r="B98" t="s">
        <v>102</v>
      </c>
      <c r="C98">
        <v>9</v>
      </c>
      <c r="D98" t="s">
        <v>150</v>
      </c>
    </row>
    <row r="99" spans="1:4" x14ac:dyDescent="0.2">
      <c r="A99" s="1">
        <v>29</v>
      </c>
      <c r="B99" t="s">
        <v>31</v>
      </c>
      <c r="C99">
        <v>86</v>
      </c>
      <c r="D99" t="s">
        <v>150</v>
      </c>
    </row>
    <row r="100" spans="1:4" x14ac:dyDescent="0.2">
      <c r="A100" s="1">
        <v>59</v>
      </c>
      <c r="B100" t="s">
        <v>61</v>
      </c>
      <c r="C100">
        <v>31</v>
      </c>
      <c r="D100" t="s">
        <v>150</v>
      </c>
    </row>
    <row r="101" spans="1:4" x14ac:dyDescent="0.2">
      <c r="A101" s="1">
        <v>12</v>
      </c>
      <c r="B101" t="s">
        <v>14</v>
      </c>
      <c r="C101">
        <v>214</v>
      </c>
      <c r="D101" t="s">
        <v>155</v>
      </c>
    </row>
    <row r="102" spans="1:4" x14ac:dyDescent="0.2">
      <c r="A102" s="1">
        <v>3</v>
      </c>
      <c r="B102" t="s">
        <v>5</v>
      </c>
      <c r="C102">
        <v>810</v>
      </c>
      <c r="D102" t="s">
        <v>141</v>
      </c>
    </row>
    <row r="103" spans="1:4" x14ac:dyDescent="0.2">
      <c r="A103" s="1">
        <v>9</v>
      </c>
      <c r="B103" t="s">
        <v>11</v>
      </c>
      <c r="C103">
        <v>267</v>
      </c>
      <c r="D103" t="s">
        <v>141</v>
      </c>
    </row>
    <row r="104" spans="1:4" x14ac:dyDescent="0.2">
      <c r="A104" s="1">
        <v>0</v>
      </c>
      <c r="B104" t="s">
        <v>2</v>
      </c>
      <c r="C104">
        <v>1623</v>
      </c>
      <c r="D104" t="s">
        <v>141</v>
      </c>
    </row>
    <row r="105" spans="1:4" x14ac:dyDescent="0.2">
      <c r="A105" s="1">
        <v>26</v>
      </c>
      <c r="B105" t="s">
        <v>28</v>
      </c>
      <c r="C105">
        <v>101</v>
      </c>
      <c r="D105" t="s">
        <v>141</v>
      </c>
    </row>
    <row r="106" spans="1:4" x14ac:dyDescent="0.2">
      <c r="A106" s="1">
        <v>22</v>
      </c>
      <c r="B106" t="s">
        <v>24</v>
      </c>
      <c r="C106">
        <v>110</v>
      </c>
      <c r="D106" t="s">
        <v>141</v>
      </c>
    </row>
    <row r="107" spans="1:4" x14ac:dyDescent="0.2">
      <c r="A107" s="1">
        <v>5</v>
      </c>
      <c r="B107" t="s">
        <v>7</v>
      </c>
      <c r="C107">
        <v>382</v>
      </c>
      <c r="D107" t="s">
        <v>141</v>
      </c>
    </row>
    <row r="108" spans="1:4" x14ac:dyDescent="0.2">
      <c r="A108" s="1">
        <v>28</v>
      </c>
      <c r="B108" t="s">
        <v>30</v>
      </c>
      <c r="C108">
        <v>93</v>
      </c>
      <c r="D108" t="s">
        <v>141</v>
      </c>
    </row>
    <row r="109" spans="1:4" x14ac:dyDescent="0.2">
      <c r="A109" s="1">
        <v>18</v>
      </c>
      <c r="B109" t="s">
        <v>20</v>
      </c>
      <c r="C109">
        <v>129</v>
      </c>
      <c r="D109" t="s">
        <v>141</v>
      </c>
    </row>
    <row r="110" spans="1:4" x14ac:dyDescent="0.2">
      <c r="A110" s="1">
        <v>106</v>
      </c>
      <c r="B110" t="s">
        <v>108</v>
      </c>
      <c r="C110">
        <v>7</v>
      </c>
      <c r="D110" t="s">
        <v>160</v>
      </c>
    </row>
    <row r="111" spans="1:4" x14ac:dyDescent="0.2">
      <c r="A111" s="1">
        <v>25</v>
      </c>
      <c r="B111" t="s">
        <v>27</v>
      </c>
      <c r="C111">
        <v>101</v>
      </c>
      <c r="D111" t="s">
        <v>160</v>
      </c>
    </row>
    <row r="112" spans="1:4" x14ac:dyDescent="0.2">
      <c r="A112" s="1">
        <v>70</v>
      </c>
      <c r="B112" t="s">
        <v>72</v>
      </c>
      <c r="C112">
        <v>22</v>
      </c>
      <c r="D112" t="s">
        <v>160</v>
      </c>
    </row>
    <row r="113" spans="1:4" x14ac:dyDescent="0.2">
      <c r="A113" s="1">
        <v>123</v>
      </c>
      <c r="B113" t="s">
        <v>125</v>
      </c>
      <c r="C113">
        <v>3</v>
      </c>
      <c r="D113" t="s">
        <v>160</v>
      </c>
    </row>
    <row r="114" spans="1:4" x14ac:dyDescent="0.2">
      <c r="A114" s="1">
        <v>104</v>
      </c>
      <c r="B114" t="s">
        <v>106</v>
      </c>
      <c r="C114">
        <v>7</v>
      </c>
      <c r="D114" t="s">
        <v>160</v>
      </c>
    </row>
    <row r="115" spans="1:4" x14ac:dyDescent="0.2">
      <c r="A115" s="1">
        <v>99</v>
      </c>
      <c r="B115" t="s">
        <v>101</v>
      </c>
      <c r="C115">
        <v>9</v>
      </c>
      <c r="D115" t="s">
        <v>160</v>
      </c>
    </row>
    <row r="116" spans="1:4" x14ac:dyDescent="0.2">
      <c r="A116" s="1">
        <v>88</v>
      </c>
      <c r="B116" t="s">
        <v>90</v>
      </c>
      <c r="C116">
        <v>15</v>
      </c>
      <c r="D116" t="s">
        <v>160</v>
      </c>
    </row>
    <row r="117" spans="1:4" x14ac:dyDescent="0.2">
      <c r="A117" s="1">
        <v>57</v>
      </c>
      <c r="B117" t="s">
        <v>59</v>
      </c>
      <c r="C117">
        <v>34</v>
      </c>
      <c r="D117" t="s">
        <v>160</v>
      </c>
    </row>
    <row r="118" spans="1:4" x14ac:dyDescent="0.2">
      <c r="A118" s="1">
        <v>51</v>
      </c>
      <c r="B118" t="s">
        <v>53</v>
      </c>
      <c r="C118">
        <v>37</v>
      </c>
      <c r="D118" t="s">
        <v>160</v>
      </c>
    </row>
    <row r="119" spans="1:4" x14ac:dyDescent="0.2">
      <c r="A119" s="1">
        <v>131</v>
      </c>
      <c r="B119" t="s">
        <v>133</v>
      </c>
      <c r="C119">
        <v>1</v>
      </c>
      <c r="D119" t="s">
        <v>160</v>
      </c>
    </row>
    <row r="120" spans="1:4" x14ac:dyDescent="0.2">
      <c r="A120" s="1">
        <v>91</v>
      </c>
      <c r="B120" t="s">
        <v>93</v>
      </c>
      <c r="C120">
        <v>13</v>
      </c>
      <c r="D120" t="s">
        <v>161</v>
      </c>
    </row>
    <row r="121" spans="1:4" x14ac:dyDescent="0.2">
      <c r="A121" s="1">
        <v>130</v>
      </c>
      <c r="B121" t="s">
        <v>132</v>
      </c>
      <c r="C121">
        <v>1</v>
      </c>
      <c r="D121" t="s">
        <v>161</v>
      </c>
    </row>
    <row r="122" spans="1:4" x14ac:dyDescent="0.2">
      <c r="A122" s="1">
        <v>127</v>
      </c>
      <c r="B122" t="s">
        <v>129</v>
      </c>
      <c r="C122">
        <v>2</v>
      </c>
      <c r="D122" t="s">
        <v>161</v>
      </c>
    </row>
    <row r="123" spans="1:4" x14ac:dyDescent="0.2">
      <c r="A123" s="1">
        <v>32</v>
      </c>
      <c r="B123" t="s">
        <v>34</v>
      </c>
      <c r="C123">
        <v>62</v>
      </c>
      <c r="D123" t="s">
        <v>161</v>
      </c>
    </row>
    <row r="124" spans="1:4" x14ac:dyDescent="0.2">
      <c r="A124" s="1">
        <v>23</v>
      </c>
      <c r="B124" t="s">
        <v>25</v>
      </c>
      <c r="C124">
        <v>105</v>
      </c>
      <c r="D124" t="s">
        <v>161</v>
      </c>
    </row>
    <row r="125" spans="1:4" x14ac:dyDescent="0.2">
      <c r="A125" s="1">
        <v>107</v>
      </c>
      <c r="B125" t="s">
        <v>109</v>
      </c>
      <c r="C125">
        <v>7</v>
      </c>
      <c r="D125" t="s">
        <v>161</v>
      </c>
    </row>
    <row r="126" spans="1:4" x14ac:dyDescent="0.2">
      <c r="A126" s="1">
        <v>94</v>
      </c>
      <c r="B126" t="s">
        <v>96</v>
      </c>
      <c r="C126">
        <v>12</v>
      </c>
      <c r="D126" t="s">
        <v>159</v>
      </c>
    </row>
    <row r="127" spans="1:4" x14ac:dyDescent="0.2">
      <c r="A127" s="1">
        <v>37</v>
      </c>
      <c r="B127" t="s">
        <v>39</v>
      </c>
      <c r="C127">
        <v>48</v>
      </c>
      <c r="D127" t="s">
        <v>145</v>
      </c>
    </row>
    <row r="128" spans="1:4" x14ac:dyDescent="0.2">
      <c r="A128" s="1">
        <v>113</v>
      </c>
      <c r="B128" t="s">
        <v>115</v>
      </c>
      <c r="C128">
        <v>5</v>
      </c>
      <c r="D128" t="s">
        <v>162</v>
      </c>
    </row>
    <row r="129" spans="1:4" x14ac:dyDescent="0.2">
      <c r="A129" s="1">
        <v>81</v>
      </c>
      <c r="B129" t="s">
        <v>83</v>
      </c>
      <c r="C129">
        <v>16</v>
      </c>
      <c r="D129" t="s">
        <v>162</v>
      </c>
    </row>
    <row r="130" spans="1:4" x14ac:dyDescent="0.2">
      <c r="A130" s="1">
        <v>122</v>
      </c>
      <c r="B130" t="s">
        <v>124</v>
      </c>
      <c r="C130">
        <v>3</v>
      </c>
      <c r="D130" t="s">
        <v>159</v>
      </c>
    </row>
    <row r="131" spans="1:4" x14ac:dyDescent="0.2">
      <c r="A131" s="1">
        <v>62</v>
      </c>
      <c r="B131" t="s">
        <v>64</v>
      </c>
      <c r="C131">
        <v>27</v>
      </c>
      <c r="D131" t="s">
        <v>148</v>
      </c>
    </row>
    <row r="132" spans="1:4" x14ac:dyDescent="0.2">
      <c r="A132" s="1">
        <v>27</v>
      </c>
      <c r="B132" t="s">
        <v>29</v>
      </c>
      <c r="C132">
        <v>93</v>
      </c>
      <c r="D132" t="s">
        <v>162</v>
      </c>
    </row>
    <row r="133" spans="1:4" x14ac:dyDescent="0.2">
      <c r="A133" s="1">
        <v>90</v>
      </c>
      <c r="B133" t="s">
        <v>92</v>
      </c>
      <c r="C133">
        <v>14</v>
      </c>
      <c r="D133" t="s">
        <v>162</v>
      </c>
    </row>
    <row r="134" spans="1:4" x14ac:dyDescent="0.2">
      <c r="A134" s="1">
        <v>105</v>
      </c>
      <c r="B134" t="s">
        <v>107</v>
      </c>
      <c r="C134">
        <v>7</v>
      </c>
      <c r="D134" t="s">
        <v>162</v>
      </c>
    </row>
    <row r="135" spans="1:4" x14ac:dyDescent="0.2">
      <c r="A135" s="1">
        <v>39</v>
      </c>
      <c r="B135" t="s">
        <v>41</v>
      </c>
      <c r="C135">
        <v>44</v>
      </c>
      <c r="D135" t="s">
        <v>148</v>
      </c>
    </row>
    <row r="136" spans="1:4" x14ac:dyDescent="0.2">
      <c r="A136" s="1">
        <v>118</v>
      </c>
      <c r="B136" t="s">
        <v>120</v>
      </c>
      <c r="C136">
        <v>4</v>
      </c>
      <c r="D136" t="s">
        <v>162</v>
      </c>
    </row>
    <row r="137" spans="1:4" x14ac:dyDescent="0.2">
      <c r="A137" s="1">
        <v>63</v>
      </c>
      <c r="B137" t="s">
        <v>65</v>
      </c>
      <c r="C137">
        <v>26</v>
      </c>
      <c r="D137" t="s">
        <v>161</v>
      </c>
    </row>
    <row r="138" spans="1:4" x14ac:dyDescent="0.2">
      <c r="A138" s="1">
        <v>86</v>
      </c>
      <c r="B138" t="s">
        <v>88</v>
      </c>
      <c r="C138">
        <v>15</v>
      </c>
      <c r="D138" t="s">
        <v>156</v>
      </c>
    </row>
  </sheetData>
  <sortState xmlns:xlrd2="http://schemas.microsoft.com/office/spreadsheetml/2017/richdata2" ref="A2:D138">
    <sortCondition ref="D2:D138"/>
  </sortState>
  <phoneticPr fontId="3" type="noConversion"/>
  <conditionalFormatting sqref="G37:G1048576 G1:G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{48F04650-8471-4268-BDEE-1B3E366A772A}</x14:id>
        </ext>
      </extLst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04650-8471-4268-BDEE-1B3E366A7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G37:G1048576 G1:G35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Di Giusto</cp:lastModifiedBy>
  <dcterms:created xsi:type="dcterms:W3CDTF">2023-07-07T07:16:57Z</dcterms:created>
  <dcterms:modified xsi:type="dcterms:W3CDTF">2023-07-07T21:50:27Z</dcterms:modified>
</cp:coreProperties>
</file>