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4240" windowHeight="13740"/>
  </bookViews>
  <sheets>
    <sheet name="9.1D" sheetId="1" r:id="rId1"/>
    <sheet name="9.2E" sheetId="4" r:id="rId2"/>
    <sheet name="9.3B" sheetId="5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5" l="1" a="1"/>
  <c r="I47" i="5" s="1"/>
  <c r="I46" i="5" a="1"/>
  <c r="I46" i="5" s="1"/>
  <c r="I45" i="5" a="1"/>
  <c r="I45" i="5" s="1"/>
  <c r="I44" i="5" a="1"/>
  <c r="I44" i="5" s="1"/>
  <c r="I43" i="5" a="1"/>
  <c r="I43" i="5" s="1"/>
  <c r="I41" i="5" a="1"/>
  <c r="I41" i="5" s="1"/>
  <c r="F3" i="5"/>
  <c r="F4" i="5"/>
  <c r="I4" i="5" a="1"/>
  <c r="I6" i="5" s="1"/>
  <c r="F5" i="5"/>
  <c r="F7" i="5"/>
  <c r="F8" i="5"/>
  <c r="I48" i="5" l="1"/>
  <c r="L41" i="5" s="1"/>
  <c r="I42" i="5"/>
  <c r="F9" i="5"/>
  <c r="I10" i="5"/>
  <c r="I7" i="5"/>
  <c r="I4" i="5"/>
  <c r="I8" i="5"/>
  <c r="I5" i="5"/>
  <c r="I9" i="5"/>
  <c r="B7" i="4"/>
  <c r="C7" i="4"/>
  <c r="B13" i="4"/>
  <c r="B16" i="4" s="1"/>
  <c r="C13" i="4"/>
  <c r="C16" i="4" s="1"/>
  <c r="B14" i="4"/>
  <c r="C14" i="4"/>
  <c r="B15" i="4"/>
  <c r="C15" i="4"/>
  <c r="L42" i="5" l="1"/>
  <c r="L43" i="5"/>
  <c r="L45" i="5"/>
  <c r="L47" i="5"/>
  <c r="L44" i="5"/>
  <c r="L46" i="5"/>
  <c r="I11" i="5"/>
  <c r="L6" i="5" s="1"/>
  <c r="L4" i="5"/>
  <c r="L7" i="5"/>
  <c r="L10" i="5"/>
  <c r="F8" i="1"/>
  <c r="F7" i="1"/>
  <c r="F6" i="1"/>
  <c r="E8" i="1"/>
  <c r="E7" i="1"/>
  <c r="E6" i="1"/>
  <c r="L48" i="5" l="1"/>
  <c r="L8" i="5"/>
  <c r="L5" i="5"/>
  <c r="L9" i="5"/>
  <c r="F9" i="1"/>
  <c r="F15" i="1" s="1"/>
  <c r="E9" i="1"/>
  <c r="E16" i="1" s="1"/>
  <c r="L11" i="5" l="1"/>
  <c r="F16" i="1"/>
  <c r="F17" i="1"/>
  <c r="F18" i="1"/>
  <c r="E15" i="1"/>
  <c r="E17" i="1"/>
  <c r="E18" i="1" l="1"/>
  <c r="F45" i="5"/>
  <c r="F42" i="5"/>
  <c r="F40" i="5"/>
  <c r="F44" i="5"/>
  <c r="F41" i="5"/>
  <c r="F46" i="5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<sst xmlns="http://schemas.openxmlformats.org/spreadsheetml/2006/main" count="325" uniqueCount="33">
  <si>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</si>
  <si>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</si>
  <si>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</si>
  <si>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</si>
  <si>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</si>
  <si>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</si>
  <si>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</si>
  <si>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</si>
  <si>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</si>
  <si>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</si>
  <si>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Abundant</t>
  </si>
  <si>
    <t>Sparse</t>
  </si>
  <si>
    <t>Absent</t>
  </si>
  <si>
    <t>Location B</t>
  </si>
  <si>
    <t>Location A</t>
  </si>
  <si>
    <t>Range</t>
  </si>
  <si>
    <t>Max</t>
  </si>
  <si>
    <t>Min</t>
  </si>
  <si>
    <t>SD</t>
  </si>
  <si>
    <t>Mean</t>
  </si>
  <si>
    <t>Frequency</t>
  </si>
  <si>
    <t>Mark</t>
  </si>
  <si>
    <t>UCB</t>
  </si>
  <si>
    <t>n</t>
  </si>
  <si>
    <t>Diet B</t>
  </si>
  <si>
    <t>Relative</t>
  </si>
  <si>
    <t>Class</t>
  </si>
  <si>
    <t xml:space="preserve"> </t>
  </si>
  <si>
    <t>Diet A</t>
  </si>
  <si>
    <t>Wtloss</t>
  </si>
  <si>
    <t>Diet</t>
  </si>
  <si>
    <t>Total numbers of frequencies in Area 2 is higher than Area1. However in Area 2, there is more use of Brand A &amp; B compared to Area 1.</t>
  </si>
  <si>
    <t>Total numbers of frequencies in Location B is lower than LocationA. And the percentage of distribution among Absent, Spares and Abundant varies from Location A to Location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</si>
</sst>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1"/>
    <xf numFmtId="0" fontId="1" fillId="0" borderId="0" xfId="1" applyFont="1" applyAlignment="1">
      <alignment horizontal="center"/>
    </xf>
    <xf numFmtId="164" fontId="2" fillId="0" borderId="0" xfId="1" applyNumberFormat="1" applyAlignment="1">
      <alignment horizontal="center"/>
    </xf>
    <xf numFmtId="0" fontId="1" fillId="0" borderId="0" xfId="1" applyFont="1"/>
    <xf numFmtId="0" fontId="2" fillId="0" borderId="0" xfId="1" applyAlignment="1">
      <alignment horizontal="center"/>
    </xf>
    <xf numFmtId="0" fontId="1" fillId="0" borderId="0" xfId="1" applyFont="1" applyAlignment="1">
      <alignment horizontal="left"/>
    </xf>
    <xf numFmtId="165" fontId="2" fillId="0" borderId="0" xfId="1" quotePrefix="1" applyNumberFormat="1" applyAlignment="1">
      <alignment horizontal="center"/>
    </xf>
    <xf numFmtId="0" fontId="2" fillId="0" borderId="0" xfId="1" quotePrefix="1" applyAlignment="1">
      <alignment horizontal="center"/>
    </xf>
    <xf numFmtId="2" fontId="2" fillId="0" borderId="0" xfId="1" applyNumberFormat="1" applyAlignment="1">
      <alignment horizontal="center"/>
    </xf>
    <xf numFmtId="165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165" fontId="2" fillId="0" borderId="0" xfId="1" applyNumberFormat="1" applyAlignment="1">
      <alignment horizontal="center"/>
    </xf>
    <xf numFmtId="0" fontId="4" fillId="0" borderId="0" xfId="1" quotePrefix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Structure" Target="richData/rdrichvaluestructure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'9.1D'!$D$15:$D$17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'9.1D'!$E$15:$E$17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072-4A49-9B18-EB95EFA33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155072"/>
        <c:axId val="215156992"/>
      </c:barChart>
      <c:catAx>
        <c:axId val="21515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15156992"/>
        <c:crosses val="autoZero"/>
        <c:auto val="1"/>
        <c:lblAlgn val="ctr"/>
        <c:lblOffset val="100"/>
        <c:noMultiLvlLbl val="0"/>
      </c:catAx>
      <c:valAx>
        <c:axId val="215156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15155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Area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'9.1D'!$D$15:$D$17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'9.1D'!$F$15:$F$17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63-4FEE-8DA2-1F0753DC2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054976"/>
        <c:axId val="215167744"/>
      </c:barChart>
      <c:catAx>
        <c:axId val="2150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Brand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215167744"/>
        <c:crosses val="autoZero"/>
        <c:auto val="1"/>
        <c:lblAlgn val="ctr"/>
        <c:lblOffset val="100"/>
        <c:noMultiLvlLbl val="0"/>
      </c:catAx>
      <c:valAx>
        <c:axId val="2151677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21505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a-DK" b="1">
                <a:solidFill>
                  <a:sysClr val="windowText" lastClr="000000"/>
                </a:solidFill>
              </a:rPr>
              <a:t>Location</a:t>
            </a:r>
            <a:r>
              <a:rPr lang="da-DK" b="1" baseline="0">
                <a:solidFill>
                  <a:sysClr val="windowText" lastClr="000000"/>
                </a:solidFill>
              </a:rPr>
              <a:t> A</a:t>
            </a:r>
            <a:r>
              <a:rPr lang="da-DK" b="1" i="1" baseline="0">
                <a:solidFill>
                  <a:sysClr val="windowText" lastClr="000000"/>
                </a:solidFill>
              </a:rPr>
              <a:t> vs </a:t>
            </a:r>
            <a:r>
              <a:rPr lang="da-DK" b="1" baseline="0">
                <a:solidFill>
                  <a:sysClr val="windowText" lastClr="000000"/>
                </a:solidFill>
              </a:rPr>
              <a:t>Location B</a:t>
            </a:r>
            <a:endParaRPr lang="da-DK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250547741361389"/>
          <c:y val="0.12647911338448423"/>
          <c:w val="0.81772244281430628"/>
          <c:h val="0.668667056004188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'9.2E'!$B$12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'9.2E'!$A$13:$A$15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'9.2E'!$B$13:$B$15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17-4CA1-9DBD-5B281E6CEB8E}"/>
            </c:ext>
          </c:extLst>
        </c:ser>
        <c:ser>
          <c:idx val="1"/>
          <c:order val="1"/>
          <c:tx>
            <c:strRef>
              <c:f>'9.2E'!$C$12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'9.2E'!$A$13:$A$15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'9.2E'!$C$13:$C$15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317-4CA1-9DBD-5B281E6CE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616512"/>
        <c:axId val="216478848"/>
      </c:barChart>
      <c:catAx>
        <c:axId val="21561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b="1">
                    <a:solidFill>
                      <a:sysClr val="windowText" lastClr="000000"/>
                    </a:solidFill>
                  </a:rPr>
                  <a:t>Heather</a:t>
                </a:r>
                <a:r>
                  <a:rPr lang="da-DK" b="1" baseline="0">
                    <a:solidFill>
                      <a:sysClr val="windowText" lastClr="000000"/>
                    </a:solidFill>
                  </a:rPr>
                  <a:t> species</a:t>
                </a:r>
                <a:endParaRPr lang="da-DK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836567437617308"/>
              <c:y val="0.8776637063589556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78848"/>
        <c:crosses val="autoZero"/>
        <c:auto val="1"/>
        <c:lblAlgn val="ctr"/>
        <c:lblOffset val="100"/>
        <c:noMultiLvlLbl val="0"/>
      </c:catAx>
      <c:valAx>
        <c:axId val="2164788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b="1">
                    <a:solidFill>
                      <a:sysClr val="windowText" lastClr="000000"/>
                    </a:solidFill>
                  </a:rPr>
                  <a:t>Percentages</a:t>
                </a:r>
              </a:p>
            </c:rich>
          </c:tx>
          <c:layout>
            <c:manualLayout>
              <c:xMode val="edge"/>
              <c:yMode val="edge"/>
              <c:x val="2.810058999035377E-2"/>
              <c:y val="0.365646199595894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1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553805774278213"/>
          <c:y val="0.22634230823448864"/>
          <c:w val="0.12842990779998653"/>
          <c:h val="7.80055178524679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'9.3B'!$K$4:$K$10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'9.3B'!$L$4:$L$10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D2-4438-9908-7CE531F06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8183168"/>
        <c:axId val="198185344"/>
      </c:barChart>
      <c:catAx>
        <c:axId val="19818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185344"/>
        <c:crosses val="autoZero"/>
        <c:auto val="1"/>
        <c:lblAlgn val="ctr"/>
        <c:lblOffset val="100"/>
        <c:noMultiLvlLbl val="0"/>
      </c:catAx>
      <c:valAx>
        <c:axId val="19818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8183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'9.3B'!$K$41:$K$47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'9.3B'!$L$41:$L$47</c:f>
              <c:numCache>
                <c:formatCode>0.00</c:formatCode>
                <c:ptCount val="7"/>
                <c:pt idx="0">
                  <c:v>0.10714285714285714</c:v>
                </c:pt>
                <c:pt idx="1">
                  <c:v>0.35714285714285715</c:v>
                </c:pt>
                <c:pt idx="2">
                  <c:v>0.10714285714285714</c:v>
                </c:pt>
                <c:pt idx="3">
                  <c:v>0.10714285714285714</c:v>
                </c:pt>
                <c:pt idx="4">
                  <c:v>0.10714285714285714</c:v>
                </c:pt>
                <c:pt idx="5">
                  <c:v>0.10714285714285714</c:v>
                </c:pt>
                <c:pt idx="6">
                  <c:v>0.10714285714285714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E89-4A9C-8F5A-621356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8218496"/>
        <c:axId val="198220416"/>
      </c:barChart>
      <c:catAx>
        <c:axId val="198218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220416"/>
        <c:crosses val="autoZero"/>
        <c:auto val="1"/>
        <c:lblAlgn val="ctr"/>
        <c:lblOffset val="100"/>
        <c:noMultiLvlLbl val="0"/>
      </c:catAx>
      <c:valAx>
        <c:axId val="198220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9821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161924</xdr:rowOff>
    </xdr:from>
    <xdr:to>
      <xdr:col>13</xdr:col>
      <xdr:colOff>590550</xdr:colOff>
      <xdr:row>25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590550</xdr:colOff>
      <xdr:row>25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B339A395-BABA-4711-96B0-93503D34A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161924</xdr:rowOff>
    </xdr:from>
    <xdr:to>
      <xdr:col>13</xdr:col>
      <xdr:colOff>600075</xdr:colOff>
      <xdr:row>24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7ACBF9C-0402-4F4D-96DC-0DF7D09E1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EFA86E0-A2E5-40FF-A4B8-B1A850097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49</xdr:row>
      <xdr:rowOff>28575</xdr:rowOff>
    </xdr:from>
    <xdr:to>
      <xdr:col>10</xdr:col>
      <xdr:colOff>590550</xdr:colOff>
      <xdr:row>71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3EC6BDDB-B465-40E7-9503-D440D78C6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8</v>
    <v>1</v>
  </rv>
  <rv s="1">
    <v>0</v>
    <v>8</v>
    <v>7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"/>
  <sheetViews>
    <sheetView showGridLines="0" tabSelected="1" workbookViewId="0">
      <selection activeCell="P28" sqref="P2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16" x14ac:dyDescent="0.2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1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16" x14ac:dyDescent="0.2">
      <c r="A19" s="2">
        <v>1</v>
      </c>
      <c r="B19" s="2" t="s">
        <v>4</v>
      </c>
    </row>
    <row r="20" spans="1:16" x14ac:dyDescent="0.2">
      <c r="A20" s="2">
        <v>1</v>
      </c>
      <c r="B20" s="3" t="s">
        <v>3</v>
      </c>
    </row>
    <row r="21" spans="1:16" x14ac:dyDescent="0.2">
      <c r="A21" s="2">
        <v>1</v>
      </c>
      <c r="B21" s="3" t="s">
        <v>2</v>
      </c>
    </row>
    <row r="22" spans="1:16" x14ac:dyDescent="0.2">
      <c r="A22" s="2">
        <v>1</v>
      </c>
      <c r="B22" s="2" t="s">
        <v>4</v>
      </c>
      <c r="D22" s="4"/>
    </row>
    <row r="23" spans="1:16" x14ac:dyDescent="0.2">
      <c r="A23" s="2">
        <v>1</v>
      </c>
      <c r="B23" s="3" t="s">
        <v>2</v>
      </c>
      <c r="D23" s="4"/>
    </row>
    <row r="24" spans="1:16" x14ac:dyDescent="0.2">
      <c r="A24" s="2">
        <v>1</v>
      </c>
      <c r="B24" s="3" t="s">
        <v>3</v>
      </c>
      <c r="D24" s="4"/>
      <c r="E24" s="1"/>
      <c r="F24" s="1"/>
    </row>
    <row r="25" spans="1:16" x14ac:dyDescent="0.2">
      <c r="A25" s="2">
        <v>1</v>
      </c>
      <c r="B25" s="3" t="s">
        <v>3</v>
      </c>
      <c r="D25" s="1"/>
      <c r="E25" s="2"/>
      <c r="F25" s="2"/>
    </row>
    <row r="26" spans="1:16" x14ac:dyDescent="0.2">
      <c r="A26" s="2">
        <v>1</v>
      </c>
      <c r="B26" s="3" t="s">
        <v>2</v>
      </c>
      <c r="D26" s="1"/>
      <c r="E26" s="2"/>
      <c r="F26" s="2"/>
    </row>
    <row r="27" spans="1:16" x14ac:dyDescent="0.2">
      <c r="A27" s="2">
        <v>1</v>
      </c>
      <c r="B27" s="3" t="s">
        <v>2</v>
      </c>
      <c r="D27" s="1"/>
      <c r="E27" s="2"/>
      <c r="F27" s="2"/>
    </row>
    <row r="28" spans="1:16" x14ac:dyDescent="0.2">
      <c r="A28" s="2">
        <v>1</v>
      </c>
      <c r="B28" s="3" t="s">
        <v>3</v>
      </c>
      <c r="D28" s="1"/>
      <c r="E28" s="1"/>
      <c r="F28" s="1"/>
      <c r="P28" s="6" t="s">
        <v>31</v>
      </c>
    </row>
    <row r="29" spans="1:16" x14ac:dyDescent="0.2">
      <c r="A29" s="2">
        <v>1</v>
      </c>
      <c r="B29" s="3" t="s">
        <v>3</v>
      </c>
      <c r="D29" s="4"/>
      <c r="F29" s="2"/>
    </row>
    <row r="30" spans="1:16" x14ac:dyDescent="0.2">
      <c r="A30" s="2">
        <v>1</v>
      </c>
      <c r="B30" s="3" t="s">
        <v>3</v>
      </c>
      <c r="D30" s="4"/>
      <c r="F30" s="2"/>
    </row>
    <row r="31" spans="1:16" x14ac:dyDescent="0.2">
      <c r="A31" s="2">
        <v>1</v>
      </c>
      <c r="B31" s="3" t="s">
        <v>3</v>
      </c>
      <c r="D31" s="4"/>
      <c r="F31" s="2"/>
    </row>
    <row r="32" spans="1:16" x14ac:dyDescent="0.2">
      <c r="A32" s="2">
        <v>1</v>
      </c>
      <c r="B32" s="3" t="s">
        <v>3</v>
      </c>
      <c r="D32" s="4"/>
      <c r="F32" s="2"/>
    </row>
    <row r="33" spans="1:6" x14ac:dyDescent="0.2">
      <c r="A33" s="2">
        <v>1</v>
      </c>
      <c r="B33" s="3" t="s">
        <v>2</v>
      </c>
      <c r="D33" s="4"/>
      <c r="E33" s="1"/>
      <c r="F33" s="1"/>
    </row>
    <row r="34" spans="1:6" x14ac:dyDescent="0.2">
      <c r="A34" s="2">
        <v>1</v>
      </c>
      <c r="B34" s="3" t="s">
        <v>2</v>
      </c>
      <c r="D34" s="1"/>
      <c r="E34" s="5"/>
      <c r="F34" s="5"/>
    </row>
    <row r="35" spans="1:6" x14ac:dyDescent="0.2">
      <c r="A35" s="2">
        <v>1</v>
      </c>
      <c r="B35" s="3" t="s">
        <v>3</v>
      </c>
      <c r="D35" s="1"/>
      <c r="E35" s="5"/>
      <c r="F35" s="5"/>
    </row>
    <row r="36" spans="1:6" x14ac:dyDescent="0.2">
      <c r="A36" s="2">
        <v>1</v>
      </c>
      <c r="B36" s="3" t="s">
        <v>3</v>
      </c>
      <c r="D36" s="1"/>
      <c r="E36" s="5"/>
      <c r="F36" s="5"/>
    </row>
    <row r="37" spans="1:6" x14ac:dyDescent="0.2">
      <c r="A37" s="2">
        <v>1</v>
      </c>
      <c r="B37" s="3" t="s">
        <v>2</v>
      </c>
      <c r="D37" s="1"/>
      <c r="E37" s="1"/>
      <c r="F37" s="1"/>
    </row>
    <row r="38" spans="1:6" x14ac:dyDescent="0.2">
      <c r="A38" s="2">
        <v>1</v>
      </c>
      <c r="B38" s="3" t="s">
        <v>2</v>
      </c>
    </row>
    <row r="39" spans="1:6" x14ac:dyDescent="0.2">
      <c r="A39" s="2">
        <v>1</v>
      </c>
      <c r="B39" s="3" t="s">
        <v>2</v>
      </c>
    </row>
    <row r="40" spans="1:6" x14ac:dyDescent="0.2">
      <c r="A40" s="2">
        <v>1</v>
      </c>
      <c r="B40" s="3" t="s">
        <v>3</v>
      </c>
    </row>
    <row r="41" spans="1:6" x14ac:dyDescent="0.2">
      <c r="A41" s="2">
        <v>1</v>
      </c>
      <c r="B41" s="3" t="s">
        <v>3</v>
      </c>
    </row>
    <row r="42" spans="1:6" x14ac:dyDescent="0.2">
      <c r="A42" s="2">
        <v>1</v>
      </c>
      <c r="B42" s="3" t="s">
        <v>2</v>
      </c>
    </row>
    <row r="43" spans="1:6" x14ac:dyDescent="0.2">
      <c r="A43" s="2">
        <v>1</v>
      </c>
      <c r="B43" s="3" t="s">
        <v>3</v>
      </c>
    </row>
    <row r="44" spans="1:6" x14ac:dyDescent="0.2">
      <c r="A44" s="2">
        <v>1</v>
      </c>
      <c r="B44" s="3" t="s">
        <v>3</v>
      </c>
    </row>
    <row r="45" spans="1:6" x14ac:dyDescent="0.2">
      <c r="A45" s="2">
        <v>1</v>
      </c>
      <c r="B45" s="3" t="s">
        <v>3</v>
      </c>
    </row>
    <row r="46" spans="1:6" x14ac:dyDescent="0.2">
      <c r="A46" s="2">
        <v>1</v>
      </c>
      <c r="B46" s="3" t="s">
        <v>3</v>
      </c>
    </row>
    <row r="47" spans="1:6" x14ac:dyDescent="0.2">
      <c r="A47" s="2">
        <v>1</v>
      </c>
      <c r="B47" s="3" t="s">
        <v>3</v>
      </c>
    </row>
    <row r="48" spans="1:6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workbookViewId="0">
      <selection activeCell="L38" sqref="L38"/>
    </sheetView>
  </sheetViews>
  <sheetFormatPr defaultRowHeight="12.75" x14ac:dyDescent="0.2"/>
  <cols>
    <col min="1" max="3" width="12.7109375" style="7" customWidth="1"/>
    <col min="4" max="16384" width="9.140625" style="7"/>
  </cols>
  <sheetData>
    <row r="1" spans="1:3" x14ac:dyDescent="0.2">
      <c r="A1" s="12" t="s">
        <v>5</v>
      </c>
    </row>
    <row r="3" spans="1:3" x14ac:dyDescent="0.2">
      <c r="B3" s="8" t="s">
        <v>14</v>
      </c>
      <c r="C3" s="8" t="s">
        <v>13</v>
      </c>
    </row>
    <row r="4" spans="1:3" x14ac:dyDescent="0.2">
      <c r="A4" s="8" t="s">
        <v>12</v>
      </c>
      <c r="B4" s="11">
        <v>8</v>
      </c>
      <c r="C4" s="11">
        <v>20</v>
      </c>
    </row>
    <row r="5" spans="1:3" x14ac:dyDescent="0.2">
      <c r="A5" s="8" t="s">
        <v>11</v>
      </c>
      <c r="B5" s="11">
        <v>22</v>
      </c>
      <c r="C5" s="11">
        <v>14</v>
      </c>
    </row>
    <row r="6" spans="1:3" x14ac:dyDescent="0.2">
      <c r="A6" s="8" t="s">
        <v>10</v>
      </c>
      <c r="B6" s="11">
        <v>26</v>
      </c>
      <c r="C6" s="11">
        <v>10</v>
      </c>
    </row>
    <row r="7" spans="1:3" x14ac:dyDescent="0.2">
      <c r="A7" s="8" t="s">
        <v>6</v>
      </c>
      <c r="B7" s="8">
        <f>SUM(B4:B6)</f>
        <v>56</v>
      </c>
      <c r="C7" s="8">
        <f>SUM(C4:C6)</f>
        <v>44</v>
      </c>
    </row>
    <row r="8" spans="1:3" x14ac:dyDescent="0.2">
      <c r="A8" s="8"/>
    </row>
    <row r="10" spans="1:3" x14ac:dyDescent="0.2">
      <c r="A10" s="10" t="s">
        <v>7</v>
      </c>
      <c r="C10" s="11"/>
    </row>
    <row r="11" spans="1:3" x14ac:dyDescent="0.2">
      <c r="A11" s="10"/>
      <c r="C11" s="11"/>
    </row>
    <row r="12" spans="1:3" x14ac:dyDescent="0.2">
      <c r="A12" s="10"/>
      <c r="B12" s="8" t="s">
        <v>14</v>
      </c>
      <c r="C12" s="8" t="s">
        <v>13</v>
      </c>
    </row>
    <row r="13" spans="1:3" x14ac:dyDescent="0.2">
      <c r="A13" s="8" t="s">
        <v>12</v>
      </c>
      <c r="B13" s="9">
        <f t="shared" ref="B13:C15" si="0">100*B4/B$7</f>
        <v>14.285714285714286</v>
      </c>
      <c r="C13" s="9">
        <f t="shared" si="0"/>
        <v>45.454545454545453</v>
      </c>
    </row>
    <row r="14" spans="1:3" x14ac:dyDescent="0.2">
      <c r="A14" s="8" t="s">
        <v>11</v>
      </c>
      <c r="B14" s="9">
        <f t="shared" si="0"/>
        <v>39.285714285714285</v>
      </c>
      <c r="C14" s="9">
        <f t="shared" si="0"/>
        <v>31.818181818181817</v>
      </c>
    </row>
    <row r="15" spans="1:3" x14ac:dyDescent="0.2">
      <c r="A15" s="8" t="s">
        <v>10</v>
      </c>
      <c r="B15" s="9">
        <f t="shared" si="0"/>
        <v>46.428571428571431</v>
      </c>
      <c r="C15" s="9">
        <f t="shared" si="0"/>
        <v>22.727272727272727</v>
      </c>
    </row>
    <row r="16" spans="1:3" x14ac:dyDescent="0.2">
      <c r="A16" s="8" t="s">
        <v>6</v>
      </c>
      <c r="B16" s="8">
        <f>SUM(B13:B15)</f>
        <v>100</v>
      </c>
      <c r="C16" s="8">
        <f>SUM(C13:C15)</f>
        <v>100</v>
      </c>
    </row>
    <row r="28" spans="5:5" x14ac:dyDescent="0.2">
      <c r="E28" s="6" t="s">
        <v>32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showGridLines="0" topLeftCell="A28" workbookViewId="0">
      <selection activeCell="N60" sqref="N60"/>
    </sheetView>
  </sheetViews>
  <sheetFormatPr defaultRowHeight="12.75" x14ac:dyDescent="0.2"/>
  <cols>
    <col min="1" max="8" width="9.140625" style="7"/>
    <col min="9" max="9" width="10.7109375" style="7" customWidth="1"/>
    <col min="10" max="11" width="9.140625" style="7"/>
    <col min="12" max="12" width="10.7109375" style="7" customWidth="1"/>
    <col min="13" max="16384" width="9.140625" style="7"/>
  </cols>
  <sheetData>
    <row r="1" spans="1:12" x14ac:dyDescent="0.2">
      <c r="A1" s="19" t="s">
        <v>30</v>
      </c>
      <c r="B1" s="19" t="s">
        <v>29</v>
      </c>
    </row>
    <row r="2" spans="1:12" x14ac:dyDescent="0.2">
      <c r="A2" s="14" t="s">
        <v>4</v>
      </c>
      <c r="B2" s="13">
        <v>3.7090000000000001</v>
      </c>
      <c r="K2" s="8" t="s">
        <v>26</v>
      </c>
      <c r="L2" s="8" t="s">
        <v>25</v>
      </c>
    </row>
    <row r="3" spans="1:12" x14ac:dyDescent="0.2">
      <c r="A3" s="14" t="s">
        <v>4</v>
      </c>
      <c r="B3" s="13">
        <v>7.0869999999999997</v>
      </c>
      <c r="D3" s="8" t="s">
        <v>28</v>
      </c>
      <c r="E3" s="8" t="s">
        <v>23</v>
      </c>
      <c r="F3" s="11">
        <f>COUNT(B2:B51)</f>
        <v>50</v>
      </c>
      <c r="H3" s="8" t="s">
        <v>22</v>
      </c>
      <c r="I3" s="8" t="s">
        <v>20</v>
      </c>
      <c r="K3" s="8" t="s">
        <v>21</v>
      </c>
      <c r="L3" s="8" t="s">
        <v>20</v>
      </c>
    </row>
    <row r="4" spans="1:12" x14ac:dyDescent="0.2">
      <c r="A4" s="14" t="s">
        <v>4</v>
      </c>
      <c r="B4" s="13">
        <v>6.7539999999999996</v>
      </c>
      <c r="E4" s="8" t="s">
        <v>19</v>
      </c>
      <c r="F4" s="18">
        <f>AVERAGE(B2:B51)</f>
        <v>5.3411999999999988</v>
      </c>
      <c r="H4" s="11">
        <v>0</v>
      </c>
      <c r="I4" s="11">
        <f t="array" ref="I4:I10">FREQUENCY(B2:B51,H4:H10)</f>
        <v>1</v>
      </c>
      <c r="K4" s="11">
        <v>-1</v>
      </c>
      <c r="L4" s="15">
        <f t="shared" ref="L4:L10" si="0">I4/I$11</f>
        <v>0.02</v>
      </c>
    </row>
    <row r="5" spans="1:12" x14ac:dyDescent="0.2">
      <c r="A5" s="14" t="s">
        <v>4</v>
      </c>
      <c r="B5" s="13">
        <v>8.9939999999999998</v>
      </c>
      <c r="E5" s="8" t="s">
        <v>18</v>
      </c>
      <c r="F5" s="18">
        <f>STDEV(B2:B51)</f>
        <v>2.5356026132351492</v>
      </c>
      <c r="H5" s="11">
        <v>2</v>
      </c>
      <c r="I5" s="11">
        <v>3</v>
      </c>
      <c r="K5" s="11">
        <v>1</v>
      </c>
      <c r="L5" s="15">
        <f t="shared" si="0"/>
        <v>0.06</v>
      </c>
    </row>
    <row r="6" spans="1:12" x14ac:dyDescent="0.2">
      <c r="A6" s="14" t="s">
        <v>4</v>
      </c>
      <c r="B6" s="13">
        <v>9.077</v>
      </c>
      <c r="F6" s="7" t="s">
        <v>27</v>
      </c>
      <c r="H6" s="11">
        <v>4</v>
      </c>
      <c r="I6" s="11">
        <v>10</v>
      </c>
      <c r="K6" s="11">
        <v>3</v>
      </c>
      <c r="L6" s="15">
        <f t="shared" si="0"/>
        <v>0.2</v>
      </c>
    </row>
    <row r="7" spans="1:12" x14ac:dyDescent="0.2">
      <c r="A7" s="14" t="s">
        <v>4</v>
      </c>
      <c r="B7" s="13">
        <v>6.4130000000000003</v>
      </c>
      <c r="E7" s="8" t="s">
        <v>17</v>
      </c>
      <c r="F7" s="18">
        <f>MIN(B2:B51)</f>
        <v>-1.7150000000000001</v>
      </c>
      <c r="H7" s="11">
        <v>6</v>
      </c>
      <c r="I7" s="11">
        <v>15</v>
      </c>
      <c r="K7" s="11">
        <v>5</v>
      </c>
      <c r="L7" s="15">
        <f t="shared" si="0"/>
        <v>0.3</v>
      </c>
    </row>
    <row r="8" spans="1:12" x14ac:dyDescent="0.2">
      <c r="A8" s="14" t="s">
        <v>4</v>
      </c>
      <c r="B8" s="13">
        <v>5.8769999999999998</v>
      </c>
      <c r="E8" s="8" t="s">
        <v>16</v>
      </c>
      <c r="F8" s="18">
        <f>MAX(B2:B51)</f>
        <v>10.061999999999999</v>
      </c>
      <c r="H8" s="11">
        <v>8</v>
      </c>
      <c r="I8" s="11">
        <v>15</v>
      </c>
      <c r="K8" s="11">
        <v>7</v>
      </c>
      <c r="L8" s="15">
        <f t="shared" si="0"/>
        <v>0.3</v>
      </c>
    </row>
    <row r="9" spans="1:12" x14ac:dyDescent="0.2">
      <c r="A9" s="14" t="s">
        <v>4</v>
      </c>
      <c r="B9" s="13">
        <v>2.5720000000000001</v>
      </c>
      <c r="E9" s="8" t="s">
        <v>15</v>
      </c>
      <c r="F9" s="18">
        <f>F8-F7</f>
        <v>11.776999999999999</v>
      </c>
      <c r="H9" s="11">
        <v>10</v>
      </c>
      <c r="I9" s="11">
        <v>5</v>
      </c>
      <c r="K9" s="11">
        <v>9</v>
      </c>
      <c r="L9" s="15">
        <f t="shared" si="0"/>
        <v>0.1</v>
      </c>
    </row>
    <row r="10" spans="1:12" x14ac:dyDescent="0.2">
      <c r="A10" s="14" t="s">
        <v>4</v>
      </c>
      <c r="B10" s="13">
        <v>7.52</v>
      </c>
      <c r="H10" s="11">
        <v>12</v>
      </c>
      <c r="I10" s="11">
        <v>1</v>
      </c>
      <c r="K10" s="11">
        <v>11</v>
      </c>
      <c r="L10" s="15">
        <f t="shared" si="0"/>
        <v>0.02</v>
      </c>
    </row>
    <row r="11" spans="1:12" x14ac:dyDescent="0.2">
      <c r="A11" s="14" t="s">
        <v>4</v>
      </c>
      <c r="B11" s="13">
        <v>6.8810000000000002</v>
      </c>
      <c r="H11" s="8" t="s">
        <v>6</v>
      </c>
      <c r="I11" s="8">
        <f>SUM(I4:I10)</f>
        <v>50</v>
      </c>
      <c r="K11" s="8" t="s">
        <v>6</v>
      </c>
      <c r="L11" s="8">
        <f>SUM(L4:L10)</f>
        <v>1</v>
      </c>
    </row>
    <row r="12" spans="1:12" x14ac:dyDescent="0.2">
      <c r="A12" s="14" t="s">
        <v>4</v>
      </c>
      <c r="B12" s="13">
        <v>7.2649999999999997</v>
      </c>
    </row>
    <row r="13" spans="1:12" x14ac:dyDescent="0.2">
      <c r="A13" s="14" t="s">
        <v>4</v>
      </c>
      <c r="B13" s="13">
        <v>3.4769999999999999</v>
      </c>
    </row>
    <row r="14" spans="1:12" x14ac:dyDescent="0.2">
      <c r="A14" s="14" t="s">
        <v>4</v>
      </c>
      <c r="B14" s="13">
        <v>3.7549999999999999</v>
      </c>
    </row>
    <row r="15" spans="1:12" x14ac:dyDescent="0.2">
      <c r="A15" s="14" t="s">
        <v>4</v>
      </c>
      <c r="B15" s="13">
        <v>8.76</v>
      </c>
    </row>
    <row r="16" spans="1:12" x14ac:dyDescent="0.2">
      <c r="A16" s="14" t="s">
        <v>4</v>
      </c>
      <c r="B16" s="13">
        <v>7.032</v>
      </c>
    </row>
    <row r="17" spans="1:6" x14ac:dyDescent="0.2">
      <c r="A17" s="14" t="s">
        <v>4</v>
      </c>
      <c r="B17" s="13">
        <v>9.0519999999999996</v>
      </c>
    </row>
    <row r="18" spans="1:6" x14ac:dyDescent="0.2">
      <c r="A18" s="14" t="s">
        <v>4</v>
      </c>
      <c r="B18" s="13">
        <v>10.061999999999999</v>
      </c>
    </row>
    <row r="19" spans="1:6" x14ac:dyDescent="0.2">
      <c r="A19" s="14" t="s">
        <v>4</v>
      </c>
      <c r="B19" s="13">
        <v>4.84</v>
      </c>
    </row>
    <row r="20" spans="1:6" x14ac:dyDescent="0.2">
      <c r="A20" s="14" t="s">
        <v>4</v>
      </c>
      <c r="B20" s="13">
        <v>6.4489999999999998</v>
      </c>
    </row>
    <row r="21" spans="1:6" x14ac:dyDescent="0.2">
      <c r="A21" s="14" t="s">
        <v>4</v>
      </c>
      <c r="B21" s="13">
        <v>9.0190000000000001</v>
      </c>
    </row>
    <row r="22" spans="1:6" x14ac:dyDescent="0.2">
      <c r="A22" s="14" t="s">
        <v>4</v>
      </c>
      <c r="B22" s="13">
        <v>-1.7150000000000001</v>
      </c>
    </row>
    <row r="23" spans="1:6" x14ac:dyDescent="0.2">
      <c r="A23" s="14" t="s">
        <v>4</v>
      </c>
      <c r="B23" s="13">
        <v>4.718</v>
      </c>
      <c r="D23" s="17"/>
      <c r="E23" s="17"/>
      <c r="F23" s="17"/>
    </row>
    <row r="24" spans="1:6" x14ac:dyDescent="0.2">
      <c r="A24" s="14" t="s">
        <v>4</v>
      </c>
      <c r="B24" s="13">
        <v>4.0069999999999997</v>
      </c>
      <c r="D24" s="17"/>
      <c r="E24" s="17"/>
      <c r="F24" s="16"/>
    </row>
    <row r="25" spans="1:6" x14ac:dyDescent="0.2">
      <c r="A25" s="14" t="s">
        <v>4</v>
      </c>
      <c r="B25" s="13">
        <v>7.2409999999999997</v>
      </c>
      <c r="D25" s="17"/>
      <c r="E25" s="17"/>
      <c r="F25" s="16"/>
    </row>
    <row r="26" spans="1:6" x14ac:dyDescent="0.2">
      <c r="A26" s="14" t="s">
        <v>4</v>
      </c>
      <c r="B26" s="13">
        <v>2.1280000000000001</v>
      </c>
    </row>
    <row r="27" spans="1:6" x14ac:dyDescent="0.2">
      <c r="A27" s="14" t="s">
        <v>4</v>
      </c>
      <c r="B27" s="13">
        <v>6.968</v>
      </c>
    </row>
    <row r="28" spans="1:6" x14ac:dyDescent="0.2">
      <c r="A28" s="14" t="s">
        <v>4</v>
      </c>
      <c r="B28" s="13">
        <v>4.8529999999999998</v>
      </c>
    </row>
    <row r="29" spans="1:6" x14ac:dyDescent="0.2">
      <c r="A29" s="14" t="s">
        <v>4</v>
      </c>
      <c r="B29" s="13">
        <v>5.5E-2</v>
      </c>
    </row>
    <row r="30" spans="1:6" x14ac:dyDescent="0.2">
      <c r="A30" s="14" t="s">
        <v>4</v>
      </c>
      <c r="B30" s="13">
        <v>2.68</v>
      </c>
    </row>
    <row r="31" spans="1:6" x14ac:dyDescent="0.2">
      <c r="A31" s="14" t="s">
        <v>4</v>
      </c>
      <c r="B31" s="13">
        <v>3.746</v>
      </c>
    </row>
    <row r="32" spans="1:6" x14ac:dyDescent="0.2">
      <c r="A32" s="14" t="s">
        <v>4</v>
      </c>
      <c r="B32" s="13">
        <v>7.0330000000000004</v>
      </c>
    </row>
    <row r="33" spans="1:12" x14ac:dyDescent="0.2">
      <c r="A33" s="14" t="s">
        <v>4</v>
      </c>
      <c r="B33" s="13">
        <v>5.0330000000000004</v>
      </c>
    </row>
    <row r="34" spans="1:12" x14ac:dyDescent="0.2">
      <c r="A34" s="14" t="s">
        <v>4</v>
      </c>
      <c r="B34" s="13">
        <v>5.569</v>
      </c>
    </row>
    <row r="35" spans="1:12" x14ac:dyDescent="0.2">
      <c r="A35" s="14" t="s">
        <v>4</v>
      </c>
      <c r="B35" s="13">
        <v>6.7119999999999997</v>
      </c>
    </row>
    <row r="36" spans="1:12" x14ac:dyDescent="0.2">
      <c r="A36" s="14" t="s">
        <v>4</v>
      </c>
      <c r="B36" s="13">
        <v>3.6629999999999998</v>
      </c>
    </row>
    <row r="37" spans="1:12" x14ac:dyDescent="0.2">
      <c r="A37" s="14" t="s">
        <v>4</v>
      </c>
      <c r="B37" s="13">
        <v>2.7410000000000001</v>
      </c>
    </row>
    <row r="38" spans="1:12" x14ac:dyDescent="0.2">
      <c r="A38" s="14" t="s">
        <v>4</v>
      </c>
      <c r="B38" s="13">
        <v>6.2560000000000002</v>
      </c>
    </row>
    <row r="39" spans="1:12" x14ac:dyDescent="0.2">
      <c r="A39" s="14" t="s">
        <v>4</v>
      </c>
      <c r="B39" s="13">
        <v>5.3490000000000002</v>
      </c>
      <c r="K39" s="8" t="s">
        <v>26</v>
      </c>
      <c r="L39" s="8" t="s">
        <v>25</v>
      </c>
    </row>
    <row r="40" spans="1:12" x14ac:dyDescent="0.2">
      <c r="A40" s="14" t="s">
        <v>4</v>
      </c>
      <c r="B40" s="13">
        <v>7.3</v>
      </c>
      <c r="D40" s="8" t="s">
        <v>24</v>
      </c>
      <c r="E40" s="8" t="s">
        <v>23</v>
      </c>
      <c r="F40" s="15">
        <f>COUNT(B52:B101)</f>
        <v>50</v>
      </c>
      <c r="H40" s="8" t="s">
        <v>22</v>
      </c>
      <c r="I40" s="8" t="s">
        <v>20</v>
      </c>
      <c r="K40" s="8" t="s">
        <v>21</v>
      </c>
      <c r="L40" s="8" t="s">
        <v>20</v>
      </c>
    </row>
    <row r="41" spans="1:12" x14ac:dyDescent="0.2">
      <c r="A41" s="14" t="s">
        <v>4</v>
      </c>
      <c r="B41" s="13">
        <v>5.4450000000000003</v>
      </c>
      <c r="E41" s="8" t="s">
        <v>19</v>
      </c>
      <c r="F41" s="15">
        <f>AVERAGE(B52:B101)</f>
        <v>3.709960000000001</v>
      </c>
      <c r="H41" s="11">
        <v>0</v>
      </c>
      <c r="I41" s="11">
        <f t="array" ref="I41:I42">+FREQUENCY(B52:B101,H41:H47)</f>
        <v>3</v>
      </c>
      <c r="K41" s="11">
        <v>-1</v>
      </c>
      <c r="L41" s="15">
        <f>I41/I$48</f>
        <v>0.10714285714285714</v>
      </c>
    </row>
    <row r="42" spans="1:12" x14ac:dyDescent="0.2">
      <c r="A42" s="14" t="s">
        <v>4</v>
      </c>
      <c r="B42" s="13">
        <v>4.97</v>
      </c>
      <c r="E42" s="8" t="s">
        <v>18</v>
      </c>
      <c r="F42" s="15">
        <f>STDEV(B52:B101)</f>
        <v>2.7690419986349206</v>
      </c>
      <c r="H42" s="11">
        <v>2</v>
      </c>
      <c r="I42" s="11">
        <v>10</v>
      </c>
      <c r="K42" s="11">
        <v>1</v>
      </c>
      <c r="L42" s="15">
        <f t="shared" ref="L42:L47" si="1">I42/I$48</f>
        <v>0.35714285714285715</v>
      </c>
    </row>
    <row r="43" spans="1:12" x14ac:dyDescent="0.2">
      <c r="A43" s="14" t="s">
        <v>4</v>
      </c>
      <c r="B43" s="13">
        <v>3.613</v>
      </c>
      <c r="H43" s="11">
        <v>4</v>
      </c>
      <c r="I43" s="11">
        <f t="array" ref="I43">+FREQUENCY(B52:B101,H41:H47)</f>
        <v>3</v>
      </c>
      <c r="K43" s="11">
        <v>3</v>
      </c>
      <c r="L43" s="15">
        <f t="shared" si="1"/>
        <v>0.10714285714285714</v>
      </c>
    </row>
    <row r="44" spans="1:12" x14ac:dyDescent="0.2">
      <c r="A44" s="14" t="s">
        <v>4</v>
      </c>
      <c r="B44" s="13">
        <v>7.5679999999999996</v>
      </c>
      <c r="E44" s="8" t="s">
        <v>17</v>
      </c>
      <c r="F44" s="18">
        <f>MIN(B52:B101)</f>
        <v>-4.1479999999999997</v>
      </c>
      <c r="H44" s="11">
        <v>6</v>
      </c>
      <c r="I44" s="11">
        <f t="array" ref="I44">+FREQUENCY(B52:B101,H41:H47)</f>
        <v>3</v>
      </c>
      <c r="K44" s="11">
        <v>5</v>
      </c>
      <c r="L44" s="15">
        <f t="shared" si="1"/>
        <v>0.10714285714285714</v>
      </c>
    </row>
    <row r="45" spans="1:12" x14ac:dyDescent="0.2">
      <c r="A45" s="14" t="s">
        <v>4</v>
      </c>
      <c r="B45" s="13">
        <v>5.8609999999999998</v>
      </c>
      <c r="E45" s="8" t="s">
        <v>16</v>
      </c>
      <c r="F45" s="18">
        <f>MAX(B52:B101)</f>
        <v>10.539</v>
      </c>
      <c r="H45" s="11">
        <v>8</v>
      </c>
      <c r="I45" s="11">
        <f t="array" ref="I45">+FREQUENCY(B52:B101,H41:H47)</f>
        <v>3</v>
      </c>
      <c r="K45" s="11">
        <v>7</v>
      </c>
      <c r="L45" s="15">
        <f t="shared" si="1"/>
        <v>0.10714285714285714</v>
      </c>
    </row>
    <row r="46" spans="1:12" x14ac:dyDescent="0.2">
      <c r="A46" s="14" t="s">
        <v>4</v>
      </c>
      <c r="B46" s="13">
        <v>4.157</v>
      </c>
      <c r="E46" s="8" t="s">
        <v>15</v>
      </c>
      <c r="F46" s="18">
        <f>F45-F44</f>
        <v>14.686999999999999</v>
      </c>
      <c r="H46" s="11">
        <v>10</v>
      </c>
      <c r="I46" s="11" cm="1">
        <f t="array" ref="I46">+FREQUENCY(B52:B101,H41:H47)</f>
        <v>3</v>
      </c>
      <c r="K46" s="11">
        <v>9</v>
      </c>
      <c r="L46" s="15">
        <f t="shared" si="1"/>
        <v>0.10714285714285714</v>
      </c>
    </row>
    <row r="47" spans="1:12" x14ac:dyDescent="0.2">
      <c r="A47" s="14" t="s">
        <v>4</v>
      </c>
      <c r="B47" s="13">
        <v>0.20300000000000001</v>
      </c>
      <c r="H47" s="11">
        <v>12</v>
      </c>
      <c r="I47" s="11" cm="1">
        <f t="array" ref="I47">+FREQUENCY(B52:B101,H41:H47)</f>
        <v>3</v>
      </c>
      <c r="K47" s="11">
        <v>11</v>
      </c>
      <c r="L47" s="15">
        <f t="shared" si="1"/>
        <v>0.10714285714285714</v>
      </c>
    </row>
    <row r="48" spans="1:12" x14ac:dyDescent="0.2">
      <c r="A48" s="14" t="s">
        <v>4</v>
      </c>
      <c r="B48" s="13">
        <v>4.4409999999999998</v>
      </c>
      <c r="H48" s="8" t="s">
        <v>6</v>
      </c>
      <c r="I48" s="8">
        <f>SUM(I41:I47)</f>
        <v>28</v>
      </c>
      <c r="K48" s="8" t="s">
        <v>6</v>
      </c>
      <c r="L48" s="8">
        <f>SUM(L41:L47)</f>
        <v>0.99999999999999978</v>
      </c>
    </row>
    <row r="49" spans="1:2" x14ac:dyDescent="0.2">
      <c r="A49" s="14" t="s">
        <v>4</v>
      </c>
      <c r="B49" s="13">
        <v>5.875</v>
      </c>
    </row>
    <row r="50" spans="1:2" x14ac:dyDescent="0.2">
      <c r="A50" s="14" t="s">
        <v>4</v>
      </c>
      <c r="B50" s="13">
        <v>5.7149999999999999</v>
      </c>
    </row>
    <row r="51" spans="1:2" x14ac:dyDescent="0.2">
      <c r="A51" s="14" t="s">
        <v>4</v>
      </c>
      <c r="B51" s="13">
        <v>0.28000000000000003</v>
      </c>
    </row>
    <row r="52" spans="1:2" x14ac:dyDescent="0.2">
      <c r="A52" s="14" t="s">
        <v>2</v>
      </c>
      <c r="B52" s="13">
        <v>-1.087</v>
      </c>
    </row>
    <row r="53" spans="1:2" x14ac:dyDescent="0.2">
      <c r="A53" s="14" t="s">
        <v>2</v>
      </c>
      <c r="B53" s="13">
        <v>1.819</v>
      </c>
    </row>
    <row r="54" spans="1:2" x14ac:dyDescent="0.2">
      <c r="A54" s="14" t="s">
        <v>2</v>
      </c>
      <c r="B54" s="13">
        <v>7.3999999999999996E-2</v>
      </c>
    </row>
    <row r="55" spans="1:2" x14ac:dyDescent="0.2">
      <c r="A55" s="14" t="s">
        <v>2</v>
      </c>
      <c r="B55" s="13">
        <v>1.7549999999999999</v>
      </c>
    </row>
    <row r="56" spans="1:2" x14ac:dyDescent="0.2">
      <c r="A56" s="14" t="s">
        <v>2</v>
      </c>
      <c r="B56" s="13">
        <v>1.889</v>
      </c>
    </row>
    <row r="57" spans="1:2" x14ac:dyDescent="0.2">
      <c r="A57" s="14" t="s">
        <v>2</v>
      </c>
      <c r="B57" s="13">
        <v>3.089</v>
      </c>
    </row>
    <row r="58" spans="1:2" x14ac:dyDescent="0.2">
      <c r="A58" s="14" t="s">
        <v>2</v>
      </c>
      <c r="B58" s="13">
        <v>4.008</v>
      </c>
    </row>
    <row r="59" spans="1:2" x14ac:dyDescent="0.2">
      <c r="A59" s="14" t="s">
        <v>2</v>
      </c>
      <c r="B59" s="13">
        <v>4.5510000000000002</v>
      </c>
    </row>
    <row r="60" spans="1:2" x14ac:dyDescent="0.2">
      <c r="A60" s="14" t="s">
        <v>2</v>
      </c>
      <c r="B60" s="13">
        <v>1.3720000000000001</v>
      </c>
    </row>
    <row r="61" spans="1:2" x14ac:dyDescent="0.2">
      <c r="A61" s="14" t="s">
        <v>2</v>
      </c>
      <c r="B61" s="13">
        <v>3.4129999999999998</v>
      </c>
    </row>
    <row r="62" spans="1:2" x14ac:dyDescent="0.2">
      <c r="A62" s="14" t="s">
        <v>2</v>
      </c>
      <c r="B62" s="13">
        <v>-4.1479999999999997</v>
      </c>
    </row>
    <row r="63" spans="1:2" x14ac:dyDescent="0.2">
      <c r="A63" s="14" t="s">
        <v>2</v>
      </c>
      <c r="B63" s="13">
        <v>2.823</v>
      </c>
    </row>
    <row r="64" spans="1:2" x14ac:dyDescent="0.2">
      <c r="A64" s="14" t="s">
        <v>2</v>
      </c>
      <c r="B64" s="13">
        <v>2.8650000000000002</v>
      </c>
    </row>
    <row r="65" spans="1:2" x14ac:dyDescent="0.2">
      <c r="A65" s="14" t="s">
        <v>2</v>
      </c>
      <c r="B65" s="13">
        <v>4.3689999999999998</v>
      </c>
    </row>
    <row r="66" spans="1:2" x14ac:dyDescent="0.2">
      <c r="A66" s="14" t="s">
        <v>2</v>
      </c>
      <c r="B66" s="13">
        <v>6.3369999999999997</v>
      </c>
    </row>
    <row r="67" spans="1:2" x14ac:dyDescent="0.2">
      <c r="A67" s="14" t="s">
        <v>2</v>
      </c>
      <c r="B67" s="13">
        <v>6.3079999999999998</v>
      </c>
    </row>
    <row r="68" spans="1:2" x14ac:dyDescent="0.2">
      <c r="A68" s="14" t="s">
        <v>2</v>
      </c>
      <c r="B68" s="13">
        <v>3.4940000000000002</v>
      </c>
    </row>
    <row r="69" spans="1:2" x14ac:dyDescent="0.2">
      <c r="A69" s="14" t="s">
        <v>2</v>
      </c>
      <c r="B69" s="13">
        <v>10.539</v>
      </c>
    </row>
    <row r="70" spans="1:2" x14ac:dyDescent="0.2">
      <c r="A70" s="14" t="s">
        <v>2</v>
      </c>
      <c r="B70" s="13">
        <v>3.84</v>
      </c>
    </row>
    <row r="71" spans="1:2" x14ac:dyDescent="0.2">
      <c r="A71" s="14" t="s">
        <v>2</v>
      </c>
      <c r="B71" s="13">
        <v>5.1230000000000002</v>
      </c>
    </row>
    <row r="72" spans="1:2" x14ac:dyDescent="0.2">
      <c r="A72" s="14" t="s">
        <v>2</v>
      </c>
      <c r="B72" s="13">
        <v>5.4850000000000003</v>
      </c>
    </row>
    <row r="73" spans="1:2" x14ac:dyDescent="0.2">
      <c r="A73" s="14" t="s">
        <v>2</v>
      </c>
      <c r="B73" s="13">
        <v>-1.8939999999999999</v>
      </c>
    </row>
    <row r="74" spans="1:2" x14ac:dyDescent="0.2">
      <c r="A74" s="14" t="s">
        <v>2</v>
      </c>
      <c r="B74" s="13">
        <v>8.016</v>
      </c>
    </row>
    <row r="75" spans="1:2" x14ac:dyDescent="0.2">
      <c r="A75" s="14" t="s">
        <v>2</v>
      </c>
      <c r="B75" s="13">
        <v>2.31</v>
      </c>
    </row>
    <row r="76" spans="1:2" x14ac:dyDescent="0.2">
      <c r="A76" s="14" t="s">
        <v>2</v>
      </c>
      <c r="B76" s="13">
        <v>3.8820000000000001</v>
      </c>
    </row>
    <row r="77" spans="1:2" x14ac:dyDescent="0.2">
      <c r="A77" s="14" t="s">
        <v>2</v>
      </c>
      <c r="B77" s="13">
        <v>7.03</v>
      </c>
    </row>
    <row r="78" spans="1:2" x14ac:dyDescent="0.2">
      <c r="A78" s="14" t="s">
        <v>2</v>
      </c>
      <c r="B78" s="13">
        <v>7.7270000000000003</v>
      </c>
    </row>
    <row r="79" spans="1:2" x14ac:dyDescent="0.2">
      <c r="A79" s="14" t="s">
        <v>2</v>
      </c>
      <c r="B79" s="13">
        <v>0.105</v>
      </c>
    </row>
    <row r="80" spans="1:2" x14ac:dyDescent="0.2">
      <c r="A80" s="14" t="s">
        <v>2</v>
      </c>
      <c r="B80" s="13">
        <v>3.65</v>
      </c>
    </row>
    <row r="81" spans="1:2" x14ac:dyDescent="0.2">
      <c r="A81" s="14" t="s">
        <v>2</v>
      </c>
      <c r="B81" s="13">
        <v>4.5469999999999997</v>
      </c>
    </row>
    <row r="82" spans="1:2" x14ac:dyDescent="0.2">
      <c r="A82" s="14" t="s">
        <v>2</v>
      </c>
      <c r="B82" s="13">
        <v>4.9850000000000003</v>
      </c>
    </row>
    <row r="83" spans="1:2" x14ac:dyDescent="0.2">
      <c r="A83" s="14" t="s">
        <v>2</v>
      </c>
      <c r="B83" s="13">
        <v>5.1589999999999998</v>
      </c>
    </row>
    <row r="84" spans="1:2" x14ac:dyDescent="0.2">
      <c r="A84" s="14" t="s">
        <v>2</v>
      </c>
      <c r="B84" s="13">
        <v>4.76</v>
      </c>
    </row>
    <row r="85" spans="1:2" x14ac:dyDescent="0.2">
      <c r="A85" s="14" t="s">
        <v>2</v>
      </c>
      <c r="B85" s="13">
        <v>4.9340000000000002</v>
      </c>
    </row>
    <row r="86" spans="1:2" x14ac:dyDescent="0.2">
      <c r="A86" s="14" t="s">
        <v>2</v>
      </c>
      <c r="B86" s="13">
        <v>3.1059999999999999</v>
      </c>
    </row>
    <row r="87" spans="1:2" x14ac:dyDescent="0.2">
      <c r="A87" s="14" t="s">
        <v>2</v>
      </c>
      <c r="B87" s="13">
        <v>5.5979999999999999</v>
      </c>
    </row>
    <row r="88" spans="1:2" x14ac:dyDescent="0.2">
      <c r="A88" s="14" t="s">
        <v>2</v>
      </c>
      <c r="B88" s="13">
        <v>2.1619999999999999</v>
      </c>
    </row>
    <row r="89" spans="1:2" x14ac:dyDescent="0.2">
      <c r="A89" s="14" t="s">
        <v>2</v>
      </c>
      <c r="B89" s="13">
        <v>6.52</v>
      </c>
    </row>
    <row r="90" spans="1:2" x14ac:dyDescent="0.2">
      <c r="A90" s="14" t="s">
        <v>2</v>
      </c>
      <c r="B90" s="13">
        <v>7.0460000000000003</v>
      </c>
    </row>
    <row r="91" spans="1:2" x14ac:dyDescent="0.2">
      <c r="A91" s="14" t="s">
        <v>2</v>
      </c>
      <c r="B91" s="13">
        <v>1.7569999999999999</v>
      </c>
    </row>
    <row r="92" spans="1:2" x14ac:dyDescent="0.2">
      <c r="A92" s="14" t="s">
        <v>2</v>
      </c>
      <c r="B92" s="13">
        <v>1.8480000000000001</v>
      </c>
    </row>
    <row r="93" spans="1:2" x14ac:dyDescent="0.2">
      <c r="A93" s="14" t="s">
        <v>2</v>
      </c>
      <c r="B93" s="13">
        <v>1.0960000000000001</v>
      </c>
    </row>
    <row r="94" spans="1:2" x14ac:dyDescent="0.2">
      <c r="A94" s="14" t="s">
        <v>2</v>
      </c>
      <c r="B94" s="13">
        <v>2.145</v>
      </c>
    </row>
    <row r="95" spans="1:2" x14ac:dyDescent="0.2">
      <c r="A95" s="14" t="s">
        <v>2</v>
      </c>
      <c r="B95" s="13">
        <v>8.4350000000000005</v>
      </c>
    </row>
    <row r="96" spans="1:2" x14ac:dyDescent="0.2">
      <c r="A96" s="14" t="s">
        <v>2</v>
      </c>
      <c r="B96" s="13">
        <v>6.0990000000000002</v>
      </c>
    </row>
    <row r="97" spans="1:2" x14ac:dyDescent="0.2">
      <c r="A97" s="14" t="s">
        <v>2</v>
      </c>
      <c r="B97" s="13">
        <v>3.972</v>
      </c>
    </row>
    <row r="98" spans="1:2" x14ac:dyDescent="0.2">
      <c r="A98" s="14" t="s">
        <v>2</v>
      </c>
      <c r="B98" s="13">
        <v>2.4089999999999998</v>
      </c>
    </row>
    <row r="99" spans="1:2" x14ac:dyDescent="0.2">
      <c r="A99" s="14" t="s">
        <v>2</v>
      </c>
      <c r="B99" s="13">
        <v>0.56899999999999995</v>
      </c>
    </row>
    <row r="100" spans="1:2" x14ac:dyDescent="0.2">
      <c r="A100" s="14" t="s">
        <v>2</v>
      </c>
      <c r="B100" s="13">
        <v>7.0129999999999999</v>
      </c>
    </row>
    <row r="101" spans="1:2" x14ac:dyDescent="0.2">
      <c r="A101" s="14" t="s">
        <v>2</v>
      </c>
      <c r="B101" s="13">
        <v>2.5939999999999999</v>
      </c>
    </row>
  </sheetData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9.1D</vt:lpstr>
      <vt:lpstr>9.2E</vt:lpstr>
      <vt:lpstr>9.3B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Shiwantha Seneviratne</cp:lastModifiedBy>
  <dcterms:created xsi:type="dcterms:W3CDTF">2006-09-16T09:36:59Z</dcterms:created>
  <dcterms:modified xsi:type="dcterms:W3CDTF">2022-05-16T22:33:59Z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