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 Xuan Thang\04. H5N1\Report\"/>
    </mc:Choice>
  </mc:AlternateContent>
  <xr:revisionPtr revIDLastSave="0" documentId="13_ncr:1_{60694B1F-C3B0-46F8-91FA-CE533188D4B0}" xr6:coauthVersionLast="36" xr6:coauthVersionMax="47" xr10:uidLastSave="{00000000-0000-0000-0000-000000000000}"/>
  <bookViews>
    <workbookView xWindow="-108" yWindow="-108" windowWidth="23256" windowHeight="9636" activeTab="3" xr2:uid="{1B51823F-9A86-48F7-BF25-C2F10D0762AA}"/>
  </bookViews>
  <sheets>
    <sheet name="Sheet1" sheetId="1" r:id="rId1"/>
    <sheet name="Composite functions" sheetId="3" r:id="rId2"/>
    <sheet name="multi dimensions" sheetId="2" r:id="rId3"/>
    <sheet name="multi-objectiv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J17" i="2"/>
  <c r="M17" i="2"/>
  <c r="D17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G18" i="1" l="1"/>
</calcChain>
</file>

<file path=xl/sharedStrings.xml><?xml version="1.0" encoding="utf-8"?>
<sst xmlns="http://schemas.openxmlformats.org/spreadsheetml/2006/main" count="129" uniqueCount="73">
  <si>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</si>
  <si>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</si>
  <si>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</si>
  <si>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</si>
  <si>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</si>
  <si>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</si>
  <si>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</si>
  <si>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</si>
  <si>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</si>
  <si>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</si>
  <si>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</si>
  <si>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</si>
  <si>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</si>
  <si>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</si>
  <si>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</si>
  <si>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</si>
  <si>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SSA</t>
  </si>
  <si>
    <t>Mean</t>
  </si>
  <si>
    <t>ISSA</t>
  </si>
  <si>
    <t>1/16</t>
  </si>
  <si>
    <t>Total</t>
  </si>
  <si>
    <t>16/16</t>
  </si>
  <si>
    <t>5/16</t>
  </si>
  <si>
    <t>H5N1</t>
  </si>
  <si>
    <t>'F16'</t>
  </si>
  <si>
    <t>'F18'</t>
  </si>
  <si>
    <t>'F19'</t>
  </si>
  <si>
    <t>'F20'</t>
  </si>
  <si>
    <t>'F21'</t>
  </si>
  <si>
    <t>'F25'</t>
  </si>
  <si>
    <t>STD</t>
  </si>
  <si>
    <t>Rank</t>
  </si>
  <si>
    <t>Final</t>
  </si>
  <si>
    <t>rank</t>
  </si>
  <si>
    <t>AOA</t>
  </si>
  <si>
    <t>F24</t>
  </si>
  <si>
    <t>F25</t>
  </si>
  <si>
    <t>F26</t>
  </si>
  <si>
    <t>F27</t>
  </si>
  <si>
    <t>F28</t>
  </si>
  <si>
    <t>F29</t>
  </si>
  <si>
    <t>F</t>
  </si>
  <si>
    <t>Dims</t>
  </si>
  <si>
    <t>Ave</t>
  </si>
  <si>
    <t>Std</t>
  </si>
  <si>
    <t>ZDT1</t>
  </si>
  <si>
    <t>ZDT2</t>
  </si>
  <si>
    <t>ZDT3</t>
  </si>
  <si>
    <t>Best</t>
  </si>
  <si>
    <t>Median</t>
  </si>
  <si>
    <t>Worst</t>
  </si>
  <si>
    <t>Average</t>
  </si>
  <si>
    <t>SEM</t>
  </si>
  <si>
    <t>ZDT1 with</t>
  </si>
  <si>
    <t>ZDT2 with</t>
  </si>
  <si>
    <t>CEC2009</t>
  </si>
  <si>
    <t>'UF1'</t>
  </si>
  <si>
    <t>'UF2'</t>
  </si>
  <si>
    <t>'UF3'</t>
  </si>
  <si>
    <t>'UF4'</t>
  </si>
  <si>
    <t>'UF5'</t>
  </si>
  <si>
    <t>'UF6'</t>
  </si>
  <si>
    <t>'UF7'</t>
  </si>
  <si>
    <t>'UF8'</t>
  </si>
  <si>
    <t>'UF9'</t>
  </si>
  <si>
    <t>'UF10'</t>
  </si>
  <si>
    <t>'ZDT1'</t>
  </si>
  <si>
    <t>'ZDT2'</t>
  </si>
  <si>
    <t>'ZDT3'</t>
  </si>
  <si>
    <t>'ZDT4'</t>
  </si>
  <si>
    <t>'ZDT5'</t>
  </si>
  <si>
    <t>NGSA2</t>
  </si>
  <si>
    <t>MH5N1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</si>
</sst>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.E+00"/>
    <numFmt numFmtId="165" formatCode="0\:"/>
  </numFmts>
  <fonts count="6">
    <font>
      <sz val="12"/>
      <color theme="1"/>
      <name val="Arial"/>
      <family val="2"/>
      <charset val="129"/>
    </font>
    <font>
      <sz val="8"/>
      <name val="Arial"/>
      <family val="2"/>
      <charset val="129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1" fontId="3" fillId="2" borderId="0" xfId="0" applyNumberFormat="1" applyFont="1" applyFill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64" fontId="0" fillId="0" borderId="0" xfId="0" applyNumberFormat="1"/>
    <xf numFmtId="11" fontId="0" fillId="0" borderId="0" xfId="0" applyNumberFormat="1"/>
    <xf numFmtId="0" fontId="2" fillId="0" borderId="0" xfId="0" applyFont="1"/>
    <xf numFmtId="0" fontId="0" fillId="0" borderId="0" xfId="0" applyBorder="1"/>
    <xf numFmtId="165" fontId="4" fillId="0" borderId="0" xfId="0" applyNumberFormat="1" applyFont="1" applyBorder="1" applyAlignment="1">
      <alignment horizontal="justify" vertical="center" wrapText="1"/>
    </xf>
    <xf numFmtId="11" fontId="0" fillId="0" borderId="0" xfId="0" applyNumberFormat="1" applyBorder="1"/>
    <xf numFmtId="0" fontId="0" fillId="2" borderId="0" xfId="0" applyFill="1" applyBorder="1"/>
    <xf numFmtId="11" fontId="3" fillId="2" borderId="0" xfId="0" applyNumberFormat="1" applyFont="1" applyFill="1" applyBorder="1"/>
    <xf numFmtId="11" fontId="3" fillId="2" borderId="0" xfId="0" applyNumberFormat="1" applyFont="1" applyFill="1" applyBorder="1" applyAlignment="1">
      <alignment horizontal="justify" vertical="center" wrapText="1"/>
    </xf>
    <xf numFmtId="11" fontId="0" fillId="2" borderId="0" xfId="0" applyNumberFormat="1" applyFill="1" applyBorder="1"/>
    <xf numFmtId="0" fontId="0" fillId="0" borderId="0" xfId="0" applyFill="1" applyBorder="1"/>
    <xf numFmtId="0" fontId="5" fillId="3" borderId="3" xfId="0" applyFont="1" applyFill="1" applyBorder="1"/>
    <xf numFmtId="0" fontId="5" fillId="3" borderId="1" xfId="0" applyFont="1" applyFill="1" applyBorder="1"/>
    <xf numFmtId="0" fontId="5" fillId="3" borderId="0" xfId="0" applyFont="1" applyFill="1"/>
    <xf numFmtId="11" fontId="5" fillId="3" borderId="0" xfId="0" applyNumberFormat="1" applyFont="1" applyFill="1" applyBorder="1"/>
    <xf numFmtId="11" fontId="5" fillId="3" borderId="0" xfId="0" applyNumberFormat="1" applyFont="1" applyFill="1"/>
    <xf numFmtId="11" fontId="5" fillId="3" borderId="1" xfId="0" applyNumberFormat="1" applyFont="1" applyFill="1" applyBorder="1"/>
    <xf numFmtId="2" fontId="5" fillId="3" borderId="0" xfId="0" applyNumberFormat="1" applyFont="1" applyFill="1" applyBorder="1"/>
    <xf numFmtId="2" fontId="5" fillId="3" borderId="0" xfId="0" applyNumberFormat="1" applyFont="1" applyFill="1"/>
    <xf numFmtId="2" fontId="5" fillId="3" borderId="1" xfId="0" applyNumberFormat="1" applyFont="1" applyFill="1" applyBorder="1"/>
    <xf numFmtId="1" fontId="5" fillId="3" borderId="1" xfId="0" applyNumberFormat="1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11" fontId="5" fillId="3" borderId="8" xfId="0" applyNumberFormat="1" applyFont="1" applyFill="1" applyBorder="1"/>
    <xf numFmtId="0" fontId="5" fillId="3" borderId="9" xfId="0" applyFont="1" applyFill="1" applyBorder="1"/>
    <xf numFmtId="11" fontId="5" fillId="3" borderId="6" xfId="0" applyNumberFormat="1" applyFont="1" applyFill="1" applyBorder="1"/>
    <xf numFmtId="2" fontId="5" fillId="3" borderId="8" xfId="0" applyNumberFormat="1" applyFont="1" applyFill="1" applyBorder="1"/>
    <xf numFmtId="2" fontId="5" fillId="3" borderId="9" xfId="0" applyNumberFormat="1" applyFont="1" applyFill="1" applyBorder="1"/>
    <xf numFmtId="2" fontId="5" fillId="3" borderId="6" xfId="0" applyNumberFormat="1" applyFont="1" applyFill="1" applyBorder="1"/>
    <xf numFmtId="1" fontId="5" fillId="3" borderId="7" xfId="0" applyNumberFormat="1" applyFont="1" applyFill="1" applyBorder="1"/>
    <xf numFmtId="0" fontId="0" fillId="2" borderId="0" xfId="0" applyFill="1"/>
    <xf numFmtId="0" fontId="0" fillId="0" borderId="0" xfId="0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</cellXfs>
  <cellStyles count="1">
    <cellStyle name="Normal" xfId="0" builtinId="0"/>
  </cellStyles>
  <dxfs count="3">
    <dxf>
      <numFmt numFmtId="15" formatCode="0.00E+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emf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emf"/><Relationship Id="rId16" Type="http://schemas.openxmlformats.org/officeDocument/2006/relationships/image" Target="../media/image20.png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539116</xdr:colOff>
      <xdr:row>0</xdr:row>
      <xdr:rowOff>0</xdr:rowOff>
    </xdr:from>
    <xdr:to>
      <xdr:col>14</xdr:col>
      <xdr:colOff>701927</xdr:colOff>
      <xdr:row>25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CF95FF-4843-4D2C-B7BC-D1BB2E516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1991" y="0"/>
          <a:ext cx="5291071" cy="5097780"/>
        </a:xfrm>
        <a:prstGeom prst="rect">
          <a:avLst/>
        </a:prstGeom>
      </xdr:spPr>
    </xdr:pic>
    <xdr:clientData/>
  </xdr:twoCellAnchor>
  <xdr:twoCellAnchor editAs="oneCell">
    <xdr:from>
      <xdr:col>14</xdr:col>
      <xdr:colOff>373380</xdr:colOff>
      <xdr:row>0</xdr:row>
      <xdr:rowOff>24765</xdr:rowOff>
    </xdr:from>
    <xdr:to>
      <xdr:col>21</xdr:col>
      <xdr:colOff>476849</xdr:colOff>
      <xdr:row>20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C18749-4AE3-4CEB-A39E-D038D578D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70230" y="24765"/>
          <a:ext cx="5226014" cy="3981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201930</xdr:colOff>
      <xdr:row>19</xdr:row>
      <xdr:rowOff>120015</xdr:rowOff>
    </xdr:from>
    <xdr:to>
      <xdr:col>16</xdr:col>
      <xdr:colOff>308610</xdr:colOff>
      <xdr:row>45</xdr:row>
      <xdr:rowOff>156210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106AA-352D-4BA1-A783-7E1F48F8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7930" y="3739515"/>
          <a:ext cx="6659880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19</xdr:row>
      <xdr:rowOff>104775</xdr:rowOff>
    </xdr:from>
    <xdr:to>
      <xdr:col>8</xdr:col>
      <xdr:colOff>695325</xdr:colOff>
      <xdr:row>45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8FC7A2-4CC1-4CE1-8C5A-60D96A412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3886200"/>
          <a:ext cx="6657975" cy="498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346039</xdr:colOff>
      <xdr:row>0</xdr:row>
      <xdr:rowOff>44824</xdr:rowOff>
    </xdr:from>
    <xdr:to>
      <xdr:col>24</xdr:col>
      <xdr:colOff>206301</xdr:colOff>
      <xdr:row>20</xdr:row>
      <xdr:rowOff>18154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E9AEBB-461A-4CC4-BBDA-7E5473994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1774" y="44824"/>
          <a:ext cx="5683511" cy="3792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487456</xdr:colOff>
      <xdr:row>0</xdr:row>
      <xdr:rowOff>112059</xdr:rowOff>
    </xdr:from>
    <xdr:to>
      <xdr:col>17</xdr:col>
      <xdr:colOff>340771</xdr:colOff>
      <xdr:row>20</xdr:row>
      <xdr:rowOff>94914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290DED-5BFC-4242-917B-D1EACB502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4515" y="112059"/>
          <a:ext cx="5680374" cy="3796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353881</xdr:colOff>
      <xdr:row>21</xdr:row>
      <xdr:rowOff>181759</xdr:rowOff>
    </xdr:from>
    <xdr:to>
      <xdr:col>17</xdr:col>
      <xdr:colOff>209101</xdr:colOff>
      <xdr:row>41</xdr:row>
      <xdr:rowOff>174139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F141E0D-0E12-4A71-BE9A-5F336C9A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0940" y="3991759"/>
          <a:ext cx="5686089" cy="3798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453390</xdr:colOff>
      <xdr:row>27</xdr:row>
      <xdr:rowOff>142987</xdr:rowOff>
    </xdr:from>
    <xdr:to>
      <xdr:col>4</xdr:col>
      <xdr:colOff>319395</xdr:colOff>
      <xdr:row>35</xdr:row>
      <xdr:rowOff>93457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95D041C-456F-4FC7-8DB5-7F583C530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3390" y="5286487"/>
          <a:ext cx="2997937" cy="1482090"/>
        </a:xfrm>
        <a:prstGeom prst="rect">
          <a:avLst/>
        </a:prstGeom>
      </xdr:spPr>
    </xdr:pic>
    <xdr:clientData/>
  </xdr:twoCellAnchor>
  <xdr:twoCellAnchor editAs="oneCell">
    <xdr:from>
      <xdr:col>4</xdr:col>
      <xdr:colOff>209215</xdr:colOff>
      <xdr:row>27</xdr:row>
      <xdr:rowOff>164727</xdr:rowOff>
    </xdr:from>
    <xdr:to>
      <xdr:col>7</xdr:col>
      <xdr:colOff>325755</xdr:colOff>
      <xdr:row>34</xdr:row>
      <xdr:rowOff>59542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31789E7-6C0C-4E53-9A8D-C21F39E5E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58921" y="5308227"/>
          <a:ext cx="2374413" cy="1220695"/>
        </a:xfrm>
        <a:prstGeom prst="rect">
          <a:avLst/>
        </a:prstGeom>
      </xdr:spPr>
    </xdr:pic>
    <xdr:clientData/>
  </xdr:twoCellAnchor>
  <xdr:twoCellAnchor editAs="oneCell">
    <xdr:from>
      <xdr:col>16</xdr:col>
      <xdr:colOff>445547</xdr:colOff>
      <xdr:row>22</xdr:row>
      <xdr:rowOff>4259</xdr:rowOff>
    </xdr:from>
    <xdr:to>
      <xdr:col>24</xdr:col>
      <xdr:colOff>285489</xdr:colOff>
      <xdr:row>41</xdr:row>
      <xdr:rowOff>174439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FEAA0B0-CA3C-4785-95B2-E12D0B1FD4CC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1282" y="4004759"/>
          <a:ext cx="5676526" cy="38011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333822</xdr:colOff>
      <xdr:row>7</xdr:row>
      <xdr:rowOff>101290</xdr:rowOff>
    </xdr:from>
    <xdr:to>
      <xdr:col>20</xdr:col>
      <xdr:colOff>402692</xdr:colOff>
      <xdr:row>28</xdr:row>
      <xdr:rowOff>57475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D4ED2B4-9B73-4223-8686-0B2A47986DFA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19987" y="1419102"/>
          <a:ext cx="5961147" cy="3905810"/>
        </a:xfrm>
        <a:prstGeom prst="rect">
          <a:avLst/>
        </a:prstGeom>
      </xdr:spPr>
    </xdr:pic>
    <xdr:clientData/>
  </xdr:twoCellAnchor>
  <xdr:twoCellAnchor editAs="oneCell">
    <xdr:from>
      <xdr:col>13</xdr:col>
      <xdr:colOff>618564</xdr:colOff>
      <xdr:row>49</xdr:row>
      <xdr:rowOff>53788</xdr:rowOff>
    </xdr:from>
    <xdr:to>
      <xdr:col>17</xdr:col>
      <xdr:colOff>345141</xdr:colOff>
      <xdr:row>59</xdr:row>
      <xdr:rowOff>167640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7715740-8796-4FAB-A09C-CDACCE349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439835" y="9090212"/>
          <a:ext cx="2667000" cy="2000250"/>
        </a:xfrm>
        <a:prstGeom prst="rect">
          <a:avLst/>
        </a:prstGeom>
      </xdr:spPr>
    </xdr:pic>
    <xdr:clientData/>
  </xdr:twoCellAnchor>
  <xdr:twoCellAnchor editAs="oneCell">
    <xdr:from>
      <xdr:col>8</xdr:col>
      <xdr:colOff>681317</xdr:colOff>
      <xdr:row>61</xdr:row>
      <xdr:rowOff>26896</xdr:rowOff>
    </xdr:from>
    <xdr:to>
      <xdr:col>12</xdr:col>
      <xdr:colOff>398368</xdr:colOff>
      <xdr:row>71</xdr:row>
      <xdr:rowOff>135985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B6131FD-0A45-44E5-B61E-3F2AD65FF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27058" y="11322425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636494</xdr:colOff>
      <xdr:row>60</xdr:row>
      <xdr:rowOff>125505</xdr:rowOff>
    </xdr:from>
    <xdr:to>
      <xdr:col>17</xdr:col>
      <xdr:colOff>359261</xdr:colOff>
      <xdr:row>71</xdr:row>
      <xdr:rowOff>53956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51562FC-C4F0-4E0E-836C-0892967CD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7765" y="11232776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8</xdr:col>
      <xdr:colOff>591671</xdr:colOff>
      <xdr:row>72</xdr:row>
      <xdr:rowOff>170329</xdr:rowOff>
    </xdr:from>
    <xdr:to>
      <xdr:col>12</xdr:col>
      <xdr:colOff>322057</xdr:colOff>
      <xdr:row>83</xdr:row>
      <xdr:rowOff>98779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30F4677-26ED-4702-A24C-CB69AE662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37412" y="13536705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313764</xdr:colOff>
      <xdr:row>72</xdr:row>
      <xdr:rowOff>98612</xdr:rowOff>
    </xdr:from>
    <xdr:to>
      <xdr:col>17</xdr:col>
      <xdr:colOff>40341</xdr:colOff>
      <xdr:row>83</xdr:row>
      <xdr:rowOff>18489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EF2773B-30E4-4328-96FC-7787A755A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135035" y="13464988"/>
          <a:ext cx="2667000" cy="2000250"/>
        </a:xfrm>
        <a:prstGeom prst="rect">
          <a:avLst/>
        </a:prstGeom>
      </xdr:spPr>
    </xdr:pic>
    <xdr:clientData/>
  </xdr:twoCellAnchor>
  <xdr:twoCellAnchor editAs="oneCell">
    <xdr:from>
      <xdr:col>8</xdr:col>
      <xdr:colOff>618565</xdr:colOff>
      <xdr:row>84</xdr:row>
      <xdr:rowOff>161364</xdr:rowOff>
    </xdr:from>
    <xdr:to>
      <xdr:col>12</xdr:col>
      <xdr:colOff>345141</xdr:colOff>
      <xdr:row>95</xdr:row>
      <xdr:rowOff>95530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F49FDCC-71A2-4DC3-A537-4358467E5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64306" y="15786846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215151</xdr:colOff>
      <xdr:row>85</xdr:row>
      <xdr:rowOff>62753</xdr:rowOff>
    </xdr:from>
    <xdr:to>
      <xdr:col>17</xdr:col>
      <xdr:colOff>379878</xdr:colOff>
      <xdr:row>95</xdr:row>
      <xdr:rowOff>174700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0676E59-D1A6-407A-B723-B3D944B45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036422" y="15876494"/>
          <a:ext cx="3105150" cy="1990725"/>
        </a:xfrm>
        <a:prstGeom prst="rect">
          <a:avLst/>
        </a:prstGeom>
      </xdr:spPr>
    </xdr:pic>
    <xdr:clientData/>
  </xdr:twoCellAnchor>
  <xdr:twoCellAnchor editAs="oneCell">
    <xdr:from>
      <xdr:col>8</xdr:col>
      <xdr:colOff>493059</xdr:colOff>
      <xdr:row>97</xdr:row>
      <xdr:rowOff>62754</xdr:rowOff>
    </xdr:from>
    <xdr:to>
      <xdr:col>12</xdr:col>
      <xdr:colOff>669215</xdr:colOff>
      <xdr:row>107</xdr:row>
      <xdr:rowOff>171844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A75A898-C2D9-44AA-87C1-56AD858D9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38800" y="18135601"/>
          <a:ext cx="31242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313765</xdr:colOff>
      <xdr:row>97</xdr:row>
      <xdr:rowOff>170330</xdr:rowOff>
    </xdr:from>
    <xdr:to>
      <xdr:col>17</xdr:col>
      <xdr:colOff>327045</xdr:colOff>
      <xdr:row>108</xdr:row>
      <xdr:rowOff>98781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2912E64-4DAD-45A0-BCCF-EDF4BC45D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135036" y="18243177"/>
          <a:ext cx="2957513" cy="1995488"/>
        </a:xfrm>
        <a:prstGeom prst="rect">
          <a:avLst/>
        </a:prstGeom>
      </xdr:spPr>
    </xdr:pic>
    <xdr:clientData/>
  </xdr:twoCellAnchor>
  <xdr:twoCellAnchor editAs="oneCell">
    <xdr:from>
      <xdr:col>9</xdr:col>
      <xdr:colOff>253927</xdr:colOff>
      <xdr:row>49</xdr:row>
      <xdr:rowOff>150944</xdr:rowOff>
    </xdr:from>
    <xdr:to>
      <xdr:col>12</xdr:col>
      <xdr:colOff>400500</xdr:colOff>
      <xdr:row>58</xdr:row>
      <xdr:rowOff>186663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DD3792-8130-4828-9BFA-1D0D7926A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3986" y="9485444"/>
          <a:ext cx="2331720" cy="175021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92BE81-D7F5-43E8-AE0F-1A13B0D30E69}" name="Table1" displayName="Table1" ref="A1:D18" totalsRowShown="0" headerRowDxfId="2">
  <autoFilter ref="A1:D18" xr:uid="{B592BE81-D7F5-43E8-AE0F-1A13B0D30E69}"/>
  <tableColumns count="4">
    <tableColumn id="1" xr3:uid="{E9D9290C-E3B3-4416-9732-8669D46A54AF}" name="Mean" dataDxfId="1"/>
    <tableColumn id="2" xr3:uid="{A7C254E1-BAFC-4F95-8F88-0BEB51F220AA}" name="SSA"/>
    <tableColumn id="3" xr3:uid="{BD2FE334-9D80-4A79-B196-CB3FDE01AEB9}" name="ISSA" dataDxfId="0"/>
    <tableColumn id="4" xr3:uid="{61A86F47-EDB1-4CA9-8CC7-94A96753F38D}" name="H5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5F50-6BA3-466C-92CF-2D7E83CE9359}">
  <dimension ref="A1:G32"/>
  <sheetViews>
    <sheetView workbookViewId="0">
      <selection activeCell="D32" sqref="D32"/>
    </sheetView>
  </sheetViews>
  <sheetFormatPr defaultRowHeight="15"/>
  <cols>
    <col min="2" max="3" width="13.81640625" customWidth="1"/>
    <col min="4" max="4" width="15.6328125" customWidth="1"/>
    <col min="5" max="5" width="18.90625" style="10" customWidth="1"/>
    <col min="6" max="6" width="12.81640625" bestFit="1" customWidth="1"/>
  </cols>
  <sheetData>
    <row r="1" spans="1:7" ht="15.6">
      <c r="A1" s="1" t="s">
        <v>17</v>
      </c>
      <c r="B1" s="1" t="s">
        <v>16</v>
      </c>
      <c r="C1" s="1" t="s">
        <v>18</v>
      </c>
      <c r="D1" s="1" t="s">
        <v>23</v>
      </c>
    </row>
    <row r="2" spans="1:7" ht="15.6">
      <c r="A2" s="1" t="s">
        <v>0</v>
      </c>
      <c r="B2" s="2">
        <v>4.0300000000000004E-9</v>
      </c>
      <c r="C2" s="3">
        <v>0</v>
      </c>
      <c r="D2" s="10" t="e">
        <f>'multi dimensions'!#REF!</f>
        <v>#REF!</v>
      </c>
      <c r="F2" s="10" t="e">
        <f>MIN(Table1[[#This Row],[SSA]:[H5N1]])</f>
        <v>#REF!</v>
      </c>
      <c r="G2" t="e">
        <f>IF(F2=Table1[[#This Row],[H5N1]],1,0)</f>
        <v>#REF!</v>
      </c>
    </row>
    <row r="3" spans="1:7" ht="15.6">
      <c r="A3" s="1" t="s">
        <v>1</v>
      </c>
      <c r="B3" s="2">
        <v>0.19</v>
      </c>
      <c r="C3" s="2">
        <v>1.1999999999999999E-180</v>
      </c>
      <c r="D3" s="10" t="e">
        <f>'multi dimensions'!#REF!</f>
        <v>#REF!</v>
      </c>
      <c r="F3" s="10" t="e">
        <f>MIN(Table1[[#This Row],[SSA]:[H5N1]])</f>
        <v>#REF!</v>
      </c>
      <c r="G3" t="e">
        <f>IF(F3=Table1[[#This Row],[H5N1]],1,0)</f>
        <v>#REF!</v>
      </c>
    </row>
    <row r="4" spans="1:7" ht="15.6">
      <c r="A4" s="1" t="s">
        <v>2</v>
      </c>
      <c r="B4" s="2">
        <v>1.9300000000000002E-9</v>
      </c>
      <c r="C4" s="3">
        <v>0</v>
      </c>
      <c r="D4" s="10" t="e">
        <f>'multi dimensions'!#REF!</f>
        <v>#REF!</v>
      </c>
      <c r="F4" s="10" t="e">
        <f>MIN(Table1[[#This Row],[SSA]:[H5N1]])</f>
        <v>#REF!</v>
      </c>
      <c r="G4" t="e">
        <f>IF(F4=Table1[[#This Row],[H5N1]],1,0)</f>
        <v>#REF!</v>
      </c>
    </row>
    <row r="5" spans="1:7" ht="15.6">
      <c r="A5" s="1" t="s">
        <v>3</v>
      </c>
      <c r="B5" s="2">
        <v>1.5E-5</v>
      </c>
      <c r="C5" s="2">
        <v>2.2699999999999999E-172</v>
      </c>
      <c r="D5" s="10" t="e">
        <f>'multi dimensions'!#REF!</f>
        <v>#REF!</v>
      </c>
      <c r="F5" s="10" t="e">
        <f>MIN(Table1[[#This Row],[SSA]:[H5N1]])</f>
        <v>#REF!</v>
      </c>
      <c r="G5" t="e">
        <f>IF(F5=Table1[[#This Row],[H5N1]],1,0)</f>
        <v>#REF!</v>
      </c>
    </row>
    <row r="6" spans="1:7" ht="15.6">
      <c r="A6" s="1" t="s">
        <v>4</v>
      </c>
      <c r="B6" s="2">
        <v>140</v>
      </c>
      <c r="C6" s="2">
        <v>8.92</v>
      </c>
      <c r="D6" s="10" t="e">
        <f>'multi dimensions'!#REF!</f>
        <v>#REF!</v>
      </c>
      <c r="F6" s="10" t="e">
        <f>MIN(Table1[[#This Row],[SSA]:[H5N1]])</f>
        <v>#REF!</v>
      </c>
      <c r="G6" t="e">
        <f>IF(F6=Table1[[#This Row],[H5N1]],1,0)</f>
        <v>#REF!</v>
      </c>
    </row>
    <row r="7" spans="1:7" ht="15.6">
      <c r="A7" s="1" t="s">
        <v>5</v>
      </c>
      <c r="B7" s="2">
        <v>6.3099999999999999E-10</v>
      </c>
      <c r="C7" s="2">
        <v>0.63</v>
      </c>
      <c r="D7" s="10" t="e">
        <f>'multi dimensions'!#REF!</f>
        <v>#REF!</v>
      </c>
      <c r="F7" s="10" t="e">
        <f>MIN(Table1[[#This Row],[SSA]:[H5N1]])</f>
        <v>#REF!</v>
      </c>
      <c r="G7" s="12" t="e">
        <f>IF(F7=Table1[[#This Row],[H5N1]],1,0)</f>
        <v>#REF!</v>
      </c>
    </row>
    <row r="8" spans="1:7" ht="15.6">
      <c r="A8" s="1" t="s">
        <v>6</v>
      </c>
      <c r="B8" s="2">
        <v>6.0000000000000001E-3</v>
      </c>
      <c r="C8" s="2">
        <v>4.6900000000000002E-5</v>
      </c>
      <c r="D8" s="10" t="e">
        <f>'multi dimensions'!#REF!</f>
        <v>#REF!</v>
      </c>
      <c r="F8" s="10" t="e">
        <f>MIN(Table1[[#This Row],[SSA]:[H5N1]])</f>
        <v>#REF!</v>
      </c>
      <c r="G8" t="e">
        <f>IF(F8=Table1[[#This Row],[H5N1]],1,0)</f>
        <v>#REF!</v>
      </c>
    </row>
    <row r="9" spans="1:7" ht="15.6">
      <c r="A9" s="4" t="s">
        <v>7</v>
      </c>
      <c r="B9" s="8">
        <v>-2830</v>
      </c>
      <c r="C9" s="8">
        <v>-2096</v>
      </c>
      <c r="D9" s="10" t="e">
        <f>'multi dimensions'!#REF!</f>
        <v>#REF!</v>
      </c>
      <c r="F9" s="10" t="e">
        <f>MIN(Table1[[#This Row],[SSA]:[H5N1]])</f>
        <v>#REF!</v>
      </c>
      <c r="G9" t="e">
        <f>IF(F9=Table1[[#This Row],[H5N1]],1,0)</f>
        <v>#REF!</v>
      </c>
    </row>
    <row r="10" spans="1:7" ht="15.6">
      <c r="A10" s="1" t="s">
        <v>8</v>
      </c>
      <c r="B10" s="2">
        <v>19.100000000000001</v>
      </c>
      <c r="C10" s="3">
        <v>0</v>
      </c>
      <c r="D10" s="10" t="e">
        <f>'multi dimensions'!#REF!</f>
        <v>#REF!</v>
      </c>
      <c r="F10" s="10" t="e">
        <f>MIN(Table1[[#This Row],[SSA]:[H5N1]])</f>
        <v>#REF!</v>
      </c>
      <c r="G10" t="e">
        <f>IF(F10=Table1[[#This Row],[H5N1]],1,0)</f>
        <v>#REF!</v>
      </c>
    </row>
    <row r="11" spans="1:7" ht="15.6">
      <c r="A11" s="1" t="s">
        <v>9</v>
      </c>
      <c r="B11" s="2">
        <v>0.75</v>
      </c>
      <c r="C11" s="3">
        <v>8.8800000000000003E-16</v>
      </c>
      <c r="D11" s="10" t="e">
        <f>'multi dimensions'!#REF!</f>
        <v>#REF!</v>
      </c>
      <c r="F11" s="10" t="e">
        <f>MIN(Table1[[#This Row],[SSA]:[H5N1]])</f>
        <v>#REF!</v>
      </c>
      <c r="G11" t="e">
        <f>IF(F11=Table1[[#This Row],[H5N1]],1,0)</f>
        <v>#REF!</v>
      </c>
    </row>
    <row r="12" spans="1:7" ht="15.6">
      <c r="A12" s="1" t="s">
        <v>10</v>
      </c>
      <c r="B12" s="2">
        <v>0.26</v>
      </c>
      <c r="C12" s="3">
        <v>0</v>
      </c>
      <c r="D12" s="10" t="e">
        <f>'multi dimensions'!#REF!</f>
        <v>#REF!</v>
      </c>
      <c r="F12" s="10" t="e">
        <f>MIN(Table1[[#This Row],[SSA]:[H5N1]])</f>
        <v>#REF!</v>
      </c>
      <c r="G12" t="e">
        <f>IF(F12=Table1[[#This Row],[H5N1]],1,0)</f>
        <v>#REF!</v>
      </c>
    </row>
    <row r="13" spans="1:7" ht="15.6">
      <c r="A13" s="1" t="s">
        <v>11</v>
      </c>
      <c r="B13" s="2">
        <v>0.27</v>
      </c>
      <c r="C13" s="2">
        <v>0.13</v>
      </c>
      <c r="D13" s="10" t="e">
        <f>'multi dimensions'!#REF!</f>
        <v>#REF!</v>
      </c>
      <c r="F13" s="10" t="e">
        <f>MIN(Table1[[#This Row],[SSA]:[H5N1]])</f>
        <v>#REF!</v>
      </c>
      <c r="G13" t="e">
        <f>IF(F13=Table1[[#This Row],[H5N1]],1,0)</f>
        <v>#REF!</v>
      </c>
    </row>
    <row r="14" spans="1:7" ht="15.6">
      <c r="A14" s="1" t="s">
        <v>12</v>
      </c>
      <c r="B14" s="9">
        <v>1E-3</v>
      </c>
      <c r="C14" s="2">
        <v>0.35</v>
      </c>
      <c r="D14" s="10" t="e">
        <f>'multi dimensions'!#REF!</f>
        <v>#REF!</v>
      </c>
      <c r="F14" s="10" t="e">
        <f>MIN(Table1[[#This Row],[SSA]:[H5N1]])</f>
        <v>#REF!</v>
      </c>
      <c r="G14" s="12" t="e">
        <f>IF(F14=Table1[[#This Row],[H5N1]],1,0)</f>
        <v>#REF!</v>
      </c>
    </row>
    <row r="15" spans="1:7" ht="15.6">
      <c r="A15" s="1" t="s">
        <v>13</v>
      </c>
      <c r="B15" s="2">
        <v>1</v>
      </c>
      <c r="C15" s="2">
        <v>1.4</v>
      </c>
      <c r="D15" s="10">
        <f>'multi dimensions'!B17</f>
        <v>0</v>
      </c>
      <c r="F15" s="10">
        <f>MIN(Table1[[#This Row],[SSA]:[H5N1]])</f>
        <v>0</v>
      </c>
      <c r="G15">
        <f>IF(F15=Table1[[#This Row],[H5N1]],1,0)</f>
        <v>1</v>
      </c>
    </row>
    <row r="16" spans="1:7" ht="15.6">
      <c r="A16" s="1" t="s">
        <v>14</v>
      </c>
      <c r="B16" s="2">
        <v>1E-3</v>
      </c>
      <c r="C16" s="2">
        <v>5.9999999999999995E-4</v>
      </c>
      <c r="D16" s="10">
        <f>'multi dimensions'!B18</f>
        <v>0</v>
      </c>
      <c r="F16" s="10">
        <f>MIN(Table1[[#This Row],[SSA]:[H5N1]])</f>
        <v>0</v>
      </c>
      <c r="G16">
        <f>IF(F16=Table1[[#This Row],[H5N1]],1,0)</f>
        <v>1</v>
      </c>
    </row>
    <row r="17" spans="1:7" ht="15.6">
      <c r="A17" s="4" t="s">
        <v>15</v>
      </c>
      <c r="B17" s="5">
        <v>-1.03</v>
      </c>
      <c r="C17" s="8">
        <v>-1.02</v>
      </c>
      <c r="D17" s="10">
        <f>'multi dimensions'!B19</f>
        <v>0</v>
      </c>
      <c r="F17" s="10">
        <f>MIN(Table1[[#This Row],[SSA]:[H5N1]])</f>
        <v>-1.03</v>
      </c>
      <c r="G17">
        <f>IF(F17=Table1[[#This Row],[H5N1]],1,0)</f>
        <v>0</v>
      </c>
    </row>
    <row r="18" spans="1:7" ht="15.6">
      <c r="A18" s="1" t="s">
        <v>20</v>
      </c>
      <c r="B18" s="6" t="s">
        <v>19</v>
      </c>
      <c r="C18" s="6" t="s">
        <v>22</v>
      </c>
      <c r="D18" s="7" t="s">
        <v>21</v>
      </c>
      <c r="G18">
        <f>SUMIF(G2:G17,1,G2:G17)</f>
        <v>2</v>
      </c>
    </row>
    <row r="29" spans="1:7">
      <c r="D29" s="11"/>
    </row>
    <row r="30" spans="1:7">
      <c r="D30" s="11"/>
    </row>
    <row r="32" spans="1:7">
      <c r="D32" s="11"/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48EB-C622-43E4-BADB-241C6058D032}">
  <dimension ref="B3:O49"/>
  <sheetViews>
    <sheetView workbookViewId="0">
      <selection activeCell="E27" sqref="E27"/>
    </sheetView>
  </sheetViews>
  <sheetFormatPr defaultColWidth="8.90625" defaultRowHeight="15"/>
  <cols>
    <col min="1" max="4" width="8.90625" style="13"/>
    <col min="5" max="8" width="8.90625" style="20"/>
    <col min="9" max="16384" width="8.90625" style="13"/>
  </cols>
  <sheetData>
    <row r="3" spans="2:15">
      <c r="I3" s="20" t="s">
        <v>34</v>
      </c>
      <c r="J3" s="13" t="s">
        <v>23</v>
      </c>
      <c r="O3" s="20"/>
    </row>
    <row r="4" spans="2:15">
      <c r="B4" s="16" t="s">
        <v>24</v>
      </c>
      <c r="C4" s="13" t="s">
        <v>35</v>
      </c>
      <c r="D4" s="16" t="s">
        <v>17</v>
      </c>
      <c r="I4" s="19">
        <v>407</v>
      </c>
      <c r="J4" s="13">
        <v>381.61653736035902</v>
      </c>
      <c r="L4" s="15"/>
      <c r="O4" s="15"/>
    </row>
    <row r="5" spans="2:15">
      <c r="B5" s="16"/>
      <c r="D5" s="16" t="s">
        <v>31</v>
      </c>
      <c r="I5" s="19"/>
      <c r="J5" s="17"/>
      <c r="L5" s="15"/>
      <c r="O5" s="15"/>
    </row>
    <row r="6" spans="2:15">
      <c r="B6" s="16"/>
      <c r="D6" s="16" t="s">
        <v>30</v>
      </c>
      <c r="I6" s="15">
        <v>81.3</v>
      </c>
      <c r="J6" s="15">
        <v>94.242568685636002</v>
      </c>
      <c r="L6" s="15"/>
      <c r="O6" s="15"/>
    </row>
    <row r="7" spans="2:15">
      <c r="B7" s="16" t="s">
        <v>25</v>
      </c>
      <c r="C7" s="13" t="s">
        <v>36</v>
      </c>
      <c r="D7" s="16" t="s">
        <v>17</v>
      </c>
      <c r="I7" s="19">
        <v>910</v>
      </c>
      <c r="J7" s="13">
        <v>910</v>
      </c>
      <c r="L7" s="15"/>
      <c r="O7" s="15"/>
    </row>
    <row r="8" spans="2:15">
      <c r="B8" s="16"/>
      <c r="D8" s="16" t="s">
        <v>31</v>
      </c>
      <c r="I8" s="19"/>
      <c r="J8" s="17"/>
      <c r="L8" s="15"/>
      <c r="O8" s="15"/>
    </row>
    <row r="9" spans="2:15">
      <c r="B9" s="16"/>
      <c r="D9" s="16" t="s">
        <v>30</v>
      </c>
      <c r="I9" s="15">
        <v>12.1</v>
      </c>
      <c r="J9" s="15">
        <v>0</v>
      </c>
      <c r="L9" s="15"/>
      <c r="O9" s="15"/>
    </row>
    <row r="10" spans="2:15">
      <c r="B10" s="16" t="s">
        <v>26</v>
      </c>
      <c r="C10" s="13" t="s">
        <v>37</v>
      </c>
      <c r="D10" s="16" t="s">
        <v>17</v>
      </c>
      <c r="I10" s="19">
        <v>912</v>
      </c>
      <c r="J10" s="13">
        <v>910</v>
      </c>
      <c r="L10" s="15"/>
      <c r="O10" s="15"/>
    </row>
    <row r="11" spans="2:15">
      <c r="B11" s="16"/>
      <c r="D11" s="16" t="s">
        <v>31</v>
      </c>
      <c r="I11" s="19"/>
      <c r="J11" s="17"/>
      <c r="L11" s="15"/>
      <c r="O11" s="15"/>
    </row>
    <row r="12" spans="2:15">
      <c r="B12" s="16"/>
      <c r="D12" s="16" t="s">
        <v>30</v>
      </c>
      <c r="I12" s="15">
        <v>3.14</v>
      </c>
      <c r="J12" s="15">
        <v>0</v>
      </c>
      <c r="L12" s="15"/>
      <c r="O12" s="15"/>
    </row>
    <row r="13" spans="2:15">
      <c r="B13" s="16" t="s">
        <v>27</v>
      </c>
      <c r="C13" s="13" t="s">
        <v>38</v>
      </c>
      <c r="D13" s="16" t="s">
        <v>17</v>
      </c>
      <c r="I13" s="19">
        <v>910</v>
      </c>
      <c r="J13" s="13">
        <v>910</v>
      </c>
      <c r="L13" s="15"/>
      <c r="O13" s="15"/>
    </row>
    <row r="14" spans="2:15">
      <c r="B14" s="16"/>
      <c r="D14" s="16" t="s">
        <v>31</v>
      </c>
      <c r="I14" s="19"/>
      <c r="J14" s="17"/>
      <c r="L14" s="15"/>
      <c r="O14" s="15"/>
    </row>
    <row r="15" spans="2:15">
      <c r="B15" s="16"/>
      <c r="D15" s="16" t="s">
        <v>30</v>
      </c>
      <c r="I15" s="19"/>
      <c r="J15" s="15">
        <v>0</v>
      </c>
      <c r="L15" s="15"/>
      <c r="O15" s="15"/>
    </row>
    <row r="16" spans="2:15">
      <c r="B16" s="16" t="s">
        <v>28</v>
      </c>
      <c r="C16" s="13" t="s">
        <v>39</v>
      </c>
      <c r="D16" s="16" t="s">
        <v>17</v>
      </c>
      <c r="I16" s="19">
        <v>981</v>
      </c>
      <c r="J16" s="13">
        <v>911.77488724922398</v>
      </c>
      <c r="L16" s="15"/>
      <c r="O16" s="15"/>
    </row>
    <row r="17" spans="2:15">
      <c r="B17" s="16"/>
      <c r="D17" s="16" t="s">
        <v>31</v>
      </c>
      <c r="I17" s="19"/>
      <c r="J17" s="17"/>
      <c r="L17" s="15"/>
      <c r="O17" s="15"/>
    </row>
    <row r="18" spans="2:15">
      <c r="B18" s="16"/>
      <c r="D18" s="16" t="s">
        <v>30</v>
      </c>
      <c r="I18" s="15">
        <v>47.3</v>
      </c>
      <c r="J18" s="15">
        <v>145.779255045767</v>
      </c>
      <c r="L18" s="15"/>
      <c r="O18" s="15"/>
    </row>
    <row r="19" spans="2:15">
      <c r="B19" s="16" t="s">
        <v>29</v>
      </c>
      <c r="C19" s="13" t="s">
        <v>40</v>
      </c>
      <c r="D19" s="16" t="s">
        <v>17</v>
      </c>
      <c r="I19" s="19">
        <v>1620</v>
      </c>
      <c r="J19" s="13">
        <v>1265.95911388834</v>
      </c>
      <c r="L19" s="15"/>
      <c r="O19" s="15"/>
    </row>
    <row r="20" spans="2:15">
      <c r="B20" s="16"/>
      <c r="C20" s="16"/>
      <c r="D20" s="16" t="s">
        <v>31</v>
      </c>
      <c r="J20" s="18"/>
      <c r="L20" s="15"/>
      <c r="O20" s="15"/>
    </row>
    <row r="21" spans="2:15">
      <c r="B21" s="16"/>
      <c r="C21" s="16"/>
      <c r="D21" s="16" t="s">
        <v>30</v>
      </c>
      <c r="I21" s="15">
        <v>4.25</v>
      </c>
      <c r="J21" s="15">
        <v>3.6455123395186302</v>
      </c>
      <c r="L21" s="15"/>
      <c r="O21" s="15"/>
    </row>
    <row r="22" spans="2:15">
      <c r="C22" s="20" t="s">
        <v>17</v>
      </c>
      <c r="D22" s="13" t="s">
        <v>33</v>
      </c>
      <c r="J22" s="14"/>
    </row>
    <row r="23" spans="2:15">
      <c r="C23" s="20" t="s">
        <v>32</v>
      </c>
      <c r="D23" s="13" t="s">
        <v>33</v>
      </c>
      <c r="J23" s="14"/>
    </row>
    <row r="24" spans="2:15">
      <c r="J24" s="14"/>
    </row>
    <row r="25" spans="2:15">
      <c r="J25" s="14"/>
    </row>
    <row r="26" spans="2:15">
      <c r="J26" s="14"/>
    </row>
    <row r="27" spans="2:15">
      <c r="J27" s="14"/>
    </row>
    <row r="28" spans="2:15">
      <c r="J28" s="14"/>
    </row>
    <row r="29" spans="2:15">
      <c r="J29" s="14"/>
    </row>
    <row r="30" spans="2:15">
      <c r="J30" s="14"/>
    </row>
    <row r="31" spans="2:15">
      <c r="J31" s="14"/>
    </row>
    <row r="32" spans="2:15">
      <c r="J32" s="14"/>
    </row>
    <row r="33" spans="10:10">
      <c r="J33" s="14"/>
    </row>
    <row r="34" spans="10:10">
      <c r="J34" s="14"/>
    </row>
    <row r="35" spans="10:10">
      <c r="J35" s="14"/>
    </row>
    <row r="36" spans="10:10">
      <c r="J36" s="14"/>
    </row>
    <row r="37" spans="10:10">
      <c r="J37" s="14"/>
    </row>
    <row r="38" spans="10:10">
      <c r="J38" s="14"/>
    </row>
    <row r="39" spans="10:10">
      <c r="J39" s="14"/>
    </row>
    <row r="40" spans="10:10">
      <c r="J40" s="14"/>
    </row>
    <row r="41" spans="10:10">
      <c r="J41" s="14"/>
    </row>
    <row r="42" spans="10:10">
      <c r="J42" s="14"/>
    </row>
    <row r="43" spans="10:10">
      <c r="J43" s="14"/>
    </row>
    <row r="44" spans="10:10">
      <c r="J44" s="14"/>
    </row>
    <row r="45" spans="10:10">
      <c r="J45" s="14"/>
    </row>
    <row r="46" spans="10:10">
      <c r="J46" s="14"/>
    </row>
    <row r="47" spans="10:10">
      <c r="J47" s="14"/>
    </row>
    <row r="48" spans="10:10">
      <c r="J48" s="14"/>
    </row>
    <row r="49" spans="10:10">
      <c r="J49" s="1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C9B1-FA5C-4586-B35C-D4BD8A54C086}">
  <dimension ref="A2:M18"/>
  <sheetViews>
    <sheetView workbookViewId="0">
      <selection activeCell="R30" sqref="R30"/>
    </sheetView>
  </sheetViews>
  <sheetFormatPr defaultRowHeight="15"/>
  <cols>
    <col min="2" max="3" width="10.54296875" bestFit="1" customWidth="1"/>
    <col min="4" max="4" width="9" bestFit="1" customWidth="1"/>
    <col min="5" max="6" width="10.54296875" bestFit="1" customWidth="1"/>
    <col min="7" max="7" width="9" bestFit="1" customWidth="1"/>
    <col min="8" max="9" width="10.54296875" bestFit="1" customWidth="1"/>
    <col min="10" max="10" width="9" bestFit="1" customWidth="1"/>
    <col min="11" max="12" width="10.54296875" bestFit="1" customWidth="1"/>
    <col min="13" max="13" width="9" bestFit="1" customWidth="1"/>
  </cols>
  <sheetData>
    <row r="2" spans="1:13" ht="15.6">
      <c r="A2" s="21" t="s">
        <v>42</v>
      </c>
      <c r="B2" s="43">
        <v>30</v>
      </c>
      <c r="C2" s="42"/>
      <c r="D2" s="44"/>
      <c r="E2" s="42">
        <v>100</v>
      </c>
      <c r="F2" s="42"/>
      <c r="G2" s="42"/>
      <c r="H2" s="42">
        <v>500</v>
      </c>
      <c r="I2" s="42"/>
      <c r="J2" s="42"/>
      <c r="K2" s="42">
        <v>1000</v>
      </c>
      <c r="L2" s="42"/>
      <c r="M2" s="42"/>
    </row>
    <row r="3" spans="1:13" ht="15.6">
      <c r="A3" s="22" t="s">
        <v>41</v>
      </c>
      <c r="B3" s="31" t="s">
        <v>43</v>
      </c>
      <c r="C3" s="22" t="s">
        <v>44</v>
      </c>
      <c r="D3" s="32" t="s">
        <v>31</v>
      </c>
      <c r="E3" s="22" t="s">
        <v>43</v>
      </c>
      <c r="F3" s="22" t="s">
        <v>44</v>
      </c>
      <c r="G3" s="22" t="s">
        <v>31</v>
      </c>
      <c r="H3" s="22" t="s">
        <v>43</v>
      </c>
      <c r="I3" s="22" t="s">
        <v>44</v>
      </c>
      <c r="J3" s="22" t="s">
        <v>31</v>
      </c>
      <c r="K3" s="22" t="s">
        <v>43</v>
      </c>
      <c r="L3" s="22" t="s">
        <v>44</v>
      </c>
      <c r="M3" s="22" t="s">
        <v>31</v>
      </c>
    </row>
    <row r="4" spans="1:13" ht="15.6">
      <c r="A4" s="23" t="s">
        <v>0</v>
      </c>
      <c r="B4" s="33">
        <v>0</v>
      </c>
      <c r="C4" s="24">
        <v>0</v>
      </c>
      <c r="D4" s="34">
        <v>1</v>
      </c>
      <c r="E4" s="25">
        <v>0</v>
      </c>
      <c r="F4" s="25">
        <v>0</v>
      </c>
      <c r="G4" s="23">
        <v>1</v>
      </c>
      <c r="H4" s="25">
        <v>0</v>
      </c>
      <c r="I4" s="25">
        <v>0</v>
      </c>
      <c r="J4" s="23">
        <v>1</v>
      </c>
      <c r="K4" s="25">
        <v>0</v>
      </c>
      <c r="L4" s="25">
        <v>0</v>
      </c>
      <c r="M4" s="23">
        <v>1</v>
      </c>
    </row>
    <row r="5" spans="1:13" ht="15.6">
      <c r="A5" s="23" t="s">
        <v>1</v>
      </c>
      <c r="B5" s="33">
        <v>0</v>
      </c>
      <c r="C5" s="24">
        <v>0</v>
      </c>
      <c r="D5" s="34">
        <v>1</v>
      </c>
      <c r="E5" s="25">
        <v>0</v>
      </c>
      <c r="F5" s="25">
        <v>0</v>
      </c>
      <c r="G5" s="23">
        <v>1</v>
      </c>
      <c r="H5" s="25">
        <v>0</v>
      </c>
      <c r="I5" s="25">
        <v>0</v>
      </c>
      <c r="J5" s="23">
        <v>1</v>
      </c>
      <c r="K5" s="25">
        <v>0</v>
      </c>
      <c r="L5" s="25">
        <v>0</v>
      </c>
      <c r="M5" s="23">
        <v>1</v>
      </c>
    </row>
    <row r="6" spans="1:13" ht="15.6">
      <c r="A6" s="23" t="s">
        <v>2</v>
      </c>
      <c r="B6" s="33">
        <v>0</v>
      </c>
      <c r="C6" s="24">
        <v>0</v>
      </c>
      <c r="D6" s="34">
        <v>1</v>
      </c>
      <c r="E6" s="25">
        <v>0</v>
      </c>
      <c r="F6" s="25">
        <v>0</v>
      </c>
      <c r="G6" s="23">
        <v>1</v>
      </c>
      <c r="H6" s="25">
        <v>0</v>
      </c>
      <c r="I6" s="25">
        <v>0</v>
      </c>
      <c r="J6" s="23">
        <v>1</v>
      </c>
      <c r="K6" s="25">
        <v>0</v>
      </c>
      <c r="L6" s="25">
        <v>0</v>
      </c>
      <c r="M6" s="23">
        <v>1</v>
      </c>
    </row>
    <row r="7" spans="1:13" ht="15.6">
      <c r="A7" s="23" t="s">
        <v>3</v>
      </c>
      <c r="B7" s="33">
        <v>0</v>
      </c>
      <c r="C7" s="24">
        <v>0</v>
      </c>
      <c r="D7" s="34">
        <v>1</v>
      </c>
      <c r="E7" s="25">
        <v>0</v>
      </c>
      <c r="F7" s="25">
        <v>0</v>
      </c>
      <c r="G7" s="23">
        <v>1</v>
      </c>
      <c r="H7" s="25">
        <v>0</v>
      </c>
      <c r="I7" s="25">
        <v>0</v>
      </c>
      <c r="J7" s="23">
        <v>1</v>
      </c>
      <c r="K7" s="25">
        <v>0</v>
      </c>
      <c r="L7" s="25">
        <v>0</v>
      </c>
      <c r="M7" s="23">
        <v>1</v>
      </c>
    </row>
    <row r="8" spans="1:13" ht="15.6">
      <c r="A8" s="23" t="s">
        <v>4</v>
      </c>
      <c r="B8" s="33">
        <v>5.1561664856702896</v>
      </c>
      <c r="C8" s="24">
        <v>0.26803271712768001</v>
      </c>
      <c r="D8" s="34">
        <v>1</v>
      </c>
      <c r="E8" s="25">
        <v>96.883848012654994</v>
      </c>
      <c r="F8" s="25">
        <v>0.86002313885578396</v>
      </c>
      <c r="G8" s="23">
        <v>2</v>
      </c>
      <c r="H8" s="25">
        <v>497.295203648621</v>
      </c>
      <c r="I8" s="25">
        <v>0.35811859349129299</v>
      </c>
      <c r="J8" s="23">
        <v>3</v>
      </c>
      <c r="K8" s="25">
        <v>997.03379387039502</v>
      </c>
      <c r="L8" s="25">
        <v>0.20923110266821399</v>
      </c>
      <c r="M8" s="23">
        <v>4</v>
      </c>
    </row>
    <row r="9" spans="1:13" ht="15.6">
      <c r="A9" s="23" t="s">
        <v>5</v>
      </c>
      <c r="B9" s="33">
        <v>1.07617898633352E-12</v>
      </c>
      <c r="C9" s="24">
        <v>1.90413252775667E-12</v>
      </c>
      <c r="D9" s="34">
        <v>1</v>
      </c>
      <c r="E9" s="25">
        <v>2.9412676900247501</v>
      </c>
      <c r="F9" s="25">
        <v>0.68898270144390705</v>
      </c>
      <c r="G9" s="23">
        <v>2</v>
      </c>
      <c r="H9" s="25">
        <v>77.463528343821196</v>
      </c>
      <c r="I9" s="25">
        <v>2.4401082295469698</v>
      </c>
      <c r="J9" s="23">
        <v>3</v>
      </c>
      <c r="K9" s="25">
        <v>195.33041777375701</v>
      </c>
      <c r="L9" s="25">
        <v>2.6505571593570898</v>
      </c>
      <c r="M9" s="23">
        <v>4</v>
      </c>
    </row>
    <row r="10" spans="1:13" ht="15.6">
      <c r="A10" s="23" t="s">
        <v>6</v>
      </c>
      <c r="B10" s="33">
        <v>2.34412241553107E-4</v>
      </c>
      <c r="C10" s="24">
        <v>1.7769979272898599E-4</v>
      </c>
      <c r="D10" s="34">
        <v>1</v>
      </c>
      <c r="E10" s="25">
        <v>3.5138454543370498E-4</v>
      </c>
      <c r="F10" s="25">
        <v>3.0421893823170899E-4</v>
      </c>
      <c r="G10" s="23">
        <v>2</v>
      </c>
      <c r="H10" s="25">
        <v>3.75558148971747E-4</v>
      </c>
      <c r="I10" s="25">
        <v>3.3682011783091499E-4</v>
      </c>
      <c r="J10" s="23">
        <v>4</v>
      </c>
      <c r="K10" s="25">
        <v>3.5193688432395999E-4</v>
      </c>
      <c r="L10" s="25">
        <v>3.5258678146167402E-4</v>
      </c>
      <c r="M10" s="23">
        <v>3</v>
      </c>
    </row>
    <row r="11" spans="1:13" ht="15.6">
      <c r="A11" s="23" t="s">
        <v>7</v>
      </c>
      <c r="B11" s="33">
        <v>-4091.1302605455598</v>
      </c>
      <c r="C11" s="24">
        <v>108.118912569461</v>
      </c>
      <c r="D11" s="34">
        <v>1</v>
      </c>
      <c r="E11" s="25">
        <v>-21585.425310732699</v>
      </c>
      <c r="F11" s="25">
        <v>1466.57193737885</v>
      </c>
      <c r="G11" s="23">
        <v>2</v>
      </c>
      <c r="H11" s="25">
        <v>-44846.625053870601</v>
      </c>
      <c r="I11" s="25">
        <v>3752.57765129564</v>
      </c>
      <c r="J11" s="23">
        <v>3</v>
      </c>
      <c r="K11" s="25">
        <v>-62776.877950852002</v>
      </c>
      <c r="L11" s="25">
        <v>4735.9566674850803</v>
      </c>
      <c r="M11" s="23">
        <v>4</v>
      </c>
    </row>
    <row r="12" spans="1:13" ht="15.6">
      <c r="A12" s="23" t="s">
        <v>8</v>
      </c>
      <c r="B12" s="33">
        <v>0</v>
      </c>
      <c r="C12" s="24">
        <v>0</v>
      </c>
      <c r="D12" s="34">
        <v>1</v>
      </c>
      <c r="E12" s="25">
        <v>0</v>
      </c>
      <c r="F12" s="25">
        <v>0</v>
      </c>
      <c r="G12" s="23">
        <v>1</v>
      </c>
      <c r="H12" s="25">
        <v>0</v>
      </c>
      <c r="I12" s="25">
        <v>0</v>
      </c>
      <c r="J12" s="23">
        <v>1</v>
      </c>
      <c r="K12" s="25">
        <v>0</v>
      </c>
      <c r="L12" s="25">
        <v>0</v>
      </c>
      <c r="M12" s="23">
        <v>1</v>
      </c>
    </row>
    <row r="13" spans="1:13" ht="15.6">
      <c r="A13" s="23" t="s">
        <v>9</v>
      </c>
      <c r="B13" s="33">
        <v>4.4408920985006301E-16</v>
      </c>
      <c r="C13" s="24">
        <v>0</v>
      </c>
      <c r="D13" s="34">
        <v>1</v>
      </c>
      <c r="E13" s="25">
        <v>4.4408920985006301E-16</v>
      </c>
      <c r="F13" s="25">
        <v>0</v>
      </c>
      <c r="G13" s="23">
        <v>1</v>
      </c>
      <c r="H13" s="25">
        <v>4.4408920985006301E-16</v>
      </c>
      <c r="I13" s="25">
        <v>0</v>
      </c>
      <c r="J13" s="23">
        <v>1</v>
      </c>
      <c r="K13" s="25">
        <v>4.4408920985006301E-16</v>
      </c>
      <c r="L13" s="25">
        <v>0</v>
      </c>
      <c r="M13" s="23">
        <v>1</v>
      </c>
    </row>
    <row r="14" spans="1:13" ht="15.6">
      <c r="A14" s="23" t="s">
        <v>10</v>
      </c>
      <c r="B14" s="33">
        <v>0</v>
      </c>
      <c r="C14" s="24">
        <v>0</v>
      </c>
      <c r="D14" s="34">
        <v>1</v>
      </c>
      <c r="E14" s="25">
        <v>0</v>
      </c>
      <c r="F14" s="25">
        <v>0</v>
      </c>
      <c r="G14" s="23">
        <v>1</v>
      </c>
      <c r="H14" s="25">
        <v>0</v>
      </c>
      <c r="I14" s="25">
        <v>0</v>
      </c>
      <c r="J14" s="23">
        <v>1</v>
      </c>
      <c r="K14" s="25">
        <v>0</v>
      </c>
      <c r="L14" s="25">
        <v>0</v>
      </c>
      <c r="M14" s="23">
        <v>1</v>
      </c>
    </row>
    <row r="15" spans="1:13" ht="15.6">
      <c r="A15" s="23" t="s">
        <v>11</v>
      </c>
      <c r="B15" s="33">
        <v>1.69455641095883E-4</v>
      </c>
      <c r="C15" s="24">
        <v>1.01451394908913E-4</v>
      </c>
      <c r="D15" s="34">
        <v>1</v>
      </c>
      <c r="E15" s="25">
        <v>1.9334146939085299E-2</v>
      </c>
      <c r="F15" s="25">
        <v>7.8045851814804099E-3</v>
      </c>
      <c r="G15" s="23">
        <v>2</v>
      </c>
      <c r="H15" s="25">
        <v>0.41189875325637398</v>
      </c>
      <c r="I15" s="25">
        <v>3.9019986734280497E-2</v>
      </c>
      <c r="J15" s="23">
        <v>3</v>
      </c>
      <c r="K15" s="25">
        <v>0.66813764720215596</v>
      </c>
      <c r="L15" s="25">
        <v>2.6461615931756801E-2</v>
      </c>
      <c r="M15" s="23">
        <v>4</v>
      </c>
    </row>
    <row r="16" spans="1:13" ht="15.6">
      <c r="A16" s="22" t="s">
        <v>12</v>
      </c>
      <c r="B16" s="35">
        <v>1.63475955193956E-11</v>
      </c>
      <c r="C16" s="26">
        <v>5.6410792124579799E-11</v>
      </c>
      <c r="D16" s="32">
        <v>1</v>
      </c>
      <c r="E16" s="26">
        <v>8.2527270456577195</v>
      </c>
      <c r="F16" s="26">
        <v>0.47178617210972001</v>
      </c>
      <c r="G16" s="22">
        <v>2</v>
      </c>
      <c r="H16" s="26">
        <v>48.917406845705401</v>
      </c>
      <c r="I16" s="26">
        <v>0.31968404989610899</v>
      </c>
      <c r="J16" s="22">
        <v>3</v>
      </c>
      <c r="K16" s="26">
        <v>98.850616191855593</v>
      </c>
      <c r="L16" s="26">
        <v>0.46137454914232701</v>
      </c>
      <c r="M16" s="22">
        <v>4</v>
      </c>
    </row>
    <row r="17" spans="1:13" ht="15.6">
      <c r="A17" s="23" t="s">
        <v>17</v>
      </c>
      <c r="B17" s="36"/>
      <c r="C17" s="27"/>
      <c r="D17" s="37">
        <f>SUM(D4:D16)/13</f>
        <v>1</v>
      </c>
      <c r="E17" s="28"/>
      <c r="F17" s="28"/>
      <c r="G17" s="28">
        <f t="shared" ref="G17:M17" si="0">SUM(G4:G16)/13</f>
        <v>1.4615384615384615</v>
      </c>
      <c r="H17" s="28"/>
      <c r="I17" s="28"/>
      <c r="J17" s="28">
        <f t="shared" si="0"/>
        <v>2</v>
      </c>
      <c r="K17" s="28"/>
      <c r="L17" s="28"/>
      <c r="M17" s="28">
        <f t="shared" si="0"/>
        <v>2.3076923076923075</v>
      </c>
    </row>
    <row r="18" spans="1:13" ht="15.6">
      <c r="A18" s="22" t="s">
        <v>31</v>
      </c>
      <c r="B18" s="38"/>
      <c r="C18" s="29"/>
      <c r="D18" s="39">
        <v>1</v>
      </c>
      <c r="E18" s="30"/>
      <c r="F18" s="30"/>
      <c r="G18" s="30">
        <v>2</v>
      </c>
      <c r="H18" s="30"/>
      <c r="I18" s="30"/>
      <c r="J18" s="30">
        <v>3</v>
      </c>
      <c r="K18" s="30"/>
      <c r="L18" s="30"/>
      <c r="M18" s="30">
        <v>4</v>
      </c>
    </row>
  </sheetData>
  <mergeCells count="4">
    <mergeCell ref="K2:M2"/>
    <mergeCell ref="H2:J2"/>
    <mergeCell ref="E2:G2"/>
    <mergeCell ref="B2:D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0371-935C-47AE-A6B8-50F214733DDC}">
  <dimension ref="B4:R60"/>
  <sheetViews>
    <sheetView tabSelected="1" zoomScale="85" zoomScaleNormal="85" workbookViewId="0">
      <selection activeCell="C4" sqref="C4:H4"/>
    </sheetView>
  </sheetViews>
  <sheetFormatPr defaultRowHeight="15"/>
  <cols>
    <col min="4" max="4" width="11.36328125" customWidth="1"/>
    <col min="7" max="7" width="9.6328125" customWidth="1"/>
    <col min="8" max="8" width="10" customWidth="1"/>
  </cols>
  <sheetData>
    <row r="4" spans="2:8">
      <c r="B4" t="s">
        <v>72</v>
      </c>
      <c r="C4" t="s">
        <v>48</v>
      </c>
      <c r="D4" t="s">
        <v>49</v>
      </c>
      <c r="E4" t="s">
        <v>50</v>
      </c>
      <c r="F4" t="s">
        <v>51</v>
      </c>
      <c r="G4" t="s">
        <v>30</v>
      </c>
      <c r="H4" t="s">
        <v>52</v>
      </c>
    </row>
    <row r="5" spans="2:8">
      <c r="B5" t="s">
        <v>45</v>
      </c>
      <c r="C5" s="11">
        <v>1.0405555534010399E-3</v>
      </c>
      <c r="D5" s="11">
        <v>1.3038088059562599E-3</v>
      </c>
      <c r="E5" s="11">
        <v>2.25645588903699E-3</v>
      </c>
      <c r="F5" s="11">
        <v>1.41241454557098E-3</v>
      </c>
      <c r="G5" s="11">
        <v>6.28231277720749E-4</v>
      </c>
      <c r="H5" s="11">
        <v>1.14698814045982E-4</v>
      </c>
    </row>
    <row r="6" spans="2:8">
      <c r="B6" t="s">
        <v>46</v>
      </c>
      <c r="C6" s="11">
        <v>8.7731775349517605E-4</v>
      </c>
      <c r="D6" s="11">
        <v>1.13689587210707E-2</v>
      </c>
      <c r="E6" s="11">
        <v>7.3351925994275605E-2</v>
      </c>
      <c r="F6" s="11">
        <v>3.3706275966645903E-2</v>
      </c>
      <c r="G6" s="11">
        <v>0.71408787709654997</v>
      </c>
      <c r="H6" s="11">
        <v>0.130374012775586</v>
      </c>
    </row>
    <row r="7" spans="2:8">
      <c r="B7" t="s">
        <v>47</v>
      </c>
      <c r="C7" s="11">
        <v>2.4249647772227802E-2</v>
      </c>
      <c r="D7" s="11">
        <v>2.4746806791097399E-2</v>
      </c>
      <c r="E7" s="11">
        <v>2.5936442951623399E-2</v>
      </c>
      <c r="F7" s="11">
        <v>2.4865631968666799E-2</v>
      </c>
      <c r="G7" s="11">
        <v>3.6131500045708198E-4</v>
      </c>
      <c r="H7" s="11">
        <v>6.5966792038444499E-5</v>
      </c>
    </row>
    <row r="8" spans="2:8">
      <c r="B8" t="s">
        <v>53</v>
      </c>
      <c r="C8" s="11">
        <v>9.3806929663909505E-4</v>
      </c>
      <c r="D8" s="11">
        <v>1.37692990074445E-3</v>
      </c>
      <c r="E8" s="11">
        <v>5.6422004470350798E-2</v>
      </c>
      <c r="F8" s="11">
        <v>7.1365645751653899E-3</v>
      </c>
      <c r="G8" s="11">
        <v>1.46917211360564E-2</v>
      </c>
      <c r="H8" s="11">
        <v>2.6823290249311802E-3</v>
      </c>
    </row>
    <row r="9" spans="2:8">
      <c r="B9" t="s">
        <v>54</v>
      </c>
      <c r="C9" s="11">
        <v>5.2115667016316E-3</v>
      </c>
      <c r="D9" s="11">
        <v>7.1790358362732202E-3</v>
      </c>
      <c r="E9" s="11">
        <v>9.8379966430128408E-3</v>
      </c>
      <c r="F9" s="11">
        <v>7.0434470249029204E-3</v>
      </c>
      <c r="G9" s="11">
        <v>1.6274214271447601E-3</v>
      </c>
      <c r="H9" s="11">
        <v>2.9712514207147901E-4</v>
      </c>
    </row>
    <row r="10" spans="2:8">
      <c r="C10" s="11"/>
      <c r="D10" s="11"/>
      <c r="E10" s="11"/>
      <c r="F10" s="11"/>
      <c r="G10" s="11"/>
      <c r="H10" s="11"/>
    </row>
    <row r="12" spans="2:8">
      <c r="B12" t="s">
        <v>45</v>
      </c>
      <c r="C12" s="11">
        <v>8.5818276624919602E-4</v>
      </c>
      <c r="D12" s="11">
        <v>1.32598497606797E-3</v>
      </c>
      <c r="E12" s="11">
        <v>3.2102488623787603E-2</v>
      </c>
      <c r="F12" s="11">
        <v>8.0353360108871997E-3</v>
      </c>
      <c r="G12" s="11">
        <v>8.4880043583778399E-3</v>
      </c>
      <c r="H12" s="11">
        <v>1.5496904850952401E-3</v>
      </c>
    </row>
    <row r="13" spans="2:8">
      <c r="B13" t="s">
        <v>46</v>
      </c>
      <c r="C13" s="11">
        <v>3.10888705768523E-2</v>
      </c>
      <c r="D13" s="11">
        <v>0.115723339061406</v>
      </c>
      <c r="E13" s="11">
        <v>0.19963981877277301</v>
      </c>
      <c r="F13" s="11">
        <v>0.125808952984067</v>
      </c>
      <c r="G13" s="11">
        <v>4.8691051541708399E-2</v>
      </c>
      <c r="H13" s="11">
        <v>8.8897290926801195E-3</v>
      </c>
    </row>
    <row r="14" spans="2:8">
      <c r="B14" t="s">
        <v>47</v>
      </c>
      <c r="C14" s="11">
        <v>2.4245472947044999E-2</v>
      </c>
      <c r="D14" s="11">
        <v>2.4245472947044999E-2</v>
      </c>
      <c r="E14" s="11">
        <v>3.2377235417750297E-2</v>
      </c>
      <c r="F14" s="11">
        <v>2.8311354182397701E-2</v>
      </c>
      <c r="G14" s="11">
        <v>5.7500243860339299E-3</v>
      </c>
      <c r="H14" s="11">
        <v>4.0658812353525997E-3</v>
      </c>
    </row>
    <row r="15" spans="2:8">
      <c r="B15" t="s">
        <v>53</v>
      </c>
      <c r="C15" s="11">
        <v>9.7323529513481104E-4</v>
      </c>
      <c r="D15" s="11">
        <v>4.3486798793126502E-2</v>
      </c>
      <c r="E15" s="11">
        <v>0.21516518324772099</v>
      </c>
      <c r="F15" s="11">
        <v>5.3528360075648103E-2</v>
      </c>
      <c r="G15" s="11">
        <v>5.3071959478672499E-2</v>
      </c>
      <c r="H15" s="11">
        <v>9.6895697924896905E-3</v>
      </c>
    </row>
    <row r="16" spans="2:8">
      <c r="B16" t="s">
        <v>54</v>
      </c>
      <c r="C16" s="11">
        <v>5.0584898862233501E-3</v>
      </c>
      <c r="D16" s="11">
        <v>7.2069228489597603E-3</v>
      </c>
      <c r="E16" s="11">
        <v>1.4302292009277399E-2</v>
      </c>
      <c r="F16" s="11">
        <v>7.9199802248600803E-3</v>
      </c>
      <c r="G16" s="11">
        <v>2.7053986703618098E-3</v>
      </c>
      <c r="H16" s="11">
        <v>4.9393595960054804E-4</v>
      </c>
    </row>
    <row r="19" spans="2:8">
      <c r="B19" t="s">
        <v>71</v>
      </c>
    </row>
    <row r="20" spans="2:8">
      <c r="B20" t="s">
        <v>66</v>
      </c>
      <c r="C20" s="11">
        <v>6.6193017165693299E-2</v>
      </c>
      <c r="D20" s="11">
        <v>9.0706794214951703E-2</v>
      </c>
      <c r="E20" s="11">
        <v>0.12838496533703</v>
      </c>
      <c r="F20" s="11">
        <v>9.4612539444407104E-2</v>
      </c>
      <c r="G20" s="11">
        <v>1.6761545048774199E-2</v>
      </c>
      <c r="H20" s="11">
        <v>3.06022544061755E-3</v>
      </c>
    </row>
    <row r="21" spans="2:8">
      <c r="B21" t="s">
        <v>67</v>
      </c>
      <c r="C21" s="11">
        <v>0.12567804332111501</v>
      </c>
      <c r="D21" s="11">
        <v>0.21723584342594801</v>
      </c>
      <c r="E21" s="11">
        <v>0.25885224224398101</v>
      </c>
      <c r="F21" s="11">
        <v>0.21685155806138501</v>
      </c>
      <c r="G21" s="11">
        <v>2.4345919177683601E-2</v>
      </c>
      <c r="H21" s="11">
        <v>4.4449363722716398E-3</v>
      </c>
    </row>
    <row r="22" spans="2:8">
      <c r="B22" t="s">
        <v>68</v>
      </c>
      <c r="C22" s="11">
        <v>3.3272923258187703E-2</v>
      </c>
      <c r="D22" s="11">
        <v>4.5922893596519597E-2</v>
      </c>
      <c r="E22" s="11">
        <v>6.60163796487023E-2</v>
      </c>
      <c r="F22" s="11">
        <v>4.6820674046231997E-2</v>
      </c>
      <c r="G22" s="11">
        <v>7.7188300747316899E-3</v>
      </c>
      <c r="H22" s="11">
        <v>1.40925911649328E-3</v>
      </c>
    </row>
    <row r="23" spans="2:8">
      <c r="B23" t="s">
        <v>69</v>
      </c>
      <c r="C23" s="11">
        <v>8.5469037843374104E-2</v>
      </c>
      <c r="D23" s="11">
        <v>0.137372722555831</v>
      </c>
      <c r="E23" s="11">
        <v>0.17601367249268701</v>
      </c>
      <c r="F23" s="11">
        <v>0.13757872522893999</v>
      </c>
      <c r="G23" s="11">
        <v>2.3240684225348699E-2</v>
      </c>
      <c r="H23" s="11">
        <v>4.2431490006926602E-3</v>
      </c>
    </row>
    <row r="24" spans="2:8">
      <c r="B24" t="s">
        <v>70</v>
      </c>
      <c r="C24" s="11">
        <v>1.9027293111688201E-2</v>
      </c>
      <c r="D24" s="11">
        <v>2.7407384215835901E-2</v>
      </c>
      <c r="E24" s="11">
        <v>2.94420343203462E-2</v>
      </c>
      <c r="F24" s="11">
        <v>2.62272258203817E-2</v>
      </c>
      <c r="G24" s="11">
        <v>2.9597415852688201E-3</v>
      </c>
      <c r="H24" s="11">
        <v>5.4037241021261204E-4</v>
      </c>
    </row>
    <row r="48" spans="2:18"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</row>
    <row r="49" spans="2:8">
      <c r="B49" t="s">
        <v>55</v>
      </c>
    </row>
    <row r="50" spans="2:8">
      <c r="C50" s="41" t="s">
        <v>51</v>
      </c>
      <c r="D50" s="41" t="s">
        <v>49</v>
      </c>
      <c r="E50" s="41" t="s">
        <v>30</v>
      </c>
      <c r="F50" s="41" t="s">
        <v>50</v>
      </c>
      <c r="G50" s="41" t="s">
        <v>48</v>
      </c>
      <c r="H50" s="41" t="s">
        <v>52</v>
      </c>
    </row>
    <row r="51" spans="2:8">
      <c r="B51" t="s">
        <v>56</v>
      </c>
      <c r="C51" s="11">
        <v>1.41711785667504E-3</v>
      </c>
      <c r="D51" s="11">
        <v>1.4160779004575999E-3</v>
      </c>
      <c r="E51" s="11">
        <v>1.3016022625893199E-4</v>
      </c>
      <c r="F51" s="11">
        <v>1.5999798368211901E-3</v>
      </c>
      <c r="G51" s="11">
        <v>1.13815838066832E-3</v>
      </c>
      <c r="H51" s="11">
        <v>2.37638973373312E-5</v>
      </c>
    </row>
    <row r="52" spans="2:8">
      <c r="B52" t="s">
        <v>57</v>
      </c>
      <c r="C52" s="11">
        <v>1.3544085709048699E-3</v>
      </c>
      <c r="D52" s="11">
        <v>1.33315289217248E-3</v>
      </c>
      <c r="E52" s="11">
        <v>1.8612726241759201E-4</v>
      </c>
      <c r="F52" s="11">
        <v>1.7509051308181799E-3</v>
      </c>
      <c r="G52" s="11">
        <v>9.7901876309035903E-4</v>
      </c>
      <c r="H52" s="11">
        <v>3.3982033397599601E-5</v>
      </c>
    </row>
    <row r="53" spans="2:8">
      <c r="B53" t="s">
        <v>58</v>
      </c>
      <c r="C53" s="11">
        <v>1.4655792666848899E-3</v>
      </c>
      <c r="D53" s="11">
        <v>1.4760397626155299E-3</v>
      </c>
      <c r="E53" s="11">
        <v>1.77961258795301E-4</v>
      </c>
      <c r="F53" s="11">
        <v>1.88608907560926E-3</v>
      </c>
      <c r="G53" s="11">
        <v>1.0712834596662199E-3</v>
      </c>
      <c r="H53" s="11">
        <v>3.24911319347338E-5</v>
      </c>
    </row>
    <row r="54" spans="2:8">
      <c r="B54" t="s">
        <v>59</v>
      </c>
      <c r="C54" s="11">
        <v>1.38982564952846E-3</v>
      </c>
      <c r="D54" s="11">
        <v>1.3883238982320999E-3</v>
      </c>
      <c r="E54" s="11">
        <v>1.27543270074852E-4</v>
      </c>
      <c r="F54" s="11">
        <v>1.6274651390124201E-3</v>
      </c>
      <c r="G54" s="11">
        <v>1.1034560493628301E-3</v>
      </c>
      <c r="H54" s="11">
        <v>2.3286108692656699E-5</v>
      </c>
    </row>
    <row r="55" spans="2:8">
      <c r="B55" t="s">
        <v>60</v>
      </c>
      <c r="C55" s="11">
        <v>0.120596067792345</v>
      </c>
      <c r="D55" s="11">
        <v>0.120596067792345</v>
      </c>
      <c r="E55" s="11">
        <v>0</v>
      </c>
      <c r="F55" s="11">
        <v>0.120596067792345</v>
      </c>
      <c r="G55" s="11">
        <v>0.120596067792345</v>
      </c>
      <c r="H55" s="11">
        <v>0</v>
      </c>
    </row>
    <row r="56" spans="2:8">
      <c r="B56" t="s">
        <v>61</v>
      </c>
      <c r="C56" s="11">
        <v>7.3810942702202897E-2</v>
      </c>
      <c r="D56" s="11">
        <v>7.3800988103702503E-2</v>
      </c>
      <c r="E56" s="11">
        <v>3.0403526646923001E-5</v>
      </c>
      <c r="F56" s="11">
        <v>7.3865281738524399E-2</v>
      </c>
      <c r="G56" s="11">
        <v>7.3735043425835103E-2</v>
      </c>
      <c r="H56" s="11">
        <v>5.5508991240763696E-6</v>
      </c>
    </row>
    <row r="57" spans="2:8">
      <c r="B57" t="s">
        <v>62</v>
      </c>
      <c r="C57" s="11">
        <v>8.7424309967295698E-4</v>
      </c>
      <c r="D57" s="11">
        <v>8.4359560270285696E-4</v>
      </c>
      <c r="E57" s="11">
        <v>1.10372640565078E-4</v>
      </c>
      <c r="F57" s="11">
        <v>1.1112241688507999E-3</v>
      </c>
      <c r="G57" s="11">
        <v>6.7090649784777101E-4</v>
      </c>
      <c r="H57" s="11">
        <v>2.01511949896343E-5</v>
      </c>
    </row>
    <row r="58" spans="2:8">
      <c r="B58" t="s">
        <v>63</v>
      </c>
      <c r="C58" s="11">
        <v>1.11257993782106E-2</v>
      </c>
      <c r="D58" s="11">
        <v>1.11014114118603E-2</v>
      </c>
      <c r="E58" s="11">
        <v>7.61389100119653E-5</v>
      </c>
      <c r="F58" s="11">
        <v>1.13646181754161E-2</v>
      </c>
      <c r="G58" s="11">
        <v>1.10338506288266E-2</v>
      </c>
      <c r="H58" s="11">
        <v>1.3900999505803101E-5</v>
      </c>
    </row>
    <row r="59" spans="2:8">
      <c r="B59" t="s">
        <v>64</v>
      </c>
      <c r="C59" s="11">
        <v>1.2050660810689499E-2</v>
      </c>
      <c r="D59" s="11">
        <v>1.20229677689946E-2</v>
      </c>
      <c r="E59" s="11">
        <v>3.03303104018512E-4</v>
      </c>
      <c r="F59" s="11">
        <v>1.26990280782514E-2</v>
      </c>
      <c r="G59" s="11">
        <v>1.15875771604253E-2</v>
      </c>
      <c r="H59" s="11">
        <v>5.5375317277424999E-5</v>
      </c>
    </row>
    <row r="60" spans="2:8">
      <c r="B60" t="s">
        <v>65</v>
      </c>
      <c r="C60" s="11">
        <v>1.1111128846784699E-2</v>
      </c>
      <c r="D60" s="11">
        <v>1.1084157087482701E-2</v>
      </c>
      <c r="E60" s="11">
        <v>7.9323811551021696E-5</v>
      </c>
      <c r="F60" s="11">
        <v>1.13199922511518E-2</v>
      </c>
      <c r="G60" s="11">
        <v>1.10346884059519E-2</v>
      </c>
      <c r="H60" s="11">
        <v>1.44824803112612E-5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Composite functions</vt:lpstr>
      <vt:lpstr>multi dimensions</vt:lpstr>
      <vt:lpstr>multi-objective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HAV-ALFORM</dc:creator>
  <cp:lastModifiedBy>LeXuanThang</cp:lastModifiedBy>
  <dcterms:created xsi:type="dcterms:W3CDTF">2021-10-04T08:12:27Z</dcterms:created>
  <dcterms:modified xsi:type="dcterms:W3CDTF">2023-05-25T02:25:17Z</dcterms:modified>
</cp:coreProperties>
</file>