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46A5635A-3008-4795-AD20-E18ACDB919B0}" xr6:coauthVersionLast="36" xr6:coauthVersionMax="47" xr10:uidLastSave="{00000000-0000-0000-0000-000000000000}"/>
  <bookViews>
    <workbookView xWindow="-108" yWindow="-108" windowWidth="19308" windowHeight="8196" xr2:uid="{1B51823F-9A86-48F7-BF25-C2F10D0762AA}"/>
  </bookViews>
  <sheets>
    <sheet name="single-objective" sheetId="7" r:id="rId1"/>
    <sheet name="unimodal" sheetId="1" r:id="rId2"/>
    <sheet name="Composite functions" sheetId="3" r:id="rId3"/>
    <sheet name="multi dimensions" sheetId="2" r:id="rId4"/>
    <sheet name="multi-objective" sheetId="4" r:id="rId5"/>
    <sheet name="Real-world problem" sheetId="5" r:id="rId6"/>
    <sheet name="Wilcoxon rank-sum test" sheetId="6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7" l="1"/>
  <c r="E103" i="7"/>
  <c r="F103" i="7"/>
  <c r="G103" i="7"/>
  <c r="H103" i="7"/>
  <c r="I103" i="7"/>
  <c r="J103" i="7"/>
  <c r="K103" i="7"/>
  <c r="L103" i="7"/>
  <c r="D99" i="7"/>
  <c r="E99" i="7"/>
  <c r="J99" i="7"/>
  <c r="K99" i="7"/>
  <c r="D100" i="7"/>
  <c r="E100" i="7"/>
  <c r="F100" i="7"/>
  <c r="G100" i="7"/>
  <c r="H100" i="7"/>
  <c r="I100" i="7"/>
  <c r="J100" i="7"/>
  <c r="K100" i="7"/>
  <c r="L100" i="7"/>
  <c r="D96" i="7"/>
  <c r="E96" i="7"/>
  <c r="F96" i="7"/>
  <c r="G96" i="7"/>
  <c r="D97" i="7"/>
  <c r="E97" i="7"/>
  <c r="F97" i="7"/>
  <c r="G97" i="7"/>
  <c r="H97" i="7"/>
  <c r="I97" i="7"/>
  <c r="J97" i="7"/>
  <c r="K97" i="7"/>
  <c r="L97" i="7"/>
  <c r="H93" i="7"/>
  <c r="I93" i="7"/>
  <c r="D94" i="7"/>
  <c r="E94" i="7"/>
  <c r="F94" i="7"/>
  <c r="G94" i="7"/>
  <c r="H94" i="7"/>
  <c r="I94" i="7"/>
  <c r="J94" i="7"/>
  <c r="K94" i="7"/>
  <c r="L94" i="7"/>
  <c r="D90" i="7"/>
  <c r="E90" i="7"/>
  <c r="F90" i="7"/>
  <c r="G90" i="7"/>
  <c r="H90" i="7"/>
  <c r="I90" i="7"/>
  <c r="J90" i="7"/>
  <c r="K90" i="7"/>
  <c r="D91" i="7"/>
  <c r="E91" i="7"/>
  <c r="F91" i="7"/>
  <c r="G91" i="7"/>
  <c r="H91" i="7"/>
  <c r="I91" i="7"/>
  <c r="J91" i="7"/>
  <c r="K91" i="7"/>
  <c r="L91" i="7"/>
  <c r="H87" i="7"/>
  <c r="I87" i="7"/>
  <c r="J87" i="7"/>
  <c r="K87" i="7"/>
  <c r="L87" i="7"/>
  <c r="D88" i="7"/>
  <c r="E88" i="7"/>
  <c r="F88" i="7"/>
  <c r="G88" i="7"/>
  <c r="H88" i="7"/>
  <c r="I88" i="7"/>
  <c r="J88" i="7"/>
  <c r="K88" i="7"/>
  <c r="L88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H85" i="7"/>
  <c r="I85" i="7"/>
  <c r="J85" i="7"/>
  <c r="K85" i="7"/>
  <c r="L85" i="7"/>
  <c r="H81" i="7"/>
  <c r="I81" i="7"/>
  <c r="J81" i="7"/>
  <c r="K81" i="7"/>
  <c r="L81" i="7"/>
  <c r="D82" i="7"/>
  <c r="E82" i="7"/>
  <c r="F82" i="7"/>
  <c r="G82" i="7"/>
  <c r="H82" i="7"/>
  <c r="I82" i="7"/>
  <c r="J82" i="7"/>
  <c r="K82" i="7"/>
  <c r="L82" i="7"/>
  <c r="D78" i="7"/>
  <c r="E78" i="7"/>
  <c r="D79" i="7"/>
  <c r="E79" i="7"/>
  <c r="F79" i="7"/>
  <c r="G79" i="7"/>
  <c r="H79" i="7"/>
  <c r="I79" i="7"/>
  <c r="J79" i="7"/>
  <c r="K79" i="7"/>
  <c r="L79" i="7"/>
  <c r="I75" i="7"/>
  <c r="J75" i="7"/>
  <c r="K75" i="7"/>
  <c r="L75" i="7"/>
  <c r="D76" i="7"/>
  <c r="E76" i="7"/>
  <c r="F76" i="7"/>
  <c r="G76" i="7"/>
  <c r="H76" i="7"/>
  <c r="I76" i="7"/>
  <c r="J76" i="7"/>
  <c r="K76" i="7"/>
  <c r="L76" i="7"/>
  <c r="D73" i="7"/>
  <c r="E73" i="7"/>
  <c r="F73" i="7"/>
  <c r="G73" i="7"/>
  <c r="H73" i="7"/>
  <c r="I73" i="7"/>
  <c r="J73" i="7"/>
  <c r="K73" i="7"/>
  <c r="L73" i="7"/>
  <c r="D69" i="7"/>
  <c r="E69" i="7"/>
  <c r="J69" i="7"/>
  <c r="K69" i="7"/>
  <c r="D70" i="7"/>
  <c r="E70" i="7"/>
  <c r="F70" i="7"/>
  <c r="G70" i="7"/>
  <c r="H70" i="7"/>
  <c r="I70" i="7"/>
  <c r="J70" i="7"/>
  <c r="K70" i="7"/>
  <c r="L70" i="7"/>
  <c r="D66" i="7"/>
  <c r="E66" i="7"/>
  <c r="F66" i="7"/>
  <c r="G66" i="7"/>
  <c r="D67" i="7"/>
  <c r="E67" i="7"/>
  <c r="F67" i="7"/>
  <c r="G67" i="7"/>
  <c r="H67" i="7"/>
  <c r="I67" i="7"/>
  <c r="J67" i="7"/>
  <c r="K67" i="7"/>
  <c r="L67" i="7"/>
  <c r="H63" i="7"/>
  <c r="I63" i="7"/>
  <c r="D64" i="7"/>
  <c r="E64" i="7"/>
  <c r="F64" i="7"/>
  <c r="G64" i="7"/>
  <c r="H64" i="7"/>
  <c r="I64" i="7"/>
  <c r="J64" i="7"/>
  <c r="K64" i="7"/>
  <c r="L64" i="7"/>
  <c r="D60" i="7"/>
  <c r="E60" i="7"/>
  <c r="F60" i="7"/>
  <c r="G60" i="7"/>
  <c r="H60" i="7"/>
  <c r="I60" i="7"/>
  <c r="J60" i="7"/>
  <c r="K60" i="7"/>
  <c r="D61" i="7"/>
  <c r="E61" i="7"/>
  <c r="F61" i="7"/>
  <c r="G61" i="7"/>
  <c r="H61" i="7"/>
  <c r="I61" i="7"/>
  <c r="J61" i="7"/>
  <c r="K61" i="7"/>
  <c r="L61" i="7"/>
  <c r="H57" i="7"/>
  <c r="I57" i="7"/>
  <c r="J57" i="7"/>
  <c r="K57" i="7"/>
  <c r="L57" i="7"/>
  <c r="D58" i="7"/>
  <c r="E58" i="7"/>
  <c r="F58" i="7"/>
  <c r="G58" i="7"/>
  <c r="H58" i="7"/>
  <c r="I58" i="7"/>
  <c r="J58" i="7"/>
  <c r="K58" i="7"/>
  <c r="L58" i="7"/>
  <c r="D54" i="7"/>
  <c r="E54" i="7"/>
  <c r="F54" i="7"/>
  <c r="G54" i="7"/>
  <c r="H54" i="7"/>
  <c r="I54" i="7"/>
  <c r="J54" i="7"/>
  <c r="K54" i="7"/>
  <c r="L54" i="7"/>
  <c r="D55" i="7"/>
  <c r="E55" i="7"/>
  <c r="F55" i="7"/>
  <c r="G55" i="7"/>
  <c r="H55" i="7"/>
  <c r="I55" i="7"/>
  <c r="J55" i="7"/>
  <c r="K55" i="7"/>
  <c r="L55" i="7"/>
  <c r="H51" i="7"/>
  <c r="I51" i="7"/>
  <c r="J51" i="7"/>
  <c r="K51" i="7"/>
  <c r="L51" i="7"/>
  <c r="D52" i="7"/>
  <c r="E52" i="7"/>
  <c r="F52" i="7"/>
  <c r="G52" i="7"/>
  <c r="H52" i="7"/>
  <c r="I52" i="7"/>
  <c r="J52" i="7"/>
  <c r="K52" i="7"/>
  <c r="L52" i="7"/>
  <c r="D48" i="7"/>
  <c r="E48" i="7"/>
  <c r="D49" i="7"/>
  <c r="E49" i="7"/>
  <c r="F49" i="7"/>
  <c r="G49" i="7"/>
  <c r="H49" i="7"/>
  <c r="I49" i="7"/>
  <c r="J49" i="7"/>
  <c r="K49" i="7"/>
  <c r="L49" i="7"/>
  <c r="I45" i="7"/>
  <c r="J45" i="7"/>
  <c r="K45" i="7"/>
  <c r="L45" i="7"/>
  <c r="D46" i="7"/>
  <c r="E46" i="7"/>
  <c r="F46" i="7"/>
  <c r="G46" i="7"/>
  <c r="H46" i="7"/>
  <c r="I46" i="7"/>
  <c r="J46" i="7"/>
  <c r="K46" i="7"/>
  <c r="L46" i="7"/>
  <c r="D43" i="7"/>
  <c r="E43" i="7"/>
  <c r="F43" i="7"/>
  <c r="G43" i="7"/>
  <c r="H43" i="7"/>
  <c r="I43" i="7"/>
  <c r="J43" i="7"/>
  <c r="K43" i="7"/>
  <c r="L43" i="7"/>
  <c r="D39" i="7"/>
  <c r="E39" i="7"/>
  <c r="J39" i="7"/>
  <c r="K39" i="7"/>
  <c r="D40" i="7"/>
  <c r="E40" i="7"/>
  <c r="F40" i="7"/>
  <c r="G40" i="7"/>
  <c r="H40" i="7"/>
  <c r="I40" i="7"/>
  <c r="J40" i="7"/>
  <c r="K40" i="7"/>
  <c r="L40" i="7"/>
  <c r="D36" i="7"/>
  <c r="E36" i="7"/>
  <c r="F36" i="7"/>
  <c r="G36" i="7"/>
  <c r="D37" i="7"/>
  <c r="E37" i="7"/>
  <c r="F37" i="7"/>
  <c r="G37" i="7"/>
  <c r="H37" i="7"/>
  <c r="I37" i="7"/>
  <c r="J37" i="7"/>
  <c r="K37" i="7"/>
  <c r="L37" i="7"/>
  <c r="H33" i="7"/>
  <c r="I33" i="7"/>
  <c r="D34" i="7"/>
  <c r="E34" i="7"/>
  <c r="F34" i="7"/>
  <c r="G34" i="7"/>
  <c r="H34" i="7"/>
  <c r="I34" i="7"/>
  <c r="J34" i="7"/>
  <c r="K34" i="7"/>
  <c r="L34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L31" i="7"/>
  <c r="H27" i="7"/>
  <c r="I27" i="7"/>
  <c r="J27" i="7"/>
  <c r="K27" i="7"/>
  <c r="L27" i="7"/>
  <c r="D24" i="7"/>
  <c r="H21" i="7"/>
  <c r="I21" i="7"/>
  <c r="J21" i="7"/>
  <c r="K21" i="7"/>
  <c r="L21" i="7"/>
  <c r="D18" i="7"/>
  <c r="E18" i="7"/>
  <c r="F18" i="7"/>
  <c r="H15" i="7"/>
  <c r="I15" i="7"/>
  <c r="J15" i="7"/>
  <c r="K15" i="7"/>
  <c r="L15" i="7"/>
  <c r="D12" i="7"/>
  <c r="E12" i="7"/>
  <c r="F12" i="7"/>
  <c r="G12" i="7"/>
  <c r="H12" i="7"/>
  <c r="H9" i="7"/>
  <c r="I9" i="7"/>
  <c r="J9" i="7"/>
  <c r="K9" i="7"/>
  <c r="L9" i="7"/>
  <c r="I6" i="7"/>
  <c r="J6" i="7"/>
  <c r="C84" i="7"/>
  <c r="C78" i="7"/>
  <c r="C72" i="7"/>
  <c r="C66" i="7"/>
  <c r="C60" i="7"/>
  <c r="C57" i="7"/>
  <c r="C54" i="7"/>
  <c r="C51" i="7"/>
  <c r="C24" i="7"/>
  <c r="C18" i="7"/>
  <c r="C12" i="7"/>
  <c r="C6" i="7"/>
  <c r="AM5" i="7"/>
  <c r="C9" i="7" s="1"/>
  <c r="AN5" i="7"/>
  <c r="D9" i="7" s="1"/>
  <c r="AO5" i="7"/>
  <c r="E9" i="7" s="1"/>
  <c r="AP5" i="7"/>
  <c r="F9" i="7" s="1"/>
  <c r="AQ5" i="7"/>
  <c r="G9" i="7" s="1"/>
  <c r="AR5" i="7"/>
  <c r="AS5" i="7"/>
  <c r="AT5" i="7"/>
  <c r="AU5" i="7"/>
  <c r="AV5" i="7"/>
  <c r="AM6" i="7"/>
  <c r="AN6" i="7"/>
  <c r="AO6" i="7"/>
  <c r="AP6" i="7"/>
  <c r="AQ6" i="7"/>
  <c r="AR6" i="7"/>
  <c r="AS6" i="7"/>
  <c r="I12" i="7" s="1"/>
  <c r="AT6" i="7"/>
  <c r="J12" i="7" s="1"/>
  <c r="AU6" i="7"/>
  <c r="K12" i="7" s="1"/>
  <c r="AV6" i="7"/>
  <c r="L12" i="7" s="1"/>
  <c r="AM7" i="7"/>
  <c r="C15" i="7" s="1"/>
  <c r="AN7" i="7"/>
  <c r="D15" i="7" s="1"/>
  <c r="AO7" i="7"/>
  <c r="E15" i="7" s="1"/>
  <c r="AP7" i="7"/>
  <c r="F15" i="7" s="1"/>
  <c r="AQ7" i="7"/>
  <c r="G15" i="7" s="1"/>
  <c r="AR7" i="7"/>
  <c r="AS7" i="7"/>
  <c r="AT7" i="7"/>
  <c r="AU7" i="7"/>
  <c r="AV7" i="7"/>
  <c r="AM8" i="7"/>
  <c r="AN8" i="7"/>
  <c r="AO8" i="7"/>
  <c r="AP8" i="7"/>
  <c r="AQ8" i="7"/>
  <c r="G18" i="7" s="1"/>
  <c r="AR8" i="7"/>
  <c r="H18" i="7" s="1"/>
  <c r="AS8" i="7"/>
  <c r="I18" i="7" s="1"/>
  <c r="AT8" i="7"/>
  <c r="J18" i="7" s="1"/>
  <c r="AU8" i="7"/>
  <c r="K18" i="7" s="1"/>
  <c r="AV8" i="7"/>
  <c r="L18" i="7" s="1"/>
  <c r="AM9" i="7"/>
  <c r="C21" i="7" s="1"/>
  <c r="AN9" i="7"/>
  <c r="D21" i="7" s="1"/>
  <c r="AO9" i="7"/>
  <c r="E21" i="7" s="1"/>
  <c r="AP9" i="7"/>
  <c r="F21" i="7" s="1"/>
  <c r="AQ9" i="7"/>
  <c r="G21" i="7" s="1"/>
  <c r="AR9" i="7"/>
  <c r="AS9" i="7"/>
  <c r="AT9" i="7"/>
  <c r="AU9" i="7"/>
  <c r="AV9" i="7"/>
  <c r="AM10" i="7"/>
  <c r="AN10" i="7"/>
  <c r="AO10" i="7"/>
  <c r="E24" i="7" s="1"/>
  <c r="AP10" i="7"/>
  <c r="F24" i="7" s="1"/>
  <c r="AQ10" i="7"/>
  <c r="G24" i="7" s="1"/>
  <c r="AR10" i="7"/>
  <c r="H24" i="7" s="1"/>
  <c r="AS10" i="7"/>
  <c r="I24" i="7" s="1"/>
  <c r="AT10" i="7"/>
  <c r="J24" i="7" s="1"/>
  <c r="AU10" i="7"/>
  <c r="K24" i="7" s="1"/>
  <c r="AV10" i="7"/>
  <c r="L24" i="7" s="1"/>
  <c r="AM11" i="7"/>
  <c r="C27" i="7" s="1"/>
  <c r="AN11" i="7"/>
  <c r="D27" i="7" s="1"/>
  <c r="AO11" i="7"/>
  <c r="E27" i="7" s="1"/>
  <c r="AP11" i="7"/>
  <c r="F27" i="7" s="1"/>
  <c r="AQ11" i="7"/>
  <c r="G27" i="7" s="1"/>
  <c r="AR11" i="7"/>
  <c r="AS11" i="7"/>
  <c r="AT11" i="7"/>
  <c r="AU11" i="7"/>
  <c r="AV11" i="7"/>
  <c r="AM12" i="7"/>
  <c r="C30" i="7" s="1"/>
  <c r="AN12" i="7"/>
  <c r="AO12" i="7"/>
  <c r="AP12" i="7"/>
  <c r="AQ12" i="7"/>
  <c r="AR12" i="7"/>
  <c r="AS12" i="7"/>
  <c r="AT12" i="7"/>
  <c r="AU12" i="7"/>
  <c r="AV12" i="7"/>
  <c r="L30" i="7" s="1"/>
  <c r="AM13" i="7"/>
  <c r="C33" i="7" s="1"/>
  <c r="AN13" i="7"/>
  <c r="D33" i="7" s="1"/>
  <c r="AO13" i="7"/>
  <c r="E33" i="7" s="1"/>
  <c r="AP13" i="7"/>
  <c r="F33" i="7" s="1"/>
  <c r="AQ13" i="7"/>
  <c r="G33" i="7" s="1"/>
  <c r="AR13" i="7"/>
  <c r="AS13" i="7"/>
  <c r="AT13" i="7"/>
  <c r="J33" i="7" s="1"/>
  <c r="AU13" i="7"/>
  <c r="K33" i="7" s="1"/>
  <c r="AV13" i="7"/>
  <c r="L33" i="7" s="1"/>
  <c r="AM14" i="7"/>
  <c r="C36" i="7" s="1"/>
  <c r="AN14" i="7"/>
  <c r="AO14" i="7"/>
  <c r="AP14" i="7"/>
  <c r="AQ14" i="7"/>
  <c r="AR14" i="7"/>
  <c r="H36" i="7" s="1"/>
  <c r="AS14" i="7"/>
  <c r="I36" i="7" s="1"/>
  <c r="AT14" i="7"/>
  <c r="J36" i="7" s="1"/>
  <c r="AU14" i="7"/>
  <c r="K36" i="7" s="1"/>
  <c r="AV14" i="7"/>
  <c r="L36" i="7" s="1"/>
  <c r="AM15" i="7"/>
  <c r="C39" i="7" s="1"/>
  <c r="AN15" i="7"/>
  <c r="AO15" i="7"/>
  <c r="AP15" i="7"/>
  <c r="F39" i="7" s="1"/>
  <c r="AQ15" i="7"/>
  <c r="G39" i="7" s="1"/>
  <c r="AR15" i="7"/>
  <c r="H39" i="7" s="1"/>
  <c r="AS15" i="7"/>
  <c r="I39" i="7" s="1"/>
  <c r="AT15" i="7"/>
  <c r="AU15" i="7"/>
  <c r="AV15" i="7"/>
  <c r="L39" i="7" s="1"/>
  <c r="AM16" i="7"/>
  <c r="C42" i="7" s="1"/>
  <c r="AN16" i="7"/>
  <c r="D42" i="7" s="1"/>
  <c r="AO16" i="7"/>
  <c r="E42" i="7" s="1"/>
  <c r="AP16" i="7"/>
  <c r="F42" i="7" s="1"/>
  <c r="AQ16" i="7"/>
  <c r="G42" i="7" s="1"/>
  <c r="AR16" i="7"/>
  <c r="H42" i="7" s="1"/>
  <c r="AS16" i="7"/>
  <c r="I42" i="7" s="1"/>
  <c r="AT16" i="7"/>
  <c r="J42" i="7" s="1"/>
  <c r="AU16" i="7"/>
  <c r="K42" i="7" s="1"/>
  <c r="AV16" i="7"/>
  <c r="L42" i="7" s="1"/>
  <c r="AM17" i="7"/>
  <c r="C45" i="7" s="1"/>
  <c r="AN17" i="7"/>
  <c r="D45" i="7" s="1"/>
  <c r="AO17" i="7"/>
  <c r="E45" i="7" s="1"/>
  <c r="AP17" i="7"/>
  <c r="F45" i="7" s="1"/>
  <c r="AQ17" i="7"/>
  <c r="G45" i="7" s="1"/>
  <c r="AR17" i="7"/>
  <c r="H45" i="7" s="1"/>
  <c r="AS17" i="7"/>
  <c r="AT17" i="7"/>
  <c r="AU17" i="7"/>
  <c r="AV17" i="7"/>
  <c r="AM18" i="7"/>
  <c r="C48" i="7" s="1"/>
  <c r="AN18" i="7"/>
  <c r="AO18" i="7"/>
  <c r="AP18" i="7"/>
  <c r="F48" i="7" s="1"/>
  <c r="AQ18" i="7"/>
  <c r="G48" i="7" s="1"/>
  <c r="AR18" i="7"/>
  <c r="H48" i="7" s="1"/>
  <c r="AS18" i="7"/>
  <c r="I48" i="7" s="1"/>
  <c r="AT18" i="7"/>
  <c r="J48" i="7" s="1"/>
  <c r="AU18" i="7"/>
  <c r="K48" i="7" s="1"/>
  <c r="AV18" i="7"/>
  <c r="L48" i="7" s="1"/>
  <c r="AM19" i="7"/>
  <c r="AN19" i="7"/>
  <c r="D51" i="7" s="1"/>
  <c r="AO19" i="7"/>
  <c r="E51" i="7" s="1"/>
  <c r="AP19" i="7"/>
  <c r="F51" i="7" s="1"/>
  <c r="AQ19" i="7"/>
  <c r="G51" i="7" s="1"/>
  <c r="AR19" i="7"/>
  <c r="AS19" i="7"/>
  <c r="AT19" i="7"/>
  <c r="AU19" i="7"/>
  <c r="AV19" i="7"/>
  <c r="AM20" i="7"/>
  <c r="AN20" i="7"/>
  <c r="AO20" i="7"/>
  <c r="AP20" i="7"/>
  <c r="AQ20" i="7"/>
  <c r="AR20" i="7"/>
  <c r="AS20" i="7"/>
  <c r="AT20" i="7"/>
  <c r="AU20" i="7"/>
  <c r="AV20" i="7"/>
  <c r="AM21" i="7"/>
  <c r="AN21" i="7"/>
  <c r="D57" i="7" s="1"/>
  <c r="AO21" i="7"/>
  <c r="E57" i="7" s="1"/>
  <c r="AP21" i="7"/>
  <c r="F57" i="7" s="1"/>
  <c r="AQ21" i="7"/>
  <c r="G57" i="7" s="1"/>
  <c r="AR21" i="7"/>
  <c r="AS21" i="7"/>
  <c r="AT21" i="7"/>
  <c r="AU21" i="7"/>
  <c r="AV21" i="7"/>
  <c r="AM22" i="7"/>
  <c r="AN22" i="7"/>
  <c r="AO22" i="7"/>
  <c r="AP22" i="7"/>
  <c r="AQ22" i="7"/>
  <c r="AR22" i="7"/>
  <c r="AS22" i="7"/>
  <c r="AT22" i="7"/>
  <c r="AU22" i="7"/>
  <c r="AV22" i="7"/>
  <c r="L60" i="7" s="1"/>
  <c r="AM23" i="7"/>
  <c r="C63" i="7" s="1"/>
  <c r="AN23" i="7"/>
  <c r="D63" i="7" s="1"/>
  <c r="AO23" i="7"/>
  <c r="E63" i="7" s="1"/>
  <c r="AP23" i="7"/>
  <c r="F63" i="7" s="1"/>
  <c r="AQ23" i="7"/>
  <c r="G63" i="7" s="1"/>
  <c r="AR23" i="7"/>
  <c r="AS23" i="7"/>
  <c r="AT23" i="7"/>
  <c r="J63" i="7" s="1"/>
  <c r="AU23" i="7"/>
  <c r="K63" i="7" s="1"/>
  <c r="AV23" i="7"/>
  <c r="L63" i="7" s="1"/>
  <c r="AM24" i="7"/>
  <c r="AN24" i="7"/>
  <c r="AO24" i="7"/>
  <c r="AP24" i="7"/>
  <c r="AQ24" i="7"/>
  <c r="AR24" i="7"/>
  <c r="H66" i="7" s="1"/>
  <c r="AS24" i="7"/>
  <c r="I66" i="7" s="1"/>
  <c r="AT24" i="7"/>
  <c r="J66" i="7" s="1"/>
  <c r="AU24" i="7"/>
  <c r="K66" i="7" s="1"/>
  <c r="AV24" i="7"/>
  <c r="L66" i="7" s="1"/>
  <c r="AM25" i="7"/>
  <c r="C69" i="7" s="1"/>
  <c r="AN25" i="7"/>
  <c r="AO25" i="7"/>
  <c r="AP25" i="7"/>
  <c r="F69" i="7" s="1"/>
  <c r="AQ25" i="7"/>
  <c r="G69" i="7" s="1"/>
  <c r="AR25" i="7"/>
  <c r="H69" i="7" s="1"/>
  <c r="AS25" i="7"/>
  <c r="I69" i="7" s="1"/>
  <c r="AT25" i="7"/>
  <c r="AU25" i="7"/>
  <c r="AV25" i="7"/>
  <c r="L69" i="7" s="1"/>
  <c r="AM26" i="7"/>
  <c r="AN26" i="7"/>
  <c r="D72" i="7" s="1"/>
  <c r="AO26" i="7"/>
  <c r="E72" i="7" s="1"/>
  <c r="AP26" i="7"/>
  <c r="F72" i="7" s="1"/>
  <c r="AQ26" i="7"/>
  <c r="G72" i="7" s="1"/>
  <c r="AR26" i="7"/>
  <c r="H72" i="7" s="1"/>
  <c r="AS26" i="7"/>
  <c r="I72" i="7" s="1"/>
  <c r="AT26" i="7"/>
  <c r="J72" i="7" s="1"/>
  <c r="AU26" i="7"/>
  <c r="K72" i="7" s="1"/>
  <c r="AV26" i="7"/>
  <c r="L72" i="7" s="1"/>
  <c r="AM27" i="7"/>
  <c r="C75" i="7" s="1"/>
  <c r="AN27" i="7"/>
  <c r="D75" i="7" s="1"/>
  <c r="AO27" i="7"/>
  <c r="E75" i="7" s="1"/>
  <c r="AP27" i="7"/>
  <c r="F75" i="7" s="1"/>
  <c r="AQ27" i="7"/>
  <c r="G75" i="7" s="1"/>
  <c r="AR27" i="7"/>
  <c r="H75" i="7" s="1"/>
  <c r="AS27" i="7"/>
  <c r="AT27" i="7"/>
  <c r="AU27" i="7"/>
  <c r="AV27" i="7"/>
  <c r="AM28" i="7"/>
  <c r="AN28" i="7"/>
  <c r="AO28" i="7"/>
  <c r="AP28" i="7"/>
  <c r="F78" i="7" s="1"/>
  <c r="AQ28" i="7"/>
  <c r="G78" i="7" s="1"/>
  <c r="AR28" i="7"/>
  <c r="H78" i="7" s="1"/>
  <c r="AS28" i="7"/>
  <c r="I78" i="7" s="1"/>
  <c r="AT28" i="7"/>
  <c r="J78" i="7" s="1"/>
  <c r="AU28" i="7"/>
  <c r="K78" i="7" s="1"/>
  <c r="AV28" i="7"/>
  <c r="L78" i="7" s="1"/>
  <c r="AM29" i="7"/>
  <c r="C81" i="7" s="1"/>
  <c r="AN29" i="7"/>
  <c r="D81" i="7" s="1"/>
  <c r="AO29" i="7"/>
  <c r="E81" i="7" s="1"/>
  <c r="AP29" i="7"/>
  <c r="F81" i="7" s="1"/>
  <c r="AQ29" i="7"/>
  <c r="G81" i="7" s="1"/>
  <c r="AR29" i="7"/>
  <c r="AS29" i="7"/>
  <c r="AT29" i="7"/>
  <c r="AU29" i="7"/>
  <c r="AV29" i="7"/>
  <c r="AM30" i="7"/>
  <c r="AN30" i="7"/>
  <c r="AO30" i="7"/>
  <c r="AP30" i="7"/>
  <c r="AQ30" i="7"/>
  <c r="AR30" i="7"/>
  <c r="AS30" i="7"/>
  <c r="AT30" i="7"/>
  <c r="AU30" i="7"/>
  <c r="AV30" i="7"/>
  <c r="AM31" i="7"/>
  <c r="C87" i="7" s="1"/>
  <c r="AN31" i="7"/>
  <c r="D87" i="7" s="1"/>
  <c r="AO31" i="7"/>
  <c r="E87" i="7" s="1"/>
  <c r="AP31" i="7"/>
  <c r="F87" i="7" s="1"/>
  <c r="AQ31" i="7"/>
  <c r="G87" i="7" s="1"/>
  <c r="AR31" i="7"/>
  <c r="AS31" i="7"/>
  <c r="AT31" i="7"/>
  <c r="AU31" i="7"/>
  <c r="AV31" i="7"/>
  <c r="AM32" i="7"/>
  <c r="C90" i="7" s="1"/>
  <c r="AN32" i="7"/>
  <c r="AO32" i="7"/>
  <c r="AP32" i="7"/>
  <c r="AQ32" i="7"/>
  <c r="AR32" i="7"/>
  <c r="AS32" i="7"/>
  <c r="AT32" i="7"/>
  <c r="AU32" i="7"/>
  <c r="AV32" i="7"/>
  <c r="L90" i="7" s="1"/>
  <c r="AM33" i="7"/>
  <c r="C93" i="7" s="1"/>
  <c r="AN33" i="7"/>
  <c r="D93" i="7" s="1"/>
  <c r="AO33" i="7"/>
  <c r="E93" i="7" s="1"/>
  <c r="AP33" i="7"/>
  <c r="F93" i="7" s="1"/>
  <c r="AQ33" i="7"/>
  <c r="G93" i="7" s="1"/>
  <c r="AR33" i="7"/>
  <c r="AS33" i="7"/>
  <c r="AT33" i="7"/>
  <c r="J93" i="7" s="1"/>
  <c r="AU33" i="7"/>
  <c r="K93" i="7" s="1"/>
  <c r="AV33" i="7"/>
  <c r="L93" i="7" s="1"/>
  <c r="AM34" i="7"/>
  <c r="C96" i="7" s="1"/>
  <c r="AN34" i="7"/>
  <c r="AO34" i="7"/>
  <c r="AP34" i="7"/>
  <c r="AQ34" i="7"/>
  <c r="AR34" i="7"/>
  <c r="H96" i="7" s="1"/>
  <c r="AS34" i="7"/>
  <c r="I96" i="7" s="1"/>
  <c r="AT34" i="7"/>
  <c r="J96" i="7" s="1"/>
  <c r="AU34" i="7"/>
  <c r="K96" i="7" s="1"/>
  <c r="AV34" i="7"/>
  <c r="L96" i="7" s="1"/>
  <c r="AM35" i="7"/>
  <c r="C99" i="7" s="1"/>
  <c r="AN35" i="7"/>
  <c r="AO35" i="7"/>
  <c r="AP35" i="7"/>
  <c r="F99" i="7" s="1"/>
  <c r="AQ35" i="7"/>
  <c r="G99" i="7" s="1"/>
  <c r="AR35" i="7"/>
  <c r="H99" i="7" s="1"/>
  <c r="AS35" i="7"/>
  <c r="I99" i="7" s="1"/>
  <c r="AT35" i="7"/>
  <c r="AU35" i="7"/>
  <c r="AV35" i="7"/>
  <c r="L99" i="7" s="1"/>
  <c r="AM36" i="7"/>
  <c r="C102" i="7" s="1"/>
  <c r="AN36" i="7"/>
  <c r="D102" i="7" s="1"/>
  <c r="AO36" i="7"/>
  <c r="E102" i="7" s="1"/>
  <c r="AP36" i="7"/>
  <c r="F102" i="7" s="1"/>
  <c r="AQ36" i="7"/>
  <c r="G102" i="7" s="1"/>
  <c r="AR36" i="7"/>
  <c r="H102" i="7" s="1"/>
  <c r="AS36" i="7"/>
  <c r="I102" i="7" s="1"/>
  <c r="AT36" i="7"/>
  <c r="J102" i="7" s="1"/>
  <c r="AU36" i="7"/>
  <c r="K102" i="7" s="1"/>
  <c r="AV36" i="7"/>
  <c r="L102" i="7" s="1"/>
  <c r="AN4" i="7"/>
  <c r="D6" i="7" s="1"/>
  <c r="AO4" i="7"/>
  <c r="E6" i="7" s="1"/>
  <c r="AP4" i="7"/>
  <c r="F6" i="7" s="1"/>
  <c r="AQ4" i="7"/>
  <c r="G6" i="7" s="1"/>
  <c r="AR4" i="7"/>
  <c r="H6" i="7" s="1"/>
  <c r="AS4" i="7"/>
  <c r="AT4" i="7"/>
  <c r="AU4" i="7"/>
  <c r="K6" i="7" s="1"/>
  <c r="AV4" i="7"/>
  <c r="L6" i="7" s="1"/>
  <c r="AM4" i="7"/>
  <c r="C103" i="7"/>
  <c r="C100" i="7"/>
  <c r="C97" i="7"/>
  <c r="C94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D13" i="7"/>
  <c r="E13" i="7"/>
  <c r="F13" i="7"/>
  <c r="G13" i="7"/>
  <c r="H13" i="7"/>
  <c r="I13" i="7"/>
  <c r="J13" i="7"/>
  <c r="K13" i="7"/>
  <c r="L13" i="7"/>
  <c r="D16" i="7"/>
  <c r="E16" i="7"/>
  <c r="F16" i="7"/>
  <c r="G16" i="7"/>
  <c r="H16" i="7"/>
  <c r="I16" i="7"/>
  <c r="J16" i="7"/>
  <c r="K16" i="7"/>
  <c r="L16" i="7"/>
  <c r="D19" i="7"/>
  <c r="E19" i="7"/>
  <c r="F19" i="7"/>
  <c r="G19" i="7"/>
  <c r="H19" i="7"/>
  <c r="I19" i="7"/>
  <c r="J19" i="7"/>
  <c r="K19" i="7"/>
  <c r="L19" i="7"/>
  <c r="D22" i="7"/>
  <c r="E22" i="7"/>
  <c r="F22" i="7"/>
  <c r="G22" i="7"/>
  <c r="H22" i="7"/>
  <c r="I22" i="7"/>
  <c r="J22" i="7"/>
  <c r="K22" i="7"/>
  <c r="L22" i="7"/>
  <c r="D25" i="7"/>
  <c r="E25" i="7"/>
  <c r="F25" i="7"/>
  <c r="G25" i="7"/>
  <c r="H25" i="7"/>
  <c r="I25" i="7"/>
  <c r="J25" i="7"/>
  <c r="K25" i="7"/>
  <c r="L25" i="7"/>
  <c r="D28" i="7"/>
  <c r="E28" i="7"/>
  <c r="F28" i="7"/>
  <c r="G28" i="7"/>
  <c r="H28" i="7"/>
  <c r="I28" i="7"/>
  <c r="J28" i="7"/>
  <c r="K28" i="7"/>
  <c r="L28" i="7"/>
  <c r="C28" i="7"/>
  <c r="C25" i="7"/>
  <c r="C22" i="7"/>
  <c r="C19" i="7"/>
  <c r="C16" i="7"/>
  <c r="C13" i="7"/>
  <c r="D10" i="7"/>
  <c r="E10" i="7"/>
  <c r="F10" i="7"/>
  <c r="G10" i="7"/>
  <c r="H10" i="7"/>
  <c r="I10" i="7"/>
  <c r="J10" i="7"/>
  <c r="K10" i="7"/>
  <c r="L10" i="7"/>
  <c r="C10" i="7"/>
  <c r="D7" i="7"/>
  <c r="E7" i="7"/>
  <c r="F7" i="7"/>
  <c r="G7" i="7"/>
  <c r="H7" i="7"/>
  <c r="I7" i="7"/>
  <c r="J7" i="7"/>
  <c r="K7" i="7"/>
  <c r="L7" i="7"/>
  <c r="C7" i="7"/>
  <c r="N3" i="1"/>
  <c r="Q12" i="3"/>
  <c r="R12" i="3"/>
  <c r="S12" i="3"/>
  <c r="T12" i="3"/>
  <c r="U12" i="3"/>
  <c r="V12" i="3"/>
  <c r="W12" i="3"/>
  <c r="Q13" i="3"/>
  <c r="R13" i="3"/>
  <c r="S13" i="3"/>
  <c r="T13" i="3"/>
  <c r="U13" i="3"/>
  <c r="V13" i="3"/>
  <c r="W13" i="3"/>
  <c r="Q14" i="3"/>
  <c r="R14" i="3"/>
  <c r="S14" i="3"/>
  <c r="T14" i="3"/>
  <c r="U14" i="3"/>
  <c r="V14" i="3"/>
  <c r="W14" i="3"/>
  <c r="Q15" i="3"/>
  <c r="R15" i="3"/>
  <c r="S15" i="3"/>
  <c r="T15" i="3"/>
  <c r="U15" i="3"/>
  <c r="V15" i="3"/>
  <c r="W15" i="3"/>
  <c r="Q16" i="3"/>
  <c r="R16" i="3"/>
  <c r="S16" i="3"/>
  <c r="T16" i="3"/>
  <c r="U16" i="3"/>
  <c r="V16" i="3"/>
  <c r="W16" i="3"/>
  <c r="Q17" i="3"/>
  <c r="R17" i="3"/>
  <c r="S17" i="3"/>
  <c r="T17" i="3"/>
  <c r="U17" i="3"/>
  <c r="V17" i="3"/>
  <c r="W17" i="3"/>
  <c r="Q18" i="3"/>
  <c r="R18" i="3"/>
  <c r="S18" i="3"/>
  <c r="T18" i="3"/>
  <c r="U18" i="3"/>
  <c r="V18" i="3"/>
  <c r="W18" i="3"/>
  <c r="Q19" i="3"/>
  <c r="R19" i="3"/>
  <c r="S19" i="3"/>
  <c r="T19" i="3"/>
  <c r="U19" i="3"/>
  <c r="V19" i="3"/>
  <c r="W19" i="3"/>
  <c r="Q20" i="3"/>
  <c r="R20" i="3"/>
  <c r="S20" i="3"/>
  <c r="T20" i="3"/>
  <c r="U20" i="3"/>
  <c r="V20" i="3"/>
  <c r="W20" i="3"/>
  <c r="R11" i="3"/>
  <c r="S11" i="3"/>
  <c r="T11" i="3"/>
  <c r="U11" i="3"/>
  <c r="V11" i="3"/>
  <c r="W11" i="3"/>
  <c r="Q11" i="3"/>
  <c r="W4" i="1" l="1"/>
  <c r="W5" i="1"/>
  <c r="W6" i="1"/>
  <c r="W7" i="1"/>
  <c r="W8" i="1"/>
  <c r="W9" i="1"/>
  <c r="W10" i="1"/>
  <c r="W11" i="1"/>
  <c r="W12" i="1"/>
  <c r="W13" i="1"/>
  <c r="W14" i="1"/>
  <c r="W15" i="1"/>
  <c r="W19" i="1"/>
  <c r="W20" i="1"/>
  <c r="W21" i="1"/>
  <c r="W22" i="1"/>
  <c r="W23" i="1"/>
  <c r="W24" i="1"/>
  <c r="W25" i="1"/>
  <c r="W26" i="1"/>
  <c r="W27" i="1"/>
  <c r="W2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O3" i="1"/>
  <c r="P3" i="1"/>
  <c r="Q3" i="1"/>
  <c r="R3" i="1"/>
  <c r="S3" i="1"/>
  <c r="T3" i="1"/>
  <c r="U3" i="1"/>
  <c r="V3" i="1"/>
  <c r="W3" i="1"/>
  <c r="V29" i="1" l="1"/>
  <c r="S29" i="1"/>
  <c r="Q29" i="1"/>
  <c r="O29" i="1"/>
  <c r="T29" i="1"/>
  <c r="R29" i="1"/>
  <c r="N29" i="1"/>
  <c r="U29" i="1"/>
  <c r="P29" i="1"/>
  <c r="W29" i="1"/>
  <c r="W30" i="1"/>
  <c r="Q30" i="1"/>
  <c r="W16" i="1"/>
  <c r="S16" i="1"/>
  <c r="V16" i="1"/>
  <c r="P16" i="1"/>
  <c r="N16" i="1"/>
  <c r="R16" i="1"/>
  <c r="T16" i="1"/>
  <c r="O16" i="1"/>
  <c r="U16" i="1"/>
  <c r="Q16" i="1"/>
  <c r="G17" i="2"/>
  <c r="J17" i="2"/>
  <c r="M17" i="2"/>
  <c r="D17" i="2"/>
  <c r="U30" i="1" l="1"/>
  <c r="N30" i="1"/>
  <c r="P30" i="1"/>
  <c r="O30" i="1"/>
  <c r="T30" i="1"/>
  <c r="V30" i="1"/>
  <c r="R30" i="1"/>
  <c r="S30" i="1"/>
  <c r="P17" i="1"/>
  <c r="Q17" i="1"/>
  <c r="T17" i="1"/>
  <c r="W17" i="1"/>
  <c r="U17" i="1"/>
  <c r="R17" i="1"/>
  <c r="O17" i="1"/>
  <c r="S17" i="1"/>
  <c r="N17" i="1"/>
  <c r="V17" i="1"/>
</calcChain>
</file>

<file path=xl/sharedStrings.xml><?xml version="1.0" encoding="utf-8"?>
<sst xmlns="http://schemas.openxmlformats.org/spreadsheetml/2006/main" count="791" uniqueCount="222">
  <si>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</si>
  <si>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</si>
  <si>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</si>
  <si>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</si>
  <si>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</si>
  <si>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</si>
  <si>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</si>
  <si>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</si>
  <si>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</si>
  <si>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</si>
  <si>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</si>
  <si>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</si>
  <si>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</si>
  <si>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</si>
  <si>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</si>
  <si>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</si>
  <si>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</si>
  <si>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</si>
  <si>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</si>
  <si>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</si>
  <si>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</si>
  <si>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</si>
  <si>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</si>
  <si>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</si>
  <si>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</si>
  <si>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</si>
  <si>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</si>
  <si>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</si>
  <si>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</si>
  <si>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</si>
  <si>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</si>
  <si>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</si>
  <si>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</si>
  <si>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</si>
  <si>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</si>
  <si>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</si>
  <si>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</si>
  <si>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</si>
  <si>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</si>
  <si>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</si>
  <si>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</si>
  <si>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</si>
  <si>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</si>
  <si>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</si>
  <si>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</si>
  <si>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</si>
  <si>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</si>
  <si>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</si>
  <si>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</si>
  <si>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</si>
  <si>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</si>
  <si>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</si>
  <si>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</si>
  <si>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</si>
  <si>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</si>
  <si>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</si>
  <si>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</si>
  <si>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</si>
  <si>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</si>
  <si>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</si>
  <si>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</si>
  <si>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'ZDT1'</t>
  </si>
  <si>
    <t>'ZDT2'</t>
  </si>
  <si>
    <t>'ZDT3'</t>
  </si>
  <si>
    <t>'ZDT4'</t>
  </si>
  <si>
    <t>'ZDT5'</t>
  </si>
  <si>
    <t>NGSA2</t>
  </si>
  <si>
    <t>MH5N1</t>
  </si>
  <si>
    <t>g1</t>
  </si>
  <si>
    <t>g2</t>
  </si>
  <si>
    <t>g3</t>
  </si>
  <si>
    <t>g4</t>
  </si>
  <si>
    <t>g5</t>
  </si>
  <si>
    <t>g6</t>
  </si>
  <si>
    <t>g7</t>
  </si>
  <si>
    <t>x1</t>
  </si>
  <si>
    <t>x2</t>
  </si>
  <si>
    <t>x3</t>
  </si>
  <si>
    <t>x4</t>
  </si>
  <si>
    <t>f(x)</t>
  </si>
  <si>
    <t>x</t>
  </si>
  <si>
    <t>f</t>
  </si>
  <si>
    <t>WOA</t>
  </si>
  <si>
    <t>N/A</t>
  </si>
  <si>
    <r>
      <t>Coello</t>
    </r>
    <r>
      <rPr>
        <sz val="7"/>
        <color theme="1"/>
        <rFont val="Times New Roman"/>
        <family val="1"/>
      </rPr>
      <t>[1]</t>
    </r>
  </si>
  <si>
    <r>
      <t xml:space="preserve">Deb </t>
    </r>
    <r>
      <rPr>
        <sz val="7"/>
        <color theme="1"/>
        <rFont val="Times New Roman"/>
        <family val="1"/>
      </rPr>
      <t>[2]</t>
    </r>
  </si>
  <si>
    <r>
      <t xml:space="preserve">Siddall </t>
    </r>
    <r>
      <rPr>
        <sz val="7"/>
        <color theme="1"/>
        <rFont val="Times New Roman"/>
        <family val="1"/>
      </rPr>
      <t>[1]</t>
    </r>
  </si>
  <si>
    <r>
      <t xml:space="preserve">Ragsdell </t>
    </r>
    <r>
      <rPr>
        <sz val="7"/>
        <color theme="1"/>
        <rFont val="Times New Roman"/>
        <family val="1"/>
      </rPr>
      <t>[3]</t>
    </r>
  </si>
  <si>
    <r>
      <t>CDE</t>
    </r>
    <r>
      <rPr>
        <sz val="7"/>
        <color theme="1"/>
        <rFont val="Times New Roman"/>
        <family val="1"/>
      </rPr>
      <t>[4]</t>
    </r>
  </si>
  <si>
    <r>
      <t xml:space="preserve">Coello </t>
    </r>
    <r>
      <rPr>
        <sz val="7"/>
        <color theme="1"/>
        <rFont val="Times New Roman"/>
        <family val="1"/>
      </rPr>
      <t>[5]</t>
    </r>
  </si>
  <si>
    <r>
      <t xml:space="preserve">Coello and Montes </t>
    </r>
    <r>
      <rPr>
        <sz val="7"/>
        <color theme="1"/>
        <rFont val="Times New Roman"/>
        <family val="1"/>
      </rPr>
      <t>[6]</t>
    </r>
  </si>
  <si>
    <r>
      <t xml:space="preserve">CPSO </t>
    </r>
    <r>
      <rPr>
        <sz val="7"/>
        <color theme="1"/>
        <rFont val="Times New Roman"/>
        <family val="1"/>
      </rPr>
      <t>[7]</t>
    </r>
  </si>
  <si>
    <t>Weld Beam</t>
  </si>
  <si>
    <t>Disc break</t>
  </si>
  <si>
    <t>Method</t>
  </si>
  <si>
    <t>Minima</t>
  </si>
  <si>
    <t>Plain stochastic</t>
  </si>
  <si>
    <t>[62.6, 83.5, 2920.9, 11]</t>
  </si>
  <si>
    <t>[1.79, 2.77]</t>
  </si>
  <si>
    <t>[70.4, 106.6, 2948.4, 11]</t>
  </si>
  <si>
    <t>[3.76, 2.24]</t>
  </si>
  <si>
    <t>GA</t>
  </si>
  <si>
    <t xml:space="preserve"> [65.8, 86.1, 2982.4, 10]</t>
  </si>
  <si>
    <t>[1.66, 2.87]</t>
  </si>
  <si>
    <t>[78.7, 108.3, 2988.3, 11]</t>
  </si>
  <si>
    <t>[3.25, 2.11]</t>
  </si>
  <si>
    <t>Hybrid Immune-Hill Climbing algorithm (HIHC)</t>
  </si>
  <si>
    <t>NA</t>
  </si>
  <si>
    <t>[0.137, 25.87]</t>
  </si>
  <si>
    <t>[2.816, 2.083]</t>
  </si>
  <si>
    <t>NSGA II</t>
  </si>
  <si>
    <t>[55, 75, 2736.72, 2]</t>
  </si>
  <si>
    <t>[0.1274, 16.83]</t>
  </si>
  <si>
    <t>[79.99, 109.99, 2999.99, 11]</t>
  </si>
  <si>
    <t>[3.3459, 2.071]</t>
  </si>
  <si>
    <t>PAHS</t>
  </si>
  <si>
    <t>[57.95, 78.57, 2736.72, 2]</t>
  </si>
  <si>
    <t>[0.1274, 17.38]</t>
  </si>
  <si>
    <r>
      <t xml:space="preserve">[3.3459, </t>
    </r>
    <r>
      <rPr>
        <b/>
        <sz val="7"/>
        <color theme="1"/>
        <rFont val="Times New Roman"/>
        <family val="1"/>
      </rPr>
      <t>2.071</t>
    </r>
    <r>
      <rPr>
        <sz val="7"/>
        <color theme="1"/>
        <rFont val="Times New Roman"/>
        <family val="1"/>
      </rPr>
      <t>]</t>
    </r>
  </si>
  <si>
    <t>Min F1</t>
  </si>
  <si>
    <t>Min F2</t>
  </si>
  <si>
    <t>[55,75,3000,2]</t>
  </si>
  <si>
    <t>[8,110,3000,11]</t>
  </si>
  <si>
    <r>
      <t>[</t>
    </r>
    <r>
      <rPr>
        <b/>
        <sz val="7"/>
        <color rgb="FFFF0000"/>
        <rFont val="Times New Roman"/>
        <family val="1"/>
      </rPr>
      <t>0.1274</t>
    </r>
    <r>
      <rPr>
        <sz val="7"/>
        <color theme="1"/>
        <rFont val="Times New Roman"/>
        <family val="1"/>
      </rPr>
      <t>,16.6549]</t>
    </r>
  </si>
  <si>
    <r>
      <t>[2.7930;</t>
    </r>
    <r>
      <rPr>
        <b/>
        <sz val="7"/>
        <color rgb="FFFF0000"/>
        <rFont val="Times New Roman"/>
        <family val="1"/>
      </rPr>
      <t>2.0710</t>
    </r>
    <r>
      <rPr>
        <sz val="7"/>
        <color theme="1"/>
        <rFont val="Times New Roman"/>
        <family val="1"/>
      </rPr>
      <t>]</t>
    </r>
  </si>
  <si>
    <t>Optinum variables</t>
  </si>
  <si>
    <t>Subject</t>
  </si>
  <si>
    <t>Optima weight</t>
  </si>
  <si>
    <t>Algorithm</t>
  </si>
  <si>
    <t>x_(1)(d)</t>
  </si>
  <si>
    <t>x_(2)(D)</t>
  </si>
  <si>
    <t>x_(3)(P)</t>
  </si>
  <si>
    <t>g_(1)(x)</t>
  </si>
  <si>
    <t>g_(2)(x)</t>
  </si>
  <si>
    <t>g_(3)(x)</t>
  </si>
  <si>
    <t>g_(4)(x)</t>
  </si>
  <si>
    <r>
      <t xml:space="preserve">DE </t>
    </r>
    <r>
      <rPr>
        <sz val="7"/>
        <color theme="1"/>
        <rFont val="Times New Roman"/>
        <family val="1"/>
      </rPr>
      <t>[6]</t>
    </r>
  </si>
  <si>
    <r>
      <t>CPSO</t>
    </r>
    <r>
      <rPr>
        <sz val="7"/>
        <color theme="1"/>
        <rFont val="Times New Roman"/>
        <family val="1"/>
      </rPr>
      <t>[2]</t>
    </r>
  </si>
  <si>
    <r>
      <t>PSO</t>
    </r>
    <r>
      <rPr>
        <sz val="7"/>
        <color theme="1"/>
        <rFont val="Times New Roman"/>
        <family val="1"/>
      </rPr>
      <t>[2]</t>
    </r>
  </si>
  <si>
    <r>
      <t>SSA</t>
    </r>
    <r>
      <rPr>
        <sz val="7"/>
        <color theme="1"/>
        <rFont val="Times New Roman"/>
        <family val="1"/>
      </rPr>
      <t>[1]</t>
    </r>
  </si>
  <si>
    <t xml:space="preserve"> Coello and Montes [5]</t>
  </si>
  <si>
    <r>
      <t>GSA</t>
    </r>
    <r>
      <rPr>
        <sz val="7"/>
        <color theme="1"/>
        <rFont val="Times New Roman"/>
        <family val="1"/>
      </rPr>
      <t>[1]</t>
    </r>
  </si>
  <si>
    <r>
      <t xml:space="preserve"> Coello </t>
    </r>
    <r>
      <rPr>
        <sz val="7"/>
        <color theme="1"/>
        <rFont val="Times New Roman"/>
        <family val="1"/>
      </rPr>
      <t>[4]</t>
    </r>
  </si>
  <si>
    <r>
      <t xml:space="preserve">Kannan </t>
    </r>
    <r>
      <rPr>
        <sz val="7"/>
        <color theme="1"/>
        <rFont val="Times New Roman"/>
        <family val="1"/>
      </rPr>
      <t>[3]</t>
    </r>
  </si>
  <si>
    <t>Spring tension</t>
  </si>
  <si>
    <t>Results of the comparative algorithms for solving the pressure vessel design problem.</t>
  </si>
  <si>
    <t>Optimal values for variables</t>
  </si>
  <si>
    <t>T_(s)</t>
  </si>
  <si>
    <t>T_(h)</t>
  </si>
  <si>
    <t>R</t>
  </si>
  <si>
    <t>L</t>
  </si>
  <si>
    <t>Branch-bound [61]</t>
  </si>
  <si>
    <t>HS [59]</t>
  </si>
  <si>
    <t>WOA [55]</t>
  </si>
  <si>
    <t>This paper</t>
  </si>
  <si>
    <t>GeneAS [10]</t>
  </si>
  <si>
    <t>Kannan [21]</t>
  </si>
  <si>
    <t>Sandgren [32]</t>
  </si>
  <si>
    <t>Best Subjects</t>
  </si>
  <si>
    <t>Optimal cost</t>
  </si>
  <si>
    <t>CDE [52]</t>
  </si>
  <si>
    <t>HPSO [62]</t>
  </si>
  <si>
    <t>ADEA</t>
  </si>
  <si>
    <t>dBA [2]</t>
  </si>
  <si>
    <t>GA [3]</t>
  </si>
  <si>
    <t>GA [8]</t>
  </si>
  <si>
    <t>Cantilever stepped beam</t>
  </si>
  <si>
    <t>BA</t>
  </si>
  <si>
    <t>x_(1)</t>
  </si>
  <si>
    <t>x_(2)</t>
  </si>
  <si>
    <t>x_(3)</t>
  </si>
  <si>
    <t>x_(4)</t>
  </si>
  <si>
    <t>x_(5)</t>
  </si>
  <si>
    <t>x_(6)</t>
  </si>
  <si>
    <t>x_(7)</t>
  </si>
  <si>
    <t>x_(8)</t>
  </si>
  <si>
    <t>x_(9)</t>
  </si>
  <si>
    <t>x_(10)</t>
  </si>
  <si>
    <t>g_(1)</t>
  </si>
  <si>
    <t>g_(2)</t>
  </si>
  <si>
    <t>g_(3)</t>
  </si>
  <si>
    <t>g_(4)</t>
  </si>
  <si>
    <t>g_(5)</t>
  </si>
  <si>
    <t>g_(6)</t>
  </si>
  <si>
    <t>g_(7)</t>
  </si>
  <si>
    <t>g_(8)</t>
  </si>
  <si>
    <t>g_(9)</t>
  </si>
  <si>
    <t>g_(10)</t>
  </si>
  <si>
    <t>g_(11)</t>
  </si>
  <si>
    <t>PSGA [6]https://sci-hub.hkvisa.net/10.1007/s10589-014-9637-0</t>
  </si>
  <si>
    <t>SR:https://sci-hub.hkvisa.net/10.1109/CEC.2008.4630985</t>
  </si>
  <si>
    <t>Threebar truss</t>
  </si>
  <si>
    <t>DEDS</t>
  </si>
  <si>
    <t>PSO-DE</t>
  </si>
  <si>
    <t>MBA</t>
  </si>
  <si>
    <t>Ray</t>
  </si>
  <si>
    <t xml:space="preserve"> Ray \&amp; Saini </t>
  </si>
  <si>
    <t>Optimal Cost</t>
  </si>
  <si>
    <t>F17</t>
  </si>
  <si>
    <t>F18</t>
  </si>
  <si>
    <t>F19</t>
  </si>
  <si>
    <t>F20</t>
  </si>
  <si>
    <t>F21</t>
  </si>
  <si>
    <t>F22</t>
  </si>
  <si>
    <t>F23</t>
  </si>
  <si>
    <t>CS</t>
  </si>
  <si>
    <t>PSO</t>
  </si>
  <si>
    <t>BBO</t>
  </si>
  <si>
    <t>GWO</t>
  </si>
  <si>
    <t>GSA</t>
  </si>
  <si>
    <t xml:space="preserve">Matlab </t>
  </si>
  <si>
    <t>ranksum(x,y)</t>
  </si>
  <si>
    <t>Wilcoxon rank-sum test</t>
  </si>
  <si>
    <t>thống kê</t>
  </si>
  <si>
    <t>null hypothesis</t>
  </si>
  <si>
    <t>MFO</t>
  </si>
  <si>
    <t>F30</t>
  </si>
  <si>
    <t>F31</t>
  </si>
  <si>
    <t>F32</t>
  </si>
  <si>
    <t>F33</t>
  </si>
  <si>
    <t>Metric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</si>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</sst>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"/>
    <numFmt numFmtId="166" formatCode="0.000000"/>
    <numFmt numFmtId="167" formatCode="0.0000000"/>
    <numFmt numFmtId="168" formatCode="0.000"/>
  </numFmts>
  <fonts count="8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sz val="12"/>
      <color theme="1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2" borderId="0" xfId="0" applyFill="1" applyBorder="1"/>
    <xf numFmtId="0" fontId="0" fillId="0" borderId="0" xfId="0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1" fontId="2" fillId="3" borderId="0" xfId="0" applyNumberFormat="1" applyFont="1" applyFill="1" applyBorder="1"/>
    <xf numFmtId="11" fontId="2" fillId="3" borderId="0" xfId="0" applyNumberFormat="1" applyFont="1" applyFill="1"/>
    <xf numFmtId="11" fontId="2" fillId="3" borderId="1" xfId="0" applyNumberFormat="1" applyFont="1" applyFill="1" applyBorder="1"/>
    <xf numFmtId="2" fontId="2" fillId="3" borderId="0" xfId="0" applyNumberFormat="1" applyFont="1" applyFill="1" applyBorder="1"/>
    <xf numFmtId="2" fontId="2" fillId="3" borderId="0" xfId="0" applyNumberFormat="1" applyFont="1" applyFill="1"/>
    <xf numFmtId="2" fontId="2" fillId="3" borderId="1" xfId="0" applyNumberFormat="1" applyFont="1" applyFill="1" applyBorder="1"/>
    <xf numFmtId="1" fontId="2" fillId="3" borderId="1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11" fontId="2" fillId="3" borderId="8" xfId="0" applyNumberFormat="1" applyFont="1" applyFill="1" applyBorder="1"/>
    <xf numFmtId="0" fontId="2" fillId="3" borderId="9" xfId="0" applyFont="1" applyFill="1" applyBorder="1"/>
    <xf numFmtId="11" fontId="2" fillId="3" borderId="6" xfId="0" applyNumberFormat="1" applyFont="1" applyFill="1" applyBorder="1"/>
    <xf numFmtId="2" fontId="2" fillId="3" borderId="8" xfId="0" applyNumberFormat="1" applyFont="1" applyFill="1" applyBorder="1"/>
    <xf numFmtId="2" fontId="2" fillId="3" borderId="9" xfId="0" applyNumberFormat="1" applyFont="1" applyFill="1" applyBorder="1"/>
    <xf numFmtId="2" fontId="2" fillId="3" borderId="6" xfId="0" applyNumberFormat="1" applyFont="1" applyFill="1" applyBorder="1"/>
    <xf numFmtId="1" fontId="2" fillId="3" borderId="7" xfId="0" applyNumberFormat="1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justify" vertical="center" wrapText="1"/>
    </xf>
    <xf numFmtId="0" fontId="4" fillId="0" borderId="10" xfId="0" applyFont="1" applyBorder="1"/>
    <xf numFmtId="165" fontId="3" fillId="0" borderId="13" xfId="0" applyNumberFormat="1" applyFont="1" applyBorder="1" applyAlignment="1">
      <alignment horizontal="right" vertical="center"/>
    </xf>
    <xf numFmtId="165" fontId="3" fillId="0" borderId="13" xfId="0" applyNumberFormat="1" applyFont="1" applyBorder="1" applyAlignment="1">
      <alignment horizontal="right" vertical="center" wrapText="1"/>
    </xf>
    <xf numFmtId="165" fontId="3" fillId="0" borderId="14" xfId="0" applyNumberFormat="1" applyFont="1" applyBorder="1" applyAlignment="1">
      <alignment vertical="center" wrapText="1"/>
    </xf>
    <xf numFmtId="165" fontId="3" fillId="0" borderId="14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11" fontId="2" fillId="0" borderId="0" xfId="0" applyNumberFormat="1" applyFont="1"/>
    <xf numFmtId="0" fontId="4" fillId="0" borderId="3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165" fontId="4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168" fontId="0" fillId="0" borderId="0" xfId="0" applyNumberFormat="1"/>
    <xf numFmtId="1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emf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emf"/><Relationship Id="rId16" Type="http://schemas.openxmlformats.org/officeDocument/2006/relationships/image" Target="../media/image18.png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346039</xdr:colOff>
      <xdr:row>0</xdr:row>
      <xdr:rowOff>44824</xdr:rowOff>
    </xdr:from>
    <xdr:to>
      <xdr:col>24</xdr:col>
      <xdr:colOff>206301</xdr:colOff>
      <xdr:row>20</xdr:row>
      <xdr:rowOff>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9182" y="44824"/>
          <a:ext cx="5695005" cy="3892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487456</xdr:colOff>
      <xdr:row>0</xdr:row>
      <xdr:rowOff>112059</xdr:rowOff>
    </xdr:from>
    <xdr:to>
      <xdr:col>17</xdr:col>
      <xdr:colOff>340771</xdr:colOff>
      <xdr:row>20</xdr:row>
      <xdr:rowOff>94914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353881</xdr:colOff>
      <xdr:row>25</xdr:row>
      <xdr:rowOff>181759</xdr:rowOff>
    </xdr:from>
    <xdr:to>
      <xdr:col>17</xdr:col>
      <xdr:colOff>209101</xdr:colOff>
      <xdr:row>45</xdr:row>
      <xdr:rowOff>174138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453390</xdr:colOff>
      <xdr:row>31</xdr:row>
      <xdr:rowOff>142987</xdr:rowOff>
    </xdr:from>
    <xdr:to>
      <xdr:col>4</xdr:col>
      <xdr:colOff>319395</xdr:colOff>
      <xdr:row>39</xdr:row>
      <xdr:rowOff>93458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" y="5286487"/>
          <a:ext cx="2997937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209215</xdr:colOff>
      <xdr:row>31</xdr:row>
      <xdr:rowOff>164727</xdr:rowOff>
    </xdr:from>
    <xdr:to>
      <xdr:col>7</xdr:col>
      <xdr:colOff>325755</xdr:colOff>
      <xdr:row>38</xdr:row>
      <xdr:rowOff>59542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8921" y="5308227"/>
          <a:ext cx="2374413" cy="1220695"/>
        </a:xfrm>
        <a:prstGeom prst="rect">
          <a:avLst/>
        </a:prstGeom>
      </xdr:spPr>
    </xdr:pic>
    <xdr:clientData/>
  </xdr:twoCellAnchor>
  <xdr:twoCellAnchor editAs="oneCell">
    <xdr:from>
      <xdr:col>16</xdr:col>
      <xdr:colOff>445547</xdr:colOff>
      <xdr:row>26</xdr:row>
      <xdr:rowOff>4259</xdr:rowOff>
    </xdr:from>
    <xdr:to>
      <xdr:col>24</xdr:col>
      <xdr:colOff>285489</xdr:colOff>
      <xdr:row>45</xdr:row>
      <xdr:rowOff>174438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618564</xdr:colOff>
      <xdr:row>53</xdr:row>
      <xdr:rowOff>53788</xdr:rowOff>
    </xdr:from>
    <xdr:to>
      <xdr:col>17</xdr:col>
      <xdr:colOff>345141</xdr:colOff>
      <xdr:row>63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681317</xdr:colOff>
      <xdr:row>65</xdr:row>
      <xdr:rowOff>26896</xdr:rowOff>
    </xdr:from>
    <xdr:to>
      <xdr:col>12</xdr:col>
      <xdr:colOff>398368</xdr:colOff>
      <xdr:row>75</xdr:row>
      <xdr:rowOff>135986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636494</xdr:colOff>
      <xdr:row>64</xdr:row>
      <xdr:rowOff>125505</xdr:rowOff>
    </xdr:from>
    <xdr:to>
      <xdr:col>17</xdr:col>
      <xdr:colOff>359261</xdr:colOff>
      <xdr:row>75</xdr:row>
      <xdr:rowOff>53957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8</xdr:col>
      <xdr:colOff>591671</xdr:colOff>
      <xdr:row>76</xdr:row>
      <xdr:rowOff>170329</xdr:rowOff>
    </xdr:from>
    <xdr:to>
      <xdr:col>12</xdr:col>
      <xdr:colOff>322057</xdr:colOff>
      <xdr:row>87</xdr:row>
      <xdr:rowOff>98778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313764</xdr:colOff>
      <xdr:row>76</xdr:row>
      <xdr:rowOff>98612</xdr:rowOff>
    </xdr:from>
    <xdr:to>
      <xdr:col>17</xdr:col>
      <xdr:colOff>40341</xdr:colOff>
      <xdr:row>87</xdr:row>
      <xdr:rowOff>18488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618565</xdr:colOff>
      <xdr:row>88</xdr:row>
      <xdr:rowOff>161364</xdr:rowOff>
    </xdr:from>
    <xdr:to>
      <xdr:col>12</xdr:col>
      <xdr:colOff>345141</xdr:colOff>
      <xdr:row>99</xdr:row>
      <xdr:rowOff>95529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215151</xdr:colOff>
      <xdr:row>89</xdr:row>
      <xdr:rowOff>62753</xdr:rowOff>
    </xdr:from>
    <xdr:to>
      <xdr:col>17</xdr:col>
      <xdr:colOff>379878</xdr:colOff>
      <xdr:row>99</xdr:row>
      <xdr:rowOff>174699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101</xdr:row>
      <xdr:rowOff>62754</xdr:rowOff>
    </xdr:from>
    <xdr:to>
      <xdr:col>12</xdr:col>
      <xdr:colOff>669215</xdr:colOff>
      <xdr:row>111</xdr:row>
      <xdr:rowOff>171845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101</xdr:row>
      <xdr:rowOff>170330</xdr:rowOff>
    </xdr:from>
    <xdr:to>
      <xdr:col>17</xdr:col>
      <xdr:colOff>327045</xdr:colOff>
      <xdr:row>112</xdr:row>
      <xdr:rowOff>98782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  <xdr:twoCellAnchor editAs="oneCell">
    <xdr:from>
      <xdr:col>9</xdr:col>
      <xdr:colOff>253927</xdr:colOff>
      <xdr:row>53</xdr:row>
      <xdr:rowOff>150944</xdr:rowOff>
    </xdr:from>
    <xdr:to>
      <xdr:col>12</xdr:col>
      <xdr:colOff>400500</xdr:colOff>
      <xdr:row>62</xdr:row>
      <xdr:rowOff>186663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D3792-8130-4828-9BFA-1D0D7926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3986" y="9485444"/>
          <a:ext cx="2331720" cy="1750219"/>
        </a:xfrm>
        <a:prstGeom prst="rect">
          <a:avLst/>
        </a:prstGeom>
      </xdr:spPr>
    </xdr:pic>
    <xdr:clientData/>
  </xdr:twoCellAnchor>
  <xdr:twoCellAnchor editAs="oneCell">
    <xdr:from>
      <xdr:col>12</xdr:col>
      <xdr:colOff>424545</xdr:colOff>
      <xdr:row>10</xdr:row>
      <xdr:rowOff>10886</xdr:rowOff>
    </xdr:from>
    <xdr:to>
      <xdr:col>21</xdr:col>
      <xdr:colOff>527959</xdr:colOff>
      <xdr:row>35</xdr:row>
      <xdr:rowOff>112940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CD9219-5B77-4428-A2CD-781EC0C2D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90316" y="1970315"/>
          <a:ext cx="6667500" cy="500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746102</xdr:colOff>
      <xdr:row>28</xdr:row>
      <xdr:rowOff>181172</xdr:rowOff>
    </xdr:from>
    <xdr:to>
      <xdr:col>15</xdr:col>
      <xdr:colOff>22466</xdr:colOff>
      <xdr:row>38</xdr:row>
      <xdr:rowOff>128078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D9580C-5C4A-4A4C-B7E0-A693B53D1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4223" y="5823913"/>
          <a:ext cx="2600260" cy="195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4</xdr:row>
      <xdr:rowOff>102870</xdr:rowOff>
    </xdr:from>
    <xdr:to>
      <xdr:col>23</xdr:col>
      <xdr:colOff>511202</xdr:colOff>
      <xdr:row>34</xdr:row>
      <xdr:rowOff>155490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8A4EB6-3C5D-4320-9D13-192478589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864870"/>
          <a:ext cx="9940952" cy="57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1392FF-C522-4C9C-ADE0-7C54A5338892}" name="Table1" displayName="Table1" ref="A4:L103" totalsRowShown="0">
  <autoFilter ref="A4:L103" xr:uid="{A17A23D1-E4C2-4FDC-8F98-DAB40F35C5A8}"/>
  <tableColumns count="12">
    <tableColumn id="1" xr3:uid="{1264BC5D-0E5F-422D-BD20-5A427C5A900E}" name="Mean"/>
    <tableColumn id="13" xr3:uid="{634B72F2-6462-4379-AF90-5202DE98E877}" name="Metric"/>
    <tableColumn id="2" xr3:uid="{5BE6E00A-9F06-4AC1-88EA-619B700707AC}" name="AOA"/>
    <tableColumn id="3" xr3:uid="{CFB2AEC2-135D-4122-893D-FD268535EC70}" name="CS"/>
    <tableColumn id="4" xr3:uid="{5804FDBF-0F04-48CD-9182-9AA89077DB23}" name="PSO"/>
    <tableColumn id="5" xr3:uid="{9BB0CB36-5A3E-4551-97E2-CC7D7F1DBF82}" name="BBO"/>
    <tableColumn id="6" xr3:uid="{AEAA73A7-9826-452B-B222-B4E6C9F62272}" name="GA"/>
    <tableColumn id="7" xr3:uid="{BB418559-8933-4E18-9FCD-8A058FD99690}" name="GSA"/>
    <tableColumn id="8" xr3:uid="{E5558F23-7283-41C0-A4A9-BB3EBE0497A8}" name="MFO"/>
    <tableColumn id="9" xr3:uid="{5B4C8A6A-F8D1-4CCC-B55C-7C1C40BE3237}" name="GWO"/>
    <tableColumn id="10" xr3:uid="{F0EC6CA2-C275-4469-8EF3-8C7A89C09906}" name="SSA"/>
    <tableColumn id="11" xr3:uid="{59806FDE-318F-4143-A399-B7F3F54456FC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1AF6-FD17-4725-88D0-79FD32DB37DA}">
  <dimension ref="A3:AV103"/>
  <sheetViews>
    <sheetView tabSelected="1" topLeftCell="A43" zoomScale="55" zoomScaleNormal="55" workbookViewId="0">
      <pane xSplit="13" topLeftCell="N1" activePane="topRight" state="frozen"/>
      <selection pane="topRight" activeCell="L96" sqref="L96"/>
    </sheetView>
  </sheetViews>
  <sheetFormatPr defaultRowHeight="15"/>
  <cols>
    <col min="3" max="12" width="12.7265625" bestFit="1" customWidth="1"/>
    <col min="15" max="24" width="10" style="1" bestFit="1" customWidth="1"/>
    <col min="26" max="26" width="5.08984375" style="1" bestFit="1" customWidth="1"/>
    <col min="27" max="36" width="9.453125" style="1" bestFit="1" customWidth="1"/>
  </cols>
  <sheetData>
    <row r="3" spans="1:48">
      <c r="O3" s="1" t="s">
        <v>29</v>
      </c>
      <c r="P3" s="1" t="s">
        <v>205</v>
      </c>
      <c r="Q3" s="1" t="s">
        <v>206</v>
      </c>
      <c r="R3" s="1" t="s">
        <v>207</v>
      </c>
      <c r="S3" s="1" t="s">
        <v>101</v>
      </c>
      <c r="T3" s="1" t="s">
        <v>209</v>
      </c>
      <c r="U3" s="1" t="s">
        <v>215</v>
      </c>
      <c r="V3" s="1" t="s">
        <v>208</v>
      </c>
      <c r="W3" s="1" t="s">
        <v>16</v>
      </c>
      <c r="X3" s="1" t="s">
        <v>18</v>
      </c>
      <c r="Z3" s="1" t="s">
        <v>25</v>
      </c>
      <c r="AA3" s="1" t="s">
        <v>29</v>
      </c>
      <c r="AB3" s="1" t="s">
        <v>205</v>
      </c>
      <c r="AC3" s="1" t="s">
        <v>206</v>
      </c>
      <c r="AD3" s="1" t="s">
        <v>207</v>
      </c>
      <c r="AE3" s="1" t="s">
        <v>101</v>
      </c>
      <c r="AF3" s="1" t="s">
        <v>209</v>
      </c>
      <c r="AG3" s="1" t="s">
        <v>215</v>
      </c>
      <c r="AH3" s="1" t="s">
        <v>208</v>
      </c>
      <c r="AI3" s="1" t="s">
        <v>16</v>
      </c>
      <c r="AJ3" s="1" t="s">
        <v>18</v>
      </c>
      <c r="AL3" t="s">
        <v>26</v>
      </c>
      <c r="AM3" t="s">
        <v>29</v>
      </c>
      <c r="AN3" t="s">
        <v>205</v>
      </c>
      <c r="AO3" t="s">
        <v>206</v>
      </c>
      <c r="AP3" t="s">
        <v>207</v>
      </c>
      <c r="AQ3" t="s">
        <v>101</v>
      </c>
      <c r="AR3" t="s">
        <v>209</v>
      </c>
      <c r="AS3" t="s">
        <v>215</v>
      </c>
      <c r="AT3" t="s">
        <v>208</v>
      </c>
      <c r="AU3" t="s">
        <v>16</v>
      </c>
      <c r="AV3" t="s">
        <v>18</v>
      </c>
    </row>
    <row r="4" spans="1:48">
      <c r="A4" t="s">
        <v>17</v>
      </c>
      <c r="B4" t="s">
        <v>220</v>
      </c>
      <c r="C4" t="s">
        <v>29</v>
      </c>
      <c r="D4" t="s">
        <v>205</v>
      </c>
      <c r="E4" t="s">
        <v>206</v>
      </c>
      <c r="F4" t="s">
        <v>207</v>
      </c>
      <c r="G4" t="s">
        <v>101</v>
      </c>
      <c r="H4" t="s">
        <v>209</v>
      </c>
      <c r="I4" t="s">
        <v>215</v>
      </c>
      <c r="J4" t="s">
        <v>208</v>
      </c>
      <c r="K4" t="s">
        <v>16</v>
      </c>
      <c r="L4" t="s">
        <v>18</v>
      </c>
      <c r="N4" t="s">
        <v>0</v>
      </c>
      <c r="O4" s="1">
        <v>0</v>
      </c>
      <c r="P4" s="1">
        <v>1.0450581878599099</v>
      </c>
      <c r="Q4" s="1">
        <v>3.9383065896763498E-44</v>
      </c>
      <c r="R4" s="1">
        <v>1.7250617829511899E-4</v>
      </c>
      <c r="S4" s="1">
        <v>1.0028816919669999E-2</v>
      </c>
      <c r="T4" s="1">
        <v>8.2162207915901195E-18</v>
      </c>
      <c r="U4" s="1">
        <v>3.3055201957073901E-13</v>
      </c>
      <c r="V4" s="1">
        <v>4.1853191504662303E-57</v>
      </c>
      <c r="W4" s="1">
        <v>1.00655173007958E-9</v>
      </c>
      <c r="X4" s="1">
        <v>0</v>
      </c>
      <c r="Z4" s="1" t="s">
        <v>0</v>
      </c>
      <c r="AA4" s="1">
        <v>0</v>
      </c>
      <c r="AB4" s="1">
        <v>0.52141975351601599</v>
      </c>
      <c r="AC4" s="1">
        <v>1.88741424229493E-43</v>
      </c>
      <c r="AD4" s="1">
        <v>1.3763295422044501E-4</v>
      </c>
      <c r="AE4" s="1">
        <v>1.9046361817383801E-2</v>
      </c>
      <c r="AF4" s="1">
        <v>3.7195788102417704E-18</v>
      </c>
      <c r="AG4" s="1">
        <v>7.9403375059548698E-13</v>
      </c>
      <c r="AH4" s="1">
        <v>9.7914869778672898E-57</v>
      </c>
      <c r="AI4" s="1">
        <v>4.1255989128924298E-10</v>
      </c>
      <c r="AJ4" s="1">
        <v>0</v>
      </c>
      <c r="AL4" s="1" t="s">
        <v>0</v>
      </c>
      <c r="AM4">
        <f>_xlfn.RANK.AVG(O4,$O4:$X4,1)</f>
        <v>1.5</v>
      </c>
      <c r="AN4">
        <f t="shared" ref="AN4:AV4" si="0">_xlfn.RANK.AVG(P4,$O4:$X4,1)</f>
        <v>10</v>
      </c>
      <c r="AO4">
        <f t="shared" si="0"/>
        <v>4</v>
      </c>
      <c r="AP4">
        <f t="shared" si="0"/>
        <v>8</v>
      </c>
      <c r="AQ4">
        <f t="shared" si="0"/>
        <v>9</v>
      </c>
      <c r="AR4">
        <f t="shared" si="0"/>
        <v>5</v>
      </c>
      <c r="AS4">
        <f t="shared" si="0"/>
        <v>6</v>
      </c>
      <c r="AT4">
        <f t="shared" si="0"/>
        <v>3</v>
      </c>
      <c r="AU4">
        <f t="shared" si="0"/>
        <v>7</v>
      </c>
      <c r="AV4">
        <f t="shared" si="0"/>
        <v>1.5</v>
      </c>
    </row>
    <row r="5" spans="1:48">
      <c r="A5" t="s">
        <v>0</v>
      </c>
      <c r="B5" t="s">
        <v>38</v>
      </c>
      <c r="C5" s="1">
        <v>0</v>
      </c>
      <c r="D5" s="1">
        <v>1.0450581878599099</v>
      </c>
      <c r="E5" s="1">
        <v>3.9383065896763498E-44</v>
      </c>
      <c r="F5" s="1">
        <v>1.7250617829511899E-4</v>
      </c>
      <c r="G5" s="1">
        <v>1.0028816919669999E-2</v>
      </c>
      <c r="H5" s="1">
        <v>8.2162207915901195E-18</v>
      </c>
      <c r="I5" s="1">
        <v>3.3055201957073901E-13</v>
      </c>
      <c r="J5" s="1">
        <v>4.1853191504662303E-57</v>
      </c>
      <c r="K5" s="1">
        <v>1.00655173007958E-9</v>
      </c>
      <c r="L5" s="1">
        <v>0</v>
      </c>
      <c r="M5" s="1"/>
      <c r="N5" t="s">
        <v>1</v>
      </c>
      <c r="O5" s="1">
        <v>0</v>
      </c>
      <c r="P5" s="1">
        <v>0.85464201068971701</v>
      </c>
      <c r="Q5" s="1">
        <v>6.8203218687864598E-17</v>
      </c>
      <c r="R5" s="1">
        <v>1.57957864639334E-3</v>
      </c>
      <c r="S5" s="1">
        <v>2.26506103692654E-3</v>
      </c>
      <c r="T5" s="1">
        <v>8.5282279601011601E-9</v>
      </c>
      <c r="U5" s="1">
        <v>0.66666667242123301</v>
      </c>
      <c r="V5" s="1">
        <v>6.3783314531617603E-33</v>
      </c>
      <c r="W5" s="1">
        <v>5.3684705072611196E-3</v>
      </c>
      <c r="X5" s="1">
        <v>0</v>
      </c>
      <c r="Z5" s="1" t="s">
        <v>1</v>
      </c>
      <c r="AA5" s="1">
        <v>0</v>
      </c>
      <c r="AB5" s="1">
        <v>0.25615742701983002</v>
      </c>
      <c r="AC5" s="1">
        <v>3.5870617449408902E-16</v>
      </c>
      <c r="AD5" s="1">
        <v>5.2695331291669997E-4</v>
      </c>
      <c r="AE5" s="1">
        <v>3.17744518428076E-3</v>
      </c>
      <c r="AF5" s="1">
        <v>2.2926267845817802E-9</v>
      </c>
      <c r="AG5" s="1">
        <v>2.53708131552334</v>
      </c>
      <c r="AH5" s="1">
        <v>8.2092769572725304E-33</v>
      </c>
      <c r="AI5" s="1">
        <v>2.57203531991059E-2</v>
      </c>
      <c r="AJ5" s="1">
        <v>0</v>
      </c>
      <c r="AL5" s="1" t="s">
        <v>1</v>
      </c>
      <c r="AM5">
        <f t="shared" ref="AM5:AM36" si="1">_xlfn.RANK.AVG(O5,$O5:$X5,1)</f>
        <v>1.5</v>
      </c>
      <c r="AN5">
        <f t="shared" ref="AN5:AN36" si="2">_xlfn.RANK.AVG(P5,$O5:$X5,1)</f>
        <v>10</v>
      </c>
      <c r="AO5">
        <f t="shared" ref="AO5:AO36" si="3">_xlfn.RANK.AVG(Q5,$O5:$X5,1)</f>
        <v>4</v>
      </c>
      <c r="AP5">
        <f t="shared" ref="AP5:AP36" si="4">_xlfn.RANK.AVG(R5,$O5:$X5,1)</f>
        <v>6</v>
      </c>
      <c r="AQ5">
        <f t="shared" ref="AQ5:AQ36" si="5">_xlfn.RANK.AVG(S5,$O5:$X5,1)</f>
        <v>7</v>
      </c>
      <c r="AR5">
        <f t="shared" ref="AR5:AR36" si="6">_xlfn.RANK.AVG(T5,$O5:$X5,1)</f>
        <v>5</v>
      </c>
      <c r="AS5">
        <f t="shared" ref="AS5:AS36" si="7">_xlfn.RANK.AVG(U5,$O5:$X5,1)</f>
        <v>9</v>
      </c>
      <c r="AT5">
        <f t="shared" ref="AT5:AT36" si="8">_xlfn.RANK.AVG(V5,$O5:$X5,1)</f>
        <v>3</v>
      </c>
      <c r="AU5">
        <f t="shared" ref="AU5:AU36" si="9">_xlfn.RANK.AVG(W5,$O5:$X5,1)</f>
        <v>8</v>
      </c>
      <c r="AV5">
        <f t="shared" ref="AV5:AV36" si="10">_xlfn.RANK.AVG(X5,$O5:$X5,1)</f>
        <v>1.5</v>
      </c>
    </row>
    <row r="6" spans="1:48">
      <c r="B6" t="s">
        <v>26</v>
      </c>
      <c r="C6">
        <f>AM4</f>
        <v>1.5</v>
      </c>
      <c r="D6">
        <f t="shared" ref="D6:L6" si="11">AN4</f>
        <v>10</v>
      </c>
      <c r="E6">
        <f t="shared" si="11"/>
        <v>4</v>
      </c>
      <c r="F6">
        <f t="shared" si="11"/>
        <v>8</v>
      </c>
      <c r="G6">
        <f t="shared" si="11"/>
        <v>9</v>
      </c>
      <c r="H6">
        <f t="shared" si="11"/>
        <v>5</v>
      </c>
      <c r="I6">
        <f t="shared" si="11"/>
        <v>6</v>
      </c>
      <c r="J6">
        <f t="shared" si="11"/>
        <v>3</v>
      </c>
      <c r="K6">
        <f t="shared" si="11"/>
        <v>7</v>
      </c>
      <c r="L6">
        <f t="shared" si="11"/>
        <v>1.5</v>
      </c>
      <c r="M6" s="1"/>
      <c r="N6" t="s">
        <v>2</v>
      </c>
      <c r="O6" s="1">
        <v>0</v>
      </c>
      <c r="P6" s="1">
        <v>42.530915442198499</v>
      </c>
      <c r="Q6" s="1">
        <v>8.0356332595748198E-5</v>
      </c>
      <c r="R6" s="1">
        <v>0.16318118026098599</v>
      </c>
      <c r="S6" s="1">
        <v>140.55239935795899</v>
      </c>
      <c r="T6" s="1">
        <v>9.6419644011507</v>
      </c>
      <c r="U6" s="1">
        <v>333.38904070140001</v>
      </c>
      <c r="V6" s="1">
        <v>8.0874773985982203E-26</v>
      </c>
      <c r="W6" s="1">
        <v>8.6976109217304896E-4</v>
      </c>
      <c r="X6" s="1">
        <v>0</v>
      </c>
      <c r="Z6" s="1" t="s">
        <v>2</v>
      </c>
      <c r="AA6" s="1">
        <v>0</v>
      </c>
      <c r="AB6" s="1">
        <v>19.6748768281245</v>
      </c>
      <c r="AC6" s="1">
        <v>1.9280578519258599E-4</v>
      </c>
      <c r="AD6" s="1">
        <v>0.16842437738510199</v>
      </c>
      <c r="AE6" s="1">
        <v>107.455926178816</v>
      </c>
      <c r="AF6" s="1">
        <v>15.428891693667</v>
      </c>
      <c r="AG6" s="1">
        <v>1268.52637841655</v>
      </c>
      <c r="AH6" s="1">
        <v>1.4222460259589101E-25</v>
      </c>
      <c r="AI6" s="1">
        <v>4.7624470344672402E-3</v>
      </c>
      <c r="AJ6" s="1">
        <v>0</v>
      </c>
      <c r="AL6" s="1" t="s">
        <v>2</v>
      </c>
      <c r="AM6">
        <f t="shared" si="1"/>
        <v>1.5</v>
      </c>
      <c r="AN6">
        <f t="shared" si="2"/>
        <v>8</v>
      </c>
      <c r="AO6">
        <f t="shared" si="3"/>
        <v>4</v>
      </c>
      <c r="AP6">
        <f t="shared" si="4"/>
        <v>6</v>
      </c>
      <c r="AQ6">
        <f t="shared" si="5"/>
        <v>9</v>
      </c>
      <c r="AR6">
        <f t="shared" si="6"/>
        <v>7</v>
      </c>
      <c r="AS6">
        <f t="shared" si="7"/>
        <v>10</v>
      </c>
      <c r="AT6">
        <f t="shared" si="8"/>
        <v>3</v>
      </c>
      <c r="AU6">
        <f t="shared" si="9"/>
        <v>5</v>
      </c>
      <c r="AV6">
        <f t="shared" si="10"/>
        <v>1.5</v>
      </c>
    </row>
    <row r="7" spans="1:48">
      <c r="B7" t="s">
        <v>221</v>
      </c>
      <c r="C7">
        <f>AA4</f>
        <v>0</v>
      </c>
      <c r="D7">
        <f>AB4</f>
        <v>0.52141975351601599</v>
      </c>
      <c r="E7">
        <f>AC4</f>
        <v>1.88741424229493E-43</v>
      </c>
      <c r="F7">
        <f>AD4</f>
        <v>1.3763295422044501E-4</v>
      </c>
      <c r="G7">
        <f>AE4</f>
        <v>1.9046361817383801E-2</v>
      </c>
      <c r="H7">
        <f>AF4</f>
        <v>3.7195788102417704E-18</v>
      </c>
      <c r="I7">
        <f>AG4</f>
        <v>7.9403375059548698E-13</v>
      </c>
      <c r="J7">
        <f>AH4</f>
        <v>9.7914869778672898E-57</v>
      </c>
      <c r="K7">
        <f>AI4</f>
        <v>4.1255989128924298E-10</v>
      </c>
      <c r="L7">
        <f>AJ4</f>
        <v>0</v>
      </c>
      <c r="M7" s="1"/>
      <c r="N7" t="s">
        <v>3</v>
      </c>
      <c r="O7" s="1">
        <v>8.1806329103229396E-203</v>
      </c>
      <c r="P7" s="1">
        <v>4.1860375395149596</v>
      </c>
      <c r="Q7" s="1">
        <v>5.4854029214356703E-5</v>
      </c>
      <c r="R7" s="1">
        <v>3.8517571556778797E-2</v>
      </c>
      <c r="S7" s="1">
        <v>0.58595104727427405</v>
      </c>
      <c r="T7" s="1">
        <v>2.45258016380695E-9</v>
      </c>
      <c r="U7" s="1">
        <v>3.4335168834201699</v>
      </c>
      <c r="V7" s="1">
        <v>5.5076114323091496E-18</v>
      </c>
      <c r="W7" s="1">
        <v>3.6745171539515699E-4</v>
      </c>
      <c r="X7" s="1">
        <v>0</v>
      </c>
      <c r="Z7" s="1" t="s">
        <v>3</v>
      </c>
      <c r="AA7" s="1">
        <v>0</v>
      </c>
      <c r="AB7" s="1">
        <v>1.1418393946295</v>
      </c>
      <c r="AC7" s="1">
        <v>9.5272212906189998E-5</v>
      </c>
      <c r="AD7" s="1">
        <v>1.42277145564032E-2</v>
      </c>
      <c r="AE7" s="1">
        <v>0.216507766910497</v>
      </c>
      <c r="AF7" s="1">
        <v>6.9304869736063396E-10</v>
      </c>
      <c r="AG7" s="1">
        <v>5.9800363076557597</v>
      </c>
      <c r="AH7" s="1">
        <v>8.6653012125198604E-18</v>
      </c>
      <c r="AI7" s="1">
        <v>1.8911890608299101E-3</v>
      </c>
      <c r="AJ7" s="1">
        <v>0</v>
      </c>
      <c r="AL7" s="1" t="s">
        <v>3</v>
      </c>
      <c r="AM7">
        <f t="shared" si="1"/>
        <v>2</v>
      </c>
      <c r="AN7">
        <f t="shared" si="2"/>
        <v>10</v>
      </c>
      <c r="AO7">
        <f t="shared" si="3"/>
        <v>5</v>
      </c>
      <c r="AP7">
        <f t="shared" si="4"/>
        <v>7</v>
      </c>
      <c r="AQ7">
        <f t="shared" si="5"/>
        <v>8</v>
      </c>
      <c r="AR7">
        <f t="shared" si="6"/>
        <v>4</v>
      </c>
      <c r="AS7">
        <f t="shared" si="7"/>
        <v>9</v>
      </c>
      <c r="AT7">
        <f t="shared" si="8"/>
        <v>3</v>
      </c>
      <c r="AU7">
        <f t="shared" si="9"/>
        <v>6</v>
      </c>
      <c r="AV7">
        <f t="shared" si="10"/>
        <v>1</v>
      </c>
    </row>
    <row r="8" spans="1:48">
      <c r="A8" t="s">
        <v>1</v>
      </c>
      <c r="B8" t="s">
        <v>38</v>
      </c>
      <c r="C8" s="1">
        <v>0</v>
      </c>
      <c r="D8" s="1">
        <v>0.85464201068971701</v>
      </c>
      <c r="E8" s="1">
        <v>6.8203218687864598E-17</v>
      </c>
      <c r="F8" s="1">
        <v>1.57957864639334E-3</v>
      </c>
      <c r="G8" s="1">
        <v>2.26506103692654E-3</v>
      </c>
      <c r="H8" s="1">
        <v>8.5282279601011601E-9</v>
      </c>
      <c r="I8" s="1">
        <v>0.66666667242123301</v>
      </c>
      <c r="J8" s="1">
        <v>6.3783314531617603E-33</v>
      </c>
      <c r="K8" s="1">
        <v>5.3684705072611196E-3</v>
      </c>
      <c r="L8" s="1">
        <v>0</v>
      </c>
      <c r="M8" s="1"/>
      <c r="N8" t="s">
        <v>4</v>
      </c>
      <c r="O8" s="1">
        <v>6.6381554975241004</v>
      </c>
      <c r="P8" s="1">
        <v>101.152693058434</v>
      </c>
      <c r="Q8" s="1">
        <v>5.8907558342445299</v>
      </c>
      <c r="R8" s="1">
        <v>17.223057542293901</v>
      </c>
      <c r="S8" s="1">
        <v>27.9642267274338</v>
      </c>
      <c r="T8" s="1">
        <v>31.052157939156299</v>
      </c>
      <c r="U8" s="1">
        <v>3129.7786720099598</v>
      </c>
      <c r="V8" s="1">
        <v>6.6047423787156703</v>
      </c>
      <c r="W8" s="1">
        <v>147.43385911233699</v>
      </c>
      <c r="X8" s="1">
        <v>3.8521348347245201</v>
      </c>
      <c r="Z8" s="1" t="s">
        <v>4</v>
      </c>
      <c r="AA8" s="1">
        <v>0.35762942647554902</v>
      </c>
      <c r="AB8" s="1">
        <v>76.380610759492995</v>
      </c>
      <c r="AC8" s="1">
        <v>4.6080090607285902</v>
      </c>
      <c r="AD8" s="1">
        <v>61.013656327729599</v>
      </c>
      <c r="AE8" s="1">
        <v>27.789173787416999</v>
      </c>
      <c r="AF8" s="1">
        <v>60.208445652451402</v>
      </c>
      <c r="AG8" s="1">
        <v>16417.655195493098</v>
      </c>
      <c r="AH8" s="1">
        <v>0.56897176717807096</v>
      </c>
      <c r="AI8" s="1">
        <v>450.39260804721903</v>
      </c>
      <c r="AJ8" s="1">
        <v>0.34001736945322503</v>
      </c>
      <c r="AL8" s="1" t="s">
        <v>4</v>
      </c>
      <c r="AM8">
        <f t="shared" si="1"/>
        <v>4</v>
      </c>
      <c r="AN8">
        <f t="shared" si="2"/>
        <v>8</v>
      </c>
      <c r="AO8">
        <f t="shared" si="3"/>
        <v>2</v>
      </c>
      <c r="AP8">
        <f t="shared" si="4"/>
        <v>5</v>
      </c>
      <c r="AQ8">
        <f t="shared" si="5"/>
        <v>6</v>
      </c>
      <c r="AR8">
        <f t="shared" si="6"/>
        <v>7</v>
      </c>
      <c r="AS8">
        <f t="shared" si="7"/>
        <v>10</v>
      </c>
      <c r="AT8">
        <f t="shared" si="8"/>
        <v>3</v>
      </c>
      <c r="AU8">
        <f t="shared" si="9"/>
        <v>9</v>
      </c>
      <c r="AV8">
        <f t="shared" si="10"/>
        <v>1</v>
      </c>
    </row>
    <row r="9" spans="1:48">
      <c r="B9" t="s">
        <v>26</v>
      </c>
      <c r="C9">
        <f>AM5</f>
        <v>1.5</v>
      </c>
      <c r="D9">
        <f t="shared" ref="D9:L9" si="12">AN5</f>
        <v>10</v>
      </c>
      <c r="E9">
        <f t="shared" si="12"/>
        <v>4</v>
      </c>
      <c r="F9">
        <f t="shared" si="12"/>
        <v>6</v>
      </c>
      <c r="G9">
        <f t="shared" si="12"/>
        <v>7</v>
      </c>
      <c r="H9">
        <f t="shared" si="12"/>
        <v>5</v>
      </c>
      <c r="I9">
        <f t="shared" si="12"/>
        <v>9</v>
      </c>
      <c r="J9">
        <f t="shared" si="12"/>
        <v>3</v>
      </c>
      <c r="K9">
        <f t="shared" si="12"/>
        <v>8</v>
      </c>
      <c r="L9">
        <f t="shared" si="12"/>
        <v>1.5</v>
      </c>
      <c r="M9" s="1"/>
      <c r="N9" t="s">
        <v>5</v>
      </c>
      <c r="O9" s="1">
        <v>2.4450326285934201E-2</v>
      </c>
      <c r="P9" s="1">
        <v>1.3810881828243999</v>
      </c>
      <c r="Q9" s="1">
        <v>1.3661263072186799E-32</v>
      </c>
      <c r="R9" s="1">
        <v>1.2342399447752699E-4</v>
      </c>
      <c r="S9" s="1">
        <v>7.1192282697125596E-3</v>
      </c>
      <c r="T9" s="1">
        <v>9.9140417800496307E-18</v>
      </c>
      <c r="U9" s="1">
        <v>3.3680016432625998E-13</v>
      </c>
      <c r="V9" s="1">
        <v>3.3198904318100501E-6</v>
      </c>
      <c r="W9" s="1">
        <v>8.5696190374400804E-10</v>
      </c>
      <c r="X9" s="1">
        <v>1.03481237569793E-22</v>
      </c>
      <c r="Z9" s="1" t="s">
        <v>5</v>
      </c>
      <c r="AA9" s="1">
        <v>1.1559792810361701E-2</v>
      </c>
      <c r="AB9" s="1">
        <v>0.73790352638549805</v>
      </c>
      <c r="AC9" s="1">
        <v>4.2480646934426903E-32</v>
      </c>
      <c r="AD9" s="1">
        <v>9.1303021019374599E-5</v>
      </c>
      <c r="AE9" s="1">
        <v>1.4113293842968101E-2</v>
      </c>
      <c r="AF9" s="1">
        <v>3.90659924855668E-18</v>
      </c>
      <c r="AG9" s="1">
        <v>4.8603263151876302E-13</v>
      </c>
      <c r="AH9" s="1">
        <v>1.29464793959831E-6</v>
      </c>
      <c r="AI9" s="1">
        <v>2.85087785970237E-10</v>
      </c>
      <c r="AJ9" s="1">
        <v>1.20467745987505E-12</v>
      </c>
      <c r="AL9" s="1" t="s">
        <v>5</v>
      </c>
      <c r="AM9">
        <f t="shared" si="1"/>
        <v>9</v>
      </c>
      <c r="AN9">
        <f t="shared" si="2"/>
        <v>10</v>
      </c>
      <c r="AO9">
        <f t="shared" si="3"/>
        <v>1</v>
      </c>
      <c r="AP9">
        <f t="shared" si="4"/>
        <v>7</v>
      </c>
      <c r="AQ9">
        <f t="shared" si="5"/>
        <v>8</v>
      </c>
      <c r="AR9">
        <f t="shared" si="6"/>
        <v>3</v>
      </c>
      <c r="AS9">
        <f t="shared" si="7"/>
        <v>4</v>
      </c>
      <c r="AT9">
        <f t="shared" si="8"/>
        <v>6</v>
      </c>
      <c r="AU9">
        <f t="shared" si="9"/>
        <v>5</v>
      </c>
      <c r="AV9">
        <f t="shared" si="10"/>
        <v>2</v>
      </c>
    </row>
    <row r="10" spans="1:48">
      <c r="B10" t="s">
        <v>221</v>
      </c>
      <c r="C10">
        <f>AA5</f>
        <v>0</v>
      </c>
      <c r="D10">
        <f>AB5</f>
        <v>0.25615742701983002</v>
      </c>
      <c r="E10">
        <f>AC5</f>
        <v>3.5870617449408902E-16</v>
      </c>
      <c r="F10">
        <f>AD5</f>
        <v>5.2695331291669997E-4</v>
      </c>
      <c r="G10">
        <f>AE5</f>
        <v>3.17744518428076E-3</v>
      </c>
      <c r="H10">
        <f>AF5</f>
        <v>2.2926267845817802E-9</v>
      </c>
      <c r="I10">
        <f>AG5</f>
        <v>2.53708131552334</v>
      </c>
      <c r="J10">
        <f>AH5</f>
        <v>8.2092769572725304E-33</v>
      </c>
      <c r="K10">
        <f>AI5</f>
        <v>2.57203531991059E-2</v>
      </c>
      <c r="L10">
        <f>AJ5</f>
        <v>0</v>
      </c>
      <c r="M10" s="1"/>
      <c r="N10" t="s">
        <v>6</v>
      </c>
      <c r="O10" s="1">
        <v>7.88496867843849E-5</v>
      </c>
      <c r="P10" s="1">
        <v>2.67730896532563E-2</v>
      </c>
      <c r="Q10" s="1">
        <v>3.54670034658814E-3</v>
      </c>
      <c r="R10" s="1">
        <v>3.17899639758997E-3</v>
      </c>
      <c r="S10" s="1">
        <v>3.70440504606565E-3</v>
      </c>
      <c r="T10" s="1">
        <v>1.26563339163443E-2</v>
      </c>
      <c r="U10" s="1">
        <v>9.5033084833178894E-3</v>
      </c>
      <c r="V10" s="1">
        <v>6.24267134221468E-4</v>
      </c>
      <c r="W10" s="1">
        <v>1.31965962892982E-2</v>
      </c>
      <c r="X10" s="1">
        <v>1.08889090589102E-4</v>
      </c>
      <c r="Z10" s="1" t="s">
        <v>6</v>
      </c>
      <c r="AA10" s="1">
        <v>8.5135678287231005E-5</v>
      </c>
      <c r="AB10" s="1">
        <v>8.3419421379302607E-3</v>
      </c>
      <c r="AC10" s="1">
        <v>2.0967882913866102E-3</v>
      </c>
      <c r="AD10" s="1">
        <v>1.6181187014132101E-3</v>
      </c>
      <c r="AE10" s="1">
        <v>1.91664749980499E-3</v>
      </c>
      <c r="AF10" s="1">
        <v>6.6268807152869199E-3</v>
      </c>
      <c r="AG10" s="1">
        <v>6.9804225899202099E-3</v>
      </c>
      <c r="AH10" s="1">
        <v>4.3007928231970498E-4</v>
      </c>
      <c r="AI10" s="1">
        <v>1.2071681315883201E-2</v>
      </c>
      <c r="AJ10" s="1">
        <v>1.8251209320305301E-4</v>
      </c>
      <c r="AL10" s="1" t="s">
        <v>6</v>
      </c>
      <c r="AM10">
        <f t="shared" si="1"/>
        <v>1</v>
      </c>
      <c r="AN10">
        <f t="shared" si="2"/>
        <v>10</v>
      </c>
      <c r="AO10">
        <f t="shared" si="3"/>
        <v>5</v>
      </c>
      <c r="AP10">
        <f t="shared" si="4"/>
        <v>4</v>
      </c>
      <c r="AQ10">
        <f t="shared" si="5"/>
        <v>6</v>
      </c>
      <c r="AR10">
        <f t="shared" si="6"/>
        <v>8</v>
      </c>
      <c r="AS10">
        <f t="shared" si="7"/>
        <v>7</v>
      </c>
      <c r="AT10">
        <f t="shared" si="8"/>
        <v>3</v>
      </c>
      <c r="AU10">
        <f t="shared" si="9"/>
        <v>9</v>
      </c>
      <c r="AV10">
        <f t="shared" si="10"/>
        <v>2</v>
      </c>
    </row>
    <row r="11" spans="1:48">
      <c r="A11" t="s">
        <v>2</v>
      </c>
      <c r="B11" t="s">
        <v>38</v>
      </c>
      <c r="C11" s="1">
        <v>0</v>
      </c>
      <c r="D11" s="1">
        <v>42.530915442198499</v>
      </c>
      <c r="E11" s="1">
        <v>8.0356332595748198E-5</v>
      </c>
      <c r="F11" s="1">
        <v>0.16318118026098599</v>
      </c>
      <c r="G11" s="1">
        <v>140.55239935795899</v>
      </c>
      <c r="H11" s="1">
        <v>9.6419644011507</v>
      </c>
      <c r="I11" s="1">
        <v>333.38904070140001</v>
      </c>
      <c r="J11" s="1">
        <v>8.0874773985982203E-26</v>
      </c>
      <c r="K11" s="1">
        <v>8.6976109217304896E-4</v>
      </c>
      <c r="L11" s="1">
        <v>0</v>
      </c>
      <c r="M11" s="1"/>
      <c r="N11" t="s">
        <v>7</v>
      </c>
      <c r="O11" s="1">
        <v>-2824.5032781729801</v>
      </c>
      <c r="P11" s="1">
        <v>-2934.9443188990199</v>
      </c>
      <c r="Q11" s="1">
        <v>-3175.4987985103999</v>
      </c>
      <c r="R11" s="1">
        <v>-3254.7459576809802</v>
      </c>
      <c r="S11" s="1">
        <v>-3700.2450276971099</v>
      </c>
      <c r="T11" s="1">
        <v>-1463.48162496134</v>
      </c>
      <c r="U11" s="1">
        <v>-3317.3336839455201</v>
      </c>
      <c r="V11" s="1">
        <v>-2696.0154242381</v>
      </c>
      <c r="W11" s="1">
        <v>-2779.95050284328</v>
      </c>
      <c r="X11" s="1">
        <v>-4102.9740940070797</v>
      </c>
      <c r="Z11" s="1" t="s">
        <v>7</v>
      </c>
      <c r="AA11" s="1">
        <v>251.93774448145601</v>
      </c>
      <c r="AB11" s="1">
        <v>184.66668663819999</v>
      </c>
      <c r="AC11" s="1">
        <v>241.788128378691</v>
      </c>
      <c r="AD11" s="1">
        <v>373.45888834523799</v>
      </c>
      <c r="AE11" s="1">
        <v>177.94878001942701</v>
      </c>
      <c r="AF11" s="1">
        <v>221.69033399449199</v>
      </c>
      <c r="AG11" s="1">
        <v>352.49914772833699</v>
      </c>
      <c r="AH11" s="1">
        <v>365.67161652417099</v>
      </c>
      <c r="AI11" s="1">
        <v>395.24289572888898</v>
      </c>
      <c r="AJ11" s="1">
        <v>81.8991380542043</v>
      </c>
      <c r="AL11" s="1" t="s">
        <v>7</v>
      </c>
      <c r="AM11">
        <f t="shared" si="1"/>
        <v>7</v>
      </c>
      <c r="AN11">
        <f t="shared" si="2"/>
        <v>6</v>
      </c>
      <c r="AO11">
        <f t="shared" si="3"/>
        <v>5</v>
      </c>
      <c r="AP11">
        <f t="shared" si="4"/>
        <v>4</v>
      </c>
      <c r="AQ11">
        <f t="shared" si="5"/>
        <v>2</v>
      </c>
      <c r="AR11">
        <f t="shared" si="6"/>
        <v>10</v>
      </c>
      <c r="AS11">
        <f t="shared" si="7"/>
        <v>3</v>
      </c>
      <c r="AT11">
        <f t="shared" si="8"/>
        <v>9</v>
      </c>
      <c r="AU11">
        <f t="shared" si="9"/>
        <v>8</v>
      </c>
      <c r="AV11">
        <f t="shared" si="10"/>
        <v>1</v>
      </c>
    </row>
    <row r="12" spans="1:48">
      <c r="B12" t="s">
        <v>26</v>
      </c>
      <c r="C12">
        <f>AM6</f>
        <v>1.5</v>
      </c>
      <c r="D12">
        <f t="shared" ref="D12:L12" si="13">AN6</f>
        <v>8</v>
      </c>
      <c r="E12">
        <f t="shared" si="13"/>
        <v>4</v>
      </c>
      <c r="F12">
        <f t="shared" si="13"/>
        <v>6</v>
      </c>
      <c r="G12">
        <f t="shared" si="13"/>
        <v>9</v>
      </c>
      <c r="H12">
        <f t="shared" si="13"/>
        <v>7</v>
      </c>
      <c r="I12">
        <f t="shared" si="13"/>
        <v>10</v>
      </c>
      <c r="J12">
        <f t="shared" si="13"/>
        <v>3</v>
      </c>
      <c r="K12">
        <f t="shared" si="13"/>
        <v>5</v>
      </c>
      <c r="L12">
        <f t="shared" si="13"/>
        <v>1.5</v>
      </c>
      <c r="M12" s="1"/>
      <c r="N12" t="s">
        <v>8</v>
      </c>
      <c r="O12" s="1">
        <v>0</v>
      </c>
      <c r="P12" s="1">
        <v>31.2380126346422</v>
      </c>
      <c r="Q12" s="1">
        <v>6.2743987161963899</v>
      </c>
      <c r="R12" s="1">
        <v>10.8220717217388</v>
      </c>
      <c r="S12" s="1">
        <v>4.2982301063996002E-3</v>
      </c>
      <c r="T12" s="1">
        <v>6.3345704804390301</v>
      </c>
      <c r="U12" s="1">
        <v>25.314511436511101</v>
      </c>
      <c r="V12" s="1">
        <v>0.31644456910649499</v>
      </c>
      <c r="W12" s="1">
        <v>14.9906984804282</v>
      </c>
      <c r="X12" s="1">
        <v>0</v>
      </c>
      <c r="Z12" s="1" t="s">
        <v>8</v>
      </c>
      <c r="AA12" s="1">
        <v>0</v>
      </c>
      <c r="AB12" s="1">
        <v>5.7031460661478004</v>
      </c>
      <c r="AC12" s="1">
        <v>3.0887261942651398</v>
      </c>
      <c r="AD12" s="1">
        <v>5.5069433945689799</v>
      </c>
      <c r="AE12" s="1">
        <v>5.1994513410588E-3</v>
      </c>
      <c r="AF12" s="1">
        <v>2.4854500506727901</v>
      </c>
      <c r="AG12" s="1">
        <v>16.1818960476811</v>
      </c>
      <c r="AH12" s="1">
        <v>1.2767245591907299</v>
      </c>
      <c r="AI12" s="1">
        <v>6.8332459060116202</v>
      </c>
      <c r="AJ12" s="1">
        <v>0</v>
      </c>
      <c r="AL12" s="1" t="s">
        <v>8</v>
      </c>
      <c r="AM12">
        <f t="shared" si="1"/>
        <v>1.5</v>
      </c>
      <c r="AN12">
        <f t="shared" si="2"/>
        <v>10</v>
      </c>
      <c r="AO12">
        <f t="shared" si="3"/>
        <v>5</v>
      </c>
      <c r="AP12">
        <f t="shared" si="4"/>
        <v>7</v>
      </c>
      <c r="AQ12">
        <f t="shared" si="5"/>
        <v>3</v>
      </c>
      <c r="AR12">
        <f t="shared" si="6"/>
        <v>6</v>
      </c>
      <c r="AS12">
        <f t="shared" si="7"/>
        <v>9</v>
      </c>
      <c r="AT12">
        <f t="shared" si="8"/>
        <v>4</v>
      </c>
      <c r="AU12">
        <f t="shared" si="9"/>
        <v>8</v>
      </c>
      <c r="AV12">
        <f t="shared" si="10"/>
        <v>1.5</v>
      </c>
    </row>
    <row r="13" spans="1:48">
      <c r="B13" t="s">
        <v>221</v>
      </c>
      <c r="C13">
        <f>AA6</f>
        <v>0</v>
      </c>
      <c r="D13">
        <f>AB6</f>
        <v>19.6748768281245</v>
      </c>
      <c r="E13">
        <f>AC6</f>
        <v>1.9280578519258599E-4</v>
      </c>
      <c r="F13">
        <f>AD6</f>
        <v>0.16842437738510199</v>
      </c>
      <c r="G13">
        <f>AE6</f>
        <v>107.455926178816</v>
      </c>
      <c r="H13">
        <f>AF6</f>
        <v>15.428891693667</v>
      </c>
      <c r="I13">
        <f>AG6</f>
        <v>1268.52637841655</v>
      </c>
      <c r="J13">
        <f>AH6</f>
        <v>1.4222460259589101E-25</v>
      </c>
      <c r="K13">
        <f>AI6</f>
        <v>4.7624470344672402E-3</v>
      </c>
      <c r="L13">
        <f>AJ6</f>
        <v>0</v>
      </c>
      <c r="M13" s="1"/>
      <c r="N13" t="s">
        <v>9</v>
      </c>
      <c r="O13" s="1">
        <v>4.4408920985006301E-16</v>
      </c>
      <c r="P13" s="1">
        <v>3.7871424237446298</v>
      </c>
      <c r="Q13" s="1">
        <v>5.5363121494641101E-15</v>
      </c>
      <c r="R13" s="1">
        <v>4.7690643596253303E-3</v>
      </c>
      <c r="S13" s="1">
        <v>2.0293728081578699E-2</v>
      </c>
      <c r="T13" s="1">
        <v>4.1624865036264201E-9</v>
      </c>
      <c r="U13" s="1">
        <v>1.5659948748118301E-7</v>
      </c>
      <c r="V13" s="1">
        <v>7.0758214102776597E-15</v>
      </c>
      <c r="W13" s="1">
        <v>0.76065358110765502</v>
      </c>
      <c r="X13" s="1">
        <v>4.4408920985006301E-16</v>
      </c>
      <c r="Z13" s="1" t="s">
        <v>9</v>
      </c>
      <c r="AA13" s="1">
        <v>0</v>
      </c>
      <c r="AB13" s="1">
        <v>1.1774481131532899</v>
      </c>
      <c r="AC13" s="1">
        <v>1.79059232505712E-15</v>
      </c>
      <c r="AD13" s="1">
        <v>1.87859735657544E-3</v>
      </c>
      <c r="AE13" s="1">
        <v>1.37645471421285E-2</v>
      </c>
      <c r="AF13" s="1">
        <v>8.4676387818848097E-10</v>
      </c>
      <c r="AG13" s="1">
        <v>1.5270111409202799E-7</v>
      </c>
      <c r="AH13" s="1">
        <v>2.42098034938841E-15</v>
      </c>
      <c r="AI13" s="1">
        <v>0.98891760208990998</v>
      </c>
      <c r="AJ13" s="1">
        <v>0</v>
      </c>
      <c r="AL13" s="1" t="s">
        <v>9</v>
      </c>
      <c r="AM13">
        <f t="shared" si="1"/>
        <v>1.5</v>
      </c>
      <c r="AN13">
        <f t="shared" si="2"/>
        <v>10</v>
      </c>
      <c r="AO13">
        <f t="shared" si="3"/>
        <v>3</v>
      </c>
      <c r="AP13">
        <f t="shared" si="4"/>
        <v>7</v>
      </c>
      <c r="AQ13">
        <f t="shared" si="5"/>
        <v>8</v>
      </c>
      <c r="AR13">
        <f t="shared" si="6"/>
        <v>5</v>
      </c>
      <c r="AS13">
        <f t="shared" si="7"/>
        <v>6</v>
      </c>
      <c r="AT13">
        <f t="shared" si="8"/>
        <v>4</v>
      </c>
      <c r="AU13">
        <f t="shared" si="9"/>
        <v>9</v>
      </c>
      <c r="AV13">
        <f t="shared" si="10"/>
        <v>1.5</v>
      </c>
    </row>
    <row r="14" spans="1:48">
      <c r="A14" t="s">
        <v>3</v>
      </c>
      <c r="B14" t="s">
        <v>38</v>
      </c>
      <c r="C14" s="1">
        <v>8.1806329103229396E-203</v>
      </c>
      <c r="D14" s="1">
        <v>4.1860375395149596</v>
      </c>
      <c r="E14" s="1">
        <v>5.4854029214356703E-5</v>
      </c>
      <c r="F14" s="1">
        <v>3.8517571556778797E-2</v>
      </c>
      <c r="G14" s="1">
        <v>0.58595104727427405</v>
      </c>
      <c r="H14" s="1">
        <v>2.45258016380695E-9</v>
      </c>
      <c r="I14" s="1">
        <v>3.4335168834201699</v>
      </c>
      <c r="J14" s="1">
        <v>5.5076114323091496E-18</v>
      </c>
      <c r="K14" s="1">
        <v>3.6745171539515699E-4</v>
      </c>
      <c r="L14" s="1">
        <v>0</v>
      </c>
      <c r="M14" s="1"/>
      <c r="N14" t="s">
        <v>10</v>
      </c>
      <c r="O14" s="1">
        <v>3.9154164197382097E-6</v>
      </c>
      <c r="P14" s="1">
        <v>0.70457218946280498</v>
      </c>
      <c r="Q14" s="1">
        <v>0.101557873022837</v>
      </c>
      <c r="R14" s="1">
        <v>5.3209398498556201E-2</v>
      </c>
      <c r="S14" s="1">
        <v>5.92047260203655E-2</v>
      </c>
      <c r="T14" s="1">
        <v>3.31226092043023</v>
      </c>
      <c r="U14" s="1">
        <v>0.18296847711460401</v>
      </c>
      <c r="V14" s="1">
        <v>2.0285832878251999E-2</v>
      </c>
      <c r="W14" s="1">
        <v>0.21194785850899001</v>
      </c>
      <c r="X14" s="1">
        <v>0</v>
      </c>
      <c r="Z14" s="1" t="s">
        <v>10</v>
      </c>
      <c r="AA14" s="1">
        <v>2.1445475361788698E-5</v>
      </c>
      <c r="AB14" s="1">
        <v>0.12844642430841299</v>
      </c>
      <c r="AC14" s="1">
        <v>5.0937694956851798E-2</v>
      </c>
      <c r="AD14" s="1">
        <v>3.0352218463715299E-2</v>
      </c>
      <c r="AE14" s="1">
        <v>3.1032914432344998E-2</v>
      </c>
      <c r="AF14" s="1">
        <v>1.9554366427105301</v>
      </c>
      <c r="AG14" s="1">
        <v>0.103259030097802</v>
      </c>
      <c r="AH14" s="1">
        <v>1.8105315219192099E-2</v>
      </c>
      <c r="AI14" s="1">
        <v>0.110166699632136</v>
      </c>
      <c r="AJ14" s="1">
        <v>0</v>
      </c>
      <c r="AL14" s="1" t="s">
        <v>10</v>
      </c>
      <c r="AM14">
        <f t="shared" si="1"/>
        <v>2</v>
      </c>
      <c r="AN14">
        <f t="shared" si="2"/>
        <v>9</v>
      </c>
      <c r="AO14">
        <f t="shared" si="3"/>
        <v>6</v>
      </c>
      <c r="AP14">
        <f t="shared" si="4"/>
        <v>4</v>
      </c>
      <c r="AQ14">
        <f t="shared" si="5"/>
        <v>5</v>
      </c>
      <c r="AR14">
        <f t="shared" si="6"/>
        <v>10</v>
      </c>
      <c r="AS14">
        <f t="shared" si="7"/>
        <v>7</v>
      </c>
      <c r="AT14">
        <f t="shared" si="8"/>
        <v>3</v>
      </c>
      <c r="AU14">
        <f t="shared" si="9"/>
        <v>8</v>
      </c>
      <c r="AV14">
        <f t="shared" si="10"/>
        <v>1</v>
      </c>
    </row>
    <row r="15" spans="1:48">
      <c r="B15" t="s">
        <v>26</v>
      </c>
      <c r="C15">
        <f>AM7</f>
        <v>2</v>
      </c>
      <c r="D15">
        <f t="shared" ref="D15:L15" si="14">AN7</f>
        <v>10</v>
      </c>
      <c r="E15">
        <f t="shared" si="14"/>
        <v>5</v>
      </c>
      <c r="F15">
        <f t="shared" si="14"/>
        <v>7</v>
      </c>
      <c r="G15">
        <f t="shared" si="14"/>
        <v>8</v>
      </c>
      <c r="H15">
        <f t="shared" si="14"/>
        <v>4</v>
      </c>
      <c r="I15">
        <f t="shared" si="14"/>
        <v>9</v>
      </c>
      <c r="J15">
        <f t="shared" si="14"/>
        <v>3</v>
      </c>
      <c r="K15">
        <f t="shared" si="14"/>
        <v>6</v>
      </c>
      <c r="L15">
        <f t="shared" si="14"/>
        <v>1</v>
      </c>
      <c r="M15" s="1"/>
      <c r="N15" t="s">
        <v>11</v>
      </c>
      <c r="O15" s="1">
        <v>0.72848863963131405</v>
      </c>
      <c r="P15" s="1">
        <v>8552.5408313771295</v>
      </c>
      <c r="Q15" s="1">
        <v>1.9147026396814799</v>
      </c>
      <c r="R15" s="1">
        <v>0.433184714154148</v>
      </c>
      <c r="S15" s="1">
        <v>0.205355624174787</v>
      </c>
      <c r="T15" s="1">
        <v>4.0566413837580999</v>
      </c>
      <c r="U15" s="1">
        <v>18879046.1372668</v>
      </c>
      <c r="V15" s="1">
        <v>0.104675809737064</v>
      </c>
      <c r="W15" s="1">
        <v>12.0536527616896</v>
      </c>
      <c r="X15" s="1">
        <v>1.8035083233485401E-7</v>
      </c>
      <c r="Z15" s="1" t="s">
        <v>11</v>
      </c>
      <c r="AA15" s="1">
        <v>2.76779103495082E-2</v>
      </c>
      <c r="AB15" s="1">
        <v>14928.28627796</v>
      </c>
      <c r="AC15" s="1">
        <v>1.1749716745666601</v>
      </c>
      <c r="AD15" s="1">
        <v>0.80745934278120202</v>
      </c>
      <c r="AE15" s="1">
        <v>0.200628426013546</v>
      </c>
      <c r="AF15" s="1">
        <v>1.26234593834908</v>
      </c>
      <c r="AG15" s="1">
        <v>64830718.150342099</v>
      </c>
      <c r="AH15" s="1">
        <v>3.0233057812697799E-2</v>
      </c>
      <c r="AI15" s="1">
        <v>4.27182734933655</v>
      </c>
      <c r="AJ15" s="1">
        <v>1.2046443693060501E-3</v>
      </c>
      <c r="AL15" s="1" t="s">
        <v>11</v>
      </c>
      <c r="AM15">
        <f t="shared" si="1"/>
        <v>5</v>
      </c>
      <c r="AN15">
        <f t="shared" si="2"/>
        <v>9</v>
      </c>
      <c r="AO15">
        <f t="shared" si="3"/>
        <v>6</v>
      </c>
      <c r="AP15">
        <f t="shared" si="4"/>
        <v>4</v>
      </c>
      <c r="AQ15">
        <f t="shared" si="5"/>
        <v>3</v>
      </c>
      <c r="AR15">
        <f t="shared" si="6"/>
        <v>7</v>
      </c>
      <c r="AS15">
        <f t="shared" si="7"/>
        <v>10</v>
      </c>
      <c r="AT15">
        <f t="shared" si="8"/>
        <v>2</v>
      </c>
      <c r="AU15">
        <f t="shared" si="9"/>
        <v>8</v>
      </c>
      <c r="AV15">
        <f t="shared" si="10"/>
        <v>1</v>
      </c>
    </row>
    <row r="16" spans="1:48">
      <c r="B16" t="s">
        <v>221</v>
      </c>
      <c r="C16">
        <f>AA7</f>
        <v>0</v>
      </c>
      <c r="D16">
        <f>AB7</f>
        <v>1.1418393946295</v>
      </c>
      <c r="E16">
        <f>AC7</f>
        <v>9.5272212906189998E-5</v>
      </c>
      <c r="F16">
        <f>AD7</f>
        <v>1.42277145564032E-2</v>
      </c>
      <c r="G16">
        <f>AE7</f>
        <v>0.216507766910497</v>
      </c>
      <c r="H16">
        <f>AF7</f>
        <v>6.9304869736063396E-10</v>
      </c>
      <c r="I16">
        <f>AG7</f>
        <v>5.9800363076557597</v>
      </c>
      <c r="J16">
        <f>AH7</f>
        <v>8.6653012125198604E-18</v>
      </c>
      <c r="K16">
        <f>AI7</f>
        <v>1.8911890608299101E-3</v>
      </c>
      <c r="L16">
        <f>AJ7</f>
        <v>0</v>
      </c>
      <c r="M16" s="1"/>
      <c r="N16" t="s">
        <v>12</v>
      </c>
      <c r="O16" s="1">
        <v>0.84578775431789999</v>
      </c>
      <c r="P16" s="1">
        <v>0.29952259017152399</v>
      </c>
      <c r="Q16" s="1">
        <v>7.3249105572558597E-4</v>
      </c>
      <c r="R16" s="1">
        <v>9.8442349362244301E-6</v>
      </c>
      <c r="S16" s="1">
        <v>8.8497805619967005E-4</v>
      </c>
      <c r="T16" s="1">
        <v>2.1767577507826301E-4</v>
      </c>
      <c r="U16" s="1">
        <v>5.1274172951753299E-3</v>
      </c>
      <c r="V16" s="1">
        <v>1.34500896057578E-2</v>
      </c>
      <c r="W16" s="1">
        <v>5.0957389116347198E-3</v>
      </c>
      <c r="X16" s="1">
        <v>8.6060959213494294E-24</v>
      </c>
      <c r="Z16" s="1" t="s">
        <v>12</v>
      </c>
      <c r="AA16" s="1">
        <v>0.143357096216159</v>
      </c>
      <c r="AB16" s="1">
        <v>0.14805867220615301</v>
      </c>
      <c r="AC16" s="1">
        <v>2.7875840585535401E-3</v>
      </c>
      <c r="AD16" s="1">
        <v>7.5271571184016997E-6</v>
      </c>
      <c r="AE16" s="1">
        <v>2.8092596542664901E-3</v>
      </c>
      <c r="AF16" s="1">
        <v>1.1922593223278499E-3</v>
      </c>
      <c r="AG16" s="1">
        <v>9.0019388245158594E-3</v>
      </c>
      <c r="AH16" s="1">
        <v>3.48624030628455E-2</v>
      </c>
      <c r="AI16" s="1">
        <v>6.1913979071985996E-3</v>
      </c>
      <c r="AJ16" s="1">
        <v>1.77774601860342E-2</v>
      </c>
      <c r="AL16" s="1" t="s">
        <v>12</v>
      </c>
      <c r="AM16">
        <f t="shared" si="1"/>
        <v>10</v>
      </c>
      <c r="AN16">
        <f t="shared" si="2"/>
        <v>9</v>
      </c>
      <c r="AO16">
        <f t="shared" si="3"/>
        <v>4</v>
      </c>
      <c r="AP16">
        <f t="shared" si="4"/>
        <v>2</v>
      </c>
      <c r="AQ16">
        <f t="shared" si="5"/>
        <v>5</v>
      </c>
      <c r="AR16">
        <f t="shared" si="6"/>
        <v>3</v>
      </c>
      <c r="AS16">
        <f t="shared" si="7"/>
        <v>7</v>
      </c>
      <c r="AT16">
        <f t="shared" si="8"/>
        <v>8</v>
      </c>
      <c r="AU16">
        <f t="shared" si="9"/>
        <v>6</v>
      </c>
      <c r="AV16">
        <f t="shared" si="10"/>
        <v>1</v>
      </c>
    </row>
    <row r="17" spans="1:48">
      <c r="A17" t="s">
        <v>4</v>
      </c>
      <c r="B17" t="s">
        <v>38</v>
      </c>
      <c r="C17" s="1">
        <v>6.6381554975241004</v>
      </c>
      <c r="D17" s="1">
        <v>101.152693058434</v>
      </c>
      <c r="E17" s="1">
        <v>5.8907558342445299</v>
      </c>
      <c r="F17" s="1">
        <v>17.223057542293901</v>
      </c>
      <c r="G17" s="1">
        <v>27.9642267274338</v>
      </c>
      <c r="H17" s="1">
        <v>31.052157939156299</v>
      </c>
      <c r="I17" s="1">
        <v>3129.7786720099598</v>
      </c>
      <c r="J17" s="1">
        <v>6.6047423787156703</v>
      </c>
      <c r="K17" s="1">
        <v>147.43385911233699</v>
      </c>
      <c r="L17" s="1">
        <v>3.8521348347245201</v>
      </c>
      <c r="M17" s="1"/>
      <c r="N17" t="s">
        <v>13</v>
      </c>
      <c r="O17" s="1">
        <v>11.3264239238447</v>
      </c>
      <c r="P17" s="1">
        <v>0.99800383788795599</v>
      </c>
      <c r="Q17" s="1">
        <v>1.0972747838427299</v>
      </c>
      <c r="R17" s="1">
        <v>5.7975411213912302</v>
      </c>
      <c r="S17" s="1">
        <v>0.99800383781634505</v>
      </c>
      <c r="T17" s="1">
        <v>5.5651567877135903</v>
      </c>
      <c r="U17" s="1">
        <v>2.3160350390337898</v>
      </c>
      <c r="V17" s="1">
        <v>4.5862338103000999</v>
      </c>
      <c r="W17" s="1">
        <v>1.16367501486549</v>
      </c>
      <c r="X17" s="1">
        <v>1.06414054842852</v>
      </c>
      <c r="Z17" s="1" t="s">
        <v>13</v>
      </c>
      <c r="AA17" s="1">
        <v>2.31692888149446</v>
      </c>
      <c r="AB17" s="1">
        <v>1.7701033859357901E-10</v>
      </c>
      <c r="AC17" s="1">
        <v>0.39953016471945502</v>
      </c>
      <c r="AD17" s="1">
        <v>4.1306692015567803</v>
      </c>
      <c r="AE17" s="1">
        <v>6.98737498774053E-11</v>
      </c>
      <c r="AF17" s="1">
        <v>3.9674287919885902</v>
      </c>
      <c r="AG17" s="1">
        <v>1.8193275541335601</v>
      </c>
      <c r="AH17" s="1">
        <v>4.3558203603234098</v>
      </c>
      <c r="AI17" s="1">
        <v>0.37678498564491902</v>
      </c>
      <c r="AJ17" s="1">
        <v>1.8283697047179699</v>
      </c>
      <c r="AL17" s="1" t="s">
        <v>13</v>
      </c>
      <c r="AM17">
        <f t="shared" si="1"/>
        <v>10</v>
      </c>
      <c r="AN17">
        <f t="shared" si="2"/>
        <v>2</v>
      </c>
      <c r="AO17">
        <f t="shared" si="3"/>
        <v>4</v>
      </c>
      <c r="AP17">
        <f t="shared" si="4"/>
        <v>9</v>
      </c>
      <c r="AQ17">
        <f t="shared" si="5"/>
        <v>1</v>
      </c>
      <c r="AR17">
        <f t="shared" si="6"/>
        <v>8</v>
      </c>
      <c r="AS17">
        <f t="shared" si="7"/>
        <v>6</v>
      </c>
      <c r="AT17">
        <f t="shared" si="8"/>
        <v>7</v>
      </c>
      <c r="AU17">
        <f t="shared" si="9"/>
        <v>5</v>
      </c>
      <c r="AV17">
        <f t="shared" si="10"/>
        <v>3</v>
      </c>
    </row>
    <row r="18" spans="1:48">
      <c r="B18" t="s">
        <v>26</v>
      </c>
      <c r="C18">
        <f>AM8</f>
        <v>4</v>
      </c>
      <c r="D18">
        <f t="shared" ref="D18:L18" si="15">AN8</f>
        <v>8</v>
      </c>
      <c r="E18">
        <f t="shared" si="15"/>
        <v>2</v>
      </c>
      <c r="F18">
        <f t="shared" si="15"/>
        <v>5</v>
      </c>
      <c r="G18">
        <f t="shared" si="15"/>
        <v>6</v>
      </c>
      <c r="H18">
        <f t="shared" si="15"/>
        <v>7</v>
      </c>
      <c r="I18">
        <f t="shared" si="15"/>
        <v>10</v>
      </c>
      <c r="J18">
        <f t="shared" si="15"/>
        <v>3</v>
      </c>
      <c r="K18">
        <f t="shared" si="15"/>
        <v>9</v>
      </c>
      <c r="L18">
        <f t="shared" si="15"/>
        <v>1</v>
      </c>
      <c r="M18" s="1"/>
      <c r="N18" t="s">
        <v>14</v>
      </c>
      <c r="O18" s="1">
        <v>1.8286428928797602E-2</v>
      </c>
      <c r="P18" s="1">
        <v>7.64006840294362E-4</v>
      </c>
      <c r="Q18" s="1">
        <v>2.6268924104217301E-3</v>
      </c>
      <c r="R18" s="1">
        <v>5.3795437698257601E-3</v>
      </c>
      <c r="S18" s="1">
        <v>2.5312664222109701E-3</v>
      </c>
      <c r="T18" s="1">
        <v>5.1895144047671201E-3</v>
      </c>
      <c r="U18" s="1">
        <v>1.3546705699423399E-3</v>
      </c>
      <c r="V18" s="1">
        <v>3.8082807949655199E-3</v>
      </c>
      <c r="W18" s="1">
        <v>1.4627246649425499E-3</v>
      </c>
      <c r="X18" s="1">
        <v>3.4280267575878998E-4</v>
      </c>
      <c r="Z18" s="1" t="s">
        <v>14</v>
      </c>
      <c r="AA18" s="1">
        <v>2.3312115729564299E-2</v>
      </c>
      <c r="AB18" s="1">
        <v>1.8226470965066E-4</v>
      </c>
      <c r="AC18" s="1">
        <v>6.02095482130874E-3</v>
      </c>
      <c r="AD18" s="1">
        <v>7.5603900555914301E-3</v>
      </c>
      <c r="AE18" s="1">
        <v>4.9091462417944799E-3</v>
      </c>
      <c r="AF18" s="1">
        <v>3.88863037633369E-3</v>
      </c>
      <c r="AG18" s="1">
        <v>1.3797201252058E-3</v>
      </c>
      <c r="AH18" s="1">
        <v>7.5346678154970502E-3</v>
      </c>
      <c r="AI18" s="1">
        <v>3.5772737570165299E-3</v>
      </c>
      <c r="AJ18" s="1">
        <v>2.61681955362235E-4</v>
      </c>
      <c r="AL18" s="1" t="s">
        <v>14</v>
      </c>
      <c r="AM18">
        <f t="shared" si="1"/>
        <v>10</v>
      </c>
      <c r="AN18">
        <f t="shared" si="2"/>
        <v>2</v>
      </c>
      <c r="AO18">
        <f t="shared" si="3"/>
        <v>6</v>
      </c>
      <c r="AP18">
        <f t="shared" si="4"/>
        <v>9</v>
      </c>
      <c r="AQ18">
        <f t="shared" si="5"/>
        <v>5</v>
      </c>
      <c r="AR18">
        <f t="shared" si="6"/>
        <v>8</v>
      </c>
      <c r="AS18">
        <f t="shared" si="7"/>
        <v>3</v>
      </c>
      <c r="AT18">
        <f t="shared" si="8"/>
        <v>7</v>
      </c>
      <c r="AU18">
        <f t="shared" si="9"/>
        <v>4</v>
      </c>
      <c r="AV18">
        <f t="shared" si="10"/>
        <v>1</v>
      </c>
    </row>
    <row r="19" spans="1:48">
      <c r="B19" t="s">
        <v>221</v>
      </c>
      <c r="C19" s="1">
        <f>AA8</f>
        <v>0.35762942647554902</v>
      </c>
      <c r="D19" s="1">
        <f>AB8</f>
        <v>76.380610759492995</v>
      </c>
      <c r="E19" s="1">
        <f>AC8</f>
        <v>4.6080090607285902</v>
      </c>
      <c r="F19" s="1">
        <f>AD8</f>
        <v>61.013656327729599</v>
      </c>
      <c r="G19" s="1">
        <f>AE8</f>
        <v>27.789173787416999</v>
      </c>
      <c r="H19" s="1">
        <f>AF8</f>
        <v>60.208445652451402</v>
      </c>
      <c r="I19" s="1">
        <f>AG8</f>
        <v>16417.655195493098</v>
      </c>
      <c r="J19" s="1">
        <f>AH8</f>
        <v>0.56897176717807096</v>
      </c>
      <c r="K19" s="1">
        <f>AI8</f>
        <v>450.39260804721903</v>
      </c>
      <c r="L19" s="1">
        <f>AJ8</f>
        <v>0.34001736945322503</v>
      </c>
      <c r="M19" s="1"/>
      <c r="N19" t="s">
        <v>15</v>
      </c>
      <c r="O19" s="1">
        <v>-1.03162823133528</v>
      </c>
      <c r="P19" s="1">
        <v>-1.0316284531795901</v>
      </c>
      <c r="Q19" s="1">
        <v>-1.0316284534898801</v>
      </c>
      <c r="R19" s="1">
        <v>-1.0316284534897</v>
      </c>
      <c r="S19" s="1">
        <v>-1.0316284012849199</v>
      </c>
      <c r="T19" s="1">
        <v>-1.0316284534898801</v>
      </c>
      <c r="U19" s="1">
        <v>-1.0316284534898801</v>
      </c>
      <c r="V19" s="1">
        <v>-1.0316275778357999</v>
      </c>
      <c r="W19" s="1">
        <v>-1.0316284534898501</v>
      </c>
      <c r="X19" s="1">
        <v>-1.03162845233125</v>
      </c>
      <c r="Z19" s="1" t="s">
        <v>15</v>
      </c>
      <c r="AA19" s="1">
        <v>1.68851430135305E-7</v>
      </c>
      <c r="AB19" s="1">
        <v>6.8799602042795797E-10</v>
      </c>
      <c r="AC19" s="1">
        <v>6.7121887952576798E-16</v>
      </c>
      <c r="AD19" s="1">
        <v>5.0988529091222602E-13</v>
      </c>
      <c r="AE19" s="1">
        <v>1.8710849131554801E-7</v>
      </c>
      <c r="AF19" s="1">
        <v>4.8787127049592199E-16</v>
      </c>
      <c r="AG19" s="1">
        <v>6.7752154249004401E-16</v>
      </c>
      <c r="AH19" s="1">
        <v>4.6800983735302996E-6</v>
      </c>
      <c r="AI19" s="1">
        <v>2.6908560031818001E-14</v>
      </c>
      <c r="AJ19" s="1">
        <v>7.0463365227887899E-9</v>
      </c>
      <c r="AL19" s="1" t="s">
        <v>15</v>
      </c>
      <c r="AM19">
        <f t="shared" si="1"/>
        <v>9</v>
      </c>
      <c r="AN19">
        <f t="shared" si="2"/>
        <v>6</v>
      </c>
      <c r="AO19">
        <f t="shared" si="3"/>
        <v>2</v>
      </c>
      <c r="AP19">
        <f t="shared" si="4"/>
        <v>5</v>
      </c>
      <c r="AQ19">
        <f t="shared" si="5"/>
        <v>8</v>
      </c>
      <c r="AR19">
        <f t="shared" si="6"/>
        <v>2</v>
      </c>
      <c r="AS19">
        <f t="shared" si="7"/>
        <v>2</v>
      </c>
      <c r="AT19">
        <f t="shared" si="8"/>
        <v>10</v>
      </c>
      <c r="AU19">
        <f t="shared" si="9"/>
        <v>4</v>
      </c>
      <c r="AV19">
        <f t="shared" si="10"/>
        <v>7</v>
      </c>
    </row>
    <row r="20" spans="1:48">
      <c r="A20" t="s">
        <v>5</v>
      </c>
      <c r="B20" t="s">
        <v>38</v>
      </c>
      <c r="C20" s="1">
        <v>2.4450326285934201E-2</v>
      </c>
      <c r="D20" s="1">
        <v>1.3810881828243999</v>
      </c>
      <c r="E20" s="1">
        <v>1.3661263072186799E-32</v>
      </c>
      <c r="F20" s="1">
        <v>1.2342399447752699E-4</v>
      </c>
      <c r="G20" s="1">
        <v>7.1192282697125596E-3</v>
      </c>
      <c r="H20" s="1">
        <v>9.9140417800496307E-18</v>
      </c>
      <c r="I20" s="1">
        <v>3.3680016432625998E-13</v>
      </c>
      <c r="J20" s="1">
        <v>3.3198904318100501E-6</v>
      </c>
      <c r="K20" s="1">
        <v>8.5696190374400804E-10</v>
      </c>
      <c r="L20" s="1">
        <v>1.03481237569793E-22</v>
      </c>
      <c r="M20" s="1"/>
      <c r="N20" t="s">
        <v>198</v>
      </c>
      <c r="O20" s="1">
        <v>0.40949605549262202</v>
      </c>
      <c r="P20" s="1">
        <v>0.39788744199422998</v>
      </c>
      <c r="Q20" s="1">
        <v>0.39788735772973799</v>
      </c>
      <c r="R20" s="1">
        <v>0.39788738434680698</v>
      </c>
      <c r="S20" s="1">
        <v>0.39788745022613298</v>
      </c>
      <c r="T20" s="1">
        <v>0.39788735772973799</v>
      </c>
      <c r="U20" s="1">
        <v>0.39788735772973799</v>
      </c>
      <c r="V20" s="1">
        <v>0.39790689765751502</v>
      </c>
      <c r="W20" s="1">
        <v>0.39788735772977402</v>
      </c>
      <c r="X20" s="1">
        <v>0.39788735776773199</v>
      </c>
      <c r="Z20" s="1" t="s">
        <v>198</v>
      </c>
      <c r="AA20" s="1">
        <v>9.8034673272679E-3</v>
      </c>
      <c r="AB20" s="1">
        <v>1.4580331679534899E-7</v>
      </c>
      <c r="AC20" s="1">
        <v>0</v>
      </c>
      <c r="AD20" s="1">
        <v>6.4421037455213803E-8</v>
      </c>
      <c r="AE20" s="1">
        <v>3.7981356215087898E-7</v>
      </c>
      <c r="AF20" s="1">
        <v>0</v>
      </c>
      <c r="AG20" s="1">
        <v>0</v>
      </c>
      <c r="AH20" s="1">
        <v>9.2135794379025001E-5</v>
      </c>
      <c r="AI20" s="1">
        <v>4.8729515511651103E-14</v>
      </c>
      <c r="AJ20" s="1">
        <v>7.4371134071989801E-8</v>
      </c>
      <c r="AL20" s="1" t="s">
        <v>198</v>
      </c>
      <c r="AM20">
        <f t="shared" si="1"/>
        <v>10</v>
      </c>
      <c r="AN20">
        <f t="shared" si="2"/>
        <v>7</v>
      </c>
      <c r="AO20">
        <f t="shared" si="3"/>
        <v>2</v>
      </c>
      <c r="AP20">
        <f t="shared" si="4"/>
        <v>6</v>
      </c>
      <c r="AQ20">
        <f t="shared" si="5"/>
        <v>8</v>
      </c>
      <c r="AR20">
        <f t="shared" si="6"/>
        <v>2</v>
      </c>
      <c r="AS20">
        <f t="shared" si="7"/>
        <v>2</v>
      </c>
      <c r="AT20">
        <f t="shared" si="8"/>
        <v>9</v>
      </c>
      <c r="AU20">
        <f t="shared" si="9"/>
        <v>4</v>
      </c>
      <c r="AV20">
        <f t="shared" si="10"/>
        <v>5</v>
      </c>
    </row>
    <row r="21" spans="1:48">
      <c r="B21" t="s">
        <v>26</v>
      </c>
      <c r="C21">
        <f>AM9</f>
        <v>9</v>
      </c>
      <c r="D21">
        <f t="shared" ref="D21:L21" si="16">AN9</f>
        <v>10</v>
      </c>
      <c r="E21">
        <f t="shared" si="16"/>
        <v>1</v>
      </c>
      <c r="F21">
        <f t="shared" si="16"/>
        <v>7</v>
      </c>
      <c r="G21">
        <f t="shared" si="16"/>
        <v>8</v>
      </c>
      <c r="H21">
        <f t="shared" si="16"/>
        <v>3</v>
      </c>
      <c r="I21">
        <f t="shared" si="16"/>
        <v>4</v>
      </c>
      <c r="J21">
        <f t="shared" si="16"/>
        <v>6</v>
      </c>
      <c r="K21">
        <f t="shared" si="16"/>
        <v>5</v>
      </c>
      <c r="L21">
        <f t="shared" si="16"/>
        <v>2</v>
      </c>
      <c r="M21" s="1"/>
      <c r="N21" t="s">
        <v>199</v>
      </c>
      <c r="O21" s="1">
        <v>9.3000014490655492</v>
      </c>
      <c r="P21" s="1">
        <v>3.0000000001379998</v>
      </c>
      <c r="Q21" s="1">
        <v>2.9999999999999201</v>
      </c>
      <c r="R21" s="1">
        <v>11.1019463444695</v>
      </c>
      <c r="S21" s="1">
        <v>3.9000096776570001</v>
      </c>
      <c r="T21" s="1">
        <v>2.9999999999999298</v>
      </c>
      <c r="U21" s="1">
        <v>2.9999999999999201</v>
      </c>
      <c r="V21" s="1">
        <v>3.00003471180439</v>
      </c>
      <c r="W21" s="1">
        <v>3.00000000000029</v>
      </c>
      <c r="X21" s="1">
        <v>2.9999999999999201</v>
      </c>
      <c r="Z21" s="1" t="s">
        <v>199</v>
      </c>
      <c r="AA21" s="1">
        <v>11.6149454526361</v>
      </c>
      <c r="AB21" s="1">
        <v>2.21110496999806E-10</v>
      </c>
      <c r="AC21" s="1">
        <v>1.1246766905967301E-15</v>
      </c>
      <c r="AD21" s="1">
        <v>17.592333512429398</v>
      </c>
      <c r="AE21" s="1">
        <v>4.92952604680573</v>
      </c>
      <c r="AF21" s="1">
        <v>3.8565202285783604E-15</v>
      </c>
      <c r="AG21" s="1">
        <v>1.32715333954192E-15</v>
      </c>
      <c r="AH21" s="1">
        <v>2.8832245320327801E-5</v>
      </c>
      <c r="AI21" s="1">
        <v>3.5309267973461698E-13</v>
      </c>
      <c r="AJ21" s="1">
        <v>6.8500819564849099E-16</v>
      </c>
      <c r="AL21" s="1" t="s">
        <v>199</v>
      </c>
      <c r="AM21">
        <f t="shared" si="1"/>
        <v>9</v>
      </c>
      <c r="AN21">
        <f t="shared" si="2"/>
        <v>6</v>
      </c>
      <c r="AO21">
        <f t="shared" si="3"/>
        <v>2</v>
      </c>
      <c r="AP21">
        <f t="shared" si="4"/>
        <v>10</v>
      </c>
      <c r="AQ21">
        <f t="shared" si="5"/>
        <v>8</v>
      </c>
      <c r="AR21">
        <f t="shared" si="6"/>
        <v>4</v>
      </c>
      <c r="AS21">
        <f t="shared" si="7"/>
        <v>2</v>
      </c>
      <c r="AT21">
        <f t="shared" si="8"/>
        <v>7</v>
      </c>
      <c r="AU21">
        <f t="shared" si="9"/>
        <v>5</v>
      </c>
      <c r="AV21">
        <f t="shared" si="10"/>
        <v>2</v>
      </c>
    </row>
    <row r="22" spans="1:48">
      <c r="B22" t="s">
        <v>221</v>
      </c>
      <c r="C22" s="1">
        <f>AA9</f>
        <v>1.1559792810361701E-2</v>
      </c>
      <c r="D22" s="1">
        <f>AB9</f>
        <v>0.73790352638549805</v>
      </c>
      <c r="E22" s="1">
        <f>AC9</f>
        <v>4.2480646934426903E-32</v>
      </c>
      <c r="F22" s="1">
        <f>AD9</f>
        <v>9.1303021019374599E-5</v>
      </c>
      <c r="G22" s="1">
        <f>AE9</f>
        <v>1.4113293842968101E-2</v>
      </c>
      <c r="H22" s="1">
        <f>AF9</f>
        <v>3.90659924855668E-18</v>
      </c>
      <c r="I22" s="1">
        <f>AG9</f>
        <v>4.8603263151876302E-13</v>
      </c>
      <c r="J22" s="1">
        <f>AH9</f>
        <v>1.29464793959831E-6</v>
      </c>
      <c r="K22" s="1">
        <f>AI9</f>
        <v>2.85087785970237E-10</v>
      </c>
      <c r="L22" s="1">
        <f>AJ9</f>
        <v>1.20467745987505E-12</v>
      </c>
      <c r="M22" s="1"/>
      <c r="N22" t="s">
        <v>200</v>
      </c>
      <c r="O22" s="1">
        <v>-3.8518468891668198</v>
      </c>
      <c r="P22" s="1">
        <v>-3.8627821475419801</v>
      </c>
      <c r="Q22" s="1">
        <v>-3.86278214782075</v>
      </c>
      <c r="R22" s="1">
        <v>-3.86278214782075</v>
      </c>
      <c r="S22" s="1">
        <v>-3.8627820604803298</v>
      </c>
      <c r="T22" s="1">
        <v>-3.86278214782075</v>
      </c>
      <c r="U22" s="1">
        <v>-3.86278214782075</v>
      </c>
      <c r="V22" s="1">
        <v>-3.8619102248054</v>
      </c>
      <c r="W22" s="1">
        <v>-3.8627821477959099</v>
      </c>
      <c r="X22" s="1">
        <v>-3.86278214782075</v>
      </c>
      <c r="Z22" s="1" t="s">
        <v>200</v>
      </c>
      <c r="AA22" s="1">
        <v>4.1123396307194303E-3</v>
      </c>
      <c r="AB22" s="1">
        <v>4.7393315667168304E-10</v>
      </c>
      <c r="AC22" s="1">
        <v>2.6683608680469201E-15</v>
      </c>
      <c r="AD22" s="1">
        <v>2.15674734978068E-15</v>
      </c>
      <c r="AE22" s="1">
        <v>3.9756894412551103E-7</v>
      </c>
      <c r="AF22" s="1">
        <v>2.3397484183629701E-15</v>
      </c>
      <c r="AG22" s="1">
        <v>2.71008616996018E-15</v>
      </c>
      <c r="AH22" s="1">
        <v>1.8153311665364501E-3</v>
      </c>
      <c r="AI22" s="1">
        <v>1.01126185212485E-10</v>
      </c>
      <c r="AJ22" s="1">
        <v>2.71008616996018E-15</v>
      </c>
      <c r="AL22" s="1" t="s">
        <v>200</v>
      </c>
      <c r="AM22">
        <f t="shared" si="1"/>
        <v>10</v>
      </c>
      <c r="AN22">
        <f t="shared" si="2"/>
        <v>7</v>
      </c>
      <c r="AO22">
        <f t="shared" si="3"/>
        <v>3</v>
      </c>
      <c r="AP22">
        <f t="shared" si="4"/>
        <v>3</v>
      </c>
      <c r="AQ22">
        <f t="shared" si="5"/>
        <v>8</v>
      </c>
      <c r="AR22">
        <f t="shared" si="6"/>
        <v>3</v>
      </c>
      <c r="AS22">
        <f t="shared" si="7"/>
        <v>3</v>
      </c>
      <c r="AT22">
        <f t="shared" si="8"/>
        <v>9</v>
      </c>
      <c r="AU22">
        <f t="shared" si="9"/>
        <v>6</v>
      </c>
      <c r="AV22">
        <f t="shared" si="10"/>
        <v>3</v>
      </c>
    </row>
    <row r="23" spans="1:48">
      <c r="A23" t="s">
        <v>6</v>
      </c>
      <c r="B23" t="s">
        <v>38</v>
      </c>
      <c r="C23" s="1">
        <v>7.88496867843849E-5</v>
      </c>
      <c r="D23" s="1">
        <v>2.67730896532563E-2</v>
      </c>
      <c r="E23" s="1">
        <v>3.54670034658814E-3</v>
      </c>
      <c r="F23" s="1">
        <v>3.17899639758997E-3</v>
      </c>
      <c r="G23" s="1">
        <v>3.70440504606565E-3</v>
      </c>
      <c r="H23" s="1">
        <v>1.26563339163443E-2</v>
      </c>
      <c r="I23" s="1">
        <v>9.5033084833178894E-3</v>
      </c>
      <c r="J23" s="1">
        <v>6.24267134221468E-4</v>
      </c>
      <c r="K23" s="1">
        <v>1.31965962892982E-2</v>
      </c>
      <c r="L23" s="1">
        <v>1.08889090589102E-4</v>
      </c>
      <c r="M23" s="1"/>
      <c r="N23" t="s">
        <v>201</v>
      </c>
      <c r="O23" s="1">
        <v>-3.03834530582836</v>
      </c>
      <c r="P23" s="1">
        <v>-3.3203987770562899</v>
      </c>
      <c r="Q23" s="1">
        <v>-3.2736360878977302</v>
      </c>
      <c r="R23" s="1">
        <v>-3.29425344327051</v>
      </c>
      <c r="S23" s="1">
        <v>-3.28632698982288</v>
      </c>
      <c r="T23" s="1">
        <v>-3.3180274483234502</v>
      </c>
      <c r="U23" s="1">
        <v>-3.2324811324306602</v>
      </c>
      <c r="V23" s="1">
        <v>-3.2479354469500299</v>
      </c>
      <c r="W23" s="1">
        <v>-3.2198747925858902</v>
      </c>
      <c r="X23" s="1">
        <v>-3.29029033923227</v>
      </c>
      <c r="Z23" s="1" t="s">
        <v>201</v>
      </c>
      <c r="AA23" s="1">
        <v>0.111540710296068</v>
      </c>
      <c r="AB23" s="1">
        <v>3.03964125622657E-3</v>
      </c>
      <c r="AC23" s="1">
        <v>7.2063235701485803E-2</v>
      </c>
      <c r="AD23" s="1">
        <v>5.1145807590674199E-2</v>
      </c>
      <c r="AE23" s="1">
        <v>5.5415020225432703E-2</v>
      </c>
      <c r="AF23" s="1">
        <v>2.1732115318774399E-2</v>
      </c>
      <c r="AG23" s="1">
        <v>7.1172777833496195E-2</v>
      </c>
      <c r="AH23" s="1">
        <v>0.108656230754949</v>
      </c>
      <c r="AI23" s="1">
        <v>5.8444374190339599E-2</v>
      </c>
      <c r="AJ23" s="1">
        <v>3.6274151229784203E-2</v>
      </c>
      <c r="AL23" s="1" t="s">
        <v>201</v>
      </c>
      <c r="AM23">
        <f t="shared" si="1"/>
        <v>10</v>
      </c>
      <c r="AN23">
        <f t="shared" si="2"/>
        <v>1</v>
      </c>
      <c r="AO23">
        <f t="shared" si="3"/>
        <v>6</v>
      </c>
      <c r="AP23">
        <f t="shared" si="4"/>
        <v>3</v>
      </c>
      <c r="AQ23">
        <f t="shared" si="5"/>
        <v>5</v>
      </c>
      <c r="AR23">
        <f t="shared" si="6"/>
        <v>2</v>
      </c>
      <c r="AS23">
        <f t="shared" si="7"/>
        <v>8</v>
      </c>
      <c r="AT23">
        <f t="shared" si="8"/>
        <v>7</v>
      </c>
      <c r="AU23">
        <f t="shared" si="9"/>
        <v>9</v>
      </c>
      <c r="AV23">
        <f t="shared" si="10"/>
        <v>4</v>
      </c>
    </row>
    <row r="24" spans="1:48">
      <c r="B24" t="s">
        <v>26</v>
      </c>
      <c r="C24">
        <f>AM10</f>
        <v>1</v>
      </c>
      <c r="D24">
        <f t="shared" ref="D24:L24" si="17">AN10</f>
        <v>10</v>
      </c>
      <c r="E24">
        <f t="shared" si="17"/>
        <v>5</v>
      </c>
      <c r="F24">
        <f t="shared" si="17"/>
        <v>4</v>
      </c>
      <c r="G24">
        <f t="shared" si="17"/>
        <v>6</v>
      </c>
      <c r="H24">
        <f t="shared" si="17"/>
        <v>8</v>
      </c>
      <c r="I24">
        <f t="shared" si="17"/>
        <v>7</v>
      </c>
      <c r="J24">
        <f t="shared" si="17"/>
        <v>3</v>
      </c>
      <c r="K24">
        <f t="shared" si="17"/>
        <v>9</v>
      </c>
      <c r="L24">
        <f t="shared" si="17"/>
        <v>2</v>
      </c>
      <c r="M24" s="1"/>
      <c r="N24" t="s">
        <v>202</v>
      </c>
      <c r="O24" s="1">
        <v>-3.5743448890135299</v>
      </c>
      <c r="P24" s="1">
        <v>-10.1391651940817</v>
      </c>
      <c r="Q24" s="1">
        <v>-6.0637307982186401</v>
      </c>
      <c r="R24" s="1">
        <v>-4.3173861941440697</v>
      </c>
      <c r="S24" s="1">
        <v>-8.7292285286714808</v>
      </c>
      <c r="T24" s="1">
        <v>-5.4202385086842604</v>
      </c>
      <c r="U24" s="1">
        <v>-6.8966006574380003</v>
      </c>
      <c r="V24" s="1">
        <v>-9.0560150022516694</v>
      </c>
      <c r="W24" s="1">
        <v>-8.2344861266238993</v>
      </c>
      <c r="X24" s="1">
        <v>-6.3593705923966297</v>
      </c>
      <c r="Z24" s="1" t="s">
        <v>202</v>
      </c>
      <c r="AA24" s="1">
        <v>1.0834633267231999</v>
      </c>
      <c r="AB24" s="1">
        <v>1.7578978021145299E-2</v>
      </c>
      <c r="AC24" s="1">
        <v>3.50265900906001</v>
      </c>
      <c r="AD24" s="1">
        <v>2.8020370385779598</v>
      </c>
      <c r="AE24" s="1">
        <v>2.6906177704027998</v>
      </c>
      <c r="AF24" s="1">
        <v>3.6628198844357698</v>
      </c>
      <c r="AG24" s="1">
        <v>3.4204571429189499</v>
      </c>
      <c r="AH24" s="1">
        <v>2.2648686916542999</v>
      </c>
      <c r="AI24" s="1">
        <v>3.0552052264243601</v>
      </c>
      <c r="AJ24" s="1">
        <v>2.5522211790620699</v>
      </c>
      <c r="AL24" s="1" t="s">
        <v>202</v>
      </c>
      <c r="AM24">
        <f t="shared" si="1"/>
        <v>10</v>
      </c>
      <c r="AN24">
        <f t="shared" si="2"/>
        <v>1</v>
      </c>
      <c r="AO24">
        <f t="shared" si="3"/>
        <v>7</v>
      </c>
      <c r="AP24">
        <f t="shared" si="4"/>
        <v>9</v>
      </c>
      <c r="AQ24">
        <f t="shared" si="5"/>
        <v>3</v>
      </c>
      <c r="AR24">
        <f t="shared" si="6"/>
        <v>8</v>
      </c>
      <c r="AS24">
        <f t="shared" si="7"/>
        <v>5</v>
      </c>
      <c r="AT24">
        <f t="shared" si="8"/>
        <v>2</v>
      </c>
      <c r="AU24">
        <f t="shared" si="9"/>
        <v>4</v>
      </c>
      <c r="AV24">
        <f t="shared" si="10"/>
        <v>6</v>
      </c>
    </row>
    <row r="25" spans="1:48">
      <c r="B25" t="s">
        <v>221</v>
      </c>
      <c r="C25" s="1">
        <f>AA10</f>
        <v>8.5135678287231005E-5</v>
      </c>
      <c r="D25" s="1">
        <f>AB10</f>
        <v>8.3419421379302607E-3</v>
      </c>
      <c r="E25" s="1">
        <f>AC10</f>
        <v>2.0967882913866102E-3</v>
      </c>
      <c r="F25" s="1">
        <f>AD10</f>
        <v>1.6181187014132101E-3</v>
      </c>
      <c r="G25" s="1">
        <f>AE10</f>
        <v>1.91664749980499E-3</v>
      </c>
      <c r="H25" s="1">
        <f>AF10</f>
        <v>6.6268807152869199E-3</v>
      </c>
      <c r="I25" s="1">
        <f>AG10</f>
        <v>6.9804225899202099E-3</v>
      </c>
      <c r="J25" s="1">
        <f>AH10</f>
        <v>4.3007928231970498E-4</v>
      </c>
      <c r="K25" s="1">
        <f>AI10</f>
        <v>1.2071681315883201E-2</v>
      </c>
      <c r="L25" s="1">
        <f>AJ10</f>
        <v>1.8251209320305301E-4</v>
      </c>
      <c r="M25" s="1"/>
      <c r="N25" t="s">
        <v>203</v>
      </c>
      <c r="O25" s="1">
        <v>-3.5134723024312202</v>
      </c>
      <c r="P25" s="1">
        <v>-10.3911774476337</v>
      </c>
      <c r="Q25" s="1">
        <v>-8.1241024249605793</v>
      </c>
      <c r="R25" s="1">
        <v>-6.6313114750817297</v>
      </c>
      <c r="S25" s="1">
        <v>-9.0951086797277991</v>
      </c>
      <c r="T25" s="1">
        <v>-10.1593407925838</v>
      </c>
      <c r="U25" s="1">
        <v>-7.5532781462849803</v>
      </c>
      <c r="V25" s="1">
        <v>-10.224009306534001</v>
      </c>
      <c r="W25" s="1">
        <v>-8.2802590904657194</v>
      </c>
      <c r="X25" s="1">
        <v>-8.0779764638026492</v>
      </c>
      <c r="Z25" s="1" t="s">
        <v>203</v>
      </c>
      <c r="AA25" s="1">
        <v>1.0031565707347101</v>
      </c>
      <c r="AB25" s="1">
        <v>1.32362598248925E-2</v>
      </c>
      <c r="AC25" s="1">
        <v>3.33656391713428</v>
      </c>
      <c r="AD25" s="1">
        <v>3.62135799140224</v>
      </c>
      <c r="AE25" s="1">
        <v>2.69627125132283</v>
      </c>
      <c r="AF25" s="1">
        <v>1.33425091351587</v>
      </c>
      <c r="AG25" s="1">
        <v>3.5792863086799098</v>
      </c>
      <c r="AH25" s="1">
        <v>0.97010275439884897</v>
      </c>
      <c r="AI25" s="1">
        <v>3.1232523079870398</v>
      </c>
      <c r="AJ25" s="1">
        <v>2.5166487397574899</v>
      </c>
      <c r="AL25" s="1" t="s">
        <v>203</v>
      </c>
      <c r="AM25">
        <f t="shared" si="1"/>
        <v>10</v>
      </c>
      <c r="AN25">
        <f t="shared" si="2"/>
        <v>1</v>
      </c>
      <c r="AO25">
        <f t="shared" si="3"/>
        <v>6</v>
      </c>
      <c r="AP25">
        <f t="shared" si="4"/>
        <v>9</v>
      </c>
      <c r="AQ25">
        <f t="shared" si="5"/>
        <v>4</v>
      </c>
      <c r="AR25">
        <f t="shared" si="6"/>
        <v>3</v>
      </c>
      <c r="AS25">
        <f t="shared" si="7"/>
        <v>8</v>
      </c>
      <c r="AT25">
        <f t="shared" si="8"/>
        <v>2</v>
      </c>
      <c r="AU25">
        <f t="shared" si="9"/>
        <v>5</v>
      </c>
      <c r="AV25">
        <f t="shared" si="10"/>
        <v>7</v>
      </c>
    </row>
    <row r="26" spans="1:48">
      <c r="A26" t="s">
        <v>7</v>
      </c>
      <c r="B26" t="s">
        <v>38</v>
      </c>
      <c r="C26" s="1">
        <v>-2824.5032781729801</v>
      </c>
      <c r="D26" s="1">
        <v>-2934.9443188990199</v>
      </c>
      <c r="E26" s="1">
        <v>-3175.4987985103999</v>
      </c>
      <c r="F26" s="1">
        <v>-3254.7459576809802</v>
      </c>
      <c r="G26" s="1">
        <v>-3700.2450276971099</v>
      </c>
      <c r="H26" s="1">
        <v>-1463.48162496134</v>
      </c>
      <c r="I26" s="1">
        <v>-3317.3336839455201</v>
      </c>
      <c r="J26" s="1">
        <v>-2696.0154242381</v>
      </c>
      <c r="K26" s="1">
        <v>-2779.95050284328</v>
      </c>
      <c r="L26" s="1">
        <v>-4102.9740940070797</v>
      </c>
      <c r="M26" s="1"/>
      <c r="N26" t="s">
        <v>204</v>
      </c>
      <c r="O26" s="1">
        <v>-4.4040772774324797</v>
      </c>
      <c r="P26" s="1">
        <v>-10.515746144914599</v>
      </c>
      <c r="Q26" s="1">
        <v>-8.5181367334637503</v>
      </c>
      <c r="R26" s="1">
        <v>-5.9218589251523799</v>
      </c>
      <c r="S26" s="1">
        <v>-9.27602585409476</v>
      </c>
      <c r="T26" s="1">
        <v>-9.5755738666279395</v>
      </c>
      <c r="U26" s="1">
        <v>-6.9054680548404797</v>
      </c>
      <c r="V26" s="1">
        <v>-10.0839670958746</v>
      </c>
      <c r="W26" s="1">
        <v>-8.5225495217313298</v>
      </c>
      <c r="X26" s="1">
        <v>-9.5456259631148992</v>
      </c>
      <c r="Z26" s="1" t="s">
        <v>204</v>
      </c>
      <c r="AA26" s="1">
        <v>1.64380977182854</v>
      </c>
      <c r="AB26" s="1">
        <v>1.91874809348416E-2</v>
      </c>
      <c r="AC26" s="1">
        <v>3.43361633799329</v>
      </c>
      <c r="AD26" s="1">
        <v>3.6186066525952598</v>
      </c>
      <c r="AE26" s="1">
        <v>2.8729600054165099</v>
      </c>
      <c r="AF26" s="1">
        <v>2.51492210617312</v>
      </c>
      <c r="AG26" s="1">
        <v>3.7685132424671699</v>
      </c>
      <c r="AH26" s="1">
        <v>1.7513969758957699</v>
      </c>
      <c r="AI26" s="1">
        <v>3.4076688962826802</v>
      </c>
      <c r="AJ26" s="1">
        <v>2.3228584270744999</v>
      </c>
      <c r="AL26" s="1" t="s">
        <v>204</v>
      </c>
      <c r="AM26">
        <f t="shared" si="1"/>
        <v>10</v>
      </c>
      <c r="AN26">
        <f t="shared" si="2"/>
        <v>1</v>
      </c>
      <c r="AO26">
        <f t="shared" si="3"/>
        <v>7</v>
      </c>
      <c r="AP26">
        <f t="shared" si="4"/>
        <v>9</v>
      </c>
      <c r="AQ26">
        <f t="shared" si="5"/>
        <v>5</v>
      </c>
      <c r="AR26">
        <f t="shared" si="6"/>
        <v>3</v>
      </c>
      <c r="AS26">
        <f t="shared" si="7"/>
        <v>8</v>
      </c>
      <c r="AT26">
        <f t="shared" si="8"/>
        <v>2</v>
      </c>
      <c r="AU26">
        <f t="shared" si="9"/>
        <v>6</v>
      </c>
      <c r="AV26">
        <f t="shared" si="10"/>
        <v>4</v>
      </c>
    </row>
    <row r="27" spans="1:48">
      <c r="B27" t="s">
        <v>26</v>
      </c>
      <c r="C27">
        <f>AM11</f>
        <v>7</v>
      </c>
      <c r="D27">
        <f t="shared" ref="D27:L27" si="18">AN11</f>
        <v>6</v>
      </c>
      <c r="E27">
        <f t="shared" si="18"/>
        <v>5</v>
      </c>
      <c r="F27">
        <f t="shared" si="18"/>
        <v>4</v>
      </c>
      <c r="G27">
        <f t="shared" si="18"/>
        <v>2</v>
      </c>
      <c r="H27">
        <f t="shared" si="18"/>
        <v>10</v>
      </c>
      <c r="I27">
        <f t="shared" si="18"/>
        <v>3</v>
      </c>
      <c r="J27">
        <f t="shared" si="18"/>
        <v>9</v>
      </c>
      <c r="K27">
        <f t="shared" si="18"/>
        <v>8</v>
      </c>
      <c r="L27">
        <f t="shared" si="18"/>
        <v>1</v>
      </c>
      <c r="M27" s="1"/>
      <c r="N27" t="s">
        <v>30</v>
      </c>
      <c r="O27" s="3">
        <v>1181.7139979610099</v>
      </c>
      <c r="P27" s="3">
        <v>447.78867898895402</v>
      </c>
      <c r="Q27" s="3">
        <v>497.19131770349799</v>
      </c>
      <c r="R27" s="3">
        <v>515.94413541231904</v>
      </c>
      <c r="S27" s="3">
        <v>433.63577675956299</v>
      </c>
      <c r="T27" s="3">
        <v>417.25880604006801</v>
      </c>
      <c r="U27" s="3">
        <v>423.20544370195603</v>
      </c>
      <c r="V27" s="3">
        <v>398.57082721113898</v>
      </c>
      <c r="W27" s="3">
        <v>335.84575799424402</v>
      </c>
      <c r="X27" s="3">
        <v>385.57613320904198</v>
      </c>
      <c r="Z27" s="1" t="s">
        <v>30</v>
      </c>
      <c r="AA27" s="3">
        <v>155.34317280185701</v>
      </c>
      <c r="AB27" s="3">
        <v>45.831611444005297</v>
      </c>
      <c r="AC27" s="3">
        <v>183.680617588866</v>
      </c>
      <c r="AD27" s="3">
        <v>129.25929720341301</v>
      </c>
      <c r="AE27" s="3">
        <v>133.67318543807201</v>
      </c>
      <c r="AF27" s="3">
        <v>202.84500231863001</v>
      </c>
      <c r="AG27" s="3">
        <v>99.865978512850205</v>
      </c>
      <c r="AH27" s="3">
        <v>161.42279494312299</v>
      </c>
      <c r="AI27" s="3">
        <v>95.201287192138906</v>
      </c>
      <c r="AJ27" s="3">
        <v>97.678262745127199</v>
      </c>
      <c r="AL27" s="1" t="s">
        <v>30</v>
      </c>
      <c r="AM27">
        <f t="shared" si="1"/>
        <v>10</v>
      </c>
      <c r="AN27">
        <f t="shared" si="2"/>
        <v>7</v>
      </c>
      <c r="AO27">
        <f t="shared" si="3"/>
        <v>8</v>
      </c>
      <c r="AP27">
        <f t="shared" si="4"/>
        <v>9</v>
      </c>
      <c r="AQ27">
        <f t="shared" si="5"/>
        <v>6</v>
      </c>
      <c r="AR27">
        <f t="shared" si="6"/>
        <v>4</v>
      </c>
      <c r="AS27">
        <f t="shared" si="7"/>
        <v>5</v>
      </c>
      <c r="AT27">
        <f t="shared" si="8"/>
        <v>3</v>
      </c>
      <c r="AU27">
        <f t="shared" si="9"/>
        <v>1</v>
      </c>
      <c r="AV27">
        <f t="shared" si="10"/>
        <v>2</v>
      </c>
    </row>
    <row r="28" spans="1:48">
      <c r="B28" t="s">
        <v>221</v>
      </c>
      <c r="C28" s="1">
        <f>AA11</f>
        <v>251.93774448145601</v>
      </c>
      <c r="D28" s="1">
        <f>AB11</f>
        <v>184.66668663819999</v>
      </c>
      <c r="E28" s="1">
        <f>AC11</f>
        <v>241.788128378691</v>
      </c>
      <c r="F28" s="1">
        <f>AD11</f>
        <v>373.45888834523799</v>
      </c>
      <c r="G28" s="1">
        <f>AE11</f>
        <v>177.94878001942701</v>
      </c>
      <c r="H28" s="1">
        <f>AF11</f>
        <v>221.69033399449199</v>
      </c>
      <c r="I28" s="1">
        <f>AG11</f>
        <v>352.49914772833699</v>
      </c>
      <c r="J28" s="1">
        <f>AH11</f>
        <v>365.67161652417099</v>
      </c>
      <c r="K28" s="1">
        <f>AI11</f>
        <v>395.24289572888898</v>
      </c>
      <c r="L28" s="1">
        <f>AJ11</f>
        <v>81.8991380542043</v>
      </c>
      <c r="M28" s="1"/>
      <c r="N28" t="s">
        <v>31</v>
      </c>
      <c r="O28" s="3">
        <v>1190.4220949118301</v>
      </c>
      <c r="P28" s="3">
        <v>497.09147321338901</v>
      </c>
      <c r="Q28" s="3">
        <v>471.96742279252101</v>
      </c>
      <c r="R28" s="3">
        <v>469.72345972148997</v>
      </c>
      <c r="S28" s="3">
        <v>495.31441534051601</v>
      </c>
      <c r="T28" s="3">
        <v>455.76465464852998</v>
      </c>
      <c r="U28" s="3">
        <v>455.840269438147</v>
      </c>
      <c r="V28" s="3">
        <v>491.58706525308799</v>
      </c>
      <c r="W28" s="3">
        <v>429.51017902329897</v>
      </c>
      <c r="X28" s="3">
        <v>433.58302488375898</v>
      </c>
      <c r="Z28" s="1" t="s">
        <v>31</v>
      </c>
      <c r="AA28" s="3">
        <v>181.22581302902699</v>
      </c>
      <c r="AB28" s="3">
        <v>59.924943463934703</v>
      </c>
      <c r="AC28" s="3">
        <v>167.98905283419799</v>
      </c>
      <c r="AD28" s="3">
        <v>119.09806542881201</v>
      </c>
      <c r="AE28" s="3">
        <v>128.625106901473</v>
      </c>
      <c r="AF28" s="3">
        <v>243.39761178570001</v>
      </c>
      <c r="AG28" s="3">
        <v>105.245510000309</v>
      </c>
      <c r="AH28" s="3">
        <v>175.56266259293599</v>
      </c>
      <c r="AI28" s="3">
        <v>123.93605029016599</v>
      </c>
      <c r="AJ28" s="3">
        <v>109.43081763492</v>
      </c>
      <c r="AL28" s="1" t="s">
        <v>31</v>
      </c>
      <c r="AM28">
        <f t="shared" si="1"/>
        <v>10</v>
      </c>
      <c r="AN28">
        <f t="shared" si="2"/>
        <v>9</v>
      </c>
      <c r="AO28">
        <f t="shared" si="3"/>
        <v>6</v>
      </c>
      <c r="AP28">
        <f t="shared" si="4"/>
        <v>5</v>
      </c>
      <c r="AQ28">
        <f t="shared" si="5"/>
        <v>8</v>
      </c>
      <c r="AR28">
        <f t="shared" si="6"/>
        <v>3</v>
      </c>
      <c r="AS28">
        <f t="shared" si="7"/>
        <v>4</v>
      </c>
      <c r="AT28">
        <f t="shared" si="8"/>
        <v>7</v>
      </c>
      <c r="AU28">
        <f t="shared" si="9"/>
        <v>1</v>
      </c>
      <c r="AV28">
        <f t="shared" si="10"/>
        <v>2</v>
      </c>
    </row>
    <row r="29" spans="1:48">
      <c r="A29" t="s">
        <v>8</v>
      </c>
      <c r="B29" t="s">
        <v>38</v>
      </c>
      <c r="C29" s="1">
        <v>0</v>
      </c>
      <c r="D29" s="1">
        <v>31.2380126346422</v>
      </c>
      <c r="E29" s="1">
        <v>6.2743987161963899</v>
      </c>
      <c r="F29" s="1">
        <v>10.8220717217388</v>
      </c>
      <c r="G29" s="1">
        <v>4.2982301063996002E-3</v>
      </c>
      <c r="H29" s="1">
        <v>6.3345704804390301</v>
      </c>
      <c r="I29" s="1">
        <v>25.314511436511101</v>
      </c>
      <c r="J29" s="1">
        <v>0.31644456910649499</v>
      </c>
      <c r="K29" s="1">
        <v>14.9906984804282</v>
      </c>
      <c r="L29" s="1">
        <v>0</v>
      </c>
      <c r="M29" s="1"/>
      <c r="N29" t="s">
        <v>32</v>
      </c>
      <c r="O29" s="3">
        <v>910</v>
      </c>
      <c r="P29" s="3">
        <v>927.31056581521602</v>
      </c>
      <c r="Q29" s="3">
        <v>998.24005068643896</v>
      </c>
      <c r="R29" s="3">
        <v>1027.0036774816999</v>
      </c>
      <c r="S29" s="3">
        <v>995.01798786537495</v>
      </c>
      <c r="T29" s="3">
        <v>976.29736021228905</v>
      </c>
      <c r="U29" s="3">
        <v>938.73911790626005</v>
      </c>
      <c r="V29" s="3">
        <v>955.49314515855201</v>
      </c>
      <c r="W29" s="3">
        <v>926.49882476267896</v>
      </c>
      <c r="X29" s="3">
        <v>910</v>
      </c>
      <c r="Z29" s="1" t="s">
        <v>32</v>
      </c>
      <c r="AA29" s="3">
        <v>0</v>
      </c>
      <c r="AB29" s="3">
        <v>3.75769062118846</v>
      </c>
      <c r="AC29" s="3">
        <v>52.492625800461198</v>
      </c>
      <c r="AD29" s="3">
        <v>57.8703296076974</v>
      </c>
      <c r="AE29" s="3">
        <v>34.2798843899864</v>
      </c>
      <c r="AF29" s="3">
        <v>36.746441178259097</v>
      </c>
      <c r="AG29" s="3">
        <v>25.834218190197401</v>
      </c>
      <c r="AH29" s="3">
        <v>17.240483665608298</v>
      </c>
      <c r="AI29" s="3">
        <v>5.8480306944178801</v>
      </c>
      <c r="AJ29" s="3">
        <v>0</v>
      </c>
      <c r="AL29" s="1" t="s">
        <v>32</v>
      </c>
      <c r="AM29">
        <f t="shared" si="1"/>
        <v>1.5</v>
      </c>
      <c r="AN29">
        <f t="shared" si="2"/>
        <v>4</v>
      </c>
      <c r="AO29">
        <f t="shared" si="3"/>
        <v>9</v>
      </c>
      <c r="AP29">
        <f t="shared" si="4"/>
        <v>10</v>
      </c>
      <c r="AQ29">
        <f t="shared" si="5"/>
        <v>8</v>
      </c>
      <c r="AR29">
        <f t="shared" si="6"/>
        <v>7</v>
      </c>
      <c r="AS29">
        <f t="shared" si="7"/>
        <v>5</v>
      </c>
      <c r="AT29">
        <f t="shared" si="8"/>
        <v>6</v>
      </c>
      <c r="AU29">
        <f t="shared" si="9"/>
        <v>3</v>
      </c>
      <c r="AV29">
        <f t="shared" si="10"/>
        <v>1.5</v>
      </c>
    </row>
    <row r="30" spans="1:48">
      <c r="B30" t="s">
        <v>26</v>
      </c>
      <c r="C30">
        <f>AM12</f>
        <v>1.5</v>
      </c>
      <c r="D30">
        <f t="shared" ref="D30:L30" si="19">AN12</f>
        <v>10</v>
      </c>
      <c r="E30">
        <f t="shared" si="19"/>
        <v>5</v>
      </c>
      <c r="F30">
        <f t="shared" si="19"/>
        <v>7</v>
      </c>
      <c r="G30">
        <f t="shared" si="19"/>
        <v>3</v>
      </c>
      <c r="H30">
        <f t="shared" si="19"/>
        <v>6</v>
      </c>
      <c r="I30">
        <f t="shared" si="19"/>
        <v>9</v>
      </c>
      <c r="J30">
        <f t="shared" si="19"/>
        <v>4</v>
      </c>
      <c r="K30">
        <f t="shared" si="19"/>
        <v>8</v>
      </c>
      <c r="L30">
        <f t="shared" si="19"/>
        <v>1.5</v>
      </c>
      <c r="M30" s="1"/>
      <c r="N30" t="s">
        <v>33</v>
      </c>
      <c r="O30" s="3">
        <v>910</v>
      </c>
      <c r="P30" s="3">
        <v>926.36294535439504</v>
      </c>
      <c r="Q30" s="3">
        <v>994.60538332628096</v>
      </c>
      <c r="R30" s="3">
        <v>1029.2603441070301</v>
      </c>
      <c r="S30" s="3">
        <v>997.90363841909004</v>
      </c>
      <c r="T30" s="3">
        <v>975.21227429208398</v>
      </c>
      <c r="U30" s="3">
        <v>936.94714700265502</v>
      </c>
      <c r="V30" s="3">
        <v>970.23119733345197</v>
      </c>
      <c r="W30" s="3">
        <v>923.92162566374202</v>
      </c>
      <c r="X30" s="3">
        <v>910</v>
      </c>
      <c r="Z30" s="1" t="s">
        <v>33</v>
      </c>
      <c r="AA30" s="3">
        <v>0</v>
      </c>
      <c r="AB30" s="3">
        <v>3.2198088705890502</v>
      </c>
      <c r="AC30" s="3">
        <v>47.490599145656397</v>
      </c>
      <c r="AD30" s="3">
        <v>41.1063275127891</v>
      </c>
      <c r="AE30" s="3">
        <v>44.062854655157302</v>
      </c>
      <c r="AF30" s="3">
        <v>58.093352356951897</v>
      </c>
      <c r="AG30" s="3">
        <v>22.052577560660101</v>
      </c>
      <c r="AH30" s="3">
        <v>26.1386068595545</v>
      </c>
      <c r="AI30" s="3">
        <v>7.0320154223251103</v>
      </c>
      <c r="AJ30" s="3">
        <v>0</v>
      </c>
      <c r="AL30" s="1" t="s">
        <v>33</v>
      </c>
      <c r="AM30">
        <f t="shared" si="1"/>
        <v>1.5</v>
      </c>
      <c r="AN30">
        <f t="shared" si="2"/>
        <v>4</v>
      </c>
      <c r="AO30">
        <f t="shared" si="3"/>
        <v>8</v>
      </c>
      <c r="AP30">
        <f t="shared" si="4"/>
        <v>10</v>
      </c>
      <c r="AQ30">
        <f t="shared" si="5"/>
        <v>9</v>
      </c>
      <c r="AR30">
        <f t="shared" si="6"/>
        <v>7</v>
      </c>
      <c r="AS30">
        <f t="shared" si="7"/>
        <v>5</v>
      </c>
      <c r="AT30">
        <f t="shared" si="8"/>
        <v>6</v>
      </c>
      <c r="AU30">
        <f t="shared" si="9"/>
        <v>3</v>
      </c>
      <c r="AV30">
        <f t="shared" si="10"/>
        <v>1.5</v>
      </c>
    </row>
    <row r="31" spans="1:48">
      <c r="B31" t="s">
        <v>221</v>
      </c>
      <c r="C31" s="1">
        <f>AA12</f>
        <v>0</v>
      </c>
      <c r="D31" s="1">
        <f t="shared" ref="D31:L31" si="20">AB12</f>
        <v>5.7031460661478004</v>
      </c>
      <c r="E31" s="1">
        <f t="shared" si="20"/>
        <v>3.0887261942651398</v>
      </c>
      <c r="F31" s="1">
        <f t="shared" si="20"/>
        <v>5.5069433945689799</v>
      </c>
      <c r="G31" s="1">
        <f t="shared" si="20"/>
        <v>5.1994513410588E-3</v>
      </c>
      <c r="H31" s="1">
        <f t="shared" si="20"/>
        <v>2.4854500506727901</v>
      </c>
      <c r="I31" s="1">
        <f t="shared" si="20"/>
        <v>16.1818960476811</v>
      </c>
      <c r="J31" s="1">
        <f t="shared" si="20"/>
        <v>1.2767245591907299</v>
      </c>
      <c r="K31" s="1">
        <f t="shared" si="20"/>
        <v>6.8332459060116202</v>
      </c>
      <c r="L31" s="1">
        <f t="shared" si="20"/>
        <v>0</v>
      </c>
      <c r="M31" s="1"/>
      <c r="N31" t="s">
        <v>34</v>
      </c>
      <c r="O31" s="3">
        <v>910</v>
      </c>
      <c r="P31" s="3">
        <v>927.09035371752896</v>
      </c>
      <c r="Q31" s="3">
        <v>982.95518793615304</v>
      </c>
      <c r="R31" s="3">
        <v>1012.96017715916</v>
      </c>
      <c r="S31" s="3">
        <v>1003.81531674244</v>
      </c>
      <c r="T31" s="3">
        <v>951.45349754336098</v>
      </c>
      <c r="U31" s="3">
        <v>950.28019878560599</v>
      </c>
      <c r="V31" s="3">
        <v>967.22701803056395</v>
      </c>
      <c r="W31" s="3">
        <v>925.24300037567298</v>
      </c>
      <c r="X31" s="3">
        <v>910</v>
      </c>
      <c r="Z31" s="1" t="s">
        <v>34</v>
      </c>
      <c r="AA31" s="3">
        <v>0</v>
      </c>
      <c r="AB31" s="3">
        <v>3.4518519931212199</v>
      </c>
      <c r="AC31" s="3">
        <v>39.482318145368097</v>
      </c>
      <c r="AD31" s="3">
        <v>43.233958103255702</v>
      </c>
      <c r="AE31" s="3">
        <v>37.597248082358597</v>
      </c>
      <c r="AF31" s="3">
        <v>68.6059626378551</v>
      </c>
      <c r="AG31" s="3">
        <v>27.721384763666801</v>
      </c>
      <c r="AH31" s="3">
        <v>19.601004466906399</v>
      </c>
      <c r="AI31" s="3">
        <v>6.4928991529624698</v>
      </c>
      <c r="AJ31" s="3">
        <v>0</v>
      </c>
      <c r="AL31" s="1" t="s">
        <v>34</v>
      </c>
      <c r="AM31">
        <f t="shared" si="1"/>
        <v>1.5</v>
      </c>
      <c r="AN31">
        <f t="shared" si="2"/>
        <v>4</v>
      </c>
      <c r="AO31">
        <f t="shared" si="3"/>
        <v>8</v>
      </c>
      <c r="AP31">
        <f t="shared" si="4"/>
        <v>10</v>
      </c>
      <c r="AQ31">
        <f t="shared" si="5"/>
        <v>9</v>
      </c>
      <c r="AR31">
        <f t="shared" si="6"/>
        <v>6</v>
      </c>
      <c r="AS31">
        <f t="shared" si="7"/>
        <v>5</v>
      </c>
      <c r="AT31">
        <f t="shared" si="8"/>
        <v>7</v>
      </c>
      <c r="AU31">
        <f t="shared" si="9"/>
        <v>3</v>
      </c>
      <c r="AV31">
        <f t="shared" si="10"/>
        <v>1.5</v>
      </c>
    </row>
    <row r="32" spans="1:48">
      <c r="A32" t="s">
        <v>9</v>
      </c>
      <c r="B32" t="s">
        <v>38</v>
      </c>
      <c r="C32" s="1">
        <v>4.4408920985006301E-16</v>
      </c>
      <c r="D32" s="1">
        <v>3.7871424237446298</v>
      </c>
      <c r="E32" s="1">
        <v>5.5363121494641101E-15</v>
      </c>
      <c r="F32" s="1">
        <v>4.7690643596253303E-3</v>
      </c>
      <c r="G32" s="1">
        <v>2.0293728081578699E-2</v>
      </c>
      <c r="H32" s="1">
        <v>4.1624865036264201E-9</v>
      </c>
      <c r="I32" s="1">
        <v>1.5659948748118301E-7</v>
      </c>
      <c r="J32" s="1">
        <v>7.0758214102776597E-15</v>
      </c>
      <c r="K32" s="1">
        <v>0.76065358110765502</v>
      </c>
      <c r="L32" s="1">
        <v>4.4408920985006301E-16</v>
      </c>
      <c r="M32" s="1"/>
      <c r="N32" t="s">
        <v>35</v>
      </c>
      <c r="O32" s="3">
        <v>1763.18239456522</v>
      </c>
      <c r="P32" s="3">
        <v>1091.3992025216101</v>
      </c>
      <c r="Q32" s="3">
        <v>1430.26232499005</v>
      </c>
      <c r="R32" s="3">
        <v>1040.22494444019</v>
      </c>
      <c r="S32" s="3">
        <v>1134.8844963066399</v>
      </c>
      <c r="T32" s="3">
        <v>1164.3470038374801</v>
      </c>
      <c r="U32" s="3">
        <v>1472.3282268145699</v>
      </c>
      <c r="V32" s="3">
        <v>1327.1494000191401</v>
      </c>
      <c r="W32" s="3">
        <v>950.37859248360405</v>
      </c>
      <c r="X32" s="3">
        <v>892.12398086815699</v>
      </c>
      <c r="Z32" s="1" t="s">
        <v>35</v>
      </c>
      <c r="AA32" s="3">
        <v>20.237741056996299</v>
      </c>
      <c r="AB32" s="3">
        <v>158.177236267193</v>
      </c>
      <c r="AC32" s="3">
        <v>130.479872895016</v>
      </c>
      <c r="AD32" s="3">
        <v>303.71833905914099</v>
      </c>
      <c r="AE32" s="3">
        <v>342.65268765559603</v>
      </c>
      <c r="AF32" s="3">
        <v>330.96904353085898</v>
      </c>
      <c r="AG32" s="3">
        <v>26.032736978308801</v>
      </c>
      <c r="AH32" s="3">
        <v>195.963167973266</v>
      </c>
      <c r="AI32" s="3">
        <v>216.01428965661199</v>
      </c>
      <c r="AJ32" s="3">
        <v>131.24888399611601</v>
      </c>
      <c r="AL32" s="1" t="s">
        <v>35</v>
      </c>
      <c r="AM32">
        <f t="shared" si="1"/>
        <v>10</v>
      </c>
      <c r="AN32">
        <f t="shared" si="2"/>
        <v>4</v>
      </c>
      <c r="AO32">
        <f t="shared" si="3"/>
        <v>8</v>
      </c>
      <c r="AP32">
        <f t="shared" si="4"/>
        <v>3</v>
      </c>
      <c r="AQ32">
        <f t="shared" si="5"/>
        <v>5</v>
      </c>
      <c r="AR32">
        <f t="shared" si="6"/>
        <v>6</v>
      </c>
      <c r="AS32">
        <f t="shared" si="7"/>
        <v>9</v>
      </c>
      <c r="AT32">
        <f t="shared" si="8"/>
        <v>7</v>
      </c>
      <c r="AU32">
        <f t="shared" si="9"/>
        <v>2</v>
      </c>
      <c r="AV32">
        <f t="shared" si="10"/>
        <v>1</v>
      </c>
    </row>
    <row r="33" spans="1:48">
      <c r="B33" t="s">
        <v>26</v>
      </c>
      <c r="C33">
        <f>AM13</f>
        <v>1.5</v>
      </c>
      <c r="D33">
        <f t="shared" ref="D33:L33" si="21">AN13</f>
        <v>10</v>
      </c>
      <c r="E33">
        <f t="shared" si="21"/>
        <v>3</v>
      </c>
      <c r="F33">
        <f t="shared" si="21"/>
        <v>7</v>
      </c>
      <c r="G33">
        <f t="shared" si="21"/>
        <v>8</v>
      </c>
      <c r="H33">
        <f t="shared" si="21"/>
        <v>5</v>
      </c>
      <c r="I33">
        <f t="shared" si="21"/>
        <v>6</v>
      </c>
      <c r="J33">
        <f t="shared" si="21"/>
        <v>4</v>
      </c>
      <c r="K33">
        <f t="shared" si="21"/>
        <v>9</v>
      </c>
      <c r="L33">
        <f t="shared" si="21"/>
        <v>1.5</v>
      </c>
      <c r="M33" s="1"/>
      <c r="N33" t="s">
        <v>216</v>
      </c>
      <c r="O33" s="3">
        <v>1907.78264225303</v>
      </c>
      <c r="P33" s="3">
        <v>1337.5091693787899</v>
      </c>
      <c r="Q33" s="3">
        <v>1328.9129585584001</v>
      </c>
      <c r="R33" s="3">
        <v>1518.44710234432</v>
      </c>
      <c r="S33" s="3">
        <v>1479.23375978281</v>
      </c>
      <c r="T33" s="3">
        <v>1310.3597628708601</v>
      </c>
      <c r="U33" s="3">
        <v>1347.85587714591</v>
      </c>
      <c r="V33" s="3">
        <v>1396.1641589415301</v>
      </c>
      <c r="W33" s="3">
        <v>1387.96416671105</v>
      </c>
      <c r="X33" s="3">
        <v>1296.48510244666</v>
      </c>
      <c r="Z33" s="1" t="s">
        <v>216</v>
      </c>
      <c r="AA33" s="3">
        <v>98.942477294773298</v>
      </c>
      <c r="AB33" s="3">
        <v>34.462782619911501</v>
      </c>
      <c r="AC33" s="3">
        <v>59.884776726050099</v>
      </c>
      <c r="AD33" s="3">
        <v>68.526674857233999</v>
      </c>
      <c r="AE33" s="3">
        <v>80.066190425355202</v>
      </c>
      <c r="AF33" s="3">
        <v>25.389462034230998</v>
      </c>
      <c r="AG33" s="3">
        <v>68.374053183788007</v>
      </c>
      <c r="AH33" s="3">
        <v>47.677904906084798</v>
      </c>
      <c r="AI33" s="3">
        <v>68.860470512324</v>
      </c>
      <c r="AJ33" s="3">
        <v>22.350937902069401</v>
      </c>
      <c r="AL33" s="1" t="s">
        <v>216</v>
      </c>
      <c r="AM33">
        <f t="shared" si="1"/>
        <v>10</v>
      </c>
      <c r="AN33">
        <f t="shared" si="2"/>
        <v>4</v>
      </c>
      <c r="AO33">
        <f t="shared" si="3"/>
        <v>3</v>
      </c>
      <c r="AP33">
        <f t="shared" si="4"/>
        <v>9</v>
      </c>
      <c r="AQ33">
        <f t="shared" si="5"/>
        <v>8</v>
      </c>
      <c r="AR33">
        <f t="shared" si="6"/>
        <v>2</v>
      </c>
      <c r="AS33">
        <f t="shared" si="7"/>
        <v>5</v>
      </c>
      <c r="AT33">
        <f t="shared" si="8"/>
        <v>7</v>
      </c>
      <c r="AU33">
        <f t="shared" si="9"/>
        <v>6</v>
      </c>
      <c r="AV33">
        <f t="shared" si="10"/>
        <v>1</v>
      </c>
    </row>
    <row r="34" spans="1:48">
      <c r="B34" t="s">
        <v>221</v>
      </c>
      <c r="C34" s="1">
        <f>AA13</f>
        <v>0</v>
      </c>
      <c r="D34" s="1">
        <f t="shared" ref="D34:L34" si="22">AB13</f>
        <v>1.1774481131532899</v>
      </c>
      <c r="E34" s="1">
        <f t="shared" si="22"/>
        <v>1.79059232505712E-15</v>
      </c>
      <c r="F34" s="1">
        <f t="shared" si="22"/>
        <v>1.87859735657544E-3</v>
      </c>
      <c r="G34" s="1">
        <f t="shared" si="22"/>
        <v>1.37645471421285E-2</v>
      </c>
      <c r="H34" s="1">
        <f t="shared" si="22"/>
        <v>8.4676387818848097E-10</v>
      </c>
      <c r="I34" s="1">
        <f t="shared" si="22"/>
        <v>1.5270111409202799E-7</v>
      </c>
      <c r="J34" s="1">
        <f t="shared" si="22"/>
        <v>2.42098034938841E-15</v>
      </c>
      <c r="K34" s="1">
        <f t="shared" si="22"/>
        <v>0.98891760208990998</v>
      </c>
      <c r="L34" s="1">
        <f t="shared" si="22"/>
        <v>0</v>
      </c>
      <c r="M34" s="1"/>
      <c r="N34" t="s">
        <v>217</v>
      </c>
      <c r="O34" s="3">
        <v>1765.26923158874</v>
      </c>
      <c r="P34" s="3">
        <v>1262.82989121116</v>
      </c>
      <c r="Q34" s="3">
        <v>1434.43516923063</v>
      </c>
      <c r="R34" s="3">
        <v>1148.8599241040899</v>
      </c>
      <c r="S34" s="3">
        <v>1299.4140198509399</v>
      </c>
      <c r="T34" s="3">
        <v>1326.10230372309</v>
      </c>
      <c r="U34" s="3">
        <v>1469.5565680452601</v>
      </c>
      <c r="V34" s="3">
        <v>1282.3321163742</v>
      </c>
      <c r="W34" s="3">
        <v>1164.8853778458299</v>
      </c>
      <c r="X34" s="3">
        <v>930.33519393516701</v>
      </c>
      <c r="Z34" s="1" t="s">
        <v>217</v>
      </c>
      <c r="AA34" s="3">
        <v>21.106404005580799</v>
      </c>
      <c r="AB34" s="3">
        <v>147.676118222052</v>
      </c>
      <c r="AC34" s="3">
        <v>89.0431773924673</v>
      </c>
      <c r="AD34" s="3">
        <v>321.307426612489</v>
      </c>
      <c r="AE34" s="3">
        <v>316.24428095392</v>
      </c>
      <c r="AF34" s="3">
        <v>270.11469169618999</v>
      </c>
      <c r="AG34" s="3">
        <v>12.1140603350283</v>
      </c>
      <c r="AH34" s="3">
        <v>173.365001829345</v>
      </c>
      <c r="AI34" s="3">
        <v>288.95881270084698</v>
      </c>
      <c r="AJ34" s="3">
        <v>142.45637788349799</v>
      </c>
      <c r="AL34" s="1" t="s">
        <v>217</v>
      </c>
      <c r="AM34">
        <f t="shared" si="1"/>
        <v>10</v>
      </c>
      <c r="AN34">
        <f t="shared" si="2"/>
        <v>4</v>
      </c>
      <c r="AO34">
        <f t="shared" si="3"/>
        <v>8</v>
      </c>
      <c r="AP34">
        <f t="shared" si="4"/>
        <v>2</v>
      </c>
      <c r="AQ34">
        <f t="shared" si="5"/>
        <v>6</v>
      </c>
      <c r="AR34">
        <f t="shared" si="6"/>
        <v>7</v>
      </c>
      <c r="AS34">
        <f t="shared" si="7"/>
        <v>9</v>
      </c>
      <c r="AT34">
        <f t="shared" si="8"/>
        <v>5</v>
      </c>
      <c r="AU34">
        <f t="shared" si="9"/>
        <v>3</v>
      </c>
      <c r="AV34">
        <f t="shared" si="10"/>
        <v>1</v>
      </c>
    </row>
    <row r="35" spans="1:48">
      <c r="A35" t="s">
        <v>10</v>
      </c>
      <c r="B35" t="s">
        <v>38</v>
      </c>
      <c r="C35" s="1">
        <v>3.9154164197382097E-6</v>
      </c>
      <c r="D35" s="1">
        <v>0.70457218946280498</v>
      </c>
      <c r="E35" s="1">
        <v>0.101557873022837</v>
      </c>
      <c r="F35" s="1">
        <v>5.3209398498556201E-2</v>
      </c>
      <c r="G35" s="1">
        <v>5.92047260203655E-2</v>
      </c>
      <c r="H35" s="1">
        <v>3.31226092043023</v>
      </c>
      <c r="I35" s="1">
        <v>0.18296847711460401</v>
      </c>
      <c r="J35" s="1">
        <v>2.0285832878251999E-2</v>
      </c>
      <c r="K35" s="1">
        <v>0.21194785850899001</v>
      </c>
      <c r="L35" s="1">
        <v>0</v>
      </c>
      <c r="M35" s="1"/>
      <c r="N35" t="s">
        <v>218</v>
      </c>
      <c r="O35" s="3">
        <v>1689.2806952849901</v>
      </c>
      <c r="P35" s="3">
        <v>1207.07533059716</v>
      </c>
      <c r="Q35" s="3">
        <v>1214.6756965332299</v>
      </c>
      <c r="R35" s="3">
        <v>1166.20102338591</v>
      </c>
      <c r="S35" s="3">
        <v>671.39640723481898</v>
      </c>
      <c r="T35" s="3">
        <v>658.64598246829996</v>
      </c>
      <c r="U35" s="3">
        <v>1214.6370654958</v>
      </c>
      <c r="V35" s="3">
        <v>1124.5957130534</v>
      </c>
      <c r="W35" s="3">
        <v>867.23105390538603</v>
      </c>
      <c r="X35" s="3">
        <v>460.00000066461899</v>
      </c>
      <c r="Z35" s="1" t="s">
        <v>218</v>
      </c>
      <c r="AA35" s="3">
        <v>34.835952236480601</v>
      </c>
      <c r="AB35" s="3">
        <v>88.343129689515806</v>
      </c>
      <c r="AC35" s="3">
        <v>42.974733535381603</v>
      </c>
      <c r="AD35" s="3">
        <v>508.10895016880102</v>
      </c>
      <c r="AE35" s="3">
        <v>430.001136257334</v>
      </c>
      <c r="AF35" s="3">
        <v>396.684003898632</v>
      </c>
      <c r="AG35" s="3">
        <v>41.997950356611199</v>
      </c>
      <c r="AH35" s="3">
        <v>314.01375480336299</v>
      </c>
      <c r="AI35" s="3">
        <v>479.73535655872797</v>
      </c>
      <c r="AJ35" s="3">
        <v>7.5945548073670697E-7</v>
      </c>
      <c r="AL35" s="1" t="s">
        <v>218</v>
      </c>
      <c r="AM35">
        <f t="shared" si="1"/>
        <v>10</v>
      </c>
      <c r="AN35">
        <f t="shared" si="2"/>
        <v>7</v>
      </c>
      <c r="AO35">
        <f t="shared" si="3"/>
        <v>9</v>
      </c>
      <c r="AP35">
        <f t="shared" si="4"/>
        <v>6</v>
      </c>
      <c r="AQ35">
        <f t="shared" si="5"/>
        <v>3</v>
      </c>
      <c r="AR35">
        <f t="shared" si="6"/>
        <v>2</v>
      </c>
      <c r="AS35">
        <f t="shared" si="7"/>
        <v>8</v>
      </c>
      <c r="AT35">
        <f t="shared" si="8"/>
        <v>5</v>
      </c>
      <c r="AU35">
        <f t="shared" si="9"/>
        <v>4</v>
      </c>
      <c r="AV35">
        <f t="shared" si="10"/>
        <v>1</v>
      </c>
    </row>
    <row r="36" spans="1:48">
      <c r="B36" t="s">
        <v>26</v>
      </c>
      <c r="C36">
        <f>AM14</f>
        <v>2</v>
      </c>
      <c r="D36">
        <f t="shared" ref="D36:L36" si="23">AN14</f>
        <v>9</v>
      </c>
      <c r="E36">
        <f t="shared" si="23"/>
        <v>6</v>
      </c>
      <c r="F36">
        <f t="shared" si="23"/>
        <v>4</v>
      </c>
      <c r="G36">
        <f t="shared" si="23"/>
        <v>5</v>
      </c>
      <c r="H36">
        <f t="shared" si="23"/>
        <v>10</v>
      </c>
      <c r="I36">
        <f t="shared" si="23"/>
        <v>7</v>
      </c>
      <c r="J36">
        <f t="shared" si="23"/>
        <v>3</v>
      </c>
      <c r="K36">
        <f t="shared" si="23"/>
        <v>8</v>
      </c>
      <c r="L36">
        <f t="shared" si="23"/>
        <v>1</v>
      </c>
      <c r="M36" s="1"/>
      <c r="N36" t="s">
        <v>219</v>
      </c>
      <c r="O36" s="3">
        <v>1449.40631457717</v>
      </c>
      <c r="P36" s="3">
        <v>1397.0714859044199</v>
      </c>
      <c r="Q36" s="3">
        <v>1456.67720025009</v>
      </c>
      <c r="R36" s="3">
        <v>1578.45034351708</v>
      </c>
      <c r="S36" s="3">
        <v>1542.65159452588</v>
      </c>
      <c r="T36" s="3">
        <v>1548.4534580859099</v>
      </c>
      <c r="U36" s="3">
        <v>1364.1037078844899</v>
      </c>
      <c r="V36" s="3">
        <v>1509.7441626724301</v>
      </c>
      <c r="W36" s="3">
        <v>1472.5861218689099</v>
      </c>
      <c r="X36" s="3">
        <v>1265.97020663904</v>
      </c>
      <c r="Z36" s="1" t="s">
        <v>219</v>
      </c>
      <c r="AA36" s="3">
        <v>38.158586624752203</v>
      </c>
      <c r="AB36" s="3">
        <v>35.748336907520802</v>
      </c>
      <c r="AC36" s="3">
        <v>82.817274129560303</v>
      </c>
      <c r="AD36" s="3">
        <v>21.4832627798244</v>
      </c>
      <c r="AE36" s="3">
        <v>46.766851986471401</v>
      </c>
      <c r="AF36" s="3">
        <v>10.734963433476899</v>
      </c>
      <c r="AG36" s="3">
        <v>30.953560760582601</v>
      </c>
      <c r="AH36" s="3">
        <v>63.148116132082201</v>
      </c>
      <c r="AI36" s="3">
        <v>96.518712882790197</v>
      </c>
      <c r="AJ36" s="3">
        <v>4.6657039663008604</v>
      </c>
      <c r="AL36" s="1" t="s">
        <v>219</v>
      </c>
      <c r="AM36">
        <f t="shared" si="1"/>
        <v>4</v>
      </c>
      <c r="AN36">
        <f t="shared" si="2"/>
        <v>3</v>
      </c>
      <c r="AO36">
        <f t="shared" si="3"/>
        <v>5</v>
      </c>
      <c r="AP36">
        <f t="shared" si="4"/>
        <v>10</v>
      </c>
      <c r="AQ36">
        <f t="shared" si="5"/>
        <v>8</v>
      </c>
      <c r="AR36">
        <f t="shared" si="6"/>
        <v>9</v>
      </c>
      <c r="AS36">
        <f t="shared" si="7"/>
        <v>2</v>
      </c>
      <c r="AT36">
        <f t="shared" si="8"/>
        <v>7</v>
      </c>
      <c r="AU36">
        <f t="shared" si="9"/>
        <v>6</v>
      </c>
      <c r="AV36">
        <f t="shared" si="10"/>
        <v>1</v>
      </c>
    </row>
    <row r="37" spans="1:48">
      <c r="B37" t="s">
        <v>221</v>
      </c>
      <c r="C37" s="1">
        <f>AA14</f>
        <v>2.1445475361788698E-5</v>
      </c>
      <c r="D37" s="1">
        <f t="shared" ref="D37:L37" si="24">AB14</f>
        <v>0.12844642430841299</v>
      </c>
      <c r="E37" s="1">
        <f t="shared" si="24"/>
        <v>5.0937694956851798E-2</v>
      </c>
      <c r="F37" s="1">
        <f t="shared" si="24"/>
        <v>3.0352218463715299E-2</v>
      </c>
      <c r="G37" s="1">
        <f t="shared" si="24"/>
        <v>3.1032914432344998E-2</v>
      </c>
      <c r="H37" s="1">
        <f t="shared" si="24"/>
        <v>1.9554366427105301</v>
      </c>
      <c r="I37" s="1">
        <f t="shared" si="24"/>
        <v>0.103259030097802</v>
      </c>
      <c r="J37" s="1">
        <f t="shared" si="24"/>
        <v>1.8105315219192099E-2</v>
      </c>
      <c r="K37" s="1">
        <f t="shared" si="24"/>
        <v>0.110166699632136</v>
      </c>
      <c r="L37" s="1">
        <f t="shared" si="24"/>
        <v>0</v>
      </c>
      <c r="M37" s="1"/>
    </row>
    <row r="38" spans="1:48">
      <c r="A38" t="s">
        <v>11</v>
      </c>
      <c r="B38" t="s">
        <v>38</v>
      </c>
      <c r="C38" s="1">
        <v>0.72848863963131405</v>
      </c>
      <c r="D38" s="1">
        <v>8552.5408313771295</v>
      </c>
      <c r="E38" s="1">
        <v>1.9147026396814799</v>
      </c>
      <c r="F38" s="1">
        <v>0.433184714154148</v>
      </c>
      <c r="G38" s="1">
        <v>0.205355624174787</v>
      </c>
      <c r="H38" s="1">
        <v>4.0566413837580999</v>
      </c>
      <c r="I38" s="1">
        <v>18879046.1372668</v>
      </c>
      <c r="J38" s="1">
        <v>0.104675809737064</v>
      </c>
      <c r="K38" s="1">
        <v>12.0536527616896</v>
      </c>
      <c r="L38" s="1">
        <v>1.8035083233485401E-7</v>
      </c>
    </row>
    <row r="39" spans="1:48">
      <c r="B39" t="s">
        <v>26</v>
      </c>
      <c r="C39">
        <f>AM15</f>
        <v>5</v>
      </c>
      <c r="D39">
        <f t="shared" ref="D39:L39" si="25">AN15</f>
        <v>9</v>
      </c>
      <c r="E39">
        <f t="shared" si="25"/>
        <v>6</v>
      </c>
      <c r="F39">
        <f t="shared" si="25"/>
        <v>4</v>
      </c>
      <c r="G39">
        <f t="shared" si="25"/>
        <v>3</v>
      </c>
      <c r="H39">
        <f t="shared" si="25"/>
        <v>7</v>
      </c>
      <c r="I39">
        <f t="shared" si="25"/>
        <v>10</v>
      </c>
      <c r="J39">
        <f t="shared" si="25"/>
        <v>2</v>
      </c>
      <c r="K39">
        <f t="shared" si="25"/>
        <v>8</v>
      </c>
      <c r="L39">
        <f t="shared" si="25"/>
        <v>1</v>
      </c>
    </row>
    <row r="40" spans="1:48">
      <c r="B40" t="s">
        <v>221</v>
      </c>
      <c r="C40" s="1">
        <f>AA15</f>
        <v>2.76779103495082E-2</v>
      </c>
      <c r="D40" s="1">
        <f t="shared" ref="D40:L40" si="26">AB15</f>
        <v>14928.28627796</v>
      </c>
      <c r="E40" s="1">
        <f t="shared" si="26"/>
        <v>1.1749716745666601</v>
      </c>
      <c r="F40" s="1">
        <f t="shared" si="26"/>
        <v>0.80745934278120202</v>
      </c>
      <c r="G40" s="1">
        <f t="shared" si="26"/>
        <v>0.200628426013546</v>
      </c>
      <c r="H40" s="1">
        <f t="shared" si="26"/>
        <v>1.26234593834908</v>
      </c>
      <c r="I40" s="1">
        <f t="shared" si="26"/>
        <v>64830718.150342099</v>
      </c>
      <c r="J40" s="1">
        <f t="shared" si="26"/>
        <v>3.0233057812697799E-2</v>
      </c>
      <c r="K40" s="1">
        <f t="shared" si="26"/>
        <v>4.27182734933655</v>
      </c>
      <c r="L40" s="1">
        <f t="shared" si="26"/>
        <v>1.2046443693060501E-3</v>
      </c>
    </row>
    <row r="41" spans="1:48">
      <c r="A41" t="s">
        <v>12</v>
      </c>
      <c r="B41" t="s">
        <v>38</v>
      </c>
      <c r="C41" s="1">
        <v>0.84578775431789999</v>
      </c>
      <c r="D41" s="1">
        <v>0.29952259017152399</v>
      </c>
      <c r="E41" s="1">
        <v>7.3249105572558597E-4</v>
      </c>
      <c r="F41" s="1">
        <v>9.8442349362244301E-6</v>
      </c>
      <c r="G41" s="1">
        <v>8.8497805619967005E-4</v>
      </c>
      <c r="H41" s="1">
        <v>2.1767577507826301E-4</v>
      </c>
      <c r="I41" s="1">
        <v>5.1274172951753299E-3</v>
      </c>
      <c r="J41" s="1">
        <v>1.34500896057578E-2</v>
      </c>
      <c r="K41" s="1">
        <v>5.0957389116347198E-3</v>
      </c>
      <c r="L41" s="1">
        <v>8.6060959213494294E-24</v>
      </c>
    </row>
    <row r="42" spans="1:48">
      <c r="B42" t="s">
        <v>26</v>
      </c>
      <c r="C42">
        <f>AM16</f>
        <v>10</v>
      </c>
      <c r="D42">
        <f t="shared" ref="D42:L42" si="27">AN16</f>
        <v>9</v>
      </c>
      <c r="E42">
        <f t="shared" si="27"/>
        <v>4</v>
      </c>
      <c r="F42">
        <f t="shared" si="27"/>
        <v>2</v>
      </c>
      <c r="G42">
        <f t="shared" si="27"/>
        <v>5</v>
      </c>
      <c r="H42">
        <f t="shared" si="27"/>
        <v>3</v>
      </c>
      <c r="I42">
        <f t="shared" si="27"/>
        <v>7</v>
      </c>
      <c r="J42">
        <f t="shared" si="27"/>
        <v>8</v>
      </c>
      <c r="K42">
        <f t="shared" si="27"/>
        <v>6</v>
      </c>
      <c r="L42">
        <f t="shared" si="27"/>
        <v>1</v>
      </c>
    </row>
    <row r="43" spans="1:48">
      <c r="B43" t="s">
        <v>221</v>
      </c>
      <c r="C43" s="1">
        <f>AA16</f>
        <v>0.143357096216159</v>
      </c>
      <c r="D43" s="1">
        <f t="shared" ref="D43:L43" si="28">AB16</f>
        <v>0.14805867220615301</v>
      </c>
      <c r="E43" s="1">
        <f t="shared" si="28"/>
        <v>2.7875840585535401E-3</v>
      </c>
      <c r="F43" s="1">
        <f t="shared" si="28"/>
        <v>7.5271571184016997E-6</v>
      </c>
      <c r="G43" s="1">
        <f t="shared" si="28"/>
        <v>2.8092596542664901E-3</v>
      </c>
      <c r="H43" s="1">
        <f t="shared" si="28"/>
        <v>1.1922593223278499E-3</v>
      </c>
      <c r="I43" s="1">
        <f t="shared" si="28"/>
        <v>9.0019388245158594E-3</v>
      </c>
      <c r="J43" s="1">
        <f t="shared" si="28"/>
        <v>3.48624030628455E-2</v>
      </c>
      <c r="K43" s="1">
        <f t="shared" si="28"/>
        <v>6.1913979071985996E-3</v>
      </c>
      <c r="L43" s="1">
        <f t="shared" si="28"/>
        <v>1.77774601860342E-2</v>
      </c>
    </row>
    <row r="44" spans="1:48">
      <c r="A44" t="s">
        <v>13</v>
      </c>
      <c r="B44" t="s">
        <v>38</v>
      </c>
      <c r="C44" s="1">
        <v>11.3264239238447</v>
      </c>
      <c r="D44" s="1">
        <v>0.99800383788795599</v>
      </c>
      <c r="E44" s="1">
        <v>1.0972747838427299</v>
      </c>
      <c r="F44" s="1">
        <v>5.7975411213912302</v>
      </c>
      <c r="G44" s="1">
        <v>0.99800383781634505</v>
      </c>
      <c r="H44" s="1">
        <v>5.5651567877135903</v>
      </c>
      <c r="I44" s="1">
        <v>2.3160350390337898</v>
      </c>
      <c r="J44" s="1">
        <v>4.5862338103000999</v>
      </c>
      <c r="K44" s="1">
        <v>1.16367501486549</v>
      </c>
      <c r="L44" s="1">
        <v>1.06414054842852</v>
      </c>
    </row>
    <row r="45" spans="1:48">
      <c r="B45" t="s">
        <v>26</v>
      </c>
      <c r="C45">
        <f>AM17</f>
        <v>10</v>
      </c>
      <c r="D45">
        <f t="shared" ref="D45:L45" si="29">AN17</f>
        <v>2</v>
      </c>
      <c r="E45">
        <f t="shared" si="29"/>
        <v>4</v>
      </c>
      <c r="F45">
        <f t="shared" si="29"/>
        <v>9</v>
      </c>
      <c r="G45">
        <f t="shared" si="29"/>
        <v>1</v>
      </c>
      <c r="H45">
        <f t="shared" si="29"/>
        <v>8</v>
      </c>
      <c r="I45">
        <f t="shared" si="29"/>
        <v>6</v>
      </c>
      <c r="J45">
        <f t="shared" si="29"/>
        <v>7</v>
      </c>
      <c r="K45">
        <f t="shared" si="29"/>
        <v>5</v>
      </c>
      <c r="L45">
        <f t="shared" si="29"/>
        <v>3</v>
      </c>
    </row>
    <row r="46" spans="1:48">
      <c r="B46" t="s">
        <v>221</v>
      </c>
      <c r="C46" s="1">
        <f>AA17</f>
        <v>2.31692888149446</v>
      </c>
      <c r="D46" s="1">
        <f t="shared" ref="D46:L46" si="30">AB17</f>
        <v>1.7701033859357901E-10</v>
      </c>
      <c r="E46" s="1">
        <f t="shared" si="30"/>
        <v>0.39953016471945502</v>
      </c>
      <c r="F46" s="1">
        <f t="shared" si="30"/>
        <v>4.1306692015567803</v>
      </c>
      <c r="G46" s="1">
        <f t="shared" si="30"/>
        <v>6.98737498774053E-11</v>
      </c>
      <c r="H46" s="1">
        <f t="shared" si="30"/>
        <v>3.9674287919885902</v>
      </c>
      <c r="I46" s="1">
        <f t="shared" si="30"/>
        <v>1.8193275541335601</v>
      </c>
      <c r="J46" s="1">
        <f t="shared" si="30"/>
        <v>4.3558203603234098</v>
      </c>
      <c r="K46" s="1">
        <f t="shared" si="30"/>
        <v>0.37678498564491902</v>
      </c>
      <c r="L46" s="1">
        <f t="shared" si="30"/>
        <v>1.8283697047179699</v>
      </c>
    </row>
    <row r="47" spans="1:48">
      <c r="A47" t="s">
        <v>14</v>
      </c>
      <c r="B47" t="s">
        <v>38</v>
      </c>
      <c r="C47" s="1">
        <v>1.8286428928797602E-2</v>
      </c>
      <c r="D47" s="1">
        <v>7.64006840294362E-4</v>
      </c>
      <c r="E47" s="1">
        <v>2.6268924104217301E-3</v>
      </c>
      <c r="F47" s="1">
        <v>5.3795437698257601E-3</v>
      </c>
      <c r="G47" s="1">
        <v>2.5312664222109701E-3</v>
      </c>
      <c r="H47" s="1">
        <v>5.1895144047671201E-3</v>
      </c>
      <c r="I47" s="1">
        <v>1.3546705699423399E-3</v>
      </c>
      <c r="J47" s="1">
        <v>3.8082807949655199E-3</v>
      </c>
      <c r="K47" s="1">
        <v>1.4627246649425499E-3</v>
      </c>
      <c r="L47" s="1">
        <v>3.4280267575878998E-4</v>
      </c>
    </row>
    <row r="48" spans="1:48">
      <c r="B48" t="s">
        <v>26</v>
      </c>
      <c r="C48">
        <f>AM18</f>
        <v>10</v>
      </c>
      <c r="D48">
        <f t="shared" ref="D48:L48" si="31">AN18</f>
        <v>2</v>
      </c>
      <c r="E48">
        <f t="shared" si="31"/>
        <v>6</v>
      </c>
      <c r="F48">
        <f t="shared" si="31"/>
        <v>9</v>
      </c>
      <c r="G48">
        <f t="shared" si="31"/>
        <v>5</v>
      </c>
      <c r="H48">
        <f t="shared" si="31"/>
        <v>8</v>
      </c>
      <c r="I48">
        <f t="shared" si="31"/>
        <v>3</v>
      </c>
      <c r="J48">
        <f t="shared" si="31"/>
        <v>7</v>
      </c>
      <c r="K48">
        <f t="shared" si="31"/>
        <v>4</v>
      </c>
      <c r="L48">
        <f t="shared" si="31"/>
        <v>1</v>
      </c>
    </row>
    <row r="49" spans="1:12">
      <c r="B49" t="s">
        <v>221</v>
      </c>
      <c r="C49" s="1">
        <f>AA18</f>
        <v>2.3312115729564299E-2</v>
      </c>
      <c r="D49" s="1">
        <f t="shared" ref="D49:L49" si="32">AB18</f>
        <v>1.8226470965066E-4</v>
      </c>
      <c r="E49" s="1">
        <f t="shared" si="32"/>
        <v>6.02095482130874E-3</v>
      </c>
      <c r="F49" s="1">
        <f t="shared" si="32"/>
        <v>7.5603900555914301E-3</v>
      </c>
      <c r="G49" s="1">
        <f t="shared" si="32"/>
        <v>4.9091462417944799E-3</v>
      </c>
      <c r="H49" s="1">
        <f t="shared" si="32"/>
        <v>3.88863037633369E-3</v>
      </c>
      <c r="I49" s="1">
        <f t="shared" si="32"/>
        <v>1.3797201252058E-3</v>
      </c>
      <c r="J49" s="1">
        <f t="shared" si="32"/>
        <v>7.5346678154970502E-3</v>
      </c>
      <c r="K49" s="1">
        <f t="shared" si="32"/>
        <v>3.5772737570165299E-3</v>
      </c>
      <c r="L49" s="1">
        <f t="shared" si="32"/>
        <v>2.61681955362235E-4</v>
      </c>
    </row>
    <row r="50" spans="1:12">
      <c r="A50" t="s">
        <v>15</v>
      </c>
      <c r="B50" t="s">
        <v>38</v>
      </c>
      <c r="C50" s="1">
        <v>-1.03162823133528</v>
      </c>
      <c r="D50" s="1">
        <v>-1.0316284531795901</v>
      </c>
      <c r="E50" s="1">
        <v>-1.0316284534898801</v>
      </c>
      <c r="F50" s="1">
        <v>-1.0316284534897</v>
      </c>
      <c r="G50" s="1">
        <v>-1.0316284012849199</v>
      </c>
      <c r="H50" s="1">
        <v>-1.0316284534898801</v>
      </c>
      <c r="I50" s="1">
        <v>-1.0316284534898801</v>
      </c>
      <c r="J50" s="1">
        <v>-1.0316275778357999</v>
      </c>
      <c r="K50" s="1">
        <v>-1.0316284534898501</v>
      </c>
      <c r="L50" s="1">
        <v>-1.03162845233125</v>
      </c>
    </row>
    <row r="51" spans="1:12">
      <c r="B51" t="s">
        <v>26</v>
      </c>
      <c r="C51">
        <f>AM19</f>
        <v>9</v>
      </c>
      <c r="D51">
        <f t="shared" ref="D51:L51" si="33">AN19</f>
        <v>6</v>
      </c>
      <c r="E51">
        <f t="shared" si="33"/>
        <v>2</v>
      </c>
      <c r="F51">
        <f t="shared" si="33"/>
        <v>5</v>
      </c>
      <c r="G51">
        <f t="shared" si="33"/>
        <v>8</v>
      </c>
      <c r="H51">
        <f t="shared" si="33"/>
        <v>2</v>
      </c>
      <c r="I51">
        <f t="shared" si="33"/>
        <v>2</v>
      </c>
      <c r="J51">
        <f t="shared" si="33"/>
        <v>10</v>
      </c>
      <c r="K51">
        <f t="shared" si="33"/>
        <v>4</v>
      </c>
      <c r="L51">
        <f t="shared" si="33"/>
        <v>7</v>
      </c>
    </row>
    <row r="52" spans="1:12">
      <c r="B52" t="s">
        <v>221</v>
      </c>
      <c r="C52" s="1">
        <f>AA19</f>
        <v>1.68851430135305E-7</v>
      </c>
      <c r="D52" s="1">
        <f t="shared" ref="D52:L52" si="34">AB19</f>
        <v>6.8799602042795797E-10</v>
      </c>
      <c r="E52" s="1">
        <f t="shared" si="34"/>
        <v>6.7121887952576798E-16</v>
      </c>
      <c r="F52" s="1">
        <f t="shared" si="34"/>
        <v>5.0988529091222602E-13</v>
      </c>
      <c r="G52" s="1">
        <f t="shared" si="34"/>
        <v>1.8710849131554801E-7</v>
      </c>
      <c r="H52" s="1">
        <f t="shared" si="34"/>
        <v>4.8787127049592199E-16</v>
      </c>
      <c r="I52" s="1">
        <f t="shared" si="34"/>
        <v>6.7752154249004401E-16</v>
      </c>
      <c r="J52" s="1">
        <f t="shared" si="34"/>
        <v>4.6800983735302996E-6</v>
      </c>
      <c r="K52" s="1">
        <f t="shared" si="34"/>
        <v>2.6908560031818001E-14</v>
      </c>
      <c r="L52" s="1">
        <f t="shared" si="34"/>
        <v>7.0463365227887899E-9</v>
      </c>
    </row>
    <row r="53" spans="1:12">
      <c r="A53" t="s">
        <v>198</v>
      </c>
      <c r="B53" t="s">
        <v>38</v>
      </c>
      <c r="C53" s="1">
        <v>0.40949605549262202</v>
      </c>
      <c r="D53" s="1">
        <v>0.39788744199422998</v>
      </c>
      <c r="E53" s="1">
        <v>0.39788735772973799</v>
      </c>
      <c r="F53" s="1">
        <v>0.39788738434680698</v>
      </c>
      <c r="G53" s="1">
        <v>0.39788745022613298</v>
      </c>
      <c r="H53" s="1">
        <v>0.39788735772973799</v>
      </c>
      <c r="I53" s="1">
        <v>0.39788735772973799</v>
      </c>
      <c r="J53" s="1">
        <v>0.39790689765751502</v>
      </c>
      <c r="K53" s="1">
        <v>0.39788735772977402</v>
      </c>
      <c r="L53" s="1">
        <v>0.39788735776773199</v>
      </c>
    </row>
    <row r="54" spans="1:12">
      <c r="B54" t="s">
        <v>26</v>
      </c>
      <c r="C54">
        <f>AM20</f>
        <v>10</v>
      </c>
      <c r="D54">
        <f t="shared" ref="D54:L54" si="35">AN20</f>
        <v>7</v>
      </c>
      <c r="E54">
        <f t="shared" si="35"/>
        <v>2</v>
      </c>
      <c r="F54">
        <f t="shared" si="35"/>
        <v>6</v>
      </c>
      <c r="G54">
        <f t="shared" si="35"/>
        <v>8</v>
      </c>
      <c r="H54">
        <f t="shared" si="35"/>
        <v>2</v>
      </c>
      <c r="I54">
        <f t="shared" si="35"/>
        <v>2</v>
      </c>
      <c r="J54">
        <f t="shared" si="35"/>
        <v>9</v>
      </c>
      <c r="K54">
        <f t="shared" si="35"/>
        <v>4</v>
      </c>
      <c r="L54">
        <f t="shared" si="35"/>
        <v>5</v>
      </c>
    </row>
    <row r="55" spans="1:12">
      <c r="B55" t="s">
        <v>221</v>
      </c>
      <c r="C55" s="1">
        <f>AA20</f>
        <v>9.8034673272679E-3</v>
      </c>
      <c r="D55" s="1">
        <f t="shared" ref="D55:L55" si="36">AB20</f>
        <v>1.4580331679534899E-7</v>
      </c>
      <c r="E55" s="1">
        <f t="shared" si="36"/>
        <v>0</v>
      </c>
      <c r="F55" s="1">
        <f t="shared" si="36"/>
        <v>6.4421037455213803E-8</v>
      </c>
      <c r="G55" s="1">
        <f t="shared" si="36"/>
        <v>3.7981356215087898E-7</v>
      </c>
      <c r="H55" s="1">
        <f t="shared" si="36"/>
        <v>0</v>
      </c>
      <c r="I55" s="1">
        <f t="shared" si="36"/>
        <v>0</v>
      </c>
      <c r="J55" s="1">
        <f t="shared" si="36"/>
        <v>9.2135794379025001E-5</v>
      </c>
      <c r="K55" s="1">
        <f t="shared" si="36"/>
        <v>4.8729515511651103E-14</v>
      </c>
      <c r="L55" s="1">
        <f t="shared" si="36"/>
        <v>7.4371134071989801E-8</v>
      </c>
    </row>
    <row r="56" spans="1:12">
      <c r="A56" t="s">
        <v>199</v>
      </c>
      <c r="B56" t="s">
        <v>38</v>
      </c>
      <c r="C56" s="1">
        <v>9.3000014490655492</v>
      </c>
      <c r="D56" s="1">
        <v>3.0000000001379998</v>
      </c>
      <c r="E56" s="1">
        <v>2.9999999999999201</v>
      </c>
      <c r="F56" s="1">
        <v>11.1019463444695</v>
      </c>
      <c r="G56" s="1">
        <v>3.9000096776570001</v>
      </c>
      <c r="H56" s="1">
        <v>2.9999999999999298</v>
      </c>
      <c r="I56" s="1">
        <v>2.9999999999999201</v>
      </c>
      <c r="J56" s="1">
        <v>3.00003471180439</v>
      </c>
      <c r="K56" s="1">
        <v>3.00000000000029</v>
      </c>
      <c r="L56" s="1">
        <v>2.9999999999999201</v>
      </c>
    </row>
    <row r="57" spans="1:12">
      <c r="B57" t="s">
        <v>26</v>
      </c>
      <c r="C57">
        <f>AM21</f>
        <v>9</v>
      </c>
      <c r="D57">
        <f t="shared" ref="D57:L57" si="37">AN21</f>
        <v>6</v>
      </c>
      <c r="E57">
        <f t="shared" si="37"/>
        <v>2</v>
      </c>
      <c r="F57">
        <f t="shared" si="37"/>
        <v>10</v>
      </c>
      <c r="G57">
        <f t="shared" si="37"/>
        <v>8</v>
      </c>
      <c r="H57">
        <f t="shared" si="37"/>
        <v>4</v>
      </c>
      <c r="I57">
        <f t="shared" si="37"/>
        <v>2</v>
      </c>
      <c r="J57">
        <f t="shared" si="37"/>
        <v>7</v>
      </c>
      <c r="K57">
        <f t="shared" si="37"/>
        <v>5</v>
      </c>
      <c r="L57">
        <f t="shared" si="37"/>
        <v>2</v>
      </c>
    </row>
    <row r="58" spans="1:12">
      <c r="B58" t="s">
        <v>221</v>
      </c>
      <c r="C58" s="1">
        <f>AA21</f>
        <v>11.6149454526361</v>
      </c>
      <c r="D58" s="1">
        <f t="shared" ref="D58:L58" si="38">AB21</f>
        <v>2.21110496999806E-10</v>
      </c>
      <c r="E58" s="1">
        <f t="shared" si="38"/>
        <v>1.1246766905967301E-15</v>
      </c>
      <c r="F58" s="1">
        <f t="shared" si="38"/>
        <v>17.592333512429398</v>
      </c>
      <c r="G58" s="1">
        <f t="shared" si="38"/>
        <v>4.92952604680573</v>
      </c>
      <c r="H58" s="1">
        <f t="shared" si="38"/>
        <v>3.8565202285783604E-15</v>
      </c>
      <c r="I58" s="1">
        <f t="shared" si="38"/>
        <v>1.32715333954192E-15</v>
      </c>
      <c r="J58" s="1">
        <f t="shared" si="38"/>
        <v>2.8832245320327801E-5</v>
      </c>
      <c r="K58" s="1">
        <f t="shared" si="38"/>
        <v>3.5309267973461698E-13</v>
      </c>
      <c r="L58" s="1">
        <f t="shared" si="38"/>
        <v>6.8500819564849099E-16</v>
      </c>
    </row>
    <row r="59" spans="1:12">
      <c r="A59" t="s">
        <v>200</v>
      </c>
      <c r="B59" t="s">
        <v>38</v>
      </c>
      <c r="C59" s="1">
        <v>-3.8518468891668198</v>
      </c>
      <c r="D59" s="1">
        <v>-3.8627821475419801</v>
      </c>
      <c r="E59" s="1">
        <v>-3.86278214782075</v>
      </c>
      <c r="F59" s="1">
        <v>-3.86278214782075</v>
      </c>
      <c r="G59" s="1">
        <v>-3.8627820604803298</v>
      </c>
      <c r="H59" s="1">
        <v>-3.86278214782075</v>
      </c>
      <c r="I59" s="1">
        <v>-3.86278214782075</v>
      </c>
      <c r="J59" s="1">
        <v>-3.8619102248054</v>
      </c>
      <c r="K59" s="1">
        <v>-3.8627821477959099</v>
      </c>
      <c r="L59" s="1">
        <v>-3.86278214782075</v>
      </c>
    </row>
    <row r="60" spans="1:12">
      <c r="B60" t="s">
        <v>26</v>
      </c>
      <c r="C60">
        <f>AM22</f>
        <v>10</v>
      </c>
      <c r="D60">
        <f t="shared" ref="D60:L60" si="39">AN22</f>
        <v>7</v>
      </c>
      <c r="E60">
        <f t="shared" si="39"/>
        <v>3</v>
      </c>
      <c r="F60">
        <f t="shared" si="39"/>
        <v>3</v>
      </c>
      <c r="G60">
        <f t="shared" si="39"/>
        <v>8</v>
      </c>
      <c r="H60">
        <f t="shared" si="39"/>
        <v>3</v>
      </c>
      <c r="I60">
        <f t="shared" si="39"/>
        <v>3</v>
      </c>
      <c r="J60">
        <f t="shared" si="39"/>
        <v>9</v>
      </c>
      <c r="K60">
        <f t="shared" si="39"/>
        <v>6</v>
      </c>
      <c r="L60">
        <f t="shared" si="39"/>
        <v>3</v>
      </c>
    </row>
    <row r="61" spans="1:12">
      <c r="B61" t="s">
        <v>221</v>
      </c>
      <c r="C61" s="1">
        <f>AA22</f>
        <v>4.1123396307194303E-3</v>
      </c>
      <c r="D61" s="1">
        <f t="shared" ref="D61:L61" si="40">AB22</f>
        <v>4.7393315667168304E-10</v>
      </c>
      <c r="E61" s="1">
        <f t="shared" si="40"/>
        <v>2.6683608680469201E-15</v>
      </c>
      <c r="F61" s="1">
        <f t="shared" si="40"/>
        <v>2.15674734978068E-15</v>
      </c>
      <c r="G61" s="1">
        <f t="shared" si="40"/>
        <v>3.9756894412551103E-7</v>
      </c>
      <c r="H61" s="1">
        <f t="shared" si="40"/>
        <v>2.3397484183629701E-15</v>
      </c>
      <c r="I61" s="1">
        <f t="shared" si="40"/>
        <v>2.71008616996018E-15</v>
      </c>
      <c r="J61" s="1">
        <f t="shared" si="40"/>
        <v>1.8153311665364501E-3</v>
      </c>
      <c r="K61" s="1">
        <f t="shared" si="40"/>
        <v>1.01126185212485E-10</v>
      </c>
      <c r="L61" s="1">
        <f t="shared" si="40"/>
        <v>2.71008616996018E-15</v>
      </c>
    </row>
    <row r="62" spans="1:12">
      <c r="A62" t="s">
        <v>201</v>
      </c>
      <c r="B62" t="s">
        <v>38</v>
      </c>
      <c r="C62" s="1">
        <v>-3.03834530582836</v>
      </c>
      <c r="D62" s="1">
        <v>-3.3203987770562899</v>
      </c>
      <c r="E62" s="1">
        <v>-3.2736360878977302</v>
      </c>
      <c r="F62" s="1">
        <v>-3.29425344327051</v>
      </c>
      <c r="G62" s="1">
        <v>-3.28632698982288</v>
      </c>
      <c r="H62" s="1">
        <v>-3.3180274483234502</v>
      </c>
      <c r="I62" s="1">
        <v>-3.2324811324306602</v>
      </c>
      <c r="J62" s="1">
        <v>-3.2479354469500299</v>
      </c>
      <c r="K62" s="1">
        <v>-3.2198747925858902</v>
      </c>
      <c r="L62" s="1">
        <v>-3.29029033923227</v>
      </c>
    </row>
    <row r="63" spans="1:12">
      <c r="B63" t="s">
        <v>26</v>
      </c>
      <c r="C63">
        <f>AM23</f>
        <v>10</v>
      </c>
      <c r="D63">
        <f t="shared" ref="D63:L63" si="41">AN23</f>
        <v>1</v>
      </c>
      <c r="E63">
        <f t="shared" si="41"/>
        <v>6</v>
      </c>
      <c r="F63">
        <f t="shared" si="41"/>
        <v>3</v>
      </c>
      <c r="G63">
        <f t="shared" si="41"/>
        <v>5</v>
      </c>
      <c r="H63">
        <f t="shared" si="41"/>
        <v>2</v>
      </c>
      <c r="I63">
        <f t="shared" si="41"/>
        <v>8</v>
      </c>
      <c r="J63">
        <f t="shared" si="41"/>
        <v>7</v>
      </c>
      <c r="K63">
        <f t="shared" si="41"/>
        <v>9</v>
      </c>
      <c r="L63">
        <f t="shared" si="41"/>
        <v>4</v>
      </c>
    </row>
    <row r="64" spans="1:12">
      <c r="B64" t="s">
        <v>221</v>
      </c>
      <c r="C64" s="1">
        <f>AA23</f>
        <v>0.111540710296068</v>
      </c>
      <c r="D64" s="1">
        <f t="shared" ref="D64:L64" si="42">AB23</f>
        <v>3.03964125622657E-3</v>
      </c>
      <c r="E64" s="1">
        <f t="shared" si="42"/>
        <v>7.2063235701485803E-2</v>
      </c>
      <c r="F64" s="1">
        <f t="shared" si="42"/>
        <v>5.1145807590674199E-2</v>
      </c>
      <c r="G64" s="1">
        <f t="shared" si="42"/>
        <v>5.5415020225432703E-2</v>
      </c>
      <c r="H64" s="1">
        <f t="shared" si="42"/>
        <v>2.1732115318774399E-2</v>
      </c>
      <c r="I64" s="1">
        <f t="shared" si="42"/>
        <v>7.1172777833496195E-2</v>
      </c>
      <c r="J64" s="1">
        <f t="shared" si="42"/>
        <v>0.108656230754949</v>
      </c>
      <c r="K64" s="1">
        <f t="shared" si="42"/>
        <v>5.8444374190339599E-2</v>
      </c>
      <c r="L64" s="1">
        <f t="shared" si="42"/>
        <v>3.6274151229784203E-2</v>
      </c>
    </row>
    <row r="65" spans="1:12">
      <c r="A65" t="s">
        <v>202</v>
      </c>
      <c r="B65" t="s">
        <v>38</v>
      </c>
      <c r="C65" s="1">
        <v>-3.5743448890135299</v>
      </c>
      <c r="D65" s="1">
        <v>-10.1391651940817</v>
      </c>
      <c r="E65" s="1">
        <v>-6.0637307982186401</v>
      </c>
      <c r="F65" s="1">
        <v>-4.3173861941440697</v>
      </c>
      <c r="G65" s="1">
        <v>-8.7292285286714808</v>
      </c>
      <c r="H65" s="1">
        <v>-5.4202385086842604</v>
      </c>
      <c r="I65" s="1">
        <v>-6.8966006574380003</v>
      </c>
      <c r="J65" s="1">
        <v>-9.0560150022516694</v>
      </c>
      <c r="K65" s="1">
        <v>-8.2344861266238993</v>
      </c>
      <c r="L65" s="1">
        <v>-6.3593705923966297</v>
      </c>
    </row>
    <row r="66" spans="1:12">
      <c r="B66" t="s">
        <v>26</v>
      </c>
      <c r="C66">
        <f>AM24</f>
        <v>10</v>
      </c>
      <c r="D66">
        <f t="shared" ref="D66:L66" si="43">AN24</f>
        <v>1</v>
      </c>
      <c r="E66">
        <f t="shared" si="43"/>
        <v>7</v>
      </c>
      <c r="F66">
        <f t="shared" si="43"/>
        <v>9</v>
      </c>
      <c r="G66">
        <f t="shared" si="43"/>
        <v>3</v>
      </c>
      <c r="H66">
        <f t="shared" si="43"/>
        <v>8</v>
      </c>
      <c r="I66">
        <f t="shared" si="43"/>
        <v>5</v>
      </c>
      <c r="J66">
        <f t="shared" si="43"/>
        <v>2</v>
      </c>
      <c r="K66">
        <f t="shared" si="43"/>
        <v>4</v>
      </c>
      <c r="L66">
        <f t="shared" si="43"/>
        <v>6</v>
      </c>
    </row>
    <row r="67" spans="1:12">
      <c r="B67" t="s">
        <v>221</v>
      </c>
      <c r="C67" s="1">
        <f>AA24</f>
        <v>1.0834633267231999</v>
      </c>
      <c r="D67" s="1">
        <f t="shared" ref="D67:L67" si="44">AB24</f>
        <v>1.7578978021145299E-2</v>
      </c>
      <c r="E67" s="1">
        <f t="shared" si="44"/>
        <v>3.50265900906001</v>
      </c>
      <c r="F67" s="1">
        <f t="shared" si="44"/>
        <v>2.8020370385779598</v>
      </c>
      <c r="G67" s="1">
        <f t="shared" si="44"/>
        <v>2.6906177704027998</v>
      </c>
      <c r="H67" s="1">
        <f t="shared" si="44"/>
        <v>3.6628198844357698</v>
      </c>
      <c r="I67" s="1">
        <f t="shared" si="44"/>
        <v>3.4204571429189499</v>
      </c>
      <c r="J67" s="1">
        <f t="shared" si="44"/>
        <v>2.2648686916542999</v>
      </c>
      <c r="K67" s="1">
        <f t="shared" si="44"/>
        <v>3.0552052264243601</v>
      </c>
      <c r="L67" s="1">
        <f t="shared" si="44"/>
        <v>2.5522211790620699</v>
      </c>
    </row>
    <row r="68" spans="1:12">
      <c r="A68" t="s">
        <v>203</v>
      </c>
      <c r="B68" t="s">
        <v>38</v>
      </c>
      <c r="C68" s="1">
        <v>-3.5134723024312202</v>
      </c>
      <c r="D68" s="1">
        <v>-10.3911774476337</v>
      </c>
      <c r="E68" s="1">
        <v>-8.1241024249605793</v>
      </c>
      <c r="F68" s="1">
        <v>-6.6313114750817297</v>
      </c>
      <c r="G68" s="1">
        <v>-9.0951086797277991</v>
      </c>
      <c r="H68" s="1">
        <v>-10.1593407925838</v>
      </c>
      <c r="I68" s="1">
        <v>-7.5532781462849803</v>
      </c>
      <c r="J68" s="1">
        <v>-10.224009306534001</v>
      </c>
      <c r="K68" s="1">
        <v>-8.2802590904657194</v>
      </c>
      <c r="L68" s="1">
        <v>-8.0779764638026492</v>
      </c>
    </row>
    <row r="69" spans="1:12">
      <c r="B69" t="s">
        <v>26</v>
      </c>
      <c r="C69">
        <f>AM25</f>
        <v>10</v>
      </c>
      <c r="D69">
        <f t="shared" ref="D69:L69" si="45">AN25</f>
        <v>1</v>
      </c>
      <c r="E69">
        <f t="shared" si="45"/>
        <v>6</v>
      </c>
      <c r="F69">
        <f t="shared" si="45"/>
        <v>9</v>
      </c>
      <c r="G69">
        <f t="shared" si="45"/>
        <v>4</v>
      </c>
      <c r="H69">
        <f t="shared" si="45"/>
        <v>3</v>
      </c>
      <c r="I69">
        <f t="shared" si="45"/>
        <v>8</v>
      </c>
      <c r="J69">
        <f t="shared" si="45"/>
        <v>2</v>
      </c>
      <c r="K69">
        <f t="shared" si="45"/>
        <v>5</v>
      </c>
      <c r="L69">
        <f t="shared" si="45"/>
        <v>7</v>
      </c>
    </row>
    <row r="70" spans="1:12">
      <c r="B70" t="s">
        <v>221</v>
      </c>
      <c r="C70" s="1">
        <f>AA25</f>
        <v>1.0031565707347101</v>
      </c>
      <c r="D70" s="1">
        <f t="shared" ref="D70:L70" si="46">AB25</f>
        <v>1.32362598248925E-2</v>
      </c>
      <c r="E70" s="1">
        <f t="shared" si="46"/>
        <v>3.33656391713428</v>
      </c>
      <c r="F70" s="1">
        <f t="shared" si="46"/>
        <v>3.62135799140224</v>
      </c>
      <c r="G70" s="1">
        <f t="shared" si="46"/>
        <v>2.69627125132283</v>
      </c>
      <c r="H70" s="1">
        <f t="shared" si="46"/>
        <v>1.33425091351587</v>
      </c>
      <c r="I70" s="1">
        <f t="shared" si="46"/>
        <v>3.5792863086799098</v>
      </c>
      <c r="J70" s="1">
        <f t="shared" si="46"/>
        <v>0.97010275439884897</v>
      </c>
      <c r="K70" s="1">
        <f t="shared" si="46"/>
        <v>3.1232523079870398</v>
      </c>
      <c r="L70" s="1">
        <f t="shared" si="46"/>
        <v>2.5166487397574899</v>
      </c>
    </row>
    <row r="71" spans="1:12">
      <c r="A71" t="s">
        <v>204</v>
      </c>
      <c r="B71" t="s">
        <v>38</v>
      </c>
      <c r="C71" s="1">
        <v>-4.4040772774324797</v>
      </c>
      <c r="D71" s="1">
        <v>-10.515746144914599</v>
      </c>
      <c r="E71" s="1">
        <v>-8.5181367334637503</v>
      </c>
      <c r="F71" s="1">
        <v>-5.9218589251523799</v>
      </c>
      <c r="G71" s="1">
        <v>-9.27602585409476</v>
      </c>
      <c r="H71" s="1">
        <v>-9.5755738666279395</v>
      </c>
      <c r="I71" s="1">
        <v>-6.9054680548404797</v>
      </c>
      <c r="J71" s="1">
        <v>-10.0839670958746</v>
      </c>
      <c r="K71" s="1">
        <v>-8.5225495217313298</v>
      </c>
      <c r="L71" s="1">
        <v>-9.5456259631148992</v>
      </c>
    </row>
    <row r="72" spans="1:12">
      <c r="B72" t="s">
        <v>26</v>
      </c>
      <c r="C72">
        <f>AM26</f>
        <v>10</v>
      </c>
      <c r="D72">
        <f t="shared" ref="D72:L72" si="47">AN26</f>
        <v>1</v>
      </c>
      <c r="E72">
        <f t="shared" si="47"/>
        <v>7</v>
      </c>
      <c r="F72">
        <f t="shared" si="47"/>
        <v>9</v>
      </c>
      <c r="G72">
        <f t="shared" si="47"/>
        <v>5</v>
      </c>
      <c r="H72">
        <f t="shared" si="47"/>
        <v>3</v>
      </c>
      <c r="I72">
        <f t="shared" si="47"/>
        <v>8</v>
      </c>
      <c r="J72">
        <f t="shared" si="47"/>
        <v>2</v>
      </c>
      <c r="K72">
        <f t="shared" si="47"/>
        <v>6</v>
      </c>
      <c r="L72">
        <f t="shared" si="47"/>
        <v>4</v>
      </c>
    </row>
    <row r="73" spans="1:12">
      <c r="B73" t="s">
        <v>221</v>
      </c>
      <c r="C73" s="1">
        <f>AA26</f>
        <v>1.64380977182854</v>
      </c>
      <c r="D73" s="1">
        <f t="shared" ref="D73:L73" si="48">AB26</f>
        <v>1.91874809348416E-2</v>
      </c>
      <c r="E73" s="1">
        <f t="shared" si="48"/>
        <v>3.43361633799329</v>
      </c>
      <c r="F73" s="1">
        <f t="shared" si="48"/>
        <v>3.6186066525952598</v>
      </c>
      <c r="G73" s="1">
        <f t="shared" si="48"/>
        <v>2.8729600054165099</v>
      </c>
      <c r="H73" s="1">
        <f t="shared" si="48"/>
        <v>2.51492210617312</v>
      </c>
      <c r="I73" s="1">
        <f t="shared" si="48"/>
        <v>3.7685132424671699</v>
      </c>
      <c r="J73" s="1">
        <f t="shared" si="48"/>
        <v>1.7513969758957699</v>
      </c>
      <c r="K73" s="1">
        <f t="shared" si="48"/>
        <v>3.4076688962826802</v>
      </c>
      <c r="L73" s="1">
        <f t="shared" si="48"/>
        <v>2.3228584270744999</v>
      </c>
    </row>
    <row r="74" spans="1:12">
      <c r="A74" t="s">
        <v>30</v>
      </c>
      <c r="B74" t="s">
        <v>38</v>
      </c>
      <c r="C74" s="1">
        <v>1181.7139979610099</v>
      </c>
      <c r="D74" s="1">
        <v>447.78867898895402</v>
      </c>
      <c r="E74" s="1">
        <v>497.19131770349799</v>
      </c>
      <c r="F74" s="1">
        <v>515.94413541231904</v>
      </c>
      <c r="G74" s="1">
        <v>433.63577675956299</v>
      </c>
      <c r="H74" s="1">
        <v>417.25880604006801</v>
      </c>
      <c r="I74" s="1">
        <v>423.20544370195603</v>
      </c>
      <c r="J74" s="1">
        <v>398.57082721113898</v>
      </c>
      <c r="K74" s="1">
        <v>335.84575799424402</v>
      </c>
      <c r="L74" s="1">
        <v>385.57613320904198</v>
      </c>
    </row>
    <row r="75" spans="1:12">
      <c r="B75" t="s">
        <v>26</v>
      </c>
      <c r="C75">
        <f>AM27</f>
        <v>10</v>
      </c>
      <c r="D75">
        <f t="shared" ref="D75:L75" si="49">AN27</f>
        <v>7</v>
      </c>
      <c r="E75">
        <f t="shared" si="49"/>
        <v>8</v>
      </c>
      <c r="F75">
        <f t="shared" si="49"/>
        <v>9</v>
      </c>
      <c r="G75">
        <f t="shared" si="49"/>
        <v>6</v>
      </c>
      <c r="H75">
        <f t="shared" si="49"/>
        <v>4</v>
      </c>
      <c r="I75">
        <f t="shared" si="49"/>
        <v>5</v>
      </c>
      <c r="J75">
        <f t="shared" si="49"/>
        <v>3</v>
      </c>
      <c r="K75">
        <f t="shared" si="49"/>
        <v>1</v>
      </c>
      <c r="L75">
        <f t="shared" si="49"/>
        <v>2</v>
      </c>
    </row>
    <row r="76" spans="1:12">
      <c r="B76" t="s">
        <v>221</v>
      </c>
      <c r="C76" s="1">
        <f>AA27</f>
        <v>155.34317280185701</v>
      </c>
      <c r="D76" s="1">
        <f t="shared" ref="D76:L76" si="50">AB27</f>
        <v>45.831611444005297</v>
      </c>
      <c r="E76" s="1">
        <f t="shared" si="50"/>
        <v>183.680617588866</v>
      </c>
      <c r="F76" s="1">
        <f t="shared" si="50"/>
        <v>129.25929720341301</v>
      </c>
      <c r="G76" s="1">
        <f t="shared" si="50"/>
        <v>133.67318543807201</v>
      </c>
      <c r="H76" s="1">
        <f t="shared" si="50"/>
        <v>202.84500231863001</v>
      </c>
      <c r="I76" s="1">
        <f t="shared" si="50"/>
        <v>99.865978512850205</v>
      </c>
      <c r="J76" s="1">
        <f t="shared" si="50"/>
        <v>161.42279494312299</v>
      </c>
      <c r="K76" s="1">
        <f t="shared" si="50"/>
        <v>95.201287192138906</v>
      </c>
      <c r="L76" s="1">
        <f t="shared" si="50"/>
        <v>97.678262745127199</v>
      </c>
    </row>
    <row r="77" spans="1:12">
      <c r="A77" t="s">
        <v>31</v>
      </c>
      <c r="B77" t="s">
        <v>38</v>
      </c>
      <c r="C77" s="1">
        <v>1190.4220949118301</v>
      </c>
      <c r="D77" s="1">
        <v>497.09147321338901</v>
      </c>
      <c r="E77" s="1">
        <v>471.96742279252101</v>
      </c>
      <c r="F77" s="1">
        <v>469.72345972148997</v>
      </c>
      <c r="G77" s="1">
        <v>495.31441534051601</v>
      </c>
      <c r="H77" s="1">
        <v>455.76465464852998</v>
      </c>
      <c r="I77" s="1">
        <v>455.840269438147</v>
      </c>
      <c r="J77" s="1">
        <v>491.58706525308799</v>
      </c>
      <c r="K77" s="1">
        <v>429.51017902329897</v>
      </c>
      <c r="L77" s="1">
        <v>433.58302488375898</v>
      </c>
    </row>
    <row r="78" spans="1:12">
      <c r="B78" t="s">
        <v>26</v>
      </c>
      <c r="C78">
        <f>AM28</f>
        <v>10</v>
      </c>
      <c r="D78">
        <f t="shared" ref="D78:L78" si="51">AN28</f>
        <v>9</v>
      </c>
      <c r="E78">
        <f t="shared" si="51"/>
        <v>6</v>
      </c>
      <c r="F78">
        <f t="shared" si="51"/>
        <v>5</v>
      </c>
      <c r="G78">
        <f t="shared" si="51"/>
        <v>8</v>
      </c>
      <c r="H78">
        <f t="shared" si="51"/>
        <v>3</v>
      </c>
      <c r="I78">
        <f t="shared" si="51"/>
        <v>4</v>
      </c>
      <c r="J78">
        <f t="shared" si="51"/>
        <v>7</v>
      </c>
      <c r="K78">
        <f t="shared" si="51"/>
        <v>1</v>
      </c>
      <c r="L78">
        <f t="shared" si="51"/>
        <v>2</v>
      </c>
    </row>
    <row r="79" spans="1:12">
      <c r="B79" t="s">
        <v>221</v>
      </c>
      <c r="C79" s="1">
        <f>AA28</f>
        <v>181.22581302902699</v>
      </c>
      <c r="D79" s="1">
        <f t="shared" ref="D79:L79" si="52">AB28</f>
        <v>59.924943463934703</v>
      </c>
      <c r="E79" s="1">
        <f t="shared" si="52"/>
        <v>167.98905283419799</v>
      </c>
      <c r="F79" s="1">
        <f t="shared" si="52"/>
        <v>119.09806542881201</v>
      </c>
      <c r="G79" s="1">
        <f t="shared" si="52"/>
        <v>128.625106901473</v>
      </c>
      <c r="H79" s="1">
        <f t="shared" si="52"/>
        <v>243.39761178570001</v>
      </c>
      <c r="I79" s="1">
        <f t="shared" si="52"/>
        <v>105.245510000309</v>
      </c>
      <c r="J79" s="1">
        <f t="shared" si="52"/>
        <v>175.56266259293599</v>
      </c>
      <c r="K79" s="1">
        <f t="shared" si="52"/>
        <v>123.93605029016599</v>
      </c>
      <c r="L79" s="1">
        <f t="shared" si="52"/>
        <v>109.43081763492</v>
      </c>
    </row>
    <row r="80" spans="1:12">
      <c r="A80" t="s">
        <v>32</v>
      </c>
      <c r="B80" t="s">
        <v>38</v>
      </c>
      <c r="C80" s="1">
        <v>910</v>
      </c>
      <c r="D80" s="1">
        <v>927.31056581521602</v>
      </c>
      <c r="E80" s="1">
        <v>998.24005068643896</v>
      </c>
      <c r="F80" s="1">
        <v>1027.0036774816999</v>
      </c>
      <c r="G80" s="1">
        <v>995.01798786537495</v>
      </c>
      <c r="H80" s="1">
        <v>976.29736021228905</v>
      </c>
      <c r="I80" s="1">
        <v>938.73911790626005</v>
      </c>
      <c r="J80" s="1">
        <v>955.49314515855201</v>
      </c>
      <c r="K80" s="1">
        <v>926.49882476267896</v>
      </c>
      <c r="L80" s="1">
        <v>910</v>
      </c>
    </row>
    <row r="81" spans="1:12">
      <c r="B81" t="s">
        <v>26</v>
      </c>
      <c r="C81">
        <f>AM29</f>
        <v>1.5</v>
      </c>
      <c r="D81">
        <f t="shared" ref="D81:L81" si="53">AN29</f>
        <v>4</v>
      </c>
      <c r="E81">
        <f t="shared" si="53"/>
        <v>9</v>
      </c>
      <c r="F81">
        <f t="shared" si="53"/>
        <v>10</v>
      </c>
      <c r="G81">
        <f t="shared" si="53"/>
        <v>8</v>
      </c>
      <c r="H81">
        <f t="shared" si="53"/>
        <v>7</v>
      </c>
      <c r="I81">
        <f t="shared" si="53"/>
        <v>5</v>
      </c>
      <c r="J81">
        <f t="shared" si="53"/>
        <v>6</v>
      </c>
      <c r="K81">
        <f t="shared" si="53"/>
        <v>3</v>
      </c>
      <c r="L81">
        <f t="shared" si="53"/>
        <v>1.5</v>
      </c>
    </row>
    <row r="82" spans="1:12">
      <c r="B82" t="s">
        <v>221</v>
      </c>
      <c r="C82" s="1">
        <f>AA29</f>
        <v>0</v>
      </c>
      <c r="D82" s="1">
        <f t="shared" ref="D82:L82" si="54">AB29</f>
        <v>3.75769062118846</v>
      </c>
      <c r="E82" s="1">
        <f t="shared" si="54"/>
        <v>52.492625800461198</v>
      </c>
      <c r="F82" s="1">
        <f t="shared" si="54"/>
        <v>57.8703296076974</v>
      </c>
      <c r="G82" s="1">
        <f t="shared" si="54"/>
        <v>34.2798843899864</v>
      </c>
      <c r="H82" s="1">
        <f t="shared" si="54"/>
        <v>36.746441178259097</v>
      </c>
      <c r="I82" s="1">
        <f t="shared" si="54"/>
        <v>25.834218190197401</v>
      </c>
      <c r="J82" s="1">
        <f t="shared" si="54"/>
        <v>17.240483665608298</v>
      </c>
      <c r="K82" s="1">
        <f t="shared" si="54"/>
        <v>5.8480306944178801</v>
      </c>
      <c r="L82" s="1">
        <f t="shared" si="54"/>
        <v>0</v>
      </c>
    </row>
    <row r="83" spans="1:12">
      <c r="A83" t="s">
        <v>33</v>
      </c>
      <c r="B83" t="s">
        <v>38</v>
      </c>
      <c r="C83" s="1">
        <v>910</v>
      </c>
      <c r="D83" s="1">
        <v>926.36294535439504</v>
      </c>
      <c r="E83" s="1">
        <v>994.60538332628096</v>
      </c>
      <c r="F83" s="1">
        <v>1029.2603441070301</v>
      </c>
      <c r="G83" s="1">
        <v>997.90363841909004</v>
      </c>
      <c r="H83" s="1">
        <v>975.21227429208398</v>
      </c>
      <c r="I83" s="1">
        <v>936.94714700265502</v>
      </c>
      <c r="J83" s="1">
        <v>970.23119733345197</v>
      </c>
      <c r="K83" s="1">
        <v>923.92162566374202</v>
      </c>
      <c r="L83" s="1">
        <v>910</v>
      </c>
    </row>
    <row r="84" spans="1:12">
      <c r="B84" t="s">
        <v>26</v>
      </c>
      <c r="C84">
        <f>AM30</f>
        <v>1.5</v>
      </c>
      <c r="D84">
        <f t="shared" ref="D84:L84" si="55">AN30</f>
        <v>4</v>
      </c>
      <c r="E84">
        <f t="shared" si="55"/>
        <v>8</v>
      </c>
      <c r="F84">
        <f t="shared" si="55"/>
        <v>10</v>
      </c>
      <c r="G84">
        <f t="shared" si="55"/>
        <v>9</v>
      </c>
      <c r="H84">
        <f t="shared" si="55"/>
        <v>7</v>
      </c>
      <c r="I84">
        <f t="shared" si="55"/>
        <v>5</v>
      </c>
      <c r="J84">
        <f t="shared" si="55"/>
        <v>6</v>
      </c>
      <c r="K84">
        <f t="shared" si="55"/>
        <v>3</v>
      </c>
      <c r="L84">
        <f t="shared" si="55"/>
        <v>1.5</v>
      </c>
    </row>
    <row r="85" spans="1:12">
      <c r="B85" t="s">
        <v>221</v>
      </c>
      <c r="C85" s="1">
        <f>AA30</f>
        <v>0</v>
      </c>
      <c r="D85" s="1">
        <f t="shared" ref="D85:L85" si="56">AB30</f>
        <v>3.2198088705890502</v>
      </c>
      <c r="E85" s="1">
        <f t="shared" si="56"/>
        <v>47.490599145656397</v>
      </c>
      <c r="F85" s="1">
        <f t="shared" si="56"/>
        <v>41.1063275127891</v>
      </c>
      <c r="G85" s="1">
        <f t="shared" si="56"/>
        <v>44.062854655157302</v>
      </c>
      <c r="H85" s="1">
        <f t="shared" si="56"/>
        <v>58.093352356951897</v>
      </c>
      <c r="I85" s="1">
        <f t="shared" si="56"/>
        <v>22.052577560660101</v>
      </c>
      <c r="J85" s="1">
        <f t="shared" si="56"/>
        <v>26.1386068595545</v>
      </c>
      <c r="K85" s="1">
        <f t="shared" si="56"/>
        <v>7.0320154223251103</v>
      </c>
      <c r="L85" s="1">
        <f t="shared" si="56"/>
        <v>0</v>
      </c>
    </row>
    <row r="86" spans="1:12">
      <c r="A86" t="s">
        <v>34</v>
      </c>
      <c r="B86" t="s">
        <v>38</v>
      </c>
      <c r="C86" s="1">
        <v>910</v>
      </c>
      <c r="D86" s="1">
        <v>927.09035371752896</v>
      </c>
      <c r="E86" s="1">
        <v>982.95518793615304</v>
      </c>
      <c r="F86" s="1">
        <v>1012.96017715916</v>
      </c>
      <c r="G86" s="1">
        <v>1003.81531674244</v>
      </c>
      <c r="H86" s="1">
        <v>951.45349754336098</v>
      </c>
      <c r="I86" s="1">
        <v>950.28019878560599</v>
      </c>
      <c r="J86" s="1">
        <v>967.22701803056395</v>
      </c>
      <c r="K86" s="1">
        <v>925.24300037567298</v>
      </c>
      <c r="L86" s="1">
        <v>910</v>
      </c>
    </row>
    <row r="87" spans="1:12">
      <c r="B87" t="s">
        <v>26</v>
      </c>
      <c r="C87">
        <f>AM31</f>
        <v>1.5</v>
      </c>
      <c r="D87">
        <f t="shared" ref="D87:L87" si="57">AN31</f>
        <v>4</v>
      </c>
      <c r="E87">
        <f t="shared" si="57"/>
        <v>8</v>
      </c>
      <c r="F87">
        <f t="shared" si="57"/>
        <v>10</v>
      </c>
      <c r="G87">
        <f t="shared" si="57"/>
        <v>9</v>
      </c>
      <c r="H87">
        <f t="shared" si="57"/>
        <v>6</v>
      </c>
      <c r="I87">
        <f t="shared" si="57"/>
        <v>5</v>
      </c>
      <c r="J87">
        <f t="shared" si="57"/>
        <v>7</v>
      </c>
      <c r="K87">
        <f t="shared" si="57"/>
        <v>3</v>
      </c>
      <c r="L87">
        <f t="shared" si="57"/>
        <v>1.5</v>
      </c>
    </row>
    <row r="88" spans="1:12">
      <c r="B88" t="s">
        <v>221</v>
      </c>
      <c r="C88" s="1">
        <f>AA31</f>
        <v>0</v>
      </c>
      <c r="D88" s="1">
        <f t="shared" ref="D88:L88" si="58">AB31</f>
        <v>3.4518519931212199</v>
      </c>
      <c r="E88" s="1">
        <f t="shared" si="58"/>
        <v>39.482318145368097</v>
      </c>
      <c r="F88" s="1">
        <f t="shared" si="58"/>
        <v>43.233958103255702</v>
      </c>
      <c r="G88" s="1">
        <f t="shared" si="58"/>
        <v>37.597248082358597</v>
      </c>
      <c r="H88" s="1">
        <f t="shared" si="58"/>
        <v>68.6059626378551</v>
      </c>
      <c r="I88" s="1">
        <f t="shared" si="58"/>
        <v>27.721384763666801</v>
      </c>
      <c r="J88" s="1">
        <f t="shared" si="58"/>
        <v>19.601004466906399</v>
      </c>
      <c r="K88" s="1">
        <f t="shared" si="58"/>
        <v>6.4928991529624698</v>
      </c>
      <c r="L88" s="1">
        <f t="shared" si="58"/>
        <v>0</v>
      </c>
    </row>
    <row r="89" spans="1:12">
      <c r="A89" t="s">
        <v>35</v>
      </c>
      <c r="B89" t="s">
        <v>38</v>
      </c>
      <c r="C89" s="1">
        <v>1763.18239456522</v>
      </c>
      <c r="D89" s="1">
        <v>1091.3992025216101</v>
      </c>
      <c r="E89" s="1">
        <v>1430.26232499005</v>
      </c>
      <c r="F89" s="1">
        <v>1040.22494444019</v>
      </c>
      <c r="G89" s="1">
        <v>1134.8844963066399</v>
      </c>
      <c r="H89" s="1">
        <v>1164.3470038374801</v>
      </c>
      <c r="I89" s="1">
        <v>1472.3282268145699</v>
      </c>
      <c r="J89" s="1">
        <v>1327.1494000191401</v>
      </c>
      <c r="K89" s="1">
        <v>950.37859248360405</v>
      </c>
      <c r="L89" s="1">
        <v>892.12398086815699</v>
      </c>
    </row>
    <row r="90" spans="1:12">
      <c r="B90" t="s">
        <v>26</v>
      </c>
      <c r="C90">
        <f>AM32</f>
        <v>10</v>
      </c>
      <c r="D90">
        <f t="shared" ref="D90:L90" si="59">AN32</f>
        <v>4</v>
      </c>
      <c r="E90">
        <f t="shared" si="59"/>
        <v>8</v>
      </c>
      <c r="F90">
        <f t="shared" si="59"/>
        <v>3</v>
      </c>
      <c r="G90">
        <f t="shared" si="59"/>
        <v>5</v>
      </c>
      <c r="H90">
        <f t="shared" si="59"/>
        <v>6</v>
      </c>
      <c r="I90">
        <f t="shared" si="59"/>
        <v>9</v>
      </c>
      <c r="J90">
        <f t="shared" si="59"/>
        <v>7</v>
      </c>
      <c r="K90">
        <f t="shared" si="59"/>
        <v>2</v>
      </c>
      <c r="L90">
        <f t="shared" si="59"/>
        <v>1</v>
      </c>
    </row>
    <row r="91" spans="1:12">
      <c r="B91" t="s">
        <v>221</v>
      </c>
      <c r="C91" s="1">
        <f>AA32</f>
        <v>20.237741056996299</v>
      </c>
      <c r="D91" s="1">
        <f t="shared" ref="D91:L91" si="60">AB32</f>
        <v>158.177236267193</v>
      </c>
      <c r="E91" s="1">
        <f t="shared" si="60"/>
        <v>130.479872895016</v>
      </c>
      <c r="F91" s="1">
        <f t="shared" si="60"/>
        <v>303.71833905914099</v>
      </c>
      <c r="G91" s="1">
        <f t="shared" si="60"/>
        <v>342.65268765559603</v>
      </c>
      <c r="H91" s="1">
        <f t="shared" si="60"/>
        <v>330.96904353085898</v>
      </c>
      <c r="I91" s="1">
        <f t="shared" si="60"/>
        <v>26.032736978308801</v>
      </c>
      <c r="J91" s="1">
        <f t="shared" si="60"/>
        <v>195.963167973266</v>
      </c>
      <c r="K91" s="1">
        <f t="shared" si="60"/>
        <v>216.01428965661199</v>
      </c>
      <c r="L91" s="1">
        <f t="shared" si="60"/>
        <v>131.24888399611601</v>
      </c>
    </row>
    <row r="92" spans="1:12">
      <c r="A92" t="s">
        <v>216</v>
      </c>
      <c r="B92" t="s">
        <v>38</v>
      </c>
      <c r="C92" s="1">
        <v>1907.78264225303</v>
      </c>
      <c r="D92" s="1">
        <v>1337.5091693787899</v>
      </c>
      <c r="E92" s="1">
        <v>1328.9129585584001</v>
      </c>
      <c r="F92" s="1">
        <v>1518.44710234432</v>
      </c>
      <c r="G92" s="1">
        <v>1479.23375978281</v>
      </c>
      <c r="H92" s="1">
        <v>1310.3597628708601</v>
      </c>
      <c r="I92" s="1">
        <v>1347.85587714591</v>
      </c>
      <c r="J92" s="1">
        <v>1396.1641589415301</v>
      </c>
      <c r="K92" s="1">
        <v>1387.96416671105</v>
      </c>
      <c r="L92" s="1">
        <v>1296.48510244666</v>
      </c>
    </row>
    <row r="93" spans="1:12">
      <c r="B93" t="s">
        <v>26</v>
      </c>
      <c r="C93">
        <f>AM33</f>
        <v>10</v>
      </c>
      <c r="D93">
        <f t="shared" ref="D93:L93" si="61">AN33</f>
        <v>4</v>
      </c>
      <c r="E93">
        <f t="shared" si="61"/>
        <v>3</v>
      </c>
      <c r="F93">
        <f t="shared" si="61"/>
        <v>9</v>
      </c>
      <c r="G93">
        <f t="shared" si="61"/>
        <v>8</v>
      </c>
      <c r="H93">
        <f t="shared" si="61"/>
        <v>2</v>
      </c>
      <c r="I93">
        <f t="shared" si="61"/>
        <v>5</v>
      </c>
      <c r="J93">
        <f t="shared" si="61"/>
        <v>7</v>
      </c>
      <c r="K93">
        <f t="shared" si="61"/>
        <v>6</v>
      </c>
      <c r="L93">
        <f t="shared" si="61"/>
        <v>1</v>
      </c>
    </row>
    <row r="94" spans="1:12">
      <c r="B94" t="s">
        <v>221</v>
      </c>
      <c r="C94" s="1">
        <f>AA33</f>
        <v>98.942477294773298</v>
      </c>
      <c r="D94" s="1">
        <f t="shared" ref="D94:L94" si="62">AB33</f>
        <v>34.462782619911501</v>
      </c>
      <c r="E94" s="1">
        <f t="shared" si="62"/>
        <v>59.884776726050099</v>
      </c>
      <c r="F94" s="1">
        <f t="shared" si="62"/>
        <v>68.526674857233999</v>
      </c>
      <c r="G94" s="1">
        <f t="shared" si="62"/>
        <v>80.066190425355202</v>
      </c>
      <c r="H94" s="1">
        <f t="shared" si="62"/>
        <v>25.389462034230998</v>
      </c>
      <c r="I94" s="1">
        <f t="shared" si="62"/>
        <v>68.374053183788007</v>
      </c>
      <c r="J94" s="1">
        <f t="shared" si="62"/>
        <v>47.677904906084798</v>
      </c>
      <c r="K94" s="1">
        <f t="shared" si="62"/>
        <v>68.860470512324</v>
      </c>
      <c r="L94" s="1">
        <f t="shared" si="62"/>
        <v>22.350937902069401</v>
      </c>
    </row>
    <row r="95" spans="1:12">
      <c r="A95" t="s">
        <v>217</v>
      </c>
      <c r="B95" t="s">
        <v>38</v>
      </c>
      <c r="C95" s="1">
        <v>1765.26923158874</v>
      </c>
      <c r="D95" s="1">
        <v>1262.82989121116</v>
      </c>
      <c r="E95" s="1">
        <v>1434.43516923063</v>
      </c>
      <c r="F95" s="1">
        <v>1148.8599241040899</v>
      </c>
      <c r="G95" s="1">
        <v>1299.4140198509399</v>
      </c>
      <c r="H95" s="1">
        <v>1326.10230372309</v>
      </c>
      <c r="I95" s="1">
        <v>1469.5565680452601</v>
      </c>
      <c r="J95" s="1">
        <v>1282.3321163742</v>
      </c>
      <c r="K95" s="1">
        <v>1164.8853778458299</v>
      </c>
      <c r="L95" s="1">
        <v>930.33519393516701</v>
      </c>
    </row>
    <row r="96" spans="1:12">
      <c r="B96" t="s">
        <v>26</v>
      </c>
      <c r="C96">
        <f>AM34</f>
        <v>10</v>
      </c>
      <c r="D96">
        <f t="shared" ref="D96:L96" si="63">AN34</f>
        <v>4</v>
      </c>
      <c r="E96">
        <f t="shared" si="63"/>
        <v>8</v>
      </c>
      <c r="F96">
        <f t="shared" si="63"/>
        <v>2</v>
      </c>
      <c r="G96">
        <f t="shared" si="63"/>
        <v>6</v>
      </c>
      <c r="H96">
        <f t="shared" si="63"/>
        <v>7</v>
      </c>
      <c r="I96">
        <f t="shared" si="63"/>
        <v>9</v>
      </c>
      <c r="J96">
        <f t="shared" si="63"/>
        <v>5</v>
      </c>
      <c r="K96">
        <f t="shared" si="63"/>
        <v>3</v>
      </c>
      <c r="L96">
        <f t="shared" si="63"/>
        <v>1</v>
      </c>
    </row>
    <row r="97" spans="1:12">
      <c r="B97" t="s">
        <v>221</v>
      </c>
      <c r="C97" s="1">
        <f>AA34</f>
        <v>21.106404005580799</v>
      </c>
      <c r="D97" s="1">
        <f t="shared" ref="D97:L97" si="64">AB34</f>
        <v>147.676118222052</v>
      </c>
      <c r="E97" s="1">
        <f t="shared" si="64"/>
        <v>89.0431773924673</v>
      </c>
      <c r="F97" s="1">
        <f t="shared" si="64"/>
        <v>321.307426612489</v>
      </c>
      <c r="G97" s="1">
        <f t="shared" si="64"/>
        <v>316.24428095392</v>
      </c>
      <c r="H97" s="1">
        <f t="shared" si="64"/>
        <v>270.11469169618999</v>
      </c>
      <c r="I97" s="1">
        <f t="shared" si="64"/>
        <v>12.1140603350283</v>
      </c>
      <c r="J97" s="1">
        <f t="shared" si="64"/>
        <v>173.365001829345</v>
      </c>
      <c r="K97" s="1">
        <f t="shared" si="64"/>
        <v>288.95881270084698</v>
      </c>
      <c r="L97" s="1">
        <f t="shared" si="64"/>
        <v>142.45637788349799</v>
      </c>
    </row>
    <row r="98" spans="1:12">
      <c r="A98" t="s">
        <v>218</v>
      </c>
      <c r="B98" t="s">
        <v>38</v>
      </c>
      <c r="C98" s="1">
        <v>1689.2806952849901</v>
      </c>
      <c r="D98" s="1">
        <v>1207.07533059716</v>
      </c>
      <c r="E98" s="1">
        <v>1214.6756965332299</v>
      </c>
      <c r="F98" s="1">
        <v>1166.20102338591</v>
      </c>
      <c r="G98" s="1">
        <v>671.39640723481898</v>
      </c>
      <c r="H98" s="1">
        <v>658.64598246829996</v>
      </c>
      <c r="I98" s="1">
        <v>1214.6370654958</v>
      </c>
      <c r="J98" s="1">
        <v>1124.5957130534</v>
      </c>
      <c r="K98" s="1">
        <v>867.23105390538603</v>
      </c>
      <c r="L98" s="1">
        <v>460.00000066461899</v>
      </c>
    </row>
    <row r="99" spans="1:12">
      <c r="B99" t="s">
        <v>26</v>
      </c>
      <c r="C99">
        <f>AM35</f>
        <v>10</v>
      </c>
      <c r="D99">
        <f t="shared" ref="D99:L99" si="65">AN35</f>
        <v>7</v>
      </c>
      <c r="E99">
        <f t="shared" si="65"/>
        <v>9</v>
      </c>
      <c r="F99">
        <f t="shared" si="65"/>
        <v>6</v>
      </c>
      <c r="G99">
        <f t="shared" si="65"/>
        <v>3</v>
      </c>
      <c r="H99">
        <f t="shared" si="65"/>
        <v>2</v>
      </c>
      <c r="I99">
        <f t="shared" si="65"/>
        <v>8</v>
      </c>
      <c r="J99">
        <f t="shared" si="65"/>
        <v>5</v>
      </c>
      <c r="K99">
        <f t="shared" si="65"/>
        <v>4</v>
      </c>
      <c r="L99">
        <f t="shared" si="65"/>
        <v>1</v>
      </c>
    </row>
    <row r="100" spans="1:12">
      <c r="B100" t="s">
        <v>221</v>
      </c>
      <c r="C100" s="1">
        <f>AA35</f>
        <v>34.835952236480601</v>
      </c>
      <c r="D100" s="1">
        <f t="shared" ref="D100:L100" si="66">AB35</f>
        <v>88.343129689515806</v>
      </c>
      <c r="E100" s="1">
        <f t="shared" si="66"/>
        <v>42.974733535381603</v>
      </c>
      <c r="F100" s="1">
        <f t="shared" si="66"/>
        <v>508.10895016880102</v>
      </c>
      <c r="G100" s="1">
        <f t="shared" si="66"/>
        <v>430.001136257334</v>
      </c>
      <c r="H100" s="1">
        <f t="shared" si="66"/>
        <v>396.684003898632</v>
      </c>
      <c r="I100" s="1">
        <f t="shared" si="66"/>
        <v>41.997950356611199</v>
      </c>
      <c r="J100" s="1">
        <f t="shared" si="66"/>
        <v>314.01375480336299</v>
      </c>
      <c r="K100" s="1">
        <f t="shared" si="66"/>
        <v>479.73535655872797</v>
      </c>
      <c r="L100" s="1">
        <f t="shared" si="66"/>
        <v>7.5945548073670697E-7</v>
      </c>
    </row>
    <row r="101" spans="1:12">
      <c r="A101" t="s">
        <v>219</v>
      </c>
      <c r="B101" t="s">
        <v>38</v>
      </c>
      <c r="C101" s="1">
        <v>1449.40631457717</v>
      </c>
      <c r="D101" s="1">
        <v>1397.0714859044199</v>
      </c>
      <c r="E101" s="1">
        <v>1456.67720025009</v>
      </c>
      <c r="F101" s="1">
        <v>1578.45034351708</v>
      </c>
      <c r="G101" s="1">
        <v>1542.65159452588</v>
      </c>
      <c r="H101" s="1">
        <v>1548.4534580859099</v>
      </c>
      <c r="I101" s="1">
        <v>1364.1037078844899</v>
      </c>
      <c r="J101" s="1">
        <v>1509.7441626724301</v>
      </c>
      <c r="K101" s="1">
        <v>1472.5861218689099</v>
      </c>
      <c r="L101" s="1">
        <v>1265.97020663904</v>
      </c>
    </row>
    <row r="102" spans="1:12">
      <c r="B102" t="s">
        <v>26</v>
      </c>
      <c r="C102">
        <f>AM36</f>
        <v>4</v>
      </c>
      <c r="D102">
        <f t="shared" ref="D102:L102" si="67">AN36</f>
        <v>3</v>
      </c>
      <c r="E102">
        <f t="shared" si="67"/>
        <v>5</v>
      </c>
      <c r="F102">
        <f t="shared" si="67"/>
        <v>10</v>
      </c>
      <c r="G102">
        <f t="shared" si="67"/>
        <v>8</v>
      </c>
      <c r="H102">
        <f t="shared" si="67"/>
        <v>9</v>
      </c>
      <c r="I102">
        <f t="shared" si="67"/>
        <v>2</v>
      </c>
      <c r="J102">
        <f t="shared" si="67"/>
        <v>7</v>
      </c>
      <c r="K102">
        <f t="shared" si="67"/>
        <v>6</v>
      </c>
      <c r="L102">
        <f t="shared" si="67"/>
        <v>1</v>
      </c>
    </row>
    <row r="103" spans="1:12">
      <c r="B103" t="s">
        <v>221</v>
      </c>
      <c r="C103" s="1">
        <f>AA36</f>
        <v>38.158586624752203</v>
      </c>
      <c r="D103" s="1">
        <f t="shared" ref="D103:L103" si="68">AB36</f>
        <v>35.748336907520802</v>
      </c>
      <c r="E103" s="1">
        <f t="shared" si="68"/>
        <v>82.817274129560303</v>
      </c>
      <c r="F103" s="1">
        <f t="shared" si="68"/>
        <v>21.4832627798244</v>
      </c>
      <c r="G103" s="1">
        <f t="shared" si="68"/>
        <v>46.766851986471401</v>
      </c>
      <c r="H103" s="1">
        <f t="shared" si="68"/>
        <v>10.734963433476899</v>
      </c>
      <c r="I103" s="1">
        <f t="shared" si="68"/>
        <v>30.953560760582601</v>
      </c>
      <c r="J103" s="1">
        <f t="shared" si="68"/>
        <v>63.148116132082201</v>
      </c>
      <c r="K103" s="1">
        <f t="shared" si="68"/>
        <v>96.518712882790197</v>
      </c>
      <c r="L103" s="1">
        <f t="shared" si="68"/>
        <v>4.6657039663008604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W53"/>
  <sheetViews>
    <sheetView zoomScale="85" zoomScaleNormal="85" workbookViewId="0">
      <selection activeCell="B19" sqref="B19:L28"/>
    </sheetView>
  </sheetViews>
  <sheetFormatPr defaultRowHeight="15"/>
  <cols>
    <col min="3" max="3" width="13.36328125" bestFit="1" customWidth="1"/>
    <col min="4" max="5" width="9.7265625" bestFit="1" customWidth="1"/>
    <col min="6" max="6" width="13.36328125" bestFit="1" customWidth="1"/>
    <col min="7" max="7" width="9.7265625" bestFit="1" customWidth="1"/>
    <col min="8" max="8" width="9.90625" customWidth="1"/>
    <col min="9" max="9" width="13.36328125" bestFit="1" customWidth="1"/>
    <col min="10" max="12" width="9.7265625" bestFit="1" customWidth="1"/>
    <col min="16" max="16" width="9.08984375" bestFit="1" customWidth="1"/>
    <col min="17" max="18" width="9.7265625" bestFit="1" customWidth="1"/>
    <col min="19" max="19" width="12.7265625" bestFit="1" customWidth="1"/>
  </cols>
  <sheetData>
    <row r="1" spans="1:23">
      <c r="A1" t="s">
        <v>38</v>
      </c>
      <c r="M1" t="s">
        <v>26</v>
      </c>
    </row>
    <row r="2" spans="1:23">
      <c r="C2" t="s">
        <v>29</v>
      </c>
      <c r="D2" t="s">
        <v>205</v>
      </c>
      <c r="E2" t="s">
        <v>206</v>
      </c>
      <c r="F2" t="s">
        <v>207</v>
      </c>
      <c r="G2" t="s">
        <v>101</v>
      </c>
      <c r="H2" t="s">
        <v>209</v>
      </c>
      <c r="I2" t="s">
        <v>215</v>
      </c>
      <c r="J2" t="s">
        <v>208</v>
      </c>
      <c r="K2" t="s">
        <v>16</v>
      </c>
      <c r="L2" t="s">
        <v>18</v>
      </c>
      <c r="N2" t="s">
        <v>29</v>
      </c>
      <c r="O2" t="s">
        <v>205</v>
      </c>
      <c r="P2" t="s">
        <v>206</v>
      </c>
      <c r="Q2" t="s">
        <v>207</v>
      </c>
      <c r="R2" t="s">
        <v>101</v>
      </c>
      <c r="S2" t="s">
        <v>209</v>
      </c>
      <c r="T2" t="s">
        <v>215</v>
      </c>
      <c r="U2" t="s">
        <v>208</v>
      </c>
      <c r="V2" t="s">
        <v>16</v>
      </c>
      <c r="W2" t="s">
        <v>18</v>
      </c>
    </row>
    <row r="3" spans="1:23">
      <c r="B3" t="s">
        <v>0</v>
      </c>
      <c r="C3" s="1">
        <v>0</v>
      </c>
      <c r="D3" s="1">
        <v>1.0450581878599099</v>
      </c>
      <c r="E3" s="1">
        <v>3.9383065896763498E-44</v>
      </c>
      <c r="F3" s="1">
        <v>1.7250617829511899E-4</v>
      </c>
      <c r="G3" s="1">
        <v>1.0028816919669999E-2</v>
      </c>
      <c r="H3" s="1">
        <v>8.2162207915901195E-18</v>
      </c>
      <c r="I3" s="1">
        <v>3.3055201957073901E-13</v>
      </c>
      <c r="J3" s="1">
        <v>4.1853191504662303E-57</v>
      </c>
      <c r="K3" s="1">
        <v>1.00655173007958E-9</v>
      </c>
      <c r="L3" s="1">
        <v>0</v>
      </c>
      <c r="N3">
        <f>RANK(C3,$C3:$L3,1)</f>
        <v>1</v>
      </c>
      <c r="O3">
        <f t="shared" ref="O3:O15" si="0">RANK(D3,$C3:$L3,1)</f>
        <v>10</v>
      </c>
      <c r="P3">
        <f t="shared" ref="P3:P15" si="1">RANK(E3,$C3:$L3,1)</f>
        <v>4</v>
      </c>
      <c r="Q3">
        <f t="shared" ref="Q3:Q15" si="2">RANK(F3,$C3:$L3,1)</f>
        <v>8</v>
      </c>
      <c r="R3">
        <f t="shared" ref="R3:R15" si="3">RANK(G3,$C3:$L3,1)</f>
        <v>9</v>
      </c>
      <c r="S3">
        <f t="shared" ref="S3:S15" si="4">RANK(H3,$C3:$L3,1)</f>
        <v>5</v>
      </c>
      <c r="T3">
        <f t="shared" ref="T3:T15" si="5">RANK(I3,$C3:$L3,1)</f>
        <v>6</v>
      </c>
      <c r="U3">
        <f t="shared" ref="U3:U15" si="6">RANK(J3,$C3:$L3,1)</f>
        <v>3</v>
      </c>
      <c r="V3">
        <f t="shared" ref="V3:V15" si="7">RANK(K3,$C3:$L3,1)</f>
        <v>7</v>
      </c>
      <c r="W3">
        <f t="shared" ref="W3:W15" si="8">RANK(L3,$C3:$L3,1)</f>
        <v>1</v>
      </c>
    </row>
    <row r="4" spans="1:23">
      <c r="B4" t="s">
        <v>1</v>
      </c>
      <c r="C4" s="1">
        <v>0</v>
      </c>
      <c r="D4" s="1">
        <v>0.85464201068971701</v>
      </c>
      <c r="E4" s="1">
        <v>6.8203218687864598E-17</v>
      </c>
      <c r="F4" s="1">
        <v>1.57957864639334E-3</v>
      </c>
      <c r="G4" s="1">
        <v>2.26506103692654E-3</v>
      </c>
      <c r="H4" s="1">
        <v>8.5282279601011601E-9</v>
      </c>
      <c r="I4" s="1">
        <v>0.66666667242123301</v>
      </c>
      <c r="J4" s="1">
        <v>6.3783314531617603E-33</v>
      </c>
      <c r="K4" s="1">
        <v>5.3684705072611196E-3</v>
      </c>
      <c r="L4" s="1">
        <v>0</v>
      </c>
      <c r="N4">
        <f t="shared" ref="N3:N15" si="9">RANK(C4,$C4:$L4,1)</f>
        <v>1</v>
      </c>
      <c r="O4">
        <f t="shared" si="0"/>
        <v>10</v>
      </c>
      <c r="P4">
        <f t="shared" si="1"/>
        <v>4</v>
      </c>
      <c r="Q4">
        <f t="shared" si="2"/>
        <v>6</v>
      </c>
      <c r="R4">
        <f t="shared" si="3"/>
        <v>7</v>
      </c>
      <c r="S4">
        <f t="shared" si="4"/>
        <v>5</v>
      </c>
      <c r="T4">
        <f t="shared" si="5"/>
        <v>9</v>
      </c>
      <c r="U4">
        <f t="shared" si="6"/>
        <v>3</v>
      </c>
      <c r="V4">
        <f t="shared" si="7"/>
        <v>8</v>
      </c>
      <c r="W4">
        <f t="shared" si="8"/>
        <v>1</v>
      </c>
    </row>
    <row r="5" spans="1:23">
      <c r="B5" t="s">
        <v>2</v>
      </c>
      <c r="C5" s="1">
        <v>0</v>
      </c>
      <c r="D5" s="1">
        <v>42.530915442198499</v>
      </c>
      <c r="E5" s="1">
        <v>8.0356332595748198E-5</v>
      </c>
      <c r="F5" s="1">
        <v>0.16318118026098599</v>
      </c>
      <c r="G5" s="1">
        <v>140.55239935795899</v>
      </c>
      <c r="H5" s="1">
        <v>9.6419644011507</v>
      </c>
      <c r="I5" s="1">
        <v>333.38904070140001</v>
      </c>
      <c r="J5" s="1">
        <v>8.0874773985982203E-26</v>
      </c>
      <c r="K5" s="1">
        <v>8.6976109217304896E-4</v>
      </c>
      <c r="L5" s="1">
        <v>0</v>
      </c>
      <c r="N5">
        <f t="shared" si="9"/>
        <v>1</v>
      </c>
      <c r="O5">
        <f t="shared" si="0"/>
        <v>8</v>
      </c>
      <c r="P5">
        <f t="shared" si="1"/>
        <v>4</v>
      </c>
      <c r="Q5">
        <f t="shared" si="2"/>
        <v>6</v>
      </c>
      <c r="R5">
        <f t="shared" si="3"/>
        <v>9</v>
      </c>
      <c r="S5">
        <f t="shared" si="4"/>
        <v>7</v>
      </c>
      <c r="T5">
        <f t="shared" si="5"/>
        <v>10</v>
      </c>
      <c r="U5">
        <f t="shared" si="6"/>
        <v>3</v>
      </c>
      <c r="V5">
        <f t="shared" si="7"/>
        <v>5</v>
      </c>
      <c r="W5">
        <f t="shared" si="8"/>
        <v>1</v>
      </c>
    </row>
    <row r="6" spans="1:23">
      <c r="B6" t="s">
        <v>3</v>
      </c>
      <c r="C6" s="1">
        <v>8.1806329103229396E-203</v>
      </c>
      <c r="D6" s="1">
        <v>4.1860375395149596</v>
      </c>
      <c r="E6" s="1">
        <v>5.4854029214356703E-5</v>
      </c>
      <c r="F6" s="1">
        <v>3.8517571556778797E-2</v>
      </c>
      <c r="G6" s="1">
        <v>0.58595104727427405</v>
      </c>
      <c r="H6" s="1">
        <v>2.45258016380695E-9</v>
      </c>
      <c r="I6" s="1">
        <v>3.4335168834201699</v>
      </c>
      <c r="J6" s="1">
        <v>5.5076114323091496E-18</v>
      </c>
      <c r="K6" s="1">
        <v>3.6745171539515699E-4</v>
      </c>
      <c r="L6" s="1">
        <v>0</v>
      </c>
      <c r="N6">
        <f t="shared" si="9"/>
        <v>2</v>
      </c>
      <c r="O6">
        <f t="shared" si="0"/>
        <v>10</v>
      </c>
      <c r="P6">
        <f t="shared" si="1"/>
        <v>5</v>
      </c>
      <c r="Q6">
        <f t="shared" si="2"/>
        <v>7</v>
      </c>
      <c r="R6">
        <f t="shared" si="3"/>
        <v>8</v>
      </c>
      <c r="S6">
        <f t="shared" si="4"/>
        <v>4</v>
      </c>
      <c r="T6">
        <f t="shared" si="5"/>
        <v>9</v>
      </c>
      <c r="U6">
        <f t="shared" si="6"/>
        <v>3</v>
      </c>
      <c r="V6">
        <f t="shared" si="7"/>
        <v>6</v>
      </c>
      <c r="W6">
        <f t="shared" si="8"/>
        <v>1</v>
      </c>
    </row>
    <row r="7" spans="1:23">
      <c r="B7" t="s">
        <v>4</v>
      </c>
      <c r="C7" s="1">
        <v>6.6381554975241004</v>
      </c>
      <c r="D7" s="1">
        <v>101.152693058434</v>
      </c>
      <c r="E7" s="1">
        <v>5.8907558342445299</v>
      </c>
      <c r="F7" s="1">
        <v>17.223057542293901</v>
      </c>
      <c r="G7" s="1">
        <v>27.9642267274338</v>
      </c>
      <c r="H7" s="1">
        <v>31.052157939156299</v>
      </c>
      <c r="I7" s="1">
        <v>3129.7786720099598</v>
      </c>
      <c r="J7" s="1">
        <v>6.6047423787156703</v>
      </c>
      <c r="K7" s="1">
        <v>147.43385911233699</v>
      </c>
      <c r="L7" s="1">
        <v>3.8521348347245201</v>
      </c>
      <c r="N7">
        <f t="shared" si="9"/>
        <v>4</v>
      </c>
      <c r="O7">
        <f t="shared" si="0"/>
        <v>8</v>
      </c>
      <c r="P7">
        <f t="shared" si="1"/>
        <v>2</v>
      </c>
      <c r="Q7">
        <f t="shared" si="2"/>
        <v>5</v>
      </c>
      <c r="R7">
        <f t="shared" si="3"/>
        <v>6</v>
      </c>
      <c r="S7">
        <f t="shared" si="4"/>
        <v>7</v>
      </c>
      <c r="T7">
        <f t="shared" si="5"/>
        <v>10</v>
      </c>
      <c r="U7">
        <f t="shared" si="6"/>
        <v>3</v>
      </c>
      <c r="V7">
        <f t="shared" si="7"/>
        <v>9</v>
      </c>
      <c r="W7">
        <f t="shared" si="8"/>
        <v>1</v>
      </c>
    </row>
    <row r="8" spans="1:23">
      <c r="B8" t="s">
        <v>5</v>
      </c>
      <c r="C8" s="1">
        <v>2.4450326285934201E-2</v>
      </c>
      <c r="D8" s="1">
        <v>1.3810881828243999</v>
      </c>
      <c r="E8" s="1">
        <v>1.3661263072186799E-32</v>
      </c>
      <c r="F8" s="1">
        <v>1.2342399447752699E-4</v>
      </c>
      <c r="G8" s="1">
        <v>7.1192282697125596E-3</v>
      </c>
      <c r="H8" s="1">
        <v>9.9140417800496307E-18</v>
      </c>
      <c r="I8" s="1">
        <v>3.3680016432625998E-13</v>
      </c>
      <c r="J8" s="1">
        <v>3.3198904318100501E-6</v>
      </c>
      <c r="K8" s="1">
        <v>8.5696190374400804E-10</v>
      </c>
      <c r="L8" s="1">
        <v>1.03481237569793E-22</v>
      </c>
      <c r="N8">
        <f t="shared" si="9"/>
        <v>9</v>
      </c>
      <c r="O8">
        <f t="shared" si="0"/>
        <v>10</v>
      </c>
      <c r="P8">
        <f t="shared" si="1"/>
        <v>1</v>
      </c>
      <c r="Q8">
        <f t="shared" si="2"/>
        <v>7</v>
      </c>
      <c r="R8">
        <f t="shared" si="3"/>
        <v>8</v>
      </c>
      <c r="S8">
        <f t="shared" si="4"/>
        <v>3</v>
      </c>
      <c r="T8">
        <f t="shared" si="5"/>
        <v>4</v>
      </c>
      <c r="U8">
        <f t="shared" si="6"/>
        <v>6</v>
      </c>
      <c r="V8">
        <f t="shared" si="7"/>
        <v>5</v>
      </c>
      <c r="W8">
        <f t="shared" si="8"/>
        <v>2</v>
      </c>
    </row>
    <row r="9" spans="1:23">
      <c r="B9" t="s">
        <v>6</v>
      </c>
      <c r="C9" s="1">
        <v>7.88496867843849E-5</v>
      </c>
      <c r="D9" s="1">
        <v>2.67730896532563E-2</v>
      </c>
      <c r="E9" s="1">
        <v>3.54670034658814E-3</v>
      </c>
      <c r="F9" s="1">
        <v>3.17899639758997E-3</v>
      </c>
      <c r="G9" s="1">
        <v>3.70440504606565E-3</v>
      </c>
      <c r="H9" s="1">
        <v>1.26563339163443E-2</v>
      </c>
      <c r="I9" s="1">
        <v>9.5033084833178894E-3</v>
      </c>
      <c r="J9" s="1">
        <v>6.24267134221468E-4</v>
      </c>
      <c r="K9" s="1">
        <v>1.31965962892982E-2</v>
      </c>
      <c r="L9" s="1">
        <v>1.08889090589102E-4</v>
      </c>
      <c r="N9">
        <f t="shared" si="9"/>
        <v>1</v>
      </c>
      <c r="O9">
        <f t="shared" si="0"/>
        <v>10</v>
      </c>
      <c r="P9">
        <f t="shared" si="1"/>
        <v>5</v>
      </c>
      <c r="Q9">
        <f t="shared" si="2"/>
        <v>4</v>
      </c>
      <c r="R9">
        <f t="shared" si="3"/>
        <v>6</v>
      </c>
      <c r="S9">
        <f t="shared" si="4"/>
        <v>8</v>
      </c>
      <c r="T9">
        <f t="shared" si="5"/>
        <v>7</v>
      </c>
      <c r="U9">
        <f t="shared" si="6"/>
        <v>3</v>
      </c>
      <c r="V9">
        <f t="shared" si="7"/>
        <v>9</v>
      </c>
      <c r="W9">
        <f t="shared" si="8"/>
        <v>2</v>
      </c>
    </row>
    <row r="10" spans="1:23">
      <c r="B10" t="s">
        <v>7</v>
      </c>
      <c r="C10" s="1">
        <v>-2824.5032781729801</v>
      </c>
      <c r="D10" s="1">
        <v>-2934.9443188990199</v>
      </c>
      <c r="E10" s="1">
        <v>-3175.4987985103999</v>
      </c>
      <c r="F10" s="1">
        <v>-3254.7459576809802</v>
      </c>
      <c r="G10" s="1">
        <v>-3700.2450276971099</v>
      </c>
      <c r="H10" s="1">
        <v>-1463.48162496134</v>
      </c>
      <c r="I10" s="1">
        <v>-3317.3336839455201</v>
      </c>
      <c r="J10" s="1">
        <v>-2696.0154242381</v>
      </c>
      <c r="K10" s="1">
        <v>-2779.95050284328</v>
      </c>
      <c r="L10" s="1">
        <v>-4102.9740940070797</v>
      </c>
      <c r="N10">
        <f t="shared" si="9"/>
        <v>7</v>
      </c>
      <c r="O10">
        <f t="shared" si="0"/>
        <v>6</v>
      </c>
      <c r="P10">
        <f t="shared" si="1"/>
        <v>5</v>
      </c>
      <c r="Q10">
        <f t="shared" si="2"/>
        <v>4</v>
      </c>
      <c r="R10">
        <f t="shared" si="3"/>
        <v>2</v>
      </c>
      <c r="S10">
        <f t="shared" si="4"/>
        <v>10</v>
      </c>
      <c r="T10">
        <f t="shared" si="5"/>
        <v>3</v>
      </c>
      <c r="U10">
        <f t="shared" si="6"/>
        <v>9</v>
      </c>
      <c r="V10">
        <f t="shared" si="7"/>
        <v>8</v>
      </c>
      <c r="W10">
        <f t="shared" si="8"/>
        <v>1</v>
      </c>
    </row>
    <row r="11" spans="1:23">
      <c r="B11" t="s">
        <v>8</v>
      </c>
      <c r="C11" s="1">
        <v>0</v>
      </c>
      <c r="D11" s="1">
        <v>31.2380126346422</v>
      </c>
      <c r="E11" s="1">
        <v>6.2743987161963899</v>
      </c>
      <c r="F11" s="1">
        <v>10.8220717217388</v>
      </c>
      <c r="G11" s="1">
        <v>4.2982301063996002E-3</v>
      </c>
      <c r="H11" s="1">
        <v>6.3345704804390301</v>
      </c>
      <c r="I11" s="1">
        <v>25.314511436511101</v>
      </c>
      <c r="J11" s="1">
        <v>0.31644456910649499</v>
      </c>
      <c r="K11" s="1">
        <v>14.9906984804282</v>
      </c>
      <c r="L11" s="1">
        <v>0</v>
      </c>
      <c r="N11">
        <f t="shared" si="9"/>
        <v>1</v>
      </c>
      <c r="O11">
        <f t="shared" si="0"/>
        <v>10</v>
      </c>
      <c r="P11">
        <f t="shared" si="1"/>
        <v>5</v>
      </c>
      <c r="Q11">
        <f t="shared" si="2"/>
        <v>7</v>
      </c>
      <c r="R11">
        <f t="shared" si="3"/>
        <v>3</v>
      </c>
      <c r="S11">
        <f t="shared" si="4"/>
        <v>6</v>
      </c>
      <c r="T11">
        <f t="shared" si="5"/>
        <v>9</v>
      </c>
      <c r="U11">
        <f t="shared" si="6"/>
        <v>4</v>
      </c>
      <c r="V11">
        <f t="shared" si="7"/>
        <v>8</v>
      </c>
      <c r="W11">
        <f t="shared" si="8"/>
        <v>1</v>
      </c>
    </row>
    <row r="12" spans="1:23">
      <c r="B12" t="s">
        <v>9</v>
      </c>
      <c r="C12" s="1">
        <v>4.4408920985006301E-16</v>
      </c>
      <c r="D12" s="1">
        <v>3.7871424237446298</v>
      </c>
      <c r="E12" s="1">
        <v>5.5363121494641101E-15</v>
      </c>
      <c r="F12" s="1">
        <v>4.7690643596253303E-3</v>
      </c>
      <c r="G12" s="1">
        <v>2.0293728081578699E-2</v>
      </c>
      <c r="H12" s="1">
        <v>4.1624865036264201E-9</v>
      </c>
      <c r="I12" s="1">
        <v>1.5659948748118301E-7</v>
      </c>
      <c r="J12" s="1">
        <v>7.0758214102776597E-15</v>
      </c>
      <c r="K12" s="1">
        <v>0.76065358110765502</v>
      </c>
      <c r="L12" s="1">
        <v>4.4408920985006301E-16</v>
      </c>
      <c r="N12">
        <f t="shared" si="9"/>
        <v>1</v>
      </c>
      <c r="O12">
        <f t="shared" si="0"/>
        <v>10</v>
      </c>
      <c r="P12">
        <f t="shared" si="1"/>
        <v>3</v>
      </c>
      <c r="Q12">
        <f t="shared" si="2"/>
        <v>7</v>
      </c>
      <c r="R12">
        <f t="shared" si="3"/>
        <v>8</v>
      </c>
      <c r="S12">
        <f t="shared" si="4"/>
        <v>5</v>
      </c>
      <c r="T12">
        <f t="shared" si="5"/>
        <v>6</v>
      </c>
      <c r="U12">
        <f t="shared" si="6"/>
        <v>4</v>
      </c>
      <c r="V12">
        <f t="shared" si="7"/>
        <v>9</v>
      </c>
      <c r="W12">
        <f t="shared" si="8"/>
        <v>1</v>
      </c>
    </row>
    <row r="13" spans="1:23">
      <c r="B13" t="s">
        <v>10</v>
      </c>
      <c r="C13" s="1">
        <v>3.9154164197382097E-6</v>
      </c>
      <c r="D13" s="1">
        <v>0.70457218946280498</v>
      </c>
      <c r="E13" s="1">
        <v>0.101557873022837</v>
      </c>
      <c r="F13" s="1">
        <v>5.3209398498556201E-2</v>
      </c>
      <c r="G13" s="1">
        <v>5.92047260203655E-2</v>
      </c>
      <c r="H13" s="1">
        <v>3.31226092043023</v>
      </c>
      <c r="I13" s="1">
        <v>0.18296847711460401</v>
      </c>
      <c r="J13" s="1">
        <v>2.0285832878251999E-2</v>
      </c>
      <c r="K13" s="1">
        <v>0.21194785850899001</v>
      </c>
      <c r="L13" s="1">
        <v>0</v>
      </c>
      <c r="N13">
        <f t="shared" si="9"/>
        <v>2</v>
      </c>
      <c r="O13">
        <f t="shared" si="0"/>
        <v>9</v>
      </c>
      <c r="P13">
        <f t="shared" si="1"/>
        <v>6</v>
      </c>
      <c r="Q13">
        <f t="shared" si="2"/>
        <v>4</v>
      </c>
      <c r="R13">
        <f t="shared" si="3"/>
        <v>5</v>
      </c>
      <c r="S13">
        <f t="shared" si="4"/>
        <v>10</v>
      </c>
      <c r="T13">
        <f t="shared" si="5"/>
        <v>7</v>
      </c>
      <c r="U13">
        <f t="shared" si="6"/>
        <v>3</v>
      </c>
      <c r="V13">
        <f t="shared" si="7"/>
        <v>8</v>
      </c>
      <c r="W13">
        <f t="shared" si="8"/>
        <v>1</v>
      </c>
    </row>
    <row r="14" spans="1:23">
      <c r="B14" t="s">
        <v>11</v>
      </c>
      <c r="C14" s="1">
        <v>0.72848863963131405</v>
      </c>
      <c r="D14" s="1">
        <v>8552.5408313771295</v>
      </c>
      <c r="E14" s="1">
        <v>1.9147026396814799</v>
      </c>
      <c r="F14" s="1">
        <v>0.433184714154148</v>
      </c>
      <c r="G14" s="1">
        <v>0.205355624174787</v>
      </c>
      <c r="H14" s="1">
        <v>4.0566413837580999</v>
      </c>
      <c r="I14" s="1">
        <v>18879046.1372668</v>
      </c>
      <c r="J14" s="1">
        <v>0.104675809737064</v>
      </c>
      <c r="K14" s="1">
        <v>12.0536527616896</v>
      </c>
      <c r="L14" s="1">
        <v>1.8035083233485401E-7</v>
      </c>
      <c r="N14">
        <f t="shared" si="9"/>
        <v>5</v>
      </c>
      <c r="O14">
        <f t="shared" si="0"/>
        <v>9</v>
      </c>
      <c r="P14">
        <f t="shared" si="1"/>
        <v>6</v>
      </c>
      <c r="Q14">
        <f t="shared" si="2"/>
        <v>4</v>
      </c>
      <c r="R14">
        <f t="shared" si="3"/>
        <v>3</v>
      </c>
      <c r="S14">
        <f t="shared" si="4"/>
        <v>7</v>
      </c>
      <c r="T14">
        <f t="shared" si="5"/>
        <v>10</v>
      </c>
      <c r="U14">
        <f t="shared" si="6"/>
        <v>2</v>
      </c>
      <c r="V14">
        <f t="shared" si="7"/>
        <v>8</v>
      </c>
      <c r="W14">
        <f t="shared" si="8"/>
        <v>1</v>
      </c>
    </row>
    <row r="15" spans="1:23">
      <c r="B15" t="s">
        <v>12</v>
      </c>
      <c r="C15" s="1">
        <v>0.84578775431789999</v>
      </c>
      <c r="D15" s="1">
        <v>0.29952259017152399</v>
      </c>
      <c r="E15" s="1">
        <v>7.3249105572558597E-4</v>
      </c>
      <c r="F15" s="1">
        <v>9.8442349362244301E-6</v>
      </c>
      <c r="G15" s="1">
        <v>8.8497805619967005E-4</v>
      </c>
      <c r="H15" s="1">
        <v>2.1767577507826301E-4</v>
      </c>
      <c r="I15" s="1">
        <v>5.1274172951753299E-3</v>
      </c>
      <c r="J15" s="1">
        <v>1.34500896057578E-2</v>
      </c>
      <c r="K15" s="1">
        <v>5.0957389116347198E-3</v>
      </c>
      <c r="L15" s="1">
        <v>8.6060959213494294E-24</v>
      </c>
      <c r="N15">
        <f t="shared" si="9"/>
        <v>10</v>
      </c>
      <c r="O15">
        <f t="shared" si="0"/>
        <v>9</v>
      </c>
      <c r="P15">
        <f t="shared" si="1"/>
        <v>4</v>
      </c>
      <c r="Q15">
        <f t="shared" si="2"/>
        <v>2</v>
      </c>
      <c r="R15">
        <f t="shared" si="3"/>
        <v>5</v>
      </c>
      <c r="S15">
        <f t="shared" si="4"/>
        <v>3</v>
      </c>
      <c r="T15">
        <f t="shared" si="5"/>
        <v>7</v>
      </c>
      <c r="U15">
        <f t="shared" si="6"/>
        <v>8</v>
      </c>
      <c r="V15">
        <f t="shared" si="7"/>
        <v>6</v>
      </c>
      <c r="W15">
        <f t="shared" si="8"/>
        <v>1</v>
      </c>
    </row>
    <row r="16" spans="1:23">
      <c r="C16" s="1"/>
      <c r="D16" s="1"/>
      <c r="E16" s="1"/>
      <c r="F16" s="1"/>
      <c r="G16" s="1"/>
      <c r="H16" s="1"/>
      <c r="I16" s="1"/>
      <c r="J16" s="1"/>
      <c r="K16" s="1"/>
      <c r="L16" s="1"/>
      <c r="N16" s="73">
        <f>AVERAGE(N3:N15)</f>
        <v>3.4615384615384617</v>
      </c>
      <c r="O16" s="73">
        <f t="shared" ref="O16:W16" si="10">AVERAGE(O3:O15)</f>
        <v>9.1538461538461533</v>
      </c>
      <c r="P16" s="73">
        <f t="shared" si="10"/>
        <v>4.1538461538461542</v>
      </c>
      <c r="Q16" s="73">
        <f t="shared" si="10"/>
        <v>5.4615384615384617</v>
      </c>
      <c r="R16" s="73">
        <f t="shared" si="10"/>
        <v>6.0769230769230766</v>
      </c>
      <c r="S16" s="73">
        <f t="shared" si="10"/>
        <v>6.1538461538461542</v>
      </c>
      <c r="T16" s="73">
        <f t="shared" si="10"/>
        <v>7.4615384615384617</v>
      </c>
      <c r="U16" s="73">
        <f t="shared" si="10"/>
        <v>4.1538461538461542</v>
      </c>
      <c r="V16" s="73">
        <f t="shared" si="10"/>
        <v>7.384615384615385</v>
      </c>
      <c r="W16" s="73">
        <f t="shared" si="10"/>
        <v>1.1538461538461537</v>
      </c>
    </row>
    <row r="17" spans="1:23">
      <c r="C17" s="1"/>
      <c r="D17" s="1"/>
      <c r="E17" s="1"/>
      <c r="F17" s="1"/>
      <c r="G17" s="1"/>
      <c r="H17" s="1"/>
      <c r="I17" s="1"/>
      <c r="J17" s="1"/>
      <c r="K17" s="1"/>
      <c r="L17" s="1"/>
      <c r="N17" s="74">
        <f>RANK(N16,$N$16:$W$16,1)</f>
        <v>2</v>
      </c>
      <c r="O17" s="74">
        <f t="shared" ref="O17:W17" si="11">RANK(O16,$N$16:$W$16,1)</f>
        <v>10</v>
      </c>
      <c r="P17" s="74">
        <f t="shared" si="11"/>
        <v>3</v>
      </c>
      <c r="Q17" s="74">
        <f t="shared" si="11"/>
        <v>5</v>
      </c>
      <c r="R17" s="74">
        <f t="shared" si="11"/>
        <v>6</v>
      </c>
      <c r="S17" s="74">
        <f t="shared" si="11"/>
        <v>7</v>
      </c>
      <c r="T17" s="74">
        <f t="shared" si="11"/>
        <v>9</v>
      </c>
      <c r="U17" s="74">
        <f t="shared" si="11"/>
        <v>3</v>
      </c>
      <c r="V17" s="74">
        <f t="shared" si="11"/>
        <v>8</v>
      </c>
      <c r="W17" s="74">
        <f t="shared" si="11"/>
        <v>1</v>
      </c>
    </row>
    <row r="18" spans="1:23">
      <c r="C18" s="1"/>
      <c r="D18" s="1"/>
      <c r="E18" s="1"/>
      <c r="F18" s="1"/>
      <c r="G18" s="1"/>
      <c r="H18" s="1"/>
      <c r="I18" s="1"/>
      <c r="J18" s="1"/>
      <c r="K18" s="1"/>
      <c r="L18" s="1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1:23">
      <c r="B19" t="s">
        <v>13</v>
      </c>
      <c r="C19" s="1">
        <v>11.3264239238447</v>
      </c>
      <c r="D19" s="1">
        <v>0.99800383788795599</v>
      </c>
      <c r="E19" s="1">
        <v>1.0972747838427299</v>
      </c>
      <c r="F19" s="1">
        <v>5.7975411213912302</v>
      </c>
      <c r="G19" s="1">
        <v>0.99800383781634505</v>
      </c>
      <c r="H19" s="1">
        <v>5.5651567877135903</v>
      </c>
      <c r="I19" s="1">
        <v>2.3160350390337898</v>
      </c>
      <c r="J19" s="1">
        <v>4.5862338103000999</v>
      </c>
      <c r="K19" s="1">
        <v>1.16367501486549</v>
      </c>
      <c r="L19" s="1">
        <v>1.06414054842852</v>
      </c>
      <c r="N19">
        <f t="shared" ref="N19:N28" si="12">RANK(C19,$C19:$L19,1)</f>
        <v>10</v>
      </c>
      <c r="O19">
        <f t="shared" ref="O19:O28" si="13">RANK(D19,$C19:$L19,1)</f>
        <v>2</v>
      </c>
      <c r="P19">
        <f t="shared" ref="P19:P28" si="14">RANK(E19,$C19:$L19,1)</f>
        <v>4</v>
      </c>
      <c r="Q19">
        <f t="shared" ref="Q19:Q28" si="15">RANK(F19,$C19:$L19,1)</f>
        <v>9</v>
      </c>
      <c r="R19">
        <f t="shared" ref="R19:R28" si="16">RANK(G19,$C19:$L19,1)</f>
        <v>1</v>
      </c>
      <c r="S19">
        <f t="shared" ref="S19:S28" si="17">RANK(H19,$C19:$L19,1)</f>
        <v>8</v>
      </c>
      <c r="T19">
        <f t="shared" ref="T19:T28" si="18">RANK(I19,$C19:$L19,1)</f>
        <v>6</v>
      </c>
      <c r="U19">
        <f t="shared" ref="U19:U28" si="19">RANK(J19,$C19:$L19,1)</f>
        <v>7</v>
      </c>
      <c r="V19">
        <f t="shared" ref="V19:V28" si="20">RANK(K19,$C19:$L19,1)</f>
        <v>5</v>
      </c>
      <c r="W19">
        <f t="shared" ref="W19:W28" si="21">RANK(L19,$C19:$L19,1)</f>
        <v>3</v>
      </c>
    </row>
    <row r="20" spans="1:23">
      <c r="B20" t="s">
        <v>14</v>
      </c>
      <c r="C20" s="1">
        <v>1.8286428928797602E-2</v>
      </c>
      <c r="D20" s="1">
        <v>7.64006840294362E-4</v>
      </c>
      <c r="E20" s="1">
        <v>2.6268924104217301E-3</v>
      </c>
      <c r="F20" s="1">
        <v>5.3795437698257601E-3</v>
      </c>
      <c r="G20" s="1">
        <v>2.5312664222109701E-3</v>
      </c>
      <c r="H20" s="1">
        <v>5.1895144047671201E-3</v>
      </c>
      <c r="I20" s="1">
        <v>1.3546705699423399E-3</v>
      </c>
      <c r="J20" s="1">
        <v>3.8082807949655199E-3</v>
      </c>
      <c r="K20" s="1">
        <v>1.4627246649425499E-3</v>
      </c>
      <c r="L20" s="1">
        <v>3.4280267575878998E-4</v>
      </c>
      <c r="N20">
        <f t="shared" si="12"/>
        <v>10</v>
      </c>
      <c r="O20">
        <f t="shared" si="13"/>
        <v>2</v>
      </c>
      <c r="P20">
        <f t="shared" si="14"/>
        <v>6</v>
      </c>
      <c r="Q20">
        <f t="shared" si="15"/>
        <v>9</v>
      </c>
      <c r="R20">
        <f t="shared" si="16"/>
        <v>5</v>
      </c>
      <c r="S20">
        <f t="shared" si="17"/>
        <v>8</v>
      </c>
      <c r="T20">
        <f t="shared" si="18"/>
        <v>3</v>
      </c>
      <c r="U20">
        <f t="shared" si="19"/>
        <v>7</v>
      </c>
      <c r="V20">
        <f t="shared" si="20"/>
        <v>4</v>
      </c>
      <c r="W20">
        <f t="shared" si="21"/>
        <v>1</v>
      </c>
    </row>
    <row r="21" spans="1:23">
      <c r="B21" t="s">
        <v>15</v>
      </c>
      <c r="C21" s="1">
        <v>-1.03162823133528</v>
      </c>
      <c r="D21" s="1">
        <v>-1.0316284531795901</v>
      </c>
      <c r="E21" s="1">
        <v>-1.0316284534898801</v>
      </c>
      <c r="F21" s="1">
        <v>-1.0316284534897</v>
      </c>
      <c r="G21" s="1">
        <v>-1.0316284012849199</v>
      </c>
      <c r="H21" s="1">
        <v>-1.0316284534898801</v>
      </c>
      <c r="I21" s="1">
        <v>-1.0316284534898801</v>
      </c>
      <c r="J21" s="1">
        <v>-1.0316275778357999</v>
      </c>
      <c r="K21" s="1">
        <v>-1.0316284534898501</v>
      </c>
      <c r="L21" s="1">
        <v>-1.03162845233125</v>
      </c>
      <c r="N21">
        <f t="shared" si="12"/>
        <v>9</v>
      </c>
      <c r="O21">
        <f t="shared" si="13"/>
        <v>6</v>
      </c>
      <c r="P21">
        <f t="shared" si="14"/>
        <v>1</v>
      </c>
      <c r="Q21">
        <f t="shared" si="15"/>
        <v>5</v>
      </c>
      <c r="R21">
        <f t="shared" si="16"/>
        <v>8</v>
      </c>
      <c r="S21">
        <f t="shared" si="17"/>
        <v>1</v>
      </c>
      <c r="T21">
        <f t="shared" si="18"/>
        <v>1</v>
      </c>
      <c r="U21">
        <f t="shared" si="19"/>
        <v>10</v>
      </c>
      <c r="V21">
        <f t="shared" si="20"/>
        <v>4</v>
      </c>
      <c r="W21">
        <f t="shared" si="21"/>
        <v>7</v>
      </c>
    </row>
    <row r="22" spans="1:23">
      <c r="B22" t="s">
        <v>198</v>
      </c>
      <c r="C22" s="1">
        <v>0.40949605549262202</v>
      </c>
      <c r="D22" s="1">
        <v>0.39788744199422998</v>
      </c>
      <c r="E22" s="1">
        <v>0.39788735772973799</v>
      </c>
      <c r="F22" s="1">
        <v>0.39788738434680698</v>
      </c>
      <c r="G22" s="1">
        <v>0.39788745022613298</v>
      </c>
      <c r="H22" s="1">
        <v>0.39788735772973799</v>
      </c>
      <c r="I22" s="1">
        <v>0.39788735772973799</v>
      </c>
      <c r="J22" s="1">
        <v>0.39790689765751502</v>
      </c>
      <c r="K22" s="1">
        <v>0.39788735772977402</v>
      </c>
      <c r="L22" s="1">
        <v>0.39788735776773199</v>
      </c>
      <c r="N22">
        <f t="shared" si="12"/>
        <v>10</v>
      </c>
      <c r="O22">
        <f t="shared" si="13"/>
        <v>7</v>
      </c>
      <c r="P22">
        <f t="shared" si="14"/>
        <v>1</v>
      </c>
      <c r="Q22">
        <f t="shared" si="15"/>
        <v>6</v>
      </c>
      <c r="R22">
        <f t="shared" si="16"/>
        <v>8</v>
      </c>
      <c r="S22">
        <f t="shared" si="17"/>
        <v>1</v>
      </c>
      <c r="T22">
        <f t="shared" si="18"/>
        <v>1</v>
      </c>
      <c r="U22">
        <f t="shared" si="19"/>
        <v>9</v>
      </c>
      <c r="V22">
        <f t="shared" si="20"/>
        <v>4</v>
      </c>
      <c r="W22">
        <f t="shared" si="21"/>
        <v>5</v>
      </c>
    </row>
    <row r="23" spans="1:23">
      <c r="B23" t="s">
        <v>199</v>
      </c>
      <c r="C23" s="1">
        <v>9.3000014490655492</v>
      </c>
      <c r="D23" s="1">
        <v>3.0000000001379998</v>
      </c>
      <c r="E23" s="1">
        <v>2.9999999999999201</v>
      </c>
      <c r="F23" s="1">
        <v>11.1019463444695</v>
      </c>
      <c r="G23" s="1">
        <v>3.9000096776570001</v>
      </c>
      <c r="H23" s="1">
        <v>2.9999999999999298</v>
      </c>
      <c r="I23" s="1">
        <v>2.9999999999999201</v>
      </c>
      <c r="J23" s="1">
        <v>3.00003471180439</v>
      </c>
      <c r="K23" s="1">
        <v>3.00000000000029</v>
      </c>
      <c r="L23" s="1">
        <v>2.9999999999999201</v>
      </c>
      <c r="N23">
        <f t="shared" si="12"/>
        <v>9</v>
      </c>
      <c r="O23">
        <f t="shared" si="13"/>
        <v>6</v>
      </c>
      <c r="P23">
        <f t="shared" si="14"/>
        <v>1</v>
      </c>
      <c r="Q23">
        <f t="shared" si="15"/>
        <v>10</v>
      </c>
      <c r="R23">
        <f t="shared" si="16"/>
        <v>8</v>
      </c>
      <c r="S23">
        <f t="shared" si="17"/>
        <v>4</v>
      </c>
      <c r="T23">
        <f t="shared" si="18"/>
        <v>1</v>
      </c>
      <c r="U23">
        <f t="shared" si="19"/>
        <v>7</v>
      </c>
      <c r="V23">
        <f t="shared" si="20"/>
        <v>5</v>
      </c>
      <c r="W23">
        <f t="shared" si="21"/>
        <v>1</v>
      </c>
    </row>
    <row r="24" spans="1:23">
      <c r="B24" t="s">
        <v>200</v>
      </c>
      <c r="C24" s="1">
        <v>-3.8518468891668198</v>
      </c>
      <c r="D24" s="1">
        <v>-3.8627821475419801</v>
      </c>
      <c r="E24" s="1">
        <v>-3.86278214782075</v>
      </c>
      <c r="F24" s="1">
        <v>-3.86278214782075</v>
      </c>
      <c r="G24" s="1">
        <v>-3.8627820604803298</v>
      </c>
      <c r="H24" s="1">
        <v>-3.86278214782075</v>
      </c>
      <c r="I24" s="1">
        <v>-3.86278214782075</v>
      </c>
      <c r="J24" s="1">
        <v>-3.8619102248054</v>
      </c>
      <c r="K24" s="1">
        <v>-3.8627821477959099</v>
      </c>
      <c r="L24" s="1">
        <v>-3.86278214782075</v>
      </c>
      <c r="N24">
        <f t="shared" si="12"/>
        <v>10</v>
      </c>
      <c r="O24">
        <f t="shared" si="13"/>
        <v>7</v>
      </c>
      <c r="P24">
        <f t="shared" si="14"/>
        <v>1</v>
      </c>
      <c r="Q24">
        <f t="shared" si="15"/>
        <v>1</v>
      </c>
      <c r="R24">
        <f t="shared" si="16"/>
        <v>8</v>
      </c>
      <c r="S24">
        <f t="shared" si="17"/>
        <v>1</v>
      </c>
      <c r="T24">
        <f t="shared" si="18"/>
        <v>1</v>
      </c>
      <c r="U24">
        <f t="shared" si="19"/>
        <v>9</v>
      </c>
      <c r="V24">
        <f t="shared" si="20"/>
        <v>6</v>
      </c>
      <c r="W24">
        <f t="shared" si="21"/>
        <v>1</v>
      </c>
    </row>
    <row r="25" spans="1:23">
      <c r="B25" t="s">
        <v>201</v>
      </c>
      <c r="C25" s="1">
        <v>-3.03834530582836</v>
      </c>
      <c r="D25" s="1">
        <v>-3.3203987770562899</v>
      </c>
      <c r="E25" s="1">
        <v>-3.2736360878977302</v>
      </c>
      <c r="F25" s="1">
        <v>-3.29425344327051</v>
      </c>
      <c r="G25" s="1">
        <v>-3.28632698982288</v>
      </c>
      <c r="H25" s="1">
        <v>-3.3180274483234502</v>
      </c>
      <c r="I25" s="1">
        <v>-3.2324811324306602</v>
      </c>
      <c r="J25" s="1">
        <v>-3.2479354469500299</v>
      </c>
      <c r="K25" s="1">
        <v>-3.2198747925858902</v>
      </c>
      <c r="L25" s="1">
        <v>-3.29029033923227</v>
      </c>
      <c r="N25">
        <f t="shared" si="12"/>
        <v>10</v>
      </c>
      <c r="O25">
        <f t="shared" si="13"/>
        <v>1</v>
      </c>
      <c r="P25">
        <f t="shared" si="14"/>
        <v>6</v>
      </c>
      <c r="Q25">
        <f t="shared" si="15"/>
        <v>3</v>
      </c>
      <c r="R25">
        <f t="shared" si="16"/>
        <v>5</v>
      </c>
      <c r="S25">
        <f t="shared" si="17"/>
        <v>2</v>
      </c>
      <c r="T25">
        <f t="shared" si="18"/>
        <v>8</v>
      </c>
      <c r="U25">
        <f t="shared" si="19"/>
        <v>7</v>
      </c>
      <c r="V25">
        <f t="shared" si="20"/>
        <v>9</v>
      </c>
      <c r="W25">
        <f t="shared" si="21"/>
        <v>4</v>
      </c>
    </row>
    <row r="26" spans="1:23">
      <c r="B26" t="s">
        <v>202</v>
      </c>
      <c r="C26" s="1">
        <v>-3.5743448890135299</v>
      </c>
      <c r="D26" s="1">
        <v>-10.1391651940817</v>
      </c>
      <c r="E26" s="1">
        <v>-6.0637307982186401</v>
      </c>
      <c r="F26" s="1">
        <v>-4.3173861941440697</v>
      </c>
      <c r="G26" s="1">
        <v>-8.7292285286714808</v>
      </c>
      <c r="H26" s="1">
        <v>-5.4202385086842604</v>
      </c>
      <c r="I26" s="1">
        <v>-6.8966006574380003</v>
      </c>
      <c r="J26" s="1">
        <v>-9.0560150022516694</v>
      </c>
      <c r="K26" s="1">
        <v>-8.2344861266238993</v>
      </c>
      <c r="L26" s="1">
        <v>-6.3593705923966297</v>
      </c>
      <c r="N26">
        <f t="shared" si="12"/>
        <v>10</v>
      </c>
      <c r="O26">
        <f t="shared" si="13"/>
        <v>1</v>
      </c>
      <c r="P26">
        <f t="shared" si="14"/>
        <v>7</v>
      </c>
      <c r="Q26">
        <f t="shared" si="15"/>
        <v>9</v>
      </c>
      <c r="R26">
        <f t="shared" si="16"/>
        <v>3</v>
      </c>
      <c r="S26">
        <f t="shared" si="17"/>
        <v>8</v>
      </c>
      <c r="T26">
        <f t="shared" si="18"/>
        <v>5</v>
      </c>
      <c r="U26">
        <f t="shared" si="19"/>
        <v>2</v>
      </c>
      <c r="V26">
        <f t="shared" si="20"/>
        <v>4</v>
      </c>
      <c r="W26">
        <f t="shared" si="21"/>
        <v>6</v>
      </c>
    </row>
    <row r="27" spans="1:23">
      <c r="B27" t="s">
        <v>203</v>
      </c>
      <c r="C27" s="1">
        <v>-3.5134723024312202</v>
      </c>
      <c r="D27" s="1">
        <v>-10.3911774476337</v>
      </c>
      <c r="E27" s="1">
        <v>-8.1241024249605793</v>
      </c>
      <c r="F27" s="1">
        <v>-6.6313114750817297</v>
      </c>
      <c r="G27" s="1">
        <v>-9.0951086797277991</v>
      </c>
      <c r="H27" s="1">
        <v>-10.1593407925838</v>
      </c>
      <c r="I27" s="1">
        <v>-7.5532781462849803</v>
      </c>
      <c r="J27" s="1">
        <v>-10.224009306534001</v>
      </c>
      <c r="K27" s="1">
        <v>-8.2802590904657194</v>
      </c>
      <c r="L27" s="1">
        <v>-8.0779764638026492</v>
      </c>
      <c r="N27">
        <f t="shared" si="12"/>
        <v>10</v>
      </c>
      <c r="O27">
        <f t="shared" si="13"/>
        <v>1</v>
      </c>
      <c r="P27">
        <f t="shared" si="14"/>
        <v>6</v>
      </c>
      <c r="Q27">
        <f t="shared" si="15"/>
        <v>9</v>
      </c>
      <c r="R27">
        <f t="shared" si="16"/>
        <v>4</v>
      </c>
      <c r="S27">
        <f t="shared" si="17"/>
        <v>3</v>
      </c>
      <c r="T27">
        <f t="shared" si="18"/>
        <v>8</v>
      </c>
      <c r="U27">
        <f t="shared" si="19"/>
        <v>2</v>
      </c>
      <c r="V27">
        <f t="shared" si="20"/>
        <v>5</v>
      </c>
      <c r="W27">
        <f t="shared" si="21"/>
        <v>7</v>
      </c>
    </row>
    <row r="28" spans="1:23">
      <c r="B28" t="s">
        <v>204</v>
      </c>
      <c r="C28" s="1">
        <v>-4.4040772774324797</v>
      </c>
      <c r="D28" s="1">
        <v>-10.515746144914599</v>
      </c>
      <c r="E28" s="1">
        <v>-8.5181367334637503</v>
      </c>
      <c r="F28" s="1">
        <v>-5.9218589251523799</v>
      </c>
      <c r="G28" s="1">
        <v>-9.27602585409476</v>
      </c>
      <c r="H28" s="1">
        <v>-9.5755738666279395</v>
      </c>
      <c r="I28" s="1">
        <v>-6.9054680548404797</v>
      </c>
      <c r="J28" s="1">
        <v>-10.0839670958746</v>
      </c>
      <c r="K28" s="1">
        <v>-8.5225495217313298</v>
      </c>
      <c r="L28" s="1">
        <v>-9.5456259631148992</v>
      </c>
      <c r="N28">
        <f t="shared" si="12"/>
        <v>10</v>
      </c>
      <c r="O28">
        <f t="shared" si="13"/>
        <v>1</v>
      </c>
      <c r="P28">
        <f t="shared" si="14"/>
        <v>7</v>
      </c>
      <c r="Q28">
        <f t="shared" si="15"/>
        <v>9</v>
      </c>
      <c r="R28">
        <f t="shared" si="16"/>
        <v>5</v>
      </c>
      <c r="S28">
        <f t="shared" si="17"/>
        <v>3</v>
      </c>
      <c r="T28">
        <f t="shared" si="18"/>
        <v>8</v>
      </c>
      <c r="U28">
        <f t="shared" si="19"/>
        <v>2</v>
      </c>
      <c r="V28">
        <f t="shared" si="20"/>
        <v>6</v>
      </c>
      <c r="W28">
        <f t="shared" si="21"/>
        <v>4</v>
      </c>
    </row>
    <row r="29" spans="1:23">
      <c r="N29" s="73">
        <f>AVERAGE(N19:N28)</f>
        <v>9.8000000000000007</v>
      </c>
      <c r="O29" s="73">
        <f>AVERAGE(O19:O28)</f>
        <v>3.4</v>
      </c>
      <c r="P29" s="73">
        <f>AVERAGE(P19:P28)</f>
        <v>4</v>
      </c>
      <c r="Q29" s="73">
        <f>AVERAGE(Q19:Q28)</f>
        <v>7</v>
      </c>
      <c r="R29" s="73">
        <f>AVERAGE(R19:R28)</f>
        <v>5.5</v>
      </c>
      <c r="S29" s="73">
        <f>AVERAGE(S19:S28)</f>
        <v>3.9</v>
      </c>
      <c r="T29" s="73">
        <f>AVERAGE(T19:T28)</f>
        <v>4.2</v>
      </c>
      <c r="U29" s="73">
        <f>AVERAGE(U19:U28)</f>
        <v>6.2</v>
      </c>
      <c r="V29" s="73">
        <f>AVERAGE(V19:V28)</f>
        <v>5.2</v>
      </c>
      <c r="W29" s="73">
        <f>AVERAGE(W19:W28)</f>
        <v>3.9</v>
      </c>
    </row>
    <row r="30" spans="1:23">
      <c r="A30" t="s">
        <v>25</v>
      </c>
      <c r="C30" t="s">
        <v>29</v>
      </c>
      <c r="D30" t="s">
        <v>205</v>
      </c>
      <c r="E30" t="s">
        <v>206</v>
      </c>
      <c r="F30" t="s">
        <v>207</v>
      </c>
      <c r="G30" t="s">
        <v>101</v>
      </c>
      <c r="H30" t="s">
        <v>209</v>
      </c>
      <c r="I30" t="s">
        <v>215</v>
      </c>
      <c r="J30" t="s">
        <v>208</v>
      </c>
      <c r="K30" t="s">
        <v>16</v>
      </c>
      <c r="L30" t="s">
        <v>18</v>
      </c>
      <c r="N30">
        <f>RANK(N29,$N29:$W$29,1)</f>
        <v>10</v>
      </c>
      <c r="O30">
        <f>RANK(O29,$N29:$W$29,1)</f>
        <v>1</v>
      </c>
      <c r="P30">
        <f>RANK(P29,$N29:$W$29,1)</f>
        <v>4</v>
      </c>
      <c r="Q30">
        <f>RANK(Q29,$N29:$W$29,1)</f>
        <v>9</v>
      </c>
      <c r="R30">
        <f>RANK(R29,$N29:$W$29,1)</f>
        <v>7</v>
      </c>
      <c r="S30">
        <f>RANK(S29,$N29:$W$29,1)</f>
        <v>2</v>
      </c>
      <c r="T30">
        <f>RANK(T29,$N29:$W$29,1)</f>
        <v>5</v>
      </c>
      <c r="U30">
        <f>RANK(U29,$N29:$W$29,1)</f>
        <v>8</v>
      </c>
      <c r="V30">
        <f>RANK(V29,$N29:$W$29,1)</f>
        <v>6</v>
      </c>
      <c r="W30">
        <f>RANK(W29,$N29:$W$29,1)</f>
        <v>2</v>
      </c>
    </row>
    <row r="31" spans="1:23">
      <c r="B31" t="s">
        <v>0</v>
      </c>
      <c r="C31">
        <v>0</v>
      </c>
      <c r="D31">
        <v>0.52141975351601599</v>
      </c>
      <c r="E31" s="1">
        <v>1.88741424229493E-43</v>
      </c>
      <c r="F31">
        <v>1.3763295422044501E-4</v>
      </c>
      <c r="G31">
        <v>1.9046361817383801E-2</v>
      </c>
      <c r="H31" s="1">
        <v>3.7195788102417704E-18</v>
      </c>
      <c r="I31" s="1">
        <v>7.9403375059548698E-13</v>
      </c>
      <c r="J31" s="1">
        <v>9.7914869778672898E-57</v>
      </c>
      <c r="K31" s="1">
        <v>4.1255989128924298E-10</v>
      </c>
      <c r="L31">
        <v>0</v>
      </c>
    </row>
    <row r="32" spans="1:23">
      <c r="B32" t="s">
        <v>1</v>
      </c>
      <c r="C32">
        <v>0</v>
      </c>
      <c r="D32">
        <v>0.25615742701983002</v>
      </c>
      <c r="E32" s="1">
        <v>3.5870617449408902E-16</v>
      </c>
      <c r="F32">
        <v>5.2695331291669997E-4</v>
      </c>
      <c r="G32">
        <v>3.17744518428076E-3</v>
      </c>
      <c r="H32" s="1">
        <v>2.2926267845817802E-9</v>
      </c>
      <c r="I32">
        <v>2.53708131552334</v>
      </c>
      <c r="J32" s="1">
        <v>8.2092769572725304E-33</v>
      </c>
      <c r="K32">
        <v>2.57203531991059E-2</v>
      </c>
      <c r="L32">
        <v>0</v>
      </c>
    </row>
    <row r="33" spans="2:23">
      <c r="B33" t="s">
        <v>2</v>
      </c>
      <c r="C33">
        <v>0</v>
      </c>
      <c r="D33">
        <v>19.6748768281245</v>
      </c>
      <c r="E33">
        <v>1.9280578519258599E-4</v>
      </c>
      <c r="F33">
        <v>0.16842437738510199</v>
      </c>
      <c r="G33">
        <v>107.455926178816</v>
      </c>
      <c r="H33">
        <v>15.428891693667</v>
      </c>
      <c r="I33">
        <v>1268.52637841655</v>
      </c>
      <c r="J33" s="1">
        <v>1.4222460259589101E-25</v>
      </c>
      <c r="K33">
        <v>4.7624470344672402E-3</v>
      </c>
      <c r="L33">
        <v>0</v>
      </c>
    </row>
    <row r="34" spans="2:23">
      <c r="B34" t="s">
        <v>3</v>
      </c>
      <c r="C34">
        <v>0</v>
      </c>
      <c r="D34">
        <v>1.1418393946295</v>
      </c>
      <c r="E34" s="1">
        <v>9.5272212906189998E-5</v>
      </c>
      <c r="F34">
        <v>1.42277145564032E-2</v>
      </c>
      <c r="G34">
        <v>0.216507766910497</v>
      </c>
      <c r="H34" s="1">
        <v>6.9304869736063396E-10</v>
      </c>
      <c r="I34">
        <v>5.9800363076557597</v>
      </c>
      <c r="J34" s="1">
        <v>8.6653012125198604E-18</v>
      </c>
      <c r="K34">
        <v>1.8911890608299101E-3</v>
      </c>
      <c r="L34"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>
      <c r="B35" t="s">
        <v>4</v>
      </c>
      <c r="C35">
        <v>0.35762942647554902</v>
      </c>
      <c r="D35">
        <v>76.380610759492995</v>
      </c>
      <c r="E35">
        <v>4.6080090607285902</v>
      </c>
      <c r="F35">
        <v>61.013656327729599</v>
      </c>
      <c r="G35">
        <v>27.789173787416999</v>
      </c>
      <c r="H35">
        <v>60.208445652451402</v>
      </c>
      <c r="I35">
        <v>16417.655195493098</v>
      </c>
      <c r="J35">
        <v>0.56897176717807096</v>
      </c>
      <c r="K35">
        <v>450.39260804721903</v>
      </c>
      <c r="L35">
        <v>0.34001736945322503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>
      <c r="B36" t="s">
        <v>5</v>
      </c>
      <c r="C36">
        <v>1.1559792810361701E-2</v>
      </c>
      <c r="D36">
        <v>0.73790352638549805</v>
      </c>
      <c r="E36" s="1">
        <v>4.2480646934426903E-32</v>
      </c>
      <c r="F36" s="1">
        <v>9.1303021019374599E-5</v>
      </c>
      <c r="G36">
        <v>1.4113293842968101E-2</v>
      </c>
      <c r="H36" s="1">
        <v>3.90659924855668E-18</v>
      </c>
      <c r="I36" s="1">
        <v>4.8603263151876302E-13</v>
      </c>
      <c r="J36" s="1">
        <v>1.29464793959831E-6</v>
      </c>
      <c r="K36" s="1">
        <v>2.85087785970237E-10</v>
      </c>
      <c r="L36" s="1">
        <v>1.20467745987505E-12</v>
      </c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>
      <c r="B37" t="s">
        <v>6</v>
      </c>
      <c r="C37" s="1">
        <v>8.5135678287231005E-5</v>
      </c>
      <c r="D37">
        <v>8.3419421379302607E-3</v>
      </c>
      <c r="E37">
        <v>2.0967882913866102E-3</v>
      </c>
      <c r="F37">
        <v>1.6181187014132101E-3</v>
      </c>
      <c r="G37">
        <v>1.91664749980499E-3</v>
      </c>
      <c r="H37">
        <v>6.6268807152869199E-3</v>
      </c>
      <c r="I37">
        <v>6.9804225899202099E-3</v>
      </c>
      <c r="J37">
        <v>4.3007928231970498E-4</v>
      </c>
      <c r="K37">
        <v>1.2071681315883201E-2</v>
      </c>
      <c r="L37">
        <v>1.8251209320305301E-4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>
      <c r="B38" t="s">
        <v>7</v>
      </c>
      <c r="C38">
        <v>251.93774448145601</v>
      </c>
      <c r="D38">
        <v>184.66668663819999</v>
      </c>
      <c r="E38">
        <v>241.788128378691</v>
      </c>
      <c r="F38">
        <v>373.45888834523799</v>
      </c>
      <c r="G38">
        <v>177.94878001942701</v>
      </c>
      <c r="H38">
        <v>221.69033399449199</v>
      </c>
      <c r="I38">
        <v>352.49914772833699</v>
      </c>
      <c r="J38">
        <v>365.67161652417099</v>
      </c>
      <c r="K38">
        <v>395.24289572888898</v>
      </c>
      <c r="L38">
        <v>81.8991380542043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>
      <c r="B39" t="s">
        <v>8</v>
      </c>
      <c r="C39">
        <v>0</v>
      </c>
      <c r="D39">
        <v>5.7031460661478004</v>
      </c>
      <c r="E39">
        <v>3.0887261942651398</v>
      </c>
      <c r="F39">
        <v>5.5069433945689799</v>
      </c>
      <c r="G39">
        <v>5.1994513410588E-3</v>
      </c>
      <c r="H39">
        <v>2.4854500506727901</v>
      </c>
      <c r="I39">
        <v>16.1818960476811</v>
      </c>
      <c r="J39">
        <v>1.2767245591907299</v>
      </c>
      <c r="K39">
        <v>6.8332459060116202</v>
      </c>
      <c r="L39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>
      <c r="B40" t="s">
        <v>9</v>
      </c>
      <c r="C40">
        <v>0</v>
      </c>
      <c r="D40">
        <v>1.1774481131532899</v>
      </c>
      <c r="E40" s="1">
        <v>1.79059232505712E-15</v>
      </c>
      <c r="F40">
        <v>1.87859735657544E-3</v>
      </c>
      <c r="G40">
        <v>1.37645471421285E-2</v>
      </c>
      <c r="H40" s="1">
        <v>8.4676387818848097E-10</v>
      </c>
      <c r="I40" s="1">
        <v>1.5270111409202799E-7</v>
      </c>
      <c r="J40" s="1">
        <v>2.42098034938841E-15</v>
      </c>
      <c r="K40">
        <v>0.98891760208990998</v>
      </c>
      <c r="L40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>
      <c r="B41" t="s">
        <v>10</v>
      </c>
      <c r="C41" s="1">
        <v>2.1445475361788698E-5</v>
      </c>
      <c r="D41">
        <v>0.12844642430841299</v>
      </c>
      <c r="E41">
        <v>5.0937694956851798E-2</v>
      </c>
      <c r="F41">
        <v>3.0352218463715299E-2</v>
      </c>
      <c r="G41">
        <v>3.1032914432344998E-2</v>
      </c>
      <c r="H41">
        <v>1.9554366427105301</v>
      </c>
      <c r="I41">
        <v>0.103259030097802</v>
      </c>
      <c r="J41">
        <v>1.8105315219192099E-2</v>
      </c>
      <c r="K41">
        <v>0.110166699632136</v>
      </c>
      <c r="L41"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>
      <c r="B42" t="s">
        <v>11</v>
      </c>
      <c r="C42">
        <v>2.76779103495082E-2</v>
      </c>
      <c r="D42">
        <v>14928.28627796</v>
      </c>
      <c r="E42">
        <v>1.1749716745666601</v>
      </c>
      <c r="F42">
        <v>0.80745934278120202</v>
      </c>
      <c r="G42">
        <v>0.200628426013546</v>
      </c>
      <c r="H42">
        <v>1.26234593834908</v>
      </c>
      <c r="I42">
        <v>64830718.150342099</v>
      </c>
      <c r="J42">
        <v>3.0233057812697799E-2</v>
      </c>
      <c r="K42">
        <v>4.27182734933655</v>
      </c>
      <c r="L42">
        <v>1.2046443693060501E-3</v>
      </c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>
      <c r="B43" t="s">
        <v>12</v>
      </c>
      <c r="C43">
        <v>0.143357096216159</v>
      </c>
      <c r="D43">
        <v>0.14805867220615301</v>
      </c>
      <c r="E43">
        <v>2.7875840585535401E-3</v>
      </c>
      <c r="F43" s="1">
        <v>7.5271571184016997E-6</v>
      </c>
      <c r="G43">
        <v>2.8092596542664901E-3</v>
      </c>
      <c r="H43">
        <v>1.1922593223278499E-3</v>
      </c>
      <c r="I43">
        <v>9.0019388245158594E-3</v>
      </c>
      <c r="J43">
        <v>3.48624030628455E-2</v>
      </c>
      <c r="K43">
        <v>6.1913979071985996E-3</v>
      </c>
      <c r="L43">
        <v>1.77774601860342E-2</v>
      </c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>
      <c r="B44" t="s">
        <v>13</v>
      </c>
      <c r="C44">
        <v>2.31692888149446</v>
      </c>
      <c r="D44" s="1">
        <v>1.7701033859357901E-10</v>
      </c>
      <c r="E44">
        <v>0.39953016471945502</v>
      </c>
      <c r="F44">
        <v>4.1306692015567803</v>
      </c>
      <c r="G44" s="1">
        <v>6.98737498774053E-11</v>
      </c>
      <c r="H44">
        <v>3.9674287919885902</v>
      </c>
      <c r="I44">
        <v>1.8193275541335601</v>
      </c>
      <c r="J44">
        <v>4.3558203603234098</v>
      </c>
      <c r="K44">
        <v>0.37678498564491902</v>
      </c>
      <c r="L44">
        <v>1.8283697047179699</v>
      </c>
    </row>
    <row r="45" spans="2:23">
      <c r="B45" t="s">
        <v>14</v>
      </c>
      <c r="C45">
        <v>2.3312115729564299E-2</v>
      </c>
      <c r="D45">
        <v>1.8226470965066E-4</v>
      </c>
      <c r="E45">
        <v>6.02095482130874E-3</v>
      </c>
      <c r="F45">
        <v>7.5603900555914301E-3</v>
      </c>
      <c r="G45">
        <v>4.9091462417944799E-3</v>
      </c>
      <c r="H45">
        <v>3.88863037633369E-3</v>
      </c>
      <c r="I45">
        <v>1.3797201252058E-3</v>
      </c>
      <c r="J45">
        <v>7.5346678154970502E-3</v>
      </c>
      <c r="K45">
        <v>3.5772737570165299E-3</v>
      </c>
      <c r="L45">
        <v>2.61681955362235E-4</v>
      </c>
    </row>
    <row r="46" spans="2:23">
      <c r="B46" t="s">
        <v>15</v>
      </c>
      <c r="C46" s="1">
        <v>1.68851430135305E-7</v>
      </c>
      <c r="D46" s="1">
        <v>6.8799602042795797E-10</v>
      </c>
      <c r="E46" s="1">
        <v>6.7121887952576798E-16</v>
      </c>
      <c r="F46" s="1">
        <v>5.0988529091222602E-13</v>
      </c>
      <c r="G46" s="1">
        <v>1.8710849131554801E-7</v>
      </c>
      <c r="H46" s="1">
        <v>4.8787127049592199E-16</v>
      </c>
      <c r="I46" s="1">
        <v>6.7752154249004401E-16</v>
      </c>
      <c r="J46" s="1">
        <v>4.6800983735302996E-6</v>
      </c>
      <c r="K46" s="1">
        <v>2.6908560031818001E-14</v>
      </c>
      <c r="L46" s="1">
        <v>7.0463365227887899E-9</v>
      </c>
    </row>
    <row r="47" spans="2:23">
      <c r="B47" t="s">
        <v>198</v>
      </c>
      <c r="C47">
        <v>9.8034673272679E-3</v>
      </c>
      <c r="D47" s="1">
        <v>1.4580331679534899E-7</v>
      </c>
      <c r="E47">
        <v>0</v>
      </c>
      <c r="F47" s="1">
        <v>6.4421037455213803E-8</v>
      </c>
      <c r="G47" s="1">
        <v>3.7981356215087898E-7</v>
      </c>
      <c r="H47">
        <v>0</v>
      </c>
      <c r="I47">
        <v>0</v>
      </c>
      <c r="J47" s="1">
        <v>9.2135794379025001E-5</v>
      </c>
      <c r="K47" s="1">
        <v>4.8729515511651103E-14</v>
      </c>
      <c r="L47" s="1">
        <v>7.4371134071989801E-8</v>
      </c>
    </row>
    <row r="48" spans="2:23">
      <c r="B48" t="s">
        <v>199</v>
      </c>
      <c r="C48">
        <v>11.6149454526361</v>
      </c>
      <c r="D48" s="1">
        <v>2.21110496999806E-10</v>
      </c>
      <c r="E48" s="1">
        <v>1.1246766905967301E-15</v>
      </c>
      <c r="F48">
        <v>17.592333512429398</v>
      </c>
      <c r="G48">
        <v>4.92952604680573</v>
      </c>
      <c r="H48" s="1">
        <v>3.8565202285783604E-15</v>
      </c>
      <c r="I48" s="1">
        <v>1.32715333954192E-15</v>
      </c>
      <c r="J48" s="1">
        <v>2.8832245320327801E-5</v>
      </c>
      <c r="K48" s="1">
        <v>3.5309267973461698E-13</v>
      </c>
      <c r="L48" s="1">
        <v>6.8500819564849099E-16</v>
      </c>
    </row>
    <row r="49" spans="2:12">
      <c r="B49" t="s">
        <v>200</v>
      </c>
      <c r="C49">
        <v>4.1123396307194303E-3</v>
      </c>
      <c r="D49" s="1">
        <v>4.7393315667168304E-10</v>
      </c>
      <c r="E49" s="1">
        <v>2.6683608680469201E-15</v>
      </c>
      <c r="F49" s="1">
        <v>2.15674734978068E-15</v>
      </c>
      <c r="G49" s="1">
        <v>3.9756894412551103E-7</v>
      </c>
      <c r="H49" s="1">
        <v>2.3397484183629701E-15</v>
      </c>
      <c r="I49" s="1">
        <v>2.71008616996018E-15</v>
      </c>
      <c r="J49">
        <v>1.8153311665364501E-3</v>
      </c>
      <c r="K49" s="1">
        <v>1.01126185212485E-10</v>
      </c>
      <c r="L49" s="1">
        <v>2.71008616996018E-15</v>
      </c>
    </row>
    <row r="50" spans="2:12">
      <c r="B50" t="s">
        <v>201</v>
      </c>
      <c r="C50">
        <v>0.111540710296068</v>
      </c>
      <c r="D50">
        <v>3.03964125622657E-3</v>
      </c>
      <c r="E50">
        <v>7.2063235701485803E-2</v>
      </c>
      <c r="F50">
        <v>5.1145807590674199E-2</v>
      </c>
      <c r="G50">
        <v>5.5415020225432703E-2</v>
      </c>
      <c r="H50">
        <v>2.1732115318774399E-2</v>
      </c>
      <c r="I50">
        <v>7.1172777833496195E-2</v>
      </c>
      <c r="J50">
        <v>0.108656230754949</v>
      </c>
      <c r="K50">
        <v>5.8444374190339599E-2</v>
      </c>
      <c r="L50">
        <v>3.6274151229784203E-2</v>
      </c>
    </row>
    <row r="51" spans="2:12">
      <c r="B51" t="s">
        <v>202</v>
      </c>
      <c r="C51">
        <v>1.0834633267231999</v>
      </c>
      <c r="D51">
        <v>1.7578978021145299E-2</v>
      </c>
      <c r="E51">
        <v>3.50265900906001</v>
      </c>
      <c r="F51">
        <v>2.8020370385779598</v>
      </c>
      <c r="G51">
        <v>2.6906177704027998</v>
      </c>
      <c r="H51">
        <v>3.6628198844357698</v>
      </c>
      <c r="I51">
        <v>3.4204571429189499</v>
      </c>
      <c r="J51">
        <v>2.2648686916542999</v>
      </c>
      <c r="K51">
        <v>3.0552052264243601</v>
      </c>
      <c r="L51">
        <v>2.5522211790620699</v>
      </c>
    </row>
    <row r="52" spans="2:12">
      <c r="B52" t="s">
        <v>203</v>
      </c>
      <c r="C52">
        <v>1.0031565707347101</v>
      </c>
      <c r="D52">
        <v>1.32362598248925E-2</v>
      </c>
      <c r="E52">
        <v>3.33656391713428</v>
      </c>
      <c r="F52">
        <v>3.62135799140224</v>
      </c>
      <c r="G52">
        <v>2.69627125132283</v>
      </c>
      <c r="H52">
        <v>1.33425091351587</v>
      </c>
      <c r="I52">
        <v>3.5792863086799098</v>
      </c>
      <c r="J52">
        <v>0.97010275439884897</v>
      </c>
      <c r="K52">
        <v>3.1232523079870398</v>
      </c>
      <c r="L52">
        <v>2.5166487397574899</v>
      </c>
    </row>
    <row r="53" spans="2:12">
      <c r="B53" t="s">
        <v>204</v>
      </c>
      <c r="C53">
        <v>1.64380977182854</v>
      </c>
      <c r="D53">
        <v>1.91874809348416E-2</v>
      </c>
      <c r="E53">
        <v>3.43361633799329</v>
      </c>
      <c r="F53">
        <v>3.6186066525952598</v>
      </c>
      <c r="G53">
        <v>2.8729600054165099</v>
      </c>
      <c r="H53">
        <v>2.51492210617312</v>
      </c>
      <c r="I53">
        <v>3.7685132424671699</v>
      </c>
      <c r="J53">
        <v>1.7513969758957699</v>
      </c>
      <c r="K53">
        <v>3.4076688962826802</v>
      </c>
      <c r="L53">
        <v>2.3228584270744999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AK100"/>
  <sheetViews>
    <sheetView zoomScale="85" zoomScaleNormal="85" workbookViewId="0">
      <selection activeCell="F11" sqref="F11:O20"/>
    </sheetView>
  </sheetViews>
  <sheetFormatPr defaultColWidth="8.90625" defaultRowHeight="15"/>
  <cols>
    <col min="1" max="6" width="8.90625" style="2"/>
    <col min="7" max="7" width="8.81640625" style="2" bestFit="1" customWidth="1"/>
    <col min="8" max="16384" width="8.90625" style="2"/>
  </cols>
  <sheetData>
    <row r="3" spans="2:23">
      <c r="G3" s="5"/>
    </row>
    <row r="4" spans="2:23">
      <c r="B4" s="4" t="s">
        <v>19</v>
      </c>
      <c r="C4" s="2" t="s">
        <v>30</v>
      </c>
      <c r="D4" s="4" t="s">
        <v>17</v>
      </c>
      <c r="E4" s="3"/>
      <c r="G4" s="3"/>
    </row>
    <row r="5" spans="2:23">
      <c r="B5" s="4"/>
      <c r="D5" s="4" t="s">
        <v>26</v>
      </c>
      <c r="E5" s="3"/>
      <c r="G5" s="3"/>
    </row>
    <row r="6" spans="2:23">
      <c r="B6" s="4"/>
      <c r="D6" s="4" t="s">
        <v>25</v>
      </c>
      <c r="E6" s="3"/>
      <c r="G6" s="3"/>
    </row>
    <row r="7" spans="2:23">
      <c r="B7" s="4" t="s">
        <v>20</v>
      </c>
      <c r="C7" s="2" t="s">
        <v>31</v>
      </c>
      <c r="D7" s="4" t="s">
        <v>17</v>
      </c>
      <c r="E7" s="3"/>
      <c r="G7" s="3"/>
    </row>
    <row r="8" spans="2:23">
      <c r="B8" s="4"/>
      <c r="D8" s="4" t="s">
        <v>26</v>
      </c>
      <c r="E8" s="3"/>
      <c r="G8" s="3"/>
    </row>
    <row r="9" spans="2:23">
      <c r="B9" s="4"/>
      <c r="D9" s="4" t="s">
        <v>25</v>
      </c>
      <c r="E9" s="3"/>
      <c r="F9" s="2" t="s">
        <v>29</v>
      </c>
      <c r="G9" s="3" t="s">
        <v>205</v>
      </c>
      <c r="H9" s="2" t="s">
        <v>206</v>
      </c>
      <c r="I9" s="2" t="s">
        <v>207</v>
      </c>
      <c r="J9" s="2" t="s">
        <v>101</v>
      </c>
      <c r="K9" s="2" t="s">
        <v>209</v>
      </c>
      <c r="L9" s="2" t="s">
        <v>215</v>
      </c>
      <c r="M9" s="2" t="s">
        <v>208</v>
      </c>
      <c r="N9" s="2" t="s">
        <v>16</v>
      </c>
      <c r="O9" s="2" t="s">
        <v>18</v>
      </c>
    </row>
    <row r="10" spans="2:23">
      <c r="B10" s="4" t="s">
        <v>21</v>
      </c>
      <c r="C10" s="2" t="s">
        <v>32</v>
      </c>
      <c r="D10" s="4" t="s">
        <v>17</v>
      </c>
      <c r="E10" s="3"/>
      <c r="F10" s="2" t="s">
        <v>17</v>
      </c>
      <c r="G10" s="2" t="s">
        <v>17</v>
      </c>
    </row>
    <row r="11" spans="2:23">
      <c r="B11" s="4"/>
      <c r="D11" s="4" t="s">
        <v>26</v>
      </c>
      <c r="E11" s="3" t="s">
        <v>15</v>
      </c>
      <c r="F11" s="2">
        <v>1181.7139979610099</v>
      </c>
      <c r="G11" s="3">
        <v>447.78867898895402</v>
      </c>
      <c r="H11" s="2">
        <v>497.19131770349799</v>
      </c>
      <c r="I11" s="2">
        <v>515.94413541231904</v>
      </c>
      <c r="J11" s="2">
        <v>433.63577675956299</v>
      </c>
      <c r="K11" s="2">
        <v>417.25880604006801</v>
      </c>
      <c r="L11" s="2">
        <v>423.20544370195603</v>
      </c>
      <c r="M11" s="2">
        <v>398.57082721113898</v>
      </c>
      <c r="N11" s="2">
        <v>335.84575799424402</v>
      </c>
      <c r="O11" s="2">
        <v>385.57613320904198</v>
      </c>
      <c r="Q11" s="2">
        <f>RANK(F11,$F11:$O11,1)</f>
        <v>10</v>
      </c>
      <c r="R11" s="2">
        <f t="shared" ref="R11:T11" si="0">RANK(G11,$F11:$O11,1)</f>
        <v>7</v>
      </c>
      <c r="S11" s="2">
        <f t="shared" si="0"/>
        <v>8</v>
      </c>
      <c r="T11" s="2">
        <f t="shared" si="0"/>
        <v>9</v>
      </c>
      <c r="U11" s="2">
        <f>RANK(K11,$F11:$O11,1)</f>
        <v>4</v>
      </c>
      <c r="V11" s="2">
        <f>RANK(M11,$F11:$O11,1)</f>
        <v>3</v>
      </c>
      <c r="W11" s="2">
        <f>RANK(O11,$F11:$O11,1)</f>
        <v>2</v>
      </c>
    </row>
    <row r="12" spans="2:23">
      <c r="B12" s="4"/>
      <c r="D12" s="4" t="s">
        <v>25</v>
      </c>
      <c r="E12" s="3" t="s">
        <v>198</v>
      </c>
      <c r="F12" s="2">
        <v>1190.4220949118301</v>
      </c>
      <c r="G12" s="3">
        <v>497.09147321338901</v>
      </c>
      <c r="H12" s="2">
        <v>471.96742279252101</v>
      </c>
      <c r="I12" s="2">
        <v>469.72345972148997</v>
      </c>
      <c r="J12" s="2">
        <v>495.31441534051601</v>
      </c>
      <c r="K12" s="2">
        <v>455.76465464852998</v>
      </c>
      <c r="L12" s="2">
        <v>455.840269438147</v>
      </c>
      <c r="M12" s="2">
        <v>491.58706525308799</v>
      </c>
      <c r="N12" s="2">
        <v>429.51017902329897</v>
      </c>
      <c r="O12" s="2">
        <v>433.58302488375898</v>
      </c>
      <c r="Q12" s="2">
        <f t="shared" ref="Q12:Q20" si="1">RANK(F12,$F12:$O12,1)</f>
        <v>10</v>
      </c>
      <c r="R12" s="2">
        <f t="shared" ref="R12:R20" si="2">RANK(G12,$F12:$O12,1)</f>
        <v>9</v>
      </c>
      <c r="S12" s="2">
        <f t="shared" ref="S12:S20" si="3">RANK(H12,$F12:$O12,1)</f>
        <v>6</v>
      </c>
      <c r="T12" s="2">
        <f t="shared" ref="T12:T20" si="4">RANK(I12,$F12:$O12,1)</f>
        <v>5</v>
      </c>
      <c r="U12" s="2">
        <f t="shared" ref="U12:U20" si="5">RANK(K12,$F12:$O12,1)</f>
        <v>3</v>
      </c>
      <c r="V12" s="2">
        <f t="shared" ref="V12:V20" si="6">RANK(M12,$F12:$O12,1)</f>
        <v>7</v>
      </c>
      <c r="W12" s="2">
        <f t="shared" ref="W12:W20" si="7">RANK(O12,$F12:$O12,1)</f>
        <v>2</v>
      </c>
    </row>
    <row r="13" spans="2:23">
      <c r="B13" s="4" t="s">
        <v>22</v>
      </c>
      <c r="C13" s="2" t="s">
        <v>33</v>
      </c>
      <c r="D13" s="4" t="s">
        <v>17</v>
      </c>
      <c r="E13" s="3" t="s">
        <v>199</v>
      </c>
      <c r="F13" s="2">
        <v>910</v>
      </c>
      <c r="G13" s="3">
        <v>927.31056581521602</v>
      </c>
      <c r="H13" s="2">
        <v>998.24005068643896</v>
      </c>
      <c r="I13" s="2">
        <v>1027.0036774816999</v>
      </c>
      <c r="J13" s="2">
        <v>995.01798786537495</v>
      </c>
      <c r="K13" s="2">
        <v>976.29736021228905</v>
      </c>
      <c r="L13" s="2">
        <v>938.73911790626005</v>
      </c>
      <c r="M13" s="2">
        <v>955.49314515855201</v>
      </c>
      <c r="N13" s="2">
        <v>926.49882476267896</v>
      </c>
      <c r="O13" s="2">
        <v>910</v>
      </c>
      <c r="Q13" s="2">
        <f t="shared" si="1"/>
        <v>1</v>
      </c>
      <c r="R13" s="2">
        <f t="shared" si="2"/>
        <v>4</v>
      </c>
      <c r="S13" s="2">
        <f t="shared" si="3"/>
        <v>9</v>
      </c>
      <c r="T13" s="2">
        <f t="shared" si="4"/>
        <v>10</v>
      </c>
      <c r="U13" s="2">
        <f t="shared" si="5"/>
        <v>7</v>
      </c>
      <c r="V13" s="2">
        <f t="shared" si="6"/>
        <v>6</v>
      </c>
      <c r="W13" s="2">
        <f t="shared" si="7"/>
        <v>1</v>
      </c>
    </row>
    <row r="14" spans="2:23">
      <c r="B14" s="4"/>
      <c r="D14" s="4" t="s">
        <v>26</v>
      </c>
      <c r="E14" s="3" t="s">
        <v>200</v>
      </c>
      <c r="F14" s="2">
        <v>910</v>
      </c>
      <c r="G14" s="3">
        <v>926.36294535439504</v>
      </c>
      <c r="H14" s="2">
        <v>994.60538332628096</v>
      </c>
      <c r="I14" s="2">
        <v>1029.2603441070301</v>
      </c>
      <c r="J14" s="2">
        <v>997.90363841909004</v>
      </c>
      <c r="K14" s="2">
        <v>975.21227429208398</v>
      </c>
      <c r="L14" s="2">
        <v>936.94714700265502</v>
      </c>
      <c r="M14" s="2">
        <v>970.23119733345197</v>
      </c>
      <c r="N14" s="2">
        <v>923.92162566374202</v>
      </c>
      <c r="O14" s="2">
        <v>910</v>
      </c>
      <c r="Q14" s="2">
        <f t="shared" si="1"/>
        <v>1</v>
      </c>
      <c r="R14" s="2">
        <f t="shared" si="2"/>
        <v>4</v>
      </c>
      <c r="S14" s="2">
        <f t="shared" si="3"/>
        <v>8</v>
      </c>
      <c r="T14" s="2">
        <f t="shared" si="4"/>
        <v>10</v>
      </c>
      <c r="U14" s="2">
        <f t="shared" si="5"/>
        <v>7</v>
      </c>
      <c r="V14" s="2">
        <f t="shared" si="6"/>
        <v>6</v>
      </c>
      <c r="W14" s="2">
        <f t="shared" si="7"/>
        <v>1</v>
      </c>
    </row>
    <row r="15" spans="2:23">
      <c r="B15" s="4"/>
      <c r="D15" s="4" t="s">
        <v>25</v>
      </c>
      <c r="E15" s="3" t="s">
        <v>201</v>
      </c>
      <c r="F15" s="2">
        <v>910</v>
      </c>
      <c r="G15" s="3">
        <v>927.09035371752896</v>
      </c>
      <c r="H15" s="2">
        <v>982.95518793615304</v>
      </c>
      <c r="I15" s="2">
        <v>1012.96017715916</v>
      </c>
      <c r="J15" s="2">
        <v>1003.81531674244</v>
      </c>
      <c r="K15" s="2">
        <v>951.45349754336098</v>
      </c>
      <c r="L15" s="2">
        <v>950.28019878560599</v>
      </c>
      <c r="M15" s="2">
        <v>967.22701803056395</v>
      </c>
      <c r="N15" s="2">
        <v>925.24300037567298</v>
      </c>
      <c r="O15" s="2">
        <v>910</v>
      </c>
      <c r="Q15" s="2">
        <f t="shared" si="1"/>
        <v>1</v>
      </c>
      <c r="R15" s="2">
        <f t="shared" si="2"/>
        <v>4</v>
      </c>
      <c r="S15" s="2">
        <f t="shared" si="3"/>
        <v>8</v>
      </c>
      <c r="T15" s="2">
        <f t="shared" si="4"/>
        <v>10</v>
      </c>
      <c r="U15" s="2">
        <f t="shared" si="5"/>
        <v>6</v>
      </c>
      <c r="V15" s="2">
        <f t="shared" si="6"/>
        <v>7</v>
      </c>
      <c r="W15" s="2">
        <f t="shared" si="7"/>
        <v>1</v>
      </c>
    </row>
    <row r="16" spans="2:23">
      <c r="B16" s="4" t="s">
        <v>23</v>
      </c>
      <c r="C16" s="2" t="s">
        <v>34</v>
      </c>
      <c r="D16" s="4" t="s">
        <v>17</v>
      </c>
      <c r="E16" s="3" t="s">
        <v>202</v>
      </c>
      <c r="F16" s="2">
        <v>1763.18239456522</v>
      </c>
      <c r="G16" s="3">
        <v>1091.3992025216101</v>
      </c>
      <c r="H16" s="2">
        <v>1430.26232499005</v>
      </c>
      <c r="I16" s="2">
        <v>1040.22494444019</v>
      </c>
      <c r="J16" s="2">
        <v>1134.8844963066399</v>
      </c>
      <c r="K16" s="2">
        <v>1164.3470038374801</v>
      </c>
      <c r="L16" s="2">
        <v>1472.3282268145699</v>
      </c>
      <c r="M16" s="2">
        <v>1327.1494000191401</v>
      </c>
      <c r="N16" s="2">
        <v>950.37859248360405</v>
      </c>
      <c r="O16" s="2">
        <v>892.12398086815699</v>
      </c>
      <c r="Q16" s="2">
        <f t="shared" si="1"/>
        <v>10</v>
      </c>
      <c r="R16" s="2">
        <f t="shared" si="2"/>
        <v>4</v>
      </c>
      <c r="S16" s="2">
        <f t="shared" si="3"/>
        <v>8</v>
      </c>
      <c r="T16" s="2">
        <f t="shared" si="4"/>
        <v>3</v>
      </c>
      <c r="U16" s="2">
        <f t="shared" si="5"/>
        <v>6</v>
      </c>
      <c r="V16" s="2">
        <f t="shared" si="6"/>
        <v>7</v>
      </c>
      <c r="W16" s="2">
        <f t="shared" si="7"/>
        <v>1</v>
      </c>
    </row>
    <row r="17" spans="2:23">
      <c r="B17" s="4"/>
      <c r="D17" s="4" t="s">
        <v>26</v>
      </c>
      <c r="E17" s="3" t="s">
        <v>203</v>
      </c>
      <c r="F17" s="2">
        <v>1907.78264225303</v>
      </c>
      <c r="G17" s="3">
        <v>1337.5091693787899</v>
      </c>
      <c r="H17" s="2">
        <v>1328.9129585584001</v>
      </c>
      <c r="I17" s="2">
        <v>1518.44710234432</v>
      </c>
      <c r="J17" s="2">
        <v>1479.23375978281</v>
      </c>
      <c r="K17" s="2">
        <v>1310.3597628708601</v>
      </c>
      <c r="L17" s="2">
        <v>1347.85587714591</v>
      </c>
      <c r="M17" s="2">
        <v>1396.1641589415301</v>
      </c>
      <c r="N17" s="2">
        <v>1387.96416671105</v>
      </c>
      <c r="O17" s="2">
        <v>1296.48510244666</v>
      </c>
      <c r="Q17" s="2">
        <f t="shared" si="1"/>
        <v>10</v>
      </c>
      <c r="R17" s="2">
        <f t="shared" si="2"/>
        <v>4</v>
      </c>
      <c r="S17" s="2">
        <f t="shared" si="3"/>
        <v>3</v>
      </c>
      <c r="T17" s="2">
        <f t="shared" si="4"/>
        <v>9</v>
      </c>
      <c r="U17" s="2">
        <f t="shared" si="5"/>
        <v>2</v>
      </c>
      <c r="V17" s="2">
        <f t="shared" si="6"/>
        <v>7</v>
      </c>
      <c r="W17" s="2">
        <f t="shared" si="7"/>
        <v>1</v>
      </c>
    </row>
    <row r="18" spans="2:23">
      <c r="B18" s="4"/>
      <c r="D18" s="4" t="s">
        <v>25</v>
      </c>
      <c r="E18" s="3" t="s">
        <v>204</v>
      </c>
      <c r="F18" s="2">
        <v>1765.26923158874</v>
      </c>
      <c r="G18" s="3">
        <v>1262.82989121116</v>
      </c>
      <c r="H18" s="2">
        <v>1434.43516923063</v>
      </c>
      <c r="I18" s="2">
        <v>1148.8599241040899</v>
      </c>
      <c r="J18" s="2">
        <v>1299.4140198509399</v>
      </c>
      <c r="K18" s="2">
        <v>1326.10230372309</v>
      </c>
      <c r="L18" s="2">
        <v>1469.5565680452601</v>
      </c>
      <c r="M18" s="2">
        <v>1282.3321163742</v>
      </c>
      <c r="N18" s="2">
        <v>1164.8853778458299</v>
      </c>
      <c r="O18" s="2">
        <v>930.33519393516701</v>
      </c>
      <c r="Q18" s="2">
        <f t="shared" si="1"/>
        <v>10</v>
      </c>
      <c r="R18" s="2">
        <f t="shared" si="2"/>
        <v>4</v>
      </c>
      <c r="S18" s="2">
        <f t="shared" si="3"/>
        <v>8</v>
      </c>
      <c r="T18" s="2">
        <f t="shared" si="4"/>
        <v>2</v>
      </c>
      <c r="U18" s="2">
        <f t="shared" si="5"/>
        <v>7</v>
      </c>
      <c r="V18" s="2">
        <f t="shared" si="6"/>
        <v>5</v>
      </c>
      <c r="W18" s="2">
        <f t="shared" si="7"/>
        <v>1</v>
      </c>
    </row>
    <row r="19" spans="2:23">
      <c r="B19" s="4" t="s">
        <v>24</v>
      </c>
      <c r="C19" s="2" t="s">
        <v>35</v>
      </c>
      <c r="D19" s="4" t="s">
        <v>17</v>
      </c>
      <c r="E19" s="3" t="s">
        <v>30</v>
      </c>
      <c r="F19" s="2">
        <v>1689.2806952849901</v>
      </c>
      <c r="G19" s="3">
        <v>1207.07533059716</v>
      </c>
      <c r="H19" s="2">
        <v>1214.6756965332299</v>
      </c>
      <c r="I19" s="2">
        <v>1166.20102338591</v>
      </c>
      <c r="J19" s="2">
        <v>671.39640723481898</v>
      </c>
      <c r="K19" s="2">
        <v>658.64598246829996</v>
      </c>
      <c r="L19" s="2">
        <v>1214.6370654958</v>
      </c>
      <c r="M19" s="2">
        <v>1124.5957130534</v>
      </c>
      <c r="N19" s="2">
        <v>867.23105390538603</v>
      </c>
      <c r="O19" s="2">
        <v>460.00000066461899</v>
      </c>
      <c r="Q19" s="2">
        <f t="shared" si="1"/>
        <v>10</v>
      </c>
      <c r="R19" s="2">
        <f t="shared" si="2"/>
        <v>7</v>
      </c>
      <c r="S19" s="2">
        <f t="shared" si="3"/>
        <v>9</v>
      </c>
      <c r="T19" s="2">
        <f t="shared" si="4"/>
        <v>6</v>
      </c>
      <c r="U19" s="2">
        <f t="shared" si="5"/>
        <v>2</v>
      </c>
      <c r="V19" s="2">
        <f t="shared" si="6"/>
        <v>5</v>
      </c>
      <c r="W19" s="2">
        <f t="shared" si="7"/>
        <v>1</v>
      </c>
    </row>
    <row r="20" spans="2:23">
      <c r="B20" s="4"/>
      <c r="C20" s="4"/>
      <c r="D20" s="4" t="s">
        <v>26</v>
      </c>
      <c r="E20" s="3" t="s">
        <v>31</v>
      </c>
      <c r="F20" s="2">
        <v>1449.40631457717</v>
      </c>
      <c r="G20" s="3">
        <v>1397.0714859044199</v>
      </c>
      <c r="H20" s="2">
        <v>1456.67720025009</v>
      </c>
      <c r="I20" s="2">
        <v>1578.45034351708</v>
      </c>
      <c r="J20" s="2">
        <v>1542.65159452588</v>
      </c>
      <c r="K20" s="2">
        <v>1548.4534580859099</v>
      </c>
      <c r="L20" s="2">
        <v>1364.1037078844899</v>
      </c>
      <c r="M20" s="2">
        <v>1509.7441626724301</v>
      </c>
      <c r="N20" s="2">
        <v>1472.5861218689099</v>
      </c>
      <c r="O20" s="2">
        <v>1265.97020663904</v>
      </c>
      <c r="Q20" s="2">
        <f t="shared" si="1"/>
        <v>4</v>
      </c>
      <c r="R20" s="2">
        <f t="shared" si="2"/>
        <v>3</v>
      </c>
      <c r="S20" s="2">
        <f t="shared" si="3"/>
        <v>5</v>
      </c>
      <c r="T20" s="2">
        <f t="shared" si="4"/>
        <v>10</v>
      </c>
      <c r="U20" s="2">
        <f t="shared" si="5"/>
        <v>9</v>
      </c>
      <c r="V20" s="2">
        <f t="shared" si="6"/>
        <v>7</v>
      </c>
      <c r="W20" s="2">
        <f t="shared" si="7"/>
        <v>1</v>
      </c>
    </row>
    <row r="21" spans="2:23">
      <c r="B21" s="4"/>
      <c r="C21" s="4"/>
      <c r="D21" s="4" t="s">
        <v>25</v>
      </c>
      <c r="E21" s="3"/>
      <c r="G21" s="3"/>
    </row>
    <row r="22" spans="2:23">
      <c r="C22" s="5" t="s">
        <v>17</v>
      </c>
      <c r="D22" s="2" t="s">
        <v>28</v>
      </c>
    </row>
    <row r="23" spans="2:23">
      <c r="C23" s="5" t="s">
        <v>27</v>
      </c>
      <c r="D23" s="2" t="s">
        <v>28</v>
      </c>
    </row>
    <row r="25" spans="2:23">
      <c r="E25" s="3" t="s">
        <v>15</v>
      </c>
    </row>
    <row r="26" spans="2:23">
      <c r="E26" s="3" t="s">
        <v>198</v>
      </c>
    </row>
    <row r="27" spans="2:23">
      <c r="E27" s="3" t="s">
        <v>199</v>
      </c>
    </row>
    <row r="28" spans="2:23">
      <c r="E28" s="3" t="s">
        <v>200</v>
      </c>
    </row>
    <row r="29" spans="2:23">
      <c r="E29" s="3" t="s">
        <v>201</v>
      </c>
    </row>
    <row r="30" spans="2:23">
      <c r="E30" s="3" t="s">
        <v>202</v>
      </c>
    </row>
    <row r="31" spans="2:23">
      <c r="E31" s="3" t="s">
        <v>203</v>
      </c>
    </row>
    <row r="32" spans="2:23">
      <c r="E32" s="3" t="s">
        <v>204</v>
      </c>
    </row>
    <row r="33" spans="5:37">
      <c r="E33" s="3" t="s">
        <v>30</v>
      </c>
    </row>
    <row r="34" spans="5:37">
      <c r="E34" s="3" t="s">
        <v>31</v>
      </c>
    </row>
    <row r="46" spans="5:37">
      <c r="AA46" s="3"/>
      <c r="AB46" s="2" t="s">
        <v>29</v>
      </c>
      <c r="AD46" s="3" t="s">
        <v>205</v>
      </c>
      <c r="AF46" s="2" t="s">
        <v>206</v>
      </c>
      <c r="AH46" s="2" t="s">
        <v>207</v>
      </c>
      <c r="AJ46" s="2" t="s">
        <v>101</v>
      </c>
    </row>
    <row r="47" spans="5:37">
      <c r="AA47" s="3"/>
      <c r="AB47" s="2" t="s">
        <v>17</v>
      </c>
      <c r="AC47" s="2" t="s">
        <v>25</v>
      </c>
      <c r="AD47" s="2" t="s">
        <v>17</v>
      </c>
      <c r="AE47" s="2" t="s">
        <v>25</v>
      </c>
    </row>
    <row r="48" spans="5:37">
      <c r="AA48" s="3" t="s">
        <v>15</v>
      </c>
      <c r="AB48" s="2">
        <v>1181.7139979610099</v>
      </c>
      <c r="AC48" s="2">
        <v>155.34317280185701</v>
      </c>
      <c r="AD48" s="3">
        <v>447.78867898895402</v>
      </c>
      <c r="AE48" s="2">
        <v>45.831611444005297</v>
      </c>
      <c r="AF48" s="2">
        <v>497.19131770349799</v>
      </c>
      <c r="AG48" s="2">
        <v>183.680617588866</v>
      </c>
      <c r="AH48" s="2">
        <v>515.94413541231904</v>
      </c>
      <c r="AI48" s="2">
        <v>129.25929720341301</v>
      </c>
      <c r="AJ48" s="2">
        <v>433.63577675956299</v>
      </c>
      <c r="AK48" s="2">
        <v>133.67318543807201</v>
      </c>
    </row>
    <row r="49" spans="27:37">
      <c r="AA49" s="3" t="s">
        <v>198</v>
      </c>
      <c r="AB49" s="2">
        <v>1190.4220949118301</v>
      </c>
      <c r="AC49" s="2">
        <v>181.22581302902699</v>
      </c>
      <c r="AD49" s="3">
        <v>497.09147321338901</v>
      </c>
      <c r="AE49" s="2">
        <v>59.924943463934703</v>
      </c>
      <c r="AF49" s="2">
        <v>471.96742279252101</v>
      </c>
      <c r="AG49" s="2">
        <v>167.98905283419799</v>
      </c>
      <c r="AH49" s="2">
        <v>469.72345972148997</v>
      </c>
      <c r="AI49" s="2">
        <v>119.09806542881201</v>
      </c>
      <c r="AJ49" s="2">
        <v>495.31441534051601</v>
      </c>
      <c r="AK49" s="2">
        <v>128.625106901473</v>
      </c>
    </row>
    <row r="50" spans="27:37">
      <c r="AA50" s="3" t="s">
        <v>199</v>
      </c>
      <c r="AB50" s="2">
        <v>910</v>
      </c>
      <c r="AC50" s="2">
        <v>0</v>
      </c>
      <c r="AD50" s="3">
        <v>927.31056581521602</v>
      </c>
      <c r="AE50" s="2">
        <v>3.75769062118846</v>
      </c>
      <c r="AF50" s="2">
        <v>998.24005068643896</v>
      </c>
      <c r="AG50" s="2">
        <v>52.492625800461198</v>
      </c>
      <c r="AH50" s="2">
        <v>1027.0036774816999</v>
      </c>
      <c r="AI50" s="2">
        <v>57.8703296076974</v>
      </c>
      <c r="AJ50" s="2">
        <v>995.01798786537495</v>
      </c>
      <c r="AK50" s="2">
        <v>34.2798843899864</v>
      </c>
    </row>
    <row r="51" spans="27:37">
      <c r="AA51" s="3" t="s">
        <v>200</v>
      </c>
      <c r="AB51" s="2">
        <v>910</v>
      </c>
      <c r="AC51" s="2">
        <v>0</v>
      </c>
      <c r="AD51" s="3">
        <v>926.36294535439504</v>
      </c>
      <c r="AE51" s="2">
        <v>3.2198088705890502</v>
      </c>
      <c r="AF51" s="2">
        <v>994.60538332628096</v>
      </c>
      <c r="AG51" s="2">
        <v>47.490599145656397</v>
      </c>
      <c r="AH51" s="2">
        <v>1029.2603441070301</v>
      </c>
      <c r="AI51" s="2">
        <v>41.1063275127891</v>
      </c>
      <c r="AJ51" s="2">
        <v>997.90363841909004</v>
      </c>
      <c r="AK51" s="2">
        <v>44.062854655157302</v>
      </c>
    </row>
    <row r="52" spans="27:37">
      <c r="AA52" s="3" t="s">
        <v>201</v>
      </c>
      <c r="AB52" s="2">
        <v>910</v>
      </c>
      <c r="AC52" s="2">
        <v>0</v>
      </c>
      <c r="AD52" s="3">
        <v>927.09035371752896</v>
      </c>
      <c r="AE52" s="2">
        <v>3.4518519931212199</v>
      </c>
      <c r="AF52" s="2">
        <v>982.95518793615304</v>
      </c>
      <c r="AG52" s="2">
        <v>39.482318145368097</v>
      </c>
      <c r="AH52" s="2">
        <v>1012.96017715916</v>
      </c>
      <c r="AI52" s="2">
        <v>43.233958103255702</v>
      </c>
      <c r="AJ52" s="2">
        <v>1003.81531674244</v>
      </c>
      <c r="AK52" s="2">
        <v>37.597248082358597</v>
      </c>
    </row>
    <row r="53" spans="27:37">
      <c r="AA53" s="3" t="s">
        <v>202</v>
      </c>
      <c r="AB53" s="2">
        <v>1763.18239456522</v>
      </c>
      <c r="AC53" s="2">
        <v>20.237741056996299</v>
      </c>
      <c r="AD53" s="3">
        <v>1091.3992025216101</v>
      </c>
      <c r="AE53" s="2">
        <v>158.177236267193</v>
      </c>
      <c r="AF53" s="2">
        <v>1430.26232499005</v>
      </c>
      <c r="AG53" s="2">
        <v>130.479872895016</v>
      </c>
      <c r="AH53" s="2">
        <v>1040.22494444019</v>
      </c>
      <c r="AI53" s="2">
        <v>303.71833905914099</v>
      </c>
      <c r="AJ53" s="2">
        <v>1134.8844963066399</v>
      </c>
      <c r="AK53" s="2">
        <v>342.65268765559603</v>
      </c>
    </row>
    <row r="54" spans="27:37">
      <c r="AA54" s="3" t="s">
        <v>203</v>
      </c>
      <c r="AB54" s="2">
        <v>1907.78264225303</v>
      </c>
      <c r="AC54" s="2">
        <v>98.942477294773298</v>
      </c>
      <c r="AD54" s="3">
        <v>1337.5091693787899</v>
      </c>
      <c r="AE54" s="2">
        <v>34.462782619911501</v>
      </c>
      <c r="AF54" s="2">
        <v>1328.9129585584001</v>
      </c>
      <c r="AG54" s="2">
        <v>59.884776726050099</v>
      </c>
      <c r="AH54" s="2">
        <v>1518.44710234432</v>
      </c>
      <c r="AI54" s="2">
        <v>68.526674857233999</v>
      </c>
      <c r="AJ54" s="2">
        <v>1479.23375978281</v>
      </c>
      <c r="AK54" s="2">
        <v>80.066190425355202</v>
      </c>
    </row>
    <row r="55" spans="27:37">
      <c r="AA55" s="3" t="s">
        <v>204</v>
      </c>
      <c r="AB55" s="2">
        <v>1765.26923158874</v>
      </c>
      <c r="AC55" s="2">
        <v>21.106404005580799</v>
      </c>
      <c r="AD55" s="3">
        <v>1262.82989121116</v>
      </c>
      <c r="AE55" s="2">
        <v>147.676118222052</v>
      </c>
      <c r="AF55" s="2">
        <v>1434.43516923063</v>
      </c>
      <c r="AG55" s="2">
        <v>89.0431773924673</v>
      </c>
      <c r="AH55" s="2">
        <v>1148.8599241040899</v>
      </c>
      <c r="AI55" s="2">
        <v>321.307426612489</v>
      </c>
      <c r="AJ55" s="2">
        <v>1299.4140198509399</v>
      </c>
      <c r="AK55" s="2">
        <v>316.24428095392</v>
      </c>
    </row>
    <row r="56" spans="27:37">
      <c r="AA56" s="3" t="s">
        <v>30</v>
      </c>
      <c r="AB56" s="2">
        <v>1689.2806952849901</v>
      </c>
      <c r="AC56" s="2">
        <v>34.835952236480601</v>
      </c>
      <c r="AD56" s="3">
        <v>1207.07533059716</v>
      </c>
      <c r="AE56" s="2">
        <v>88.343129689515806</v>
      </c>
      <c r="AF56" s="2">
        <v>1214.6756965332299</v>
      </c>
      <c r="AG56" s="2">
        <v>42.974733535381603</v>
      </c>
      <c r="AH56" s="2">
        <v>1166.20102338591</v>
      </c>
      <c r="AI56" s="2">
        <v>508.10895016880102</v>
      </c>
      <c r="AJ56" s="2">
        <v>671.39640723481898</v>
      </c>
      <c r="AK56" s="2">
        <v>430.001136257334</v>
      </c>
    </row>
    <row r="57" spans="27:37">
      <c r="AA57" s="3" t="s">
        <v>31</v>
      </c>
      <c r="AB57" s="2">
        <v>1449.40631457717</v>
      </c>
      <c r="AC57" s="2">
        <v>38.158586624752203</v>
      </c>
      <c r="AD57" s="3">
        <v>1397.0714859044199</v>
      </c>
      <c r="AE57" s="2">
        <v>35.748336907520802</v>
      </c>
      <c r="AF57" s="2">
        <v>1456.67720025009</v>
      </c>
      <c r="AG57" s="2">
        <v>82.817274129560303</v>
      </c>
      <c r="AH57" s="2">
        <v>1578.45034351708</v>
      </c>
      <c r="AI57" s="2">
        <v>21.4832627798244</v>
      </c>
      <c r="AJ57" s="2">
        <v>1542.65159452588</v>
      </c>
      <c r="AK57" s="2">
        <v>46.766851986471401</v>
      </c>
    </row>
    <row r="58" spans="27:37">
      <c r="AA58" s="3"/>
      <c r="AD58" s="3"/>
    </row>
    <row r="60" spans="27:37">
      <c r="AB60" s="2" t="s">
        <v>209</v>
      </c>
      <c r="AD60" s="2" t="s">
        <v>215</v>
      </c>
      <c r="AF60" s="2" t="s">
        <v>208</v>
      </c>
      <c r="AH60" s="2" t="s">
        <v>16</v>
      </c>
      <c r="AJ60" s="2" t="s">
        <v>18</v>
      </c>
    </row>
    <row r="62" spans="27:37">
      <c r="AA62" s="3" t="s">
        <v>15</v>
      </c>
      <c r="AB62" s="2">
        <v>417.25880604006801</v>
      </c>
      <c r="AC62" s="2">
        <v>202.84500231863001</v>
      </c>
      <c r="AD62" s="2">
        <v>423.20544370195603</v>
      </c>
      <c r="AE62" s="2">
        <v>99.865978512850205</v>
      </c>
      <c r="AF62" s="2">
        <v>398.57082721113898</v>
      </c>
      <c r="AG62" s="2">
        <v>161.42279494312299</v>
      </c>
      <c r="AH62" s="2">
        <v>335.84575799424402</v>
      </c>
      <c r="AI62" s="2">
        <v>95.201287192138906</v>
      </c>
      <c r="AJ62" s="2">
        <v>385.57613320904198</v>
      </c>
      <c r="AK62" s="2">
        <v>97.678262745127199</v>
      </c>
    </row>
    <row r="63" spans="27:37">
      <c r="AA63" s="3" t="s">
        <v>198</v>
      </c>
      <c r="AB63" s="2">
        <v>455.76465464852998</v>
      </c>
      <c r="AC63" s="2">
        <v>243.39761178570001</v>
      </c>
      <c r="AD63" s="2">
        <v>455.840269438147</v>
      </c>
      <c r="AE63" s="2">
        <v>105.245510000309</v>
      </c>
      <c r="AF63" s="2">
        <v>491.58706525308799</v>
      </c>
      <c r="AG63" s="2">
        <v>175.56266259293599</v>
      </c>
      <c r="AH63" s="2">
        <v>429.51017902329897</v>
      </c>
      <c r="AI63" s="2">
        <v>123.93605029016599</v>
      </c>
      <c r="AJ63" s="2">
        <v>433.58302488375898</v>
      </c>
      <c r="AK63" s="2">
        <v>109.43081763492</v>
      </c>
    </row>
    <row r="64" spans="27:37">
      <c r="AA64" s="3" t="s">
        <v>199</v>
      </c>
      <c r="AB64" s="2">
        <v>976.29736021228905</v>
      </c>
      <c r="AC64" s="2">
        <v>36.746441178259097</v>
      </c>
      <c r="AD64" s="2">
        <v>938.73911790626005</v>
      </c>
      <c r="AE64" s="2">
        <v>25.834218190197401</v>
      </c>
      <c r="AF64" s="2">
        <v>955.49314515855201</v>
      </c>
      <c r="AG64" s="2">
        <v>17.240483665608298</v>
      </c>
      <c r="AH64" s="2">
        <v>926.49882476267896</v>
      </c>
      <c r="AI64" s="2">
        <v>5.8480306944178801</v>
      </c>
      <c r="AJ64" s="2">
        <v>910</v>
      </c>
      <c r="AK64" s="2">
        <v>0</v>
      </c>
    </row>
    <row r="65" spans="20:37">
      <c r="AA65" s="3" t="s">
        <v>200</v>
      </c>
      <c r="AB65" s="2">
        <v>975.21227429208398</v>
      </c>
      <c r="AC65" s="2">
        <v>58.093352356951897</v>
      </c>
      <c r="AD65" s="2">
        <v>936.94714700265502</v>
      </c>
      <c r="AE65" s="2">
        <v>22.052577560660101</v>
      </c>
      <c r="AF65" s="2">
        <v>970.23119733345197</v>
      </c>
      <c r="AG65" s="2">
        <v>26.1386068595545</v>
      </c>
      <c r="AH65" s="2">
        <v>923.92162566374202</v>
      </c>
      <c r="AI65" s="2">
        <v>7.0320154223251103</v>
      </c>
      <c r="AJ65" s="2">
        <v>910</v>
      </c>
      <c r="AK65" s="2">
        <v>0</v>
      </c>
    </row>
    <row r="66" spans="20:37">
      <c r="AA66" s="3" t="s">
        <v>201</v>
      </c>
      <c r="AB66" s="2">
        <v>951.45349754336098</v>
      </c>
      <c r="AC66" s="2">
        <v>68.6059626378551</v>
      </c>
      <c r="AD66" s="2">
        <v>950.28019878560599</v>
      </c>
      <c r="AE66" s="2">
        <v>27.721384763666801</v>
      </c>
      <c r="AF66" s="2">
        <v>967.22701803056395</v>
      </c>
      <c r="AG66" s="2">
        <v>19.601004466906399</v>
      </c>
      <c r="AH66" s="2">
        <v>925.24300037567298</v>
      </c>
      <c r="AI66" s="2">
        <v>6.4928991529624698</v>
      </c>
      <c r="AJ66" s="2">
        <v>910</v>
      </c>
      <c r="AK66" s="2">
        <v>0</v>
      </c>
    </row>
    <row r="67" spans="20:37">
      <c r="AA67" s="3" t="s">
        <v>202</v>
      </c>
      <c r="AB67" s="2">
        <v>1164.3470038374801</v>
      </c>
      <c r="AC67" s="2">
        <v>330.96904353085898</v>
      </c>
      <c r="AD67" s="2">
        <v>1472.3282268145699</v>
      </c>
      <c r="AE67" s="2">
        <v>26.032736978308801</v>
      </c>
      <c r="AF67" s="2">
        <v>1327.1494000191401</v>
      </c>
      <c r="AG67" s="2">
        <v>195.963167973266</v>
      </c>
      <c r="AH67" s="2">
        <v>950.37859248360405</v>
      </c>
      <c r="AI67" s="2">
        <v>216.01428965661199</v>
      </c>
      <c r="AJ67" s="2">
        <v>892.12398086815699</v>
      </c>
      <c r="AK67" s="2">
        <v>131.24888399611601</v>
      </c>
    </row>
    <row r="68" spans="20:37">
      <c r="AA68" s="3" t="s">
        <v>203</v>
      </c>
      <c r="AB68" s="2">
        <v>1310.3597628708601</v>
      </c>
      <c r="AC68" s="2">
        <v>25.389462034230998</v>
      </c>
      <c r="AD68" s="2">
        <v>1347.85587714591</v>
      </c>
      <c r="AE68" s="2">
        <v>68.374053183788007</v>
      </c>
      <c r="AF68" s="2">
        <v>1396.1641589415301</v>
      </c>
      <c r="AG68" s="2">
        <v>47.677904906084798</v>
      </c>
      <c r="AH68" s="2">
        <v>1387.96416671105</v>
      </c>
      <c r="AI68" s="2">
        <v>68.860470512324</v>
      </c>
      <c r="AJ68" s="2">
        <v>1296.48510244666</v>
      </c>
      <c r="AK68" s="2">
        <v>22.350937902069401</v>
      </c>
    </row>
    <row r="69" spans="20:37">
      <c r="AA69" s="3" t="s">
        <v>204</v>
      </c>
      <c r="AB69" s="2">
        <v>1326.10230372309</v>
      </c>
      <c r="AC69" s="2">
        <v>270.11469169618999</v>
      </c>
      <c r="AD69" s="2">
        <v>1469.5565680452601</v>
      </c>
      <c r="AE69" s="2">
        <v>12.1140603350283</v>
      </c>
      <c r="AF69" s="2">
        <v>1282.3321163742</v>
      </c>
      <c r="AG69" s="2">
        <v>173.365001829345</v>
      </c>
      <c r="AH69" s="2">
        <v>1164.8853778458299</v>
      </c>
      <c r="AI69" s="2">
        <v>288.95881270084698</v>
      </c>
      <c r="AJ69" s="2">
        <v>930.33519393516701</v>
      </c>
      <c r="AK69" s="2">
        <v>142.45637788349799</v>
      </c>
    </row>
    <row r="70" spans="20:37">
      <c r="AA70" s="3" t="s">
        <v>30</v>
      </c>
      <c r="AB70" s="2">
        <v>658.64598246829996</v>
      </c>
      <c r="AC70" s="2">
        <v>396.684003898632</v>
      </c>
      <c r="AD70" s="2">
        <v>1214.6370654958</v>
      </c>
      <c r="AE70" s="2">
        <v>41.997950356611199</v>
      </c>
      <c r="AF70" s="2">
        <v>1124.5957130534</v>
      </c>
      <c r="AG70" s="2">
        <v>314.01375480336299</v>
      </c>
      <c r="AH70" s="2">
        <v>867.23105390538603</v>
      </c>
      <c r="AI70" s="2">
        <v>479.73535655872797</v>
      </c>
      <c r="AJ70" s="2">
        <v>460.00000066461899</v>
      </c>
      <c r="AK70" s="3">
        <v>7.5945548073670697E-7</v>
      </c>
    </row>
    <row r="71" spans="20:37">
      <c r="AA71" s="3" t="s">
        <v>31</v>
      </c>
      <c r="AB71" s="2">
        <v>1548.4534580859099</v>
      </c>
      <c r="AC71" s="2">
        <v>10.734963433476899</v>
      </c>
      <c r="AD71" s="2">
        <v>1364.1037078844899</v>
      </c>
      <c r="AE71" s="2">
        <v>30.953560760582601</v>
      </c>
      <c r="AF71" s="2">
        <v>1509.7441626724301</v>
      </c>
      <c r="AG71" s="2">
        <v>63.148116132082201</v>
      </c>
      <c r="AH71" s="2">
        <v>1472.5861218689099</v>
      </c>
      <c r="AI71" s="2">
        <v>96.518712882790197</v>
      </c>
      <c r="AJ71" s="2">
        <v>1265.97020663904</v>
      </c>
      <c r="AK71" s="2">
        <v>4.6657039663008604</v>
      </c>
    </row>
    <row r="75" spans="20:37">
      <c r="T75" s="3"/>
      <c r="U75" s="2" t="s">
        <v>29</v>
      </c>
      <c r="V75" s="3" t="s">
        <v>205</v>
      </c>
      <c r="W75" s="2" t="s">
        <v>206</v>
      </c>
      <c r="X75" s="2" t="s">
        <v>207</v>
      </c>
      <c r="Y75" s="2" t="s">
        <v>101</v>
      </c>
      <c r="Z75" s="2" t="s">
        <v>209</v>
      </c>
      <c r="AA75" s="2" t="s">
        <v>215</v>
      </c>
      <c r="AB75" s="2" t="s">
        <v>208</v>
      </c>
      <c r="AC75" s="2" t="s">
        <v>16</v>
      </c>
      <c r="AD75" s="2" t="s">
        <v>18</v>
      </c>
    </row>
    <row r="76" spans="20:37">
      <c r="T76" s="3"/>
      <c r="U76" s="2" t="s">
        <v>25</v>
      </c>
      <c r="V76" s="2" t="s">
        <v>25</v>
      </c>
    </row>
    <row r="77" spans="20:37">
      <c r="T77" s="3" t="s">
        <v>15</v>
      </c>
      <c r="U77" s="2">
        <v>155.34317280185701</v>
      </c>
      <c r="V77" s="2">
        <v>45.831611444005297</v>
      </c>
      <c r="W77" s="2">
        <v>183.680617588866</v>
      </c>
      <c r="X77" s="2">
        <v>129.25929720341301</v>
      </c>
      <c r="Y77" s="2">
        <v>133.67318543807201</v>
      </c>
      <c r="Z77" s="2">
        <v>202.84500231863001</v>
      </c>
      <c r="AA77" s="2">
        <v>99.865978512850205</v>
      </c>
      <c r="AB77" s="2">
        <v>161.42279494312299</v>
      </c>
      <c r="AC77" s="2">
        <v>95.201287192138906</v>
      </c>
      <c r="AD77" s="2">
        <v>97.678262745127199</v>
      </c>
    </row>
    <row r="78" spans="20:37">
      <c r="T78" s="3" t="s">
        <v>198</v>
      </c>
      <c r="U78" s="2">
        <v>181.22581302902699</v>
      </c>
      <c r="V78" s="2">
        <v>59.924943463934703</v>
      </c>
      <c r="W78" s="2">
        <v>167.98905283419799</v>
      </c>
      <c r="X78" s="2">
        <v>119.09806542881201</v>
      </c>
      <c r="Y78" s="2">
        <v>128.625106901473</v>
      </c>
      <c r="Z78" s="2">
        <v>243.39761178570001</v>
      </c>
      <c r="AA78" s="2">
        <v>105.245510000309</v>
      </c>
      <c r="AB78" s="2">
        <v>175.56266259293599</v>
      </c>
      <c r="AC78" s="2">
        <v>123.93605029016599</v>
      </c>
      <c r="AD78" s="2">
        <v>109.43081763492</v>
      </c>
    </row>
    <row r="79" spans="20:37">
      <c r="T79" s="3" t="s">
        <v>199</v>
      </c>
      <c r="U79" s="2">
        <v>0</v>
      </c>
      <c r="V79" s="2">
        <v>3.75769062118846</v>
      </c>
      <c r="W79" s="2">
        <v>52.492625800461198</v>
      </c>
      <c r="X79" s="2">
        <v>57.8703296076974</v>
      </c>
      <c r="Y79" s="2">
        <v>34.2798843899864</v>
      </c>
      <c r="Z79" s="2">
        <v>36.746441178259097</v>
      </c>
      <c r="AA79" s="2">
        <v>25.834218190197401</v>
      </c>
      <c r="AB79" s="2">
        <v>17.240483665608298</v>
      </c>
      <c r="AC79" s="2">
        <v>5.8480306944178801</v>
      </c>
      <c r="AD79" s="2">
        <v>0</v>
      </c>
    </row>
    <row r="80" spans="20:37">
      <c r="T80" s="3" t="s">
        <v>200</v>
      </c>
      <c r="U80" s="2">
        <v>0</v>
      </c>
      <c r="V80" s="2">
        <v>3.2198088705890502</v>
      </c>
      <c r="W80" s="2">
        <v>47.490599145656397</v>
      </c>
      <c r="X80" s="2">
        <v>41.1063275127891</v>
      </c>
      <c r="Y80" s="2">
        <v>44.062854655157302</v>
      </c>
      <c r="Z80" s="2">
        <v>58.093352356951897</v>
      </c>
      <c r="AA80" s="2">
        <v>22.052577560660101</v>
      </c>
      <c r="AB80" s="2">
        <v>26.1386068595545</v>
      </c>
      <c r="AC80" s="2">
        <v>7.0320154223251103</v>
      </c>
      <c r="AD80" s="2">
        <v>0</v>
      </c>
    </row>
    <row r="81" spans="20:30">
      <c r="T81" s="3" t="s">
        <v>201</v>
      </c>
      <c r="U81" s="2">
        <v>0</v>
      </c>
      <c r="V81" s="2">
        <v>3.4518519931212199</v>
      </c>
      <c r="W81" s="2">
        <v>39.482318145368097</v>
      </c>
      <c r="X81" s="2">
        <v>43.233958103255702</v>
      </c>
      <c r="Y81" s="2">
        <v>37.597248082358597</v>
      </c>
      <c r="Z81" s="2">
        <v>68.6059626378551</v>
      </c>
      <c r="AA81" s="2">
        <v>27.721384763666801</v>
      </c>
      <c r="AB81" s="2">
        <v>19.601004466906399</v>
      </c>
      <c r="AC81" s="2">
        <v>6.4928991529624698</v>
      </c>
      <c r="AD81" s="2">
        <v>0</v>
      </c>
    </row>
    <row r="82" spans="20:30">
      <c r="T82" s="3" t="s">
        <v>202</v>
      </c>
      <c r="U82" s="2">
        <v>20.237741056996299</v>
      </c>
      <c r="V82" s="2">
        <v>158.177236267193</v>
      </c>
      <c r="W82" s="2">
        <v>130.479872895016</v>
      </c>
      <c r="X82" s="2">
        <v>303.71833905914099</v>
      </c>
      <c r="Y82" s="2">
        <v>342.65268765559603</v>
      </c>
      <c r="Z82" s="2">
        <v>330.96904353085898</v>
      </c>
      <c r="AA82" s="2">
        <v>26.032736978308801</v>
      </c>
      <c r="AB82" s="2">
        <v>195.963167973266</v>
      </c>
      <c r="AC82" s="2">
        <v>216.01428965661199</v>
      </c>
      <c r="AD82" s="2">
        <v>131.24888399611601</v>
      </c>
    </row>
    <row r="83" spans="20:30">
      <c r="T83" s="3" t="s">
        <v>203</v>
      </c>
      <c r="U83" s="2">
        <v>98.942477294773298</v>
      </c>
      <c r="V83" s="2">
        <v>34.462782619911501</v>
      </c>
      <c r="W83" s="2">
        <v>59.884776726050099</v>
      </c>
      <c r="X83" s="2">
        <v>68.526674857233999</v>
      </c>
      <c r="Y83" s="2">
        <v>80.066190425355202</v>
      </c>
      <c r="Z83" s="2">
        <v>25.389462034230998</v>
      </c>
      <c r="AA83" s="2">
        <v>68.374053183788007</v>
      </c>
      <c r="AB83" s="2">
        <v>47.677904906084798</v>
      </c>
      <c r="AC83" s="2">
        <v>68.860470512324</v>
      </c>
      <c r="AD83" s="2">
        <v>22.350937902069401</v>
      </c>
    </row>
    <row r="84" spans="20:30">
      <c r="T84" s="3" t="s">
        <v>204</v>
      </c>
      <c r="U84" s="2">
        <v>21.106404005580799</v>
      </c>
      <c r="V84" s="2">
        <v>147.676118222052</v>
      </c>
      <c r="W84" s="2">
        <v>89.0431773924673</v>
      </c>
      <c r="X84" s="2">
        <v>321.307426612489</v>
      </c>
      <c r="Y84" s="2">
        <v>316.24428095392</v>
      </c>
      <c r="Z84" s="2">
        <v>270.11469169618999</v>
      </c>
      <c r="AA84" s="2">
        <v>12.1140603350283</v>
      </c>
      <c r="AB84" s="2">
        <v>173.365001829345</v>
      </c>
      <c r="AC84" s="2">
        <v>288.95881270084698</v>
      </c>
      <c r="AD84" s="2">
        <v>142.45637788349799</v>
      </c>
    </row>
    <row r="85" spans="20:30">
      <c r="T85" s="3" t="s">
        <v>30</v>
      </c>
      <c r="U85" s="2">
        <v>34.835952236480601</v>
      </c>
      <c r="V85" s="2">
        <v>88.343129689515806</v>
      </c>
      <c r="W85" s="2">
        <v>42.974733535381603</v>
      </c>
      <c r="X85" s="2">
        <v>508.10895016880102</v>
      </c>
      <c r="Y85" s="2">
        <v>430.001136257334</v>
      </c>
      <c r="Z85" s="2">
        <v>396.684003898632</v>
      </c>
      <c r="AA85" s="2">
        <v>41.997950356611199</v>
      </c>
      <c r="AB85" s="2">
        <v>314.01375480336299</v>
      </c>
      <c r="AC85" s="2">
        <v>479.73535655872797</v>
      </c>
      <c r="AD85" s="3">
        <v>7.5945548073670697E-7</v>
      </c>
    </row>
    <row r="86" spans="20:30">
      <c r="T86" s="3" t="s">
        <v>31</v>
      </c>
      <c r="U86" s="2">
        <v>38.158586624752203</v>
      </c>
      <c r="V86" s="2">
        <v>35.748336907520802</v>
      </c>
      <c r="W86" s="2">
        <v>82.817274129560303</v>
      </c>
      <c r="X86" s="2">
        <v>21.4832627798244</v>
      </c>
      <c r="Y86" s="2">
        <v>46.766851986471401</v>
      </c>
      <c r="Z86" s="2">
        <v>10.734963433476899</v>
      </c>
      <c r="AA86" s="2">
        <v>30.953560760582601</v>
      </c>
      <c r="AB86" s="2">
        <v>63.148116132082201</v>
      </c>
      <c r="AC86" s="2">
        <v>96.518712882790197</v>
      </c>
      <c r="AD86" s="2">
        <v>4.6657039663008604</v>
      </c>
    </row>
    <row r="87" spans="20:30">
      <c r="T87" s="3"/>
    </row>
    <row r="91" spans="20:30">
      <c r="T91" s="3" t="s">
        <v>15</v>
      </c>
    </row>
    <row r="92" spans="20:30">
      <c r="T92" s="3" t="s">
        <v>198</v>
      </c>
    </row>
    <row r="93" spans="20:30">
      <c r="T93" s="3" t="s">
        <v>199</v>
      </c>
    </row>
    <row r="94" spans="20:30">
      <c r="T94" s="3" t="s">
        <v>200</v>
      </c>
    </row>
    <row r="95" spans="20:30">
      <c r="T95" s="3" t="s">
        <v>201</v>
      </c>
    </row>
    <row r="96" spans="20:30">
      <c r="T96" s="3" t="s">
        <v>202</v>
      </c>
    </row>
    <row r="97" spans="20:20">
      <c r="T97" s="3" t="s">
        <v>203</v>
      </c>
    </row>
    <row r="98" spans="20:20">
      <c r="T98" s="3" t="s">
        <v>204</v>
      </c>
    </row>
    <row r="99" spans="20:20">
      <c r="T99" s="3" t="s">
        <v>30</v>
      </c>
    </row>
    <row r="100" spans="20:20">
      <c r="T100" s="3" t="s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topLeftCell="A16"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6" t="s">
        <v>37</v>
      </c>
      <c r="B2" s="76">
        <v>30</v>
      </c>
      <c r="C2" s="75"/>
      <c r="D2" s="77"/>
      <c r="E2" s="75">
        <v>100</v>
      </c>
      <c r="F2" s="75"/>
      <c r="G2" s="75"/>
      <c r="H2" s="75">
        <v>500</v>
      </c>
      <c r="I2" s="75"/>
      <c r="J2" s="75"/>
      <c r="K2" s="75">
        <v>1000</v>
      </c>
      <c r="L2" s="75"/>
      <c r="M2" s="75"/>
    </row>
    <row r="3" spans="1:13" ht="15.6">
      <c r="A3" s="7" t="s">
        <v>36</v>
      </c>
      <c r="B3" s="16" t="s">
        <v>38</v>
      </c>
      <c r="C3" s="7" t="s">
        <v>39</v>
      </c>
      <c r="D3" s="17" t="s">
        <v>26</v>
      </c>
      <c r="E3" s="7" t="s">
        <v>38</v>
      </c>
      <c r="F3" s="7" t="s">
        <v>39</v>
      </c>
      <c r="G3" s="7" t="s">
        <v>26</v>
      </c>
      <c r="H3" s="7" t="s">
        <v>38</v>
      </c>
      <c r="I3" s="7" t="s">
        <v>39</v>
      </c>
      <c r="J3" s="7" t="s">
        <v>26</v>
      </c>
      <c r="K3" s="7" t="s">
        <v>38</v>
      </c>
      <c r="L3" s="7" t="s">
        <v>39</v>
      </c>
      <c r="M3" s="7" t="s">
        <v>26</v>
      </c>
    </row>
    <row r="4" spans="1:13" ht="15.6">
      <c r="A4" s="8" t="s">
        <v>0</v>
      </c>
      <c r="B4" s="18">
        <v>0</v>
      </c>
      <c r="C4" s="9">
        <v>0</v>
      </c>
      <c r="D4" s="19">
        <v>1</v>
      </c>
      <c r="E4" s="10">
        <v>0</v>
      </c>
      <c r="F4" s="10">
        <v>0</v>
      </c>
      <c r="G4" s="8">
        <v>1</v>
      </c>
      <c r="H4" s="10">
        <v>0</v>
      </c>
      <c r="I4" s="10">
        <v>0</v>
      </c>
      <c r="J4" s="8">
        <v>1</v>
      </c>
      <c r="K4" s="10">
        <v>0</v>
      </c>
      <c r="L4" s="10">
        <v>0</v>
      </c>
      <c r="M4" s="8">
        <v>1</v>
      </c>
    </row>
    <row r="5" spans="1:13" ht="15.6">
      <c r="A5" s="8" t="s">
        <v>1</v>
      </c>
      <c r="B5" s="18">
        <v>0</v>
      </c>
      <c r="C5" s="9">
        <v>0</v>
      </c>
      <c r="D5" s="19">
        <v>1</v>
      </c>
      <c r="E5" s="10">
        <v>0</v>
      </c>
      <c r="F5" s="10">
        <v>0</v>
      </c>
      <c r="G5" s="8">
        <v>1</v>
      </c>
      <c r="H5" s="10">
        <v>0</v>
      </c>
      <c r="I5" s="10">
        <v>0</v>
      </c>
      <c r="J5" s="8">
        <v>1</v>
      </c>
      <c r="K5" s="10">
        <v>0</v>
      </c>
      <c r="L5" s="10">
        <v>0</v>
      </c>
      <c r="M5" s="8">
        <v>1</v>
      </c>
    </row>
    <row r="6" spans="1:13" ht="15.6">
      <c r="A6" s="8" t="s">
        <v>2</v>
      </c>
      <c r="B6" s="18">
        <v>0</v>
      </c>
      <c r="C6" s="9">
        <v>0</v>
      </c>
      <c r="D6" s="19">
        <v>1</v>
      </c>
      <c r="E6" s="10">
        <v>0</v>
      </c>
      <c r="F6" s="10">
        <v>0</v>
      </c>
      <c r="G6" s="8">
        <v>1</v>
      </c>
      <c r="H6" s="10">
        <v>0</v>
      </c>
      <c r="I6" s="10">
        <v>0</v>
      </c>
      <c r="J6" s="8">
        <v>1</v>
      </c>
      <c r="K6" s="10">
        <v>0</v>
      </c>
      <c r="L6" s="10">
        <v>0</v>
      </c>
      <c r="M6" s="8">
        <v>1</v>
      </c>
    </row>
    <row r="7" spans="1:13" ht="15.6">
      <c r="A7" s="8" t="s">
        <v>3</v>
      </c>
      <c r="B7" s="18">
        <v>0</v>
      </c>
      <c r="C7" s="9">
        <v>0</v>
      </c>
      <c r="D7" s="19">
        <v>1</v>
      </c>
      <c r="E7" s="10">
        <v>0</v>
      </c>
      <c r="F7" s="10">
        <v>0</v>
      </c>
      <c r="G7" s="8">
        <v>1</v>
      </c>
      <c r="H7" s="10">
        <v>0</v>
      </c>
      <c r="I7" s="10">
        <v>0</v>
      </c>
      <c r="J7" s="8">
        <v>1</v>
      </c>
      <c r="K7" s="10">
        <v>0</v>
      </c>
      <c r="L7" s="10">
        <v>0</v>
      </c>
      <c r="M7" s="8">
        <v>1</v>
      </c>
    </row>
    <row r="8" spans="1:13" ht="15.6">
      <c r="A8" s="8" t="s">
        <v>4</v>
      </c>
      <c r="B8" s="18">
        <v>5.1561664856702896</v>
      </c>
      <c r="C8" s="9">
        <v>0.26803271712768001</v>
      </c>
      <c r="D8" s="19">
        <v>1</v>
      </c>
      <c r="E8" s="10">
        <v>96.883848012654994</v>
      </c>
      <c r="F8" s="10">
        <v>0.86002313885578396</v>
      </c>
      <c r="G8" s="8">
        <v>2</v>
      </c>
      <c r="H8" s="10">
        <v>497.295203648621</v>
      </c>
      <c r="I8" s="10">
        <v>0.35811859349129299</v>
      </c>
      <c r="J8" s="8">
        <v>3</v>
      </c>
      <c r="K8" s="10">
        <v>997.03379387039502</v>
      </c>
      <c r="L8" s="10">
        <v>0.20923110266821399</v>
      </c>
      <c r="M8" s="8">
        <v>4</v>
      </c>
    </row>
    <row r="9" spans="1:13" ht="15.6">
      <c r="A9" s="8" t="s">
        <v>5</v>
      </c>
      <c r="B9" s="18">
        <v>1.07617898633352E-12</v>
      </c>
      <c r="C9" s="9">
        <v>1.90413252775667E-12</v>
      </c>
      <c r="D9" s="19">
        <v>1</v>
      </c>
      <c r="E9" s="10">
        <v>2.9412676900247501</v>
      </c>
      <c r="F9" s="10">
        <v>0.68898270144390705</v>
      </c>
      <c r="G9" s="8">
        <v>2</v>
      </c>
      <c r="H9" s="10">
        <v>77.463528343821196</v>
      </c>
      <c r="I9" s="10">
        <v>2.4401082295469698</v>
      </c>
      <c r="J9" s="8">
        <v>3</v>
      </c>
      <c r="K9" s="10">
        <v>195.33041777375701</v>
      </c>
      <c r="L9" s="10">
        <v>2.6505571593570898</v>
      </c>
      <c r="M9" s="8">
        <v>4</v>
      </c>
    </row>
    <row r="10" spans="1:13" ht="15.6">
      <c r="A10" s="8" t="s">
        <v>6</v>
      </c>
      <c r="B10" s="18">
        <v>2.34412241553107E-4</v>
      </c>
      <c r="C10" s="9">
        <v>1.7769979272898599E-4</v>
      </c>
      <c r="D10" s="19">
        <v>1</v>
      </c>
      <c r="E10" s="10">
        <v>3.5138454543370498E-4</v>
      </c>
      <c r="F10" s="10">
        <v>3.0421893823170899E-4</v>
      </c>
      <c r="G10" s="8">
        <v>2</v>
      </c>
      <c r="H10" s="10">
        <v>3.75558148971747E-4</v>
      </c>
      <c r="I10" s="10">
        <v>3.3682011783091499E-4</v>
      </c>
      <c r="J10" s="8">
        <v>4</v>
      </c>
      <c r="K10" s="10">
        <v>3.5193688432395999E-4</v>
      </c>
      <c r="L10" s="10">
        <v>3.5258678146167402E-4</v>
      </c>
      <c r="M10" s="8">
        <v>3</v>
      </c>
    </row>
    <row r="11" spans="1:13" ht="15.6">
      <c r="A11" s="8" t="s">
        <v>7</v>
      </c>
      <c r="B11" s="18">
        <v>-4091.1302605455598</v>
      </c>
      <c r="C11" s="9">
        <v>108.118912569461</v>
      </c>
      <c r="D11" s="19">
        <v>1</v>
      </c>
      <c r="E11" s="10">
        <v>-21585.425310732699</v>
      </c>
      <c r="F11" s="10">
        <v>1466.57193737885</v>
      </c>
      <c r="G11" s="8">
        <v>2</v>
      </c>
      <c r="H11" s="10">
        <v>-44846.625053870601</v>
      </c>
      <c r="I11" s="10">
        <v>3752.57765129564</v>
      </c>
      <c r="J11" s="8">
        <v>3</v>
      </c>
      <c r="K11" s="10">
        <v>-62776.877950852002</v>
      </c>
      <c r="L11" s="10">
        <v>4735.9566674850803</v>
      </c>
      <c r="M11" s="8">
        <v>4</v>
      </c>
    </row>
    <row r="12" spans="1:13" ht="15.6">
      <c r="A12" s="8" t="s">
        <v>8</v>
      </c>
      <c r="B12" s="18">
        <v>0</v>
      </c>
      <c r="C12" s="9">
        <v>0</v>
      </c>
      <c r="D12" s="19">
        <v>1</v>
      </c>
      <c r="E12" s="10">
        <v>0</v>
      </c>
      <c r="F12" s="10">
        <v>0</v>
      </c>
      <c r="G12" s="8">
        <v>1</v>
      </c>
      <c r="H12" s="10">
        <v>0</v>
      </c>
      <c r="I12" s="10">
        <v>0</v>
      </c>
      <c r="J12" s="8">
        <v>1</v>
      </c>
      <c r="K12" s="10">
        <v>0</v>
      </c>
      <c r="L12" s="10">
        <v>0</v>
      </c>
      <c r="M12" s="8">
        <v>1</v>
      </c>
    </row>
    <row r="13" spans="1:13" ht="15.6">
      <c r="A13" s="8" t="s">
        <v>9</v>
      </c>
      <c r="B13" s="18">
        <v>4.4408920985006301E-16</v>
      </c>
      <c r="C13" s="9">
        <v>0</v>
      </c>
      <c r="D13" s="19">
        <v>1</v>
      </c>
      <c r="E13" s="10">
        <v>4.4408920985006301E-16</v>
      </c>
      <c r="F13" s="10">
        <v>0</v>
      </c>
      <c r="G13" s="8">
        <v>1</v>
      </c>
      <c r="H13" s="10">
        <v>4.4408920985006301E-16</v>
      </c>
      <c r="I13" s="10">
        <v>0</v>
      </c>
      <c r="J13" s="8">
        <v>1</v>
      </c>
      <c r="K13" s="10">
        <v>4.4408920985006301E-16</v>
      </c>
      <c r="L13" s="10">
        <v>0</v>
      </c>
      <c r="M13" s="8">
        <v>1</v>
      </c>
    </row>
    <row r="14" spans="1:13" ht="15.6">
      <c r="A14" s="8" t="s">
        <v>10</v>
      </c>
      <c r="B14" s="18">
        <v>0</v>
      </c>
      <c r="C14" s="9">
        <v>0</v>
      </c>
      <c r="D14" s="19">
        <v>1</v>
      </c>
      <c r="E14" s="10">
        <v>0</v>
      </c>
      <c r="F14" s="10">
        <v>0</v>
      </c>
      <c r="G14" s="8">
        <v>1</v>
      </c>
      <c r="H14" s="10">
        <v>0</v>
      </c>
      <c r="I14" s="10">
        <v>0</v>
      </c>
      <c r="J14" s="8">
        <v>1</v>
      </c>
      <c r="K14" s="10">
        <v>0</v>
      </c>
      <c r="L14" s="10">
        <v>0</v>
      </c>
      <c r="M14" s="8">
        <v>1</v>
      </c>
    </row>
    <row r="15" spans="1:13" ht="15.6">
      <c r="A15" s="8" t="s">
        <v>11</v>
      </c>
      <c r="B15" s="18">
        <v>1.69455641095883E-4</v>
      </c>
      <c r="C15" s="9">
        <v>1.01451394908913E-4</v>
      </c>
      <c r="D15" s="19">
        <v>1</v>
      </c>
      <c r="E15" s="10">
        <v>1.9334146939085299E-2</v>
      </c>
      <c r="F15" s="10">
        <v>7.8045851814804099E-3</v>
      </c>
      <c r="G15" s="8">
        <v>2</v>
      </c>
      <c r="H15" s="10">
        <v>0.41189875325637398</v>
      </c>
      <c r="I15" s="10">
        <v>3.9019986734280497E-2</v>
      </c>
      <c r="J15" s="8">
        <v>3</v>
      </c>
      <c r="K15" s="10">
        <v>0.66813764720215596</v>
      </c>
      <c r="L15" s="10">
        <v>2.6461615931756801E-2</v>
      </c>
      <c r="M15" s="8">
        <v>4</v>
      </c>
    </row>
    <row r="16" spans="1:13" ht="15.6">
      <c r="A16" s="7" t="s">
        <v>12</v>
      </c>
      <c r="B16" s="20">
        <v>1.63475955193956E-11</v>
      </c>
      <c r="C16" s="11">
        <v>5.6410792124579799E-11</v>
      </c>
      <c r="D16" s="17">
        <v>1</v>
      </c>
      <c r="E16" s="11">
        <v>8.2527270456577195</v>
      </c>
      <c r="F16" s="11">
        <v>0.47178617210972001</v>
      </c>
      <c r="G16" s="7">
        <v>2</v>
      </c>
      <c r="H16" s="11">
        <v>48.917406845705401</v>
      </c>
      <c r="I16" s="11">
        <v>0.31968404989610899</v>
      </c>
      <c r="J16" s="7">
        <v>3</v>
      </c>
      <c r="K16" s="11">
        <v>98.850616191855593</v>
      </c>
      <c r="L16" s="11">
        <v>0.46137454914232701</v>
      </c>
      <c r="M16" s="7">
        <v>4</v>
      </c>
    </row>
    <row r="17" spans="1:13" ht="15.6">
      <c r="A17" s="8" t="s">
        <v>17</v>
      </c>
      <c r="B17" s="21"/>
      <c r="C17" s="12"/>
      <c r="D17" s="22">
        <f>SUM(D4:D16)/13</f>
        <v>1</v>
      </c>
      <c r="E17" s="13"/>
      <c r="F17" s="13"/>
      <c r="G17" s="13">
        <f t="shared" ref="G17:M17" si="0">SUM(G4:G16)/13</f>
        <v>1.4615384615384615</v>
      </c>
      <c r="H17" s="13"/>
      <c r="I17" s="13"/>
      <c r="J17" s="13">
        <f t="shared" si="0"/>
        <v>2</v>
      </c>
      <c r="K17" s="13"/>
      <c r="L17" s="13"/>
      <c r="M17" s="13">
        <f t="shared" si="0"/>
        <v>2.3076923076923075</v>
      </c>
    </row>
    <row r="18" spans="1:13" ht="15.6">
      <c r="A18" s="7" t="s">
        <v>26</v>
      </c>
      <c r="B18" s="23"/>
      <c r="C18" s="14"/>
      <c r="D18" s="24">
        <v>1</v>
      </c>
      <c r="E18" s="15"/>
      <c r="F18" s="15"/>
      <c r="G18" s="15">
        <v>2</v>
      </c>
      <c r="H18" s="15"/>
      <c r="I18" s="15"/>
      <c r="J18" s="15">
        <v>3</v>
      </c>
      <c r="K18" s="15"/>
      <c r="L18" s="15"/>
      <c r="M18" s="15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B1:AB64"/>
  <sheetViews>
    <sheetView zoomScale="70" zoomScaleNormal="70" workbookViewId="0">
      <selection activeCell="F16" sqref="F16"/>
    </sheetView>
  </sheetViews>
  <sheetFormatPr defaultRowHeight="15"/>
  <cols>
    <col min="4" max="4" width="11.36328125" customWidth="1"/>
    <col min="7" max="7" width="9.6328125" customWidth="1"/>
    <col min="8" max="8" width="10" customWidth="1"/>
  </cols>
  <sheetData>
    <row r="1" spans="2:8">
      <c r="C1" s="1"/>
      <c r="D1" s="1"/>
      <c r="E1" s="1"/>
      <c r="F1" s="1"/>
      <c r="G1" s="1"/>
      <c r="H1" s="1"/>
    </row>
    <row r="2" spans="2:8">
      <c r="C2" s="1"/>
      <c r="D2" s="1"/>
      <c r="E2" s="1"/>
      <c r="F2" s="1"/>
      <c r="G2" s="1"/>
      <c r="H2" s="1"/>
    </row>
    <row r="3" spans="2:8">
      <c r="C3" s="1"/>
      <c r="D3" s="1"/>
      <c r="E3" s="1"/>
      <c r="F3" s="1"/>
      <c r="G3" s="1"/>
      <c r="H3" s="1"/>
    </row>
    <row r="4" spans="2:8">
      <c r="C4" s="1"/>
      <c r="D4" s="1"/>
      <c r="E4" s="1"/>
      <c r="F4" s="1"/>
      <c r="G4" s="1"/>
      <c r="H4" s="1"/>
    </row>
    <row r="5" spans="2:8">
      <c r="C5" s="1"/>
      <c r="D5" s="1"/>
      <c r="E5" s="1"/>
      <c r="F5" s="1"/>
      <c r="G5" s="1"/>
      <c r="H5" s="1"/>
    </row>
    <row r="7" spans="2:8">
      <c r="C7" s="1"/>
    </row>
    <row r="8" spans="2:8">
      <c r="B8" t="s">
        <v>67</v>
      </c>
      <c r="C8" t="s">
        <v>43</v>
      </c>
      <c r="D8" t="s">
        <v>44</v>
      </c>
      <c r="E8" t="s">
        <v>45</v>
      </c>
      <c r="F8" t="s">
        <v>46</v>
      </c>
      <c r="G8" t="s">
        <v>25</v>
      </c>
      <c r="H8" t="s">
        <v>47</v>
      </c>
    </row>
    <row r="9" spans="2:8">
      <c r="B9" t="s">
        <v>40</v>
      </c>
      <c r="C9" s="1">
        <v>9.3216784144291699E-4</v>
      </c>
      <c r="D9" s="1">
        <v>1.26234283438831E-3</v>
      </c>
      <c r="E9" s="1">
        <v>5.9647195349305003E-3</v>
      </c>
      <c r="F9" s="1">
        <v>1.6456949391231799E-3</v>
      </c>
      <c r="G9" s="1">
        <v>1.0820624728858201E-3</v>
      </c>
      <c r="H9" s="1">
        <v>1.9755667500979501E-4</v>
      </c>
    </row>
    <row r="10" spans="2:8">
      <c r="B10" t="s">
        <v>41</v>
      </c>
      <c r="C10" s="1">
        <v>1.0771720307359001E-3</v>
      </c>
      <c r="D10" s="1">
        <v>1.6266135730689701E-2</v>
      </c>
      <c r="E10" s="1">
        <v>7.3351925994275605E-2</v>
      </c>
      <c r="F10" s="1">
        <v>3.50995566353519E-2</v>
      </c>
      <c r="G10" s="1">
        <v>3.1745994380104302E-2</v>
      </c>
      <c r="H10" s="1">
        <v>5.7959990774717803E-3</v>
      </c>
    </row>
    <row r="11" spans="2:8">
      <c r="B11" t="s">
        <v>42</v>
      </c>
      <c r="C11" s="1">
        <v>2.42797687214895E-2</v>
      </c>
      <c r="D11" s="1">
        <v>2.47134298309316E-2</v>
      </c>
      <c r="E11" s="1">
        <v>2.5486274374669E-2</v>
      </c>
      <c r="F11" s="1">
        <v>2.4712156235963501E-2</v>
      </c>
      <c r="G11" s="1">
        <v>2.9762262062295298E-4</v>
      </c>
      <c r="H11" s="1">
        <v>5.4338207646331201E-5</v>
      </c>
    </row>
    <row r="12" spans="2:8">
      <c r="B12" t="s">
        <v>48</v>
      </c>
      <c r="C12" s="1">
        <v>9.17997093235956E-4</v>
      </c>
      <c r="D12" s="1">
        <v>1.7914086627841301E-3</v>
      </c>
      <c r="E12" s="1">
        <v>3.6489464726521398E-2</v>
      </c>
      <c r="F12" s="1">
        <v>6.2922512475896298E-3</v>
      </c>
      <c r="G12" s="1">
        <v>9.5670397211506993E-3</v>
      </c>
      <c r="H12" s="1">
        <v>1.74669448794072E-3</v>
      </c>
    </row>
    <row r="13" spans="2:8">
      <c r="B13" t="s">
        <v>49</v>
      </c>
      <c r="C13" s="1">
        <v>5.2605091570380198E-3</v>
      </c>
      <c r="D13" s="1">
        <v>6.7515405328150997E-3</v>
      </c>
      <c r="E13" s="1">
        <v>9.8379966430128408E-3</v>
      </c>
      <c r="F13" s="1">
        <v>6.6462296307675701E-3</v>
      </c>
      <c r="G13" s="1">
        <v>9.8791665704804394E-4</v>
      </c>
      <c r="H13" s="1">
        <v>1.8036807933343601E-4</v>
      </c>
    </row>
    <row r="14" spans="2:8">
      <c r="C14" s="1"/>
      <c r="D14" s="1"/>
      <c r="E14" s="1"/>
      <c r="F14" s="1"/>
      <c r="G14" s="1"/>
      <c r="H14" s="1"/>
    </row>
    <row r="16" spans="2:8">
      <c r="B16" t="s">
        <v>40</v>
      </c>
      <c r="C16" s="1">
        <v>8.5818276624919602E-4</v>
      </c>
      <c r="D16" s="1">
        <v>1.32598497606797E-3</v>
      </c>
      <c r="E16" s="1">
        <v>3.2102488623787603E-2</v>
      </c>
      <c r="F16" s="1">
        <v>8.0353360108871997E-3</v>
      </c>
      <c r="G16" s="1">
        <v>8.4880043583778399E-3</v>
      </c>
      <c r="H16" s="1">
        <v>1.5496904850952401E-3</v>
      </c>
    </row>
    <row r="17" spans="2:28">
      <c r="B17" t="s">
        <v>41</v>
      </c>
      <c r="C17" s="1">
        <v>3.10888705768523E-2</v>
      </c>
      <c r="D17" s="1">
        <v>0.115723339061406</v>
      </c>
      <c r="E17" s="1">
        <v>0.19963981877277301</v>
      </c>
      <c r="F17" s="1">
        <v>0.125808952984067</v>
      </c>
      <c r="G17" s="1">
        <v>4.8691051541708399E-2</v>
      </c>
      <c r="H17" s="1">
        <v>8.8897290926801195E-3</v>
      </c>
    </row>
    <row r="18" spans="2:28">
      <c r="B18" t="s">
        <v>42</v>
      </c>
      <c r="C18" s="1">
        <v>2.4245472947044999E-2</v>
      </c>
      <c r="D18" s="1">
        <v>2.4245472947044999E-2</v>
      </c>
      <c r="E18" s="1">
        <v>3.2377235417750297E-2</v>
      </c>
      <c r="F18" s="1">
        <v>2.8311354182397701E-2</v>
      </c>
      <c r="G18" s="1">
        <v>5.7500243860339299E-3</v>
      </c>
      <c r="H18" s="1">
        <v>4.0658812353525997E-3</v>
      </c>
    </row>
    <row r="19" spans="2:28">
      <c r="B19" t="s">
        <v>48</v>
      </c>
      <c r="C19" s="1">
        <v>9.7323529513481104E-4</v>
      </c>
      <c r="D19" s="1">
        <v>4.3486798793126502E-2</v>
      </c>
      <c r="E19" s="1">
        <v>0.21516518324772099</v>
      </c>
      <c r="F19" s="1">
        <v>5.3528360075648103E-2</v>
      </c>
      <c r="G19" s="1">
        <v>5.3071959478672499E-2</v>
      </c>
      <c r="H19" s="1">
        <v>9.6895697924896905E-3</v>
      </c>
      <c r="Y19">
        <v>9.3216784144291699E-4</v>
      </c>
      <c r="Z19">
        <v>1.26234283438831E-3</v>
      </c>
      <c r="AA19">
        <v>5.9647195349305003E-3</v>
      </c>
      <c r="AB19">
        <v>1.6456949391231799E-3</v>
      </c>
    </row>
    <row r="20" spans="2:28">
      <c r="B20" t="s">
        <v>49</v>
      </c>
      <c r="C20" s="1">
        <v>5.0584898862233501E-3</v>
      </c>
      <c r="D20" s="1">
        <v>7.2069228489597603E-3</v>
      </c>
      <c r="E20" s="1">
        <v>1.4302292009277399E-2</v>
      </c>
      <c r="F20" s="1">
        <v>7.9199802248600803E-3</v>
      </c>
      <c r="G20" s="1">
        <v>2.7053986703618098E-3</v>
      </c>
      <c r="H20" s="1">
        <v>4.9393595960054804E-4</v>
      </c>
      <c r="Y20">
        <v>1.0771720307359001E-3</v>
      </c>
      <c r="Z20">
        <v>1.6266135730689701E-2</v>
      </c>
      <c r="AA20">
        <v>7.3351925994275605E-2</v>
      </c>
      <c r="AB20">
        <v>3.50995566353519E-2</v>
      </c>
    </row>
    <row r="21" spans="2:28">
      <c r="Y21">
        <v>2.42797687214895E-2</v>
      </c>
      <c r="Z21">
        <v>2.47134298309316E-2</v>
      </c>
      <c r="AA21">
        <v>2.5486274374669E-2</v>
      </c>
      <c r="AB21">
        <v>2.4712156235963501E-2</v>
      </c>
    </row>
    <row r="22" spans="2:28">
      <c r="Y22">
        <v>9.17997093235956E-4</v>
      </c>
      <c r="Z22">
        <v>1.7914086627841301E-3</v>
      </c>
      <c r="AA22">
        <v>3.6489464726521398E-2</v>
      </c>
      <c r="AB22">
        <v>6.2922512475896298E-3</v>
      </c>
    </row>
    <row r="23" spans="2:28">
      <c r="B23" t="s">
        <v>66</v>
      </c>
      <c r="Y23">
        <v>5.2605091570380198E-3</v>
      </c>
      <c r="Z23">
        <v>6.7515405328150997E-3</v>
      </c>
      <c r="AA23">
        <v>9.8379966430128408E-3</v>
      </c>
      <c r="AB23">
        <v>6.6462296307675701E-3</v>
      </c>
    </row>
    <row r="24" spans="2:28">
      <c r="B24" t="s">
        <v>61</v>
      </c>
      <c r="C24" s="1">
        <v>6.6193017165693299E-2</v>
      </c>
      <c r="D24" s="1">
        <v>9.0706794214951703E-2</v>
      </c>
      <c r="E24" s="1">
        <v>0.12838496533703</v>
      </c>
      <c r="F24" s="1">
        <v>9.4612539444407104E-2</v>
      </c>
      <c r="G24" s="1">
        <v>1.6761545048774199E-2</v>
      </c>
      <c r="H24" s="1">
        <v>3.06022544061755E-3</v>
      </c>
    </row>
    <row r="25" spans="2:28">
      <c r="B25" t="s">
        <v>62</v>
      </c>
      <c r="C25" s="1">
        <v>0.12567804332111501</v>
      </c>
      <c r="D25" s="1">
        <v>0.21723584342594801</v>
      </c>
      <c r="E25" s="1">
        <v>0.25885224224398101</v>
      </c>
      <c r="F25" s="1">
        <v>0.21685155806138501</v>
      </c>
      <c r="G25" s="1">
        <v>2.4345919177683601E-2</v>
      </c>
      <c r="H25" s="1">
        <v>4.4449363722716398E-3</v>
      </c>
    </row>
    <row r="26" spans="2:28">
      <c r="B26" t="s">
        <v>63</v>
      </c>
      <c r="C26" s="1">
        <v>3.3272923258187703E-2</v>
      </c>
      <c r="D26" s="1">
        <v>4.5922893596519597E-2</v>
      </c>
      <c r="E26" s="1">
        <v>6.60163796487023E-2</v>
      </c>
      <c r="F26" s="1">
        <v>4.6820674046231997E-2</v>
      </c>
      <c r="G26" s="1">
        <v>7.7188300747316899E-3</v>
      </c>
      <c r="H26" s="1">
        <v>1.40925911649328E-3</v>
      </c>
    </row>
    <row r="27" spans="2:28">
      <c r="B27" t="s">
        <v>64</v>
      </c>
      <c r="C27" s="1">
        <v>8.5469037843374104E-2</v>
      </c>
      <c r="D27" s="1">
        <v>0.137372722555831</v>
      </c>
      <c r="E27" s="1">
        <v>0.17601367249268701</v>
      </c>
      <c r="F27" s="1">
        <v>0.13757872522893999</v>
      </c>
      <c r="G27" s="1">
        <v>2.3240684225348699E-2</v>
      </c>
      <c r="H27" s="1">
        <v>4.2431490006926602E-3</v>
      </c>
    </row>
    <row r="28" spans="2:28">
      <c r="B28" t="s">
        <v>65</v>
      </c>
      <c r="C28" s="1">
        <v>1.9027293111688201E-2</v>
      </c>
      <c r="D28" s="1">
        <v>2.7407384215835901E-2</v>
      </c>
      <c r="E28" s="1">
        <v>2.94420343203462E-2</v>
      </c>
      <c r="F28" s="1">
        <v>2.62272258203817E-2</v>
      </c>
      <c r="G28" s="1">
        <v>2.9597415852688201E-3</v>
      </c>
      <c r="H28" s="1">
        <v>5.4037241021261204E-4</v>
      </c>
    </row>
    <row r="52" spans="2:18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2:18">
      <c r="B53" t="s">
        <v>50</v>
      </c>
    </row>
    <row r="54" spans="2:18">
      <c r="C54" s="26" t="s">
        <v>46</v>
      </c>
      <c r="D54" s="26" t="s">
        <v>44</v>
      </c>
      <c r="E54" s="26" t="s">
        <v>25</v>
      </c>
      <c r="F54" s="26" t="s">
        <v>45</v>
      </c>
      <c r="G54" s="26" t="s">
        <v>43</v>
      </c>
      <c r="H54" s="26" t="s">
        <v>47</v>
      </c>
    </row>
    <row r="55" spans="2:18">
      <c r="B55" t="s">
        <v>51</v>
      </c>
      <c r="C55" s="1">
        <v>1.41711785667504E-3</v>
      </c>
      <c r="D55" s="1">
        <v>1.4160779004575999E-3</v>
      </c>
      <c r="E55" s="1">
        <v>1.3016022625893199E-4</v>
      </c>
      <c r="F55" s="1">
        <v>1.5999798368211901E-3</v>
      </c>
      <c r="G55" s="1">
        <v>1.13815838066832E-3</v>
      </c>
      <c r="H55" s="1">
        <v>2.37638973373312E-5</v>
      </c>
    </row>
    <row r="56" spans="2:18">
      <c r="B56" t="s">
        <v>52</v>
      </c>
      <c r="C56" s="1">
        <v>1.3544085709048699E-3</v>
      </c>
      <c r="D56" s="1">
        <v>1.33315289217248E-3</v>
      </c>
      <c r="E56" s="1">
        <v>1.8612726241759201E-4</v>
      </c>
      <c r="F56" s="1">
        <v>1.7509051308181799E-3</v>
      </c>
      <c r="G56" s="1">
        <v>9.7901876309035903E-4</v>
      </c>
      <c r="H56" s="1">
        <v>3.3982033397599601E-5</v>
      </c>
    </row>
    <row r="57" spans="2:18">
      <c r="B57" t="s">
        <v>53</v>
      </c>
      <c r="C57" s="1">
        <v>1.4655792666848899E-3</v>
      </c>
      <c r="D57" s="1">
        <v>1.4760397626155299E-3</v>
      </c>
      <c r="E57" s="1">
        <v>1.77961258795301E-4</v>
      </c>
      <c r="F57" s="1">
        <v>1.88608907560926E-3</v>
      </c>
      <c r="G57" s="1">
        <v>1.0712834596662199E-3</v>
      </c>
      <c r="H57" s="1">
        <v>3.24911319347338E-5</v>
      </c>
    </row>
    <row r="58" spans="2:18">
      <c r="B58" t="s">
        <v>54</v>
      </c>
      <c r="C58" s="1">
        <v>1.38982564952846E-3</v>
      </c>
      <c r="D58" s="1">
        <v>1.3883238982320999E-3</v>
      </c>
      <c r="E58" s="1">
        <v>1.27543270074852E-4</v>
      </c>
      <c r="F58" s="1">
        <v>1.6274651390124201E-3</v>
      </c>
      <c r="G58" s="1">
        <v>1.1034560493628301E-3</v>
      </c>
      <c r="H58" s="1">
        <v>2.3286108692656699E-5</v>
      </c>
    </row>
    <row r="59" spans="2:18">
      <c r="B59" t="s">
        <v>55</v>
      </c>
      <c r="C59" s="1">
        <v>0.120596067792345</v>
      </c>
      <c r="D59" s="1">
        <v>0.120596067792345</v>
      </c>
      <c r="E59" s="1">
        <v>0</v>
      </c>
      <c r="F59" s="1">
        <v>0.120596067792345</v>
      </c>
      <c r="G59" s="1">
        <v>0.120596067792345</v>
      </c>
      <c r="H59" s="1">
        <v>0</v>
      </c>
    </row>
    <row r="60" spans="2:18">
      <c r="B60" t="s">
        <v>56</v>
      </c>
      <c r="C60" s="1">
        <v>7.3810942702202897E-2</v>
      </c>
      <c r="D60" s="1">
        <v>7.3800988103702503E-2</v>
      </c>
      <c r="E60" s="1">
        <v>3.0403526646923001E-5</v>
      </c>
      <c r="F60" s="1">
        <v>7.3865281738524399E-2</v>
      </c>
      <c r="G60" s="1">
        <v>7.3735043425835103E-2</v>
      </c>
      <c r="H60" s="1">
        <v>5.5508991240763696E-6</v>
      </c>
    </row>
    <row r="61" spans="2:18">
      <c r="B61" t="s">
        <v>57</v>
      </c>
      <c r="C61" s="1">
        <v>8.7424309967295698E-4</v>
      </c>
      <c r="D61" s="1">
        <v>8.4359560270285696E-4</v>
      </c>
      <c r="E61" s="1">
        <v>1.10372640565078E-4</v>
      </c>
      <c r="F61" s="1">
        <v>1.1112241688507999E-3</v>
      </c>
      <c r="G61" s="1">
        <v>6.7090649784777101E-4</v>
      </c>
      <c r="H61" s="1">
        <v>2.01511949896343E-5</v>
      </c>
    </row>
    <row r="62" spans="2:18">
      <c r="B62" t="s">
        <v>58</v>
      </c>
      <c r="C62" s="1">
        <v>1.11257993782106E-2</v>
      </c>
      <c r="D62" s="1">
        <v>1.11014114118603E-2</v>
      </c>
      <c r="E62" s="1">
        <v>7.61389100119653E-5</v>
      </c>
      <c r="F62" s="1">
        <v>1.13646181754161E-2</v>
      </c>
      <c r="G62" s="1">
        <v>1.10338506288266E-2</v>
      </c>
      <c r="H62" s="1">
        <v>1.3900999505803101E-5</v>
      </c>
    </row>
    <row r="63" spans="2:18">
      <c r="B63" t="s">
        <v>59</v>
      </c>
      <c r="C63" s="1">
        <v>1.2050660810689499E-2</v>
      </c>
      <c r="D63" s="1">
        <v>1.20229677689946E-2</v>
      </c>
      <c r="E63" s="1">
        <v>3.03303104018512E-4</v>
      </c>
      <c r="F63" s="1">
        <v>1.26990280782514E-2</v>
      </c>
      <c r="G63" s="1">
        <v>1.15875771604253E-2</v>
      </c>
      <c r="H63" s="1">
        <v>5.5375317277424999E-5</v>
      </c>
    </row>
    <row r="64" spans="2:18">
      <c r="B64" t="s">
        <v>60</v>
      </c>
      <c r="C64" s="1">
        <v>1.1111128846784699E-2</v>
      </c>
      <c r="D64" s="1">
        <v>1.1084157087482701E-2</v>
      </c>
      <c r="E64" s="1">
        <v>7.9323811551021696E-5</v>
      </c>
      <c r="F64" s="1">
        <v>1.13199922511518E-2</v>
      </c>
      <c r="G64" s="1">
        <v>1.10346884059519E-2</v>
      </c>
      <c r="H64" s="1">
        <v>1.44824803112612E-5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ED65-2676-436A-AA50-813A03CB9CEE}">
  <dimension ref="A2:BA99"/>
  <sheetViews>
    <sheetView topLeftCell="AQ69" zoomScale="130" zoomScaleNormal="130" workbookViewId="0">
      <selection activeCell="AT79" sqref="AT79:AY85"/>
    </sheetView>
  </sheetViews>
  <sheetFormatPr defaultRowHeight="15.6"/>
  <cols>
    <col min="1" max="1" width="8.7265625" style="54"/>
    <col min="2" max="2" width="4.54296875" style="54" bestFit="1" customWidth="1"/>
    <col min="3" max="3" width="7.1796875" style="54" bestFit="1" customWidth="1"/>
    <col min="4" max="4" width="7.90625" style="54" bestFit="1" customWidth="1"/>
    <col min="5" max="7" width="7.1796875" style="54" bestFit="1" customWidth="1"/>
    <col min="8" max="9" width="7" style="54" bestFit="1" customWidth="1"/>
    <col min="10" max="10" width="6.6328125" style="54" bestFit="1" customWidth="1"/>
    <col min="11" max="11" width="6.7265625" style="54" bestFit="1" customWidth="1"/>
    <col min="12" max="12" width="9.7265625" style="54" bestFit="1" customWidth="1"/>
    <col min="13" max="13" width="11.7265625" style="54" customWidth="1"/>
    <col min="14" max="14" width="9.54296875" style="54" customWidth="1"/>
    <col min="15" max="15" width="18.453125" style="54" customWidth="1"/>
    <col min="16" max="16" width="15.81640625" style="54" customWidth="1"/>
    <col min="17" max="25" width="8.7265625" style="54"/>
    <col min="26" max="26" width="8.36328125" style="54" customWidth="1"/>
    <col min="27" max="29" width="8.90625" style="54" bestFit="1" customWidth="1"/>
    <col min="30" max="30" width="9.7265625" style="54" bestFit="1" customWidth="1"/>
    <col min="31" max="32" width="8.90625" style="54" bestFit="1" customWidth="1"/>
    <col min="33" max="33" width="11.36328125" style="54" bestFit="1" customWidth="1"/>
    <col min="34" max="34" width="10.36328125" style="54" bestFit="1" customWidth="1"/>
    <col min="35" max="35" width="10.7265625" style="54" bestFit="1" customWidth="1"/>
    <col min="36" max="36" width="20.54296875" style="54" bestFit="1" customWidth="1"/>
    <col min="37" max="37" width="16.26953125" style="54" bestFit="1" customWidth="1"/>
    <col min="38" max="40" width="16" style="54" bestFit="1" customWidth="1"/>
    <col min="41" max="41" width="15.90625" style="54" customWidth="1"/>
    <col min="42" max="43" width="16" style="54" bestFit="1" customWidth="1"/>
    <col min="44" max="44" width="11.36328125" style="54" bestFit="1" customWidth="1"/>
    <col min="45" max="45" width="8.7265625" style="54"/>
    <col min="46" max="46" width="14.36328125" style="54" bestFit="1" customWidth="1"/>
    <col min="47" max="47" width="10.54296875" style="54" bestFit="1" customWidth="1"/>
    <col min="48" max="48" width="10.6328125" style="54" bestFit="1" customWidth="1"/>
    <col min="49" max="50" width="11.26953125" style="54" bestFit="1" customWidth="1"/>
    <col min="51" max="51" width="12.1796875" style="54" bestFit="1" customWidth="1"/>
    <col min="52" max="52" width="14.54296875" style="54" bestFit="1" customWidth="1"/>
    <col min="53" max="16384" width="8.7265625" style="54"/>
  </cols>
  <sheetData>
    <row r="2" spans="1:20" ht="16.2" thickBot="1">
      <c r="A2" s="54" t="s">
        <v>92</v>
      </c>
    </row>
    <row r="3" spans="1:20" ht="19.8" thickBot="1">
      <c r="A3" s="32"/>
      <c r="B3" s="27" t="s">
        <v>18</v>
      </c>
      <c r="C3" s="31" t="s">
        <v>16</v>
      </c>
      <c r="D3" s="29" t="s">
        <v>91</v>
      </c>
      <c r="E3" s="29" t="s">
        <v>90</v>
      </c>
      <c r="F3" s="31" t="s">
        <v>82</v>
      </c>
      <c r="G3" s="28" t="s">
        <v>88</v>
      </c>
      <c r="H3" s="29" t="s">
        <v>89</v>
      </c>
      <c r="I3" s="27" t="s">
        <v>84</v>
      </c>
      <c r="J3" s="27" t="s">
        <v>86</v>
      </c>
      <c r="K3" s="27" t="s">
        <v>87</v>
      </c>
      <c r="L3" s="27" t="s">
        <v>85</v>
      </c>
    </row>
    <row r="4" spans="1:20" ht="16.2" thickBot="1">
      <c r="A4" s="30" t="s">
        <v>75</v>
      </c>
      <c r="B4" s="33">
        <v>0.20573</v>
      </c>
      <c r="C4" s="34">
        <v>0.20569999999999999</v>
      </c>
      <c r="D4" s="34">
        <v>0.20236899999999999</v>
      </c>
      <c r="E4" s="34">
        <v>0.205986</v>
      </c>
      <c r="F4" s="34">
        <v>0.205396</v>
      </c>
      <c r="G4" s="34">
        <v>0.20313700000000001</v>
      </c>
      <c r="H4" s="34">
        <v>0.20880000000000001</v>
      </c>
      <c r="I4" s="33">
        <v>0.18290000000000001</v>
      </c>
      <c r="J4" s="33">
        <v>0.24440000000000001</v>
      </c>
      <c r="K4" s="33">
        <v>0.2455</v>
      </c>
      <c r="L4" s="33">
        <v>0.24890000000000001</v>
      </c>
    </row>
    <row r="5" spans="1:20" ht="16.2" thickBot="1">
      <c r="A5" s="30" t="s">
        <v>76</v>
      </c>
      <c r="B5" s="33">
        <v>3.4704899999999999</v>
      </c>
      <c r="C5" s="34">
        <v>3.4714</v>
      </c>
      <c r="D5" s="34">
        <v>3.5442140000000002</v>
      </c>
      <c r="E5" s="34">
        <v>3.4713280000000002</v>
      </c>
      <c r="F5" s="34">
        <v>3.4842930000000001</v>
      </c>
      <c r="G5" s="34">
        <v>3.5429979999999999</v>
      </c>
      <c r="H5" s="34">
        <v>3.4205000000000001</v>
      </c>
      <c r="I5" s="33">
        <v>4.0483000000000002</v>
      </c>
      <c r="J5" s="33">
        <v>6.2188999999999997</v>
      </c>
      <c r="K5" s="33">
        <v>6.1959999999999997</v>
      </c>
      <c r="L5" s="33">
        <v>6.173</v>
      </c>
    </row>
    <row r="6" spans="1:20" ht="16.2" thickBot="1">
      <c r="A6" s="30" t="s">
        <v>77</v>
      </c>
      <c r="B6" s="33">
        <v>9.0366199999999992</v>
      </c>
      <c r="C6" s="34">
        <v>9.0366</v>
      </c>
      <c r="D6" s="34">
        <v>9.0482099999999992</v>
      </c>
      <c r="E6" s="34">
        <v>9.0202240000000007</v>
      </c>
      <c r="F6" s="34">
        <v>9.037426</v>
      </c>
      <c r="G6" s="34">
        <v>9.0334979999999998</v>
      </c>
      <c r="H6" s="34">
        <v>8.9975000000000005</v>
      </c>
      <c r="I6" s="33">
        <v>9.3666</v>
      </c>
      <c r="J6" s="33">
        <v>8.2914999999999992</v>
      </c>
      <c r="K6" s="33">
        <v>8.2729999999999997</v>
      </c>
      <c r="L6" s="33">
        <v>8.1789000000000005</v>
      </c>
    </row>
    <row r="7" spans="1:20" ht="16.2" thickBot="1">
      <c r="A7" s="30" t="s">
        <v>78</v>
      </c>
      <c r="B7" s="33">
        <v>0.20573</v>
      </c>
      <c r="C7" s="34">
        <v>0.20569999999999999</v>
      </c>
      <c r="D7" s="34">
        <v>0.20572299999999999</v>
      </c>
      <c r="E7" s="34">
        <v>0.20648</v>
      </c>
      <c r="F7" s="34">
        <v>0.20627599999999999</v>
      </c>
      <c r="G7" s="34">
        <v>0.206179</v>
      </c>
      <c r="H7" s="34">
        <v>0.21</v>
      </c>
      <c r="I7" s="33">
        <v>0.2059</v>
      </c>
      <c r="J7" s="33">
        <v>0.24440000000000001</v>
      </c>
      <c r="K7" s="33">
        <v>0.2455</v>
      </c>
      <c r="L7" s="33">
        <v>-0.25330000000000003</v>
      </c>
    </row>
    <row r="8" spans="1:20" ht="16.2" thickBot="1">
      <c r="A8" s="30" t="s">
        <v>68</v>
      </c>
      <c r="B8" s="33">
        <v>-9.0899999999999994E-12</v>
      </c>
      <c r="C8" s="34" t="s">
        <v>83</v>
      </c>
      <c r="D8" s="34">
        <v>-12.839796</v>
      </c>
      <c r="E8" s="34">
        <v>-7.4092000000000005E-2</v>
      </c>
      <c r="F8" s="34" t="s">
        <v>83</v>
      </c>
      <c r="G8" s="34">
        <v>-44.578567999999997</v>
      </c>
      <c r="H8" s="34">
        <v>-0.337812</v>
      </c>
      <c r="I8" s="33">
        <v>-408.73277200000001</v>
      </c>
      <c r="J8" s="33">
        <v>-5743.5020000000004</v>
      </c>
      <c r="K8" s="33">
        <v>-5743.8265000000001</v>
      </c>
      <c r="L8" s="33">
        <v>-5758.6037999999999</v>
      </c>
    </row>
    <row r="9" spans="1:20" ht="16.2" thickBot="1">
      <c r="A9" s="30" t="s">
        <v>69</v>
      </c>
      <c r="B9" s="33">
        <v>-7.2799999999999997E-12</v>
      </c>
      <c r="C9" s="34" t="s">
        <v>83</v>
      </c>
      <c r="D9" s="34">
        <v>-1.2474670000000001</v>
      </c>
      <c r="E9" s="34">
        <v>-0.26622699999999999</v>
      </c>
      <c r="F9" s="34" t="s">
        <v>83</v>
      </c>
      <c r="G9" s="34">
        <v>-44.663533999999999</v>
      </c>
      <c r="H9" s="34">
        <v>-353.90260000000001</v>
      </c>
      <c r="I9" s="33">
        <v>-2105.9142099999999</v>
      </c>
      <c r="J9" s="33">
        <v>-4.0152089999999996</v>
      </c>
      <c r="K9" s="33">
        <v>-4.7150970000000001</v>
      </c>
      <c r="L9" s="33">
        <v>-255.57689999999999</v>
      </c>
      <c r="T9" s="55"/>
    </row>
    <row r="10" spans="1:20" ht="16.2" thickBot="1">
      <c r="A10" s="30" t="s">
        <v>70</v>
      </c>
      <c r="B10" s="33">
        <v>5.2400000000000001E-9</v>
      </c>
      <c r="C10" s="34" t="s">
        <v>83</v>
      </c>
      <c r="D10" s="34">
        <v>-1.498E-3</v>
      </c>
      <c r="E10" s="34">
        <v>-4.95E-4</v>
      </c>
      <c r="F10" s="34" t="s">
        <v>83</v>
      </c>
      <c r="G10" s="34">
        <v>-3.042E-3</v>
      </c>
      <c r="H10" s="34">
        <v>-1.1999999999999999E-3</v>
      </c>
      <c r="I10" s="33">
        <v>-2.3060000000000001E-2</v>
      </c>
      <c r="J10" s="33">
        <v>0</v>
      </c>
      <c r="K10" s="33">
        <v>0</v>
      </c>
      <c r="L10" s="33">
        <v>-4.4000000000000003E-3</v>
      </c>
    </row>
    <row r="11" spans="1:20" ht="16.2" thickBot="1">
      <c r="A11" s="30" t="s">
        <v>71</v>
      </c>
      <c r="B11" s="33">
        <v>-3.4329838000000001</v>
      </c>
      <c r="C11" s="34" t="s">
        <v>83</v>
      </c>
      <c r="D11" s="34">
        <v>-3.4293469999999999</v>
      </c>
      <c r="E11" s="34">
        <v>-3.430043</v>
      </c>
      <c r="F11" s="34" t="s">
        <v>83</v>
      </c>
      <c r="G11" s="34">
        <v>-3.4237259999999998</v>
      </c>
      <c r="H11" s="34">
        <v>-3.4118650000000001</v>
      </c>
      <c r="I11" s="33">
        <v>-3.3215279999999998</v>
      </c>
      <c r="J11" s="33">
        <v>-3.0225610000000001</v>
      </c>
      <c r="K11" s="33">
        <v>-3.020289</v>
      </c>
      <c r="L11" s="33">
        <v>-2.982866</v>
      </c>
    </row>
    <row r="12" spans="1:20" ht="16.2" thickBot="1">
      <c r="A12" s="30" t="s">
        <v>72</v>
      </c>
      <c r="B12" s="33">
        <v>-8.0729599999999999E-2</v>
      </c>
      <c r="C12" s="34" t="s">
        <v>83</v>
      </c>
      <c r="D12" s="34">
        <v>-7.9380999999999993E-2</v>
      </c>
      <c r="E12" s="34">
        <v>-8.0986000000000002E-2</v>
      </c>
      <c r="F12" s="34" t="s">
        <v>83</v>
      </c>
      <c r="G12" s="34">
        <v>-7.8136999999999998E-2</v>
      </c>
      <c r="H12" s="34">
        <v>-8.3799999999999999E-2</v>
      </c>
      <c r="I12" s="33">
        <v>-5.7883999999999998E-2</v>
      </c>
      <c r="J12" s="33">
        <v>-0.11940000000000001</v>
      </c>
      <c r="K12" s="33">
        <v>-0.1205</v>
      </c>
      <c r="L12" s="33">
        <v>-0.1239</v>
      </c>
    </row>
    <row r="13" spans="1:20" ht="16.2" thickBot="1">
      <c r="A13" s="30" t="s">
        <v>73</v>
      </c>
      <c r="B13" s="33">
        <v>-0.23554030000000001</v>
      </c>
      <c r="C13" s="34" t="s">
        <v>83</v>
      </c>
      <c r="D13" s="34">
        <v>-0.235536</v>
      </c>
      <c r="E13" s="34">
        <v>-0.235514</v>
      </c>
      <c r="F13" s="34" t="s">
        <v>83</v>
      </c>
      <c r="G13" s="34">
        <v>-0.23555699999999999</v>
      </c>
      <c r="H13" s="34">
        <v>-0.235649</v>
      </c>
      <c r="I13" s="33">
        <v>-0.23702899999999999</v>
      </c>
      <c r="J13" s="33">
        <v>-0.23424300000000001</v>
      </c>
      <c r="K13" s="33">
        <v>-0.234208</v>
      </c>
      <c r="L13" s="33">
        <v>-0.23416000000000001</v>
      </c>
    </row>
    <row r="14" spans="1:20" ht="16.2" thickBot="1">
      <c r="A14" s="30" t="s">
        <v>74</v>
      </c>
      <c r="B14" s="33">
        <v>-1.7300000000000001E-11</v>
      </c>
      <c r="C14" s="34" t="s">
        <v>83</v>
      </c>
      <c r="D14" s="34">
        <v>-11.681355</v>
      </c>
      <c r="E14" s="34">
        <v>-58.666440000000001</v>
      </c>
      <c r="F14" s="34" t="s">
        <v>83</v>
      </c>
      <c r="G14" s="34">
        <v>-38.028267999999997</v>
      </c>
      <c r="H14" s="34">
        <v>-363.23237999999998</v>
      </c>
      <c r="I14" s="33">
        <v>-160.58645200000001</v>
      </c>
      <c r="J14" s="33">
        <v>-3490.4694</v>
      </c>
      <c r="K14" s="33">
        <v>-3604.2750000000001</v>
      </c>
      <c r="L14" s="33">
        <v>-4465.2709000000004</v>
      </c>
    </row>
    <row r="15" spans="1:20">
      <c r="A15" s="36" t="s">
        <v>79</v>
      </c>
      <c r="B15" s="36">
        <v>1.72485</v>
      </c>
      <c r="C15" s="35">
        <v>1.7249099999999999</v>
      </c>
      <c r="D15" s="35">
        <v>1.728024</v>
      </c>
      <c r="E15" s="35">
        <v>1.728226</v>
      </c>
      <c r="F15" s="35">
        <v>1.730499</v>
      </c>
      <c r="G15" s="35">
        <v>1.7334620000000001</v>
      </c>
      <c r="H15" s="35">
        <v>1.7483089999999999</v>
      </c>
      <c r="I15" s="36">
        <v>1.8245514700000001</v>
      </c>
      <c r="J15" s="36">
        <v>2.3815434</v>
      </c>
      <c r="K15" s="36">
        <v>2.3859373000000001</v>
      </c>
      <c r="L15" s="36">
        <v>2.4331160000000001</v>
      </c>
      <c r="M15" s="54" t="s">
        <v>93</v>
      </c>
    </row>
    <row r="16" spans="1:20">
      <c r="M16" s="41" t="s">
        <v>94</v>
      </c>
      <c r="N16" s="42" t="s">
        <v>95</v>
      </c>
      <c r="O16" s="56" t="s">
        <v>80</v>
      </c>
      <c r="P16" s="57" t="s">
        <v>81</v>
      </c>
    </row>
    <row r="17" spans="13:25">
      <c r="M17" s="43" t="s">
        <v>96</v>
      </c>
      <c r="N17" s="40" t="s">
        <v>119</v>
      </c>
      <c r="O17" s="40" t="s">
        <v>97</v>
      </c>
      <c r="P17" s="44" t="s">
        <v>98</v>
      </c>
    </row>
    <row r="18" spans="13:25">
      <c r="M18" s="43"/>
      <c r="N18" s="40" t="s">
        <v>120</v>
      </c>
      <c r="O18" s="40" t="s">
        <v>99</v>
      </c>
      <c r="P18" s="44" t="s">
        <v>100</v>
      </c>
    </row>
    <row r="19" spans="13:25">
      <c r="M19" s="43" t="s">
        <v>101</v>
      </c>
      <c r="N19" s="40" t="s">
        <v>119</v>
      </c>
      <c r="O19" s="40" t="s">
        <v>102</v>
      </c>
      <c r="P19" s="44" t="s">
        <v>103</v>
      </c>
    </row>
    <row r="20" spans="13:25">
      <c r="M20" s="43"/>
      <c r="N20" s="40" t="s">
        <v>120</v>
      </c>
      <c r="O20" s="40" t="s">
        <v>104</v>
      </c>
      <c r="P20" s="44" t="s">
        <v>105</v>
      </c>
    </row>
    <row r="21" spans="13:25" ht="28.8">
      <c r="M21" s="43" t="s">
        <v>106</v>
      </c>
      <c r="N21" s="40" t="s">
        <v>119</v>
      </c>
      <c r="O21" s="40" t="s">
        <v>107</v>
      </c>
      <c r="P21" s="44" t="s">
        <v>108</v>
      </c>
    </row>
    <row r="22" spans="13:25">
      <c r="M22" s="43"/>
      <c r="N22" s="40" t="s">
        <v>120</v>
      </c>
      <c r="O22" s="40" t="s">
        <v>107</v>
      </c>
      <c r="P22" s="44" t="s">
        <v>109</v>
      </c>
    </row>
    <row r="23" spans="13:25">
      <c r="M23" s="43" t="s">
        <v>110</v>
      </c>
      <c r="N23" s="40" t="s">
        <v>119</v>
      </c>
      <c r="O23" s="40" t="s">
        <v>111</v>
      </c>
      <c r="P23" s="44" t="s">
        <v>112</v>
      </c>
    </row>
    <row r="24" spans="13:25">
      <c r="M24" s="43"/>
      <c r="N24" s="40" t="s">
        <v>120</v>
      </c>
      <c r="O24" s="40" t="s">
        <v>113</v>
      </c>
      <c r="P24" s="44" t="s">
        <v>114</v>
      </c>
    </row>
    <row r="25" spans="13:25" ht="15" customHeight="1">
      <c r="M25" s="43" t="s">
        <v>115</v>
      </c>
      <c r="N25" s="40" t="s">
        <v>119</v>
      </c>
      <c r="O25" s="40" t="s">
        <v>116</v>
      </c>
      <c r="P25" s="44" t="s">
        <v>117</v>
      </c>
    </row>
    <row r="26" spans="13:25">
      <c r="M26" s="43"/>
      <c r="N26" s="40" t="s">
        <v>120</v>
      </c>
      <c r="O26" s="40" t="s">
        <v>113</v>
      </c>
      <c r="P26" s="44" t="s">
        <v>118</v>
      </c>
    </row>
    <row r="27" spans="13:25">
      <c r="M27" s="43" t="s">
        <v>67</v>
      </c>
      <c r="N27" s="40" t="s">
        <v>119</v>
      </c>
      <c r="O27" s="40" t="s">
        <v>121</v>
      </c>
      <c r="P27" s="44" t="s">
        <v>123</v>
      </c>
    </row>
    <row r="28" spans="13:25">
      <c r="M28" s="45"/>
      <c r="N28" s="46" t="s">
        <v>120</v>
      </c>
      <c r="O28" s="46" t="s">
        <v>122</v>
      </c>
      <c r="P28" s="47" t="s">
        <v>124</v>
      </c>
      <c r="Q28" s="48" t="s">
        <v>144</v>
      </c>
    </row>
    <row r="29" spans="13:25">
      <c r="O29" s="37"/>
      <c r="Q29" s="58"/>
      <c r="R29" s="78" t="s">
        <v>125</v>
      </c>
      <c r="S29" s="78"/>
      <c r="T29" s="78"/>
      <c r="U29" s="78" t="s">
        <v>126</v>
      </c>
      <c r="V29" s="78"/>
      <c r="W29" s="78"/>
      <c r="X29" s="78"/>
      <c r="Y29" s="49" t="s">
        <v>127</v>
      </c>
    </row>
    <row r="30" spans="13:25">
      <c r="M30" s="37"/>
      <c r="N30" s="37"/>
      <c r="O30" s="37"/>
      <c r="P30" s="37"/>
      <c r="Q30" s="49" t="s">
        <v>128</v>
      </c>
      <c r="R30" s="49" t="s">
        <v>129</v>
      </c>
      <c r="S30" s="49" t="s">
        <v>130</v>
      </c>
      <c r="T30" s="49" t="s">
        <v>131</v>
      </c>
      <c r="U30" s="49" t="s">
        <v>132</v>
      </c>
      <c r="V30" s="49" t="s">
        <v>133</v>
      </c>
      <c r="W30" s="49" t="s">
        <v>134</v>
      </c>
      <c r="X30" s="49" t="s">
        <v>135</v>
      </c>
      <c r="Y30" s="49" t="s">
        <v>79</v>
      </c>
    </row>
    <row r="31" spans="13:25">
      <c r="M31" s="37"/>
      <c r="Q31" s="49" t="s">
        <v>18</v>
      </c>
      <c r="R31" s="50">
        <v>5.1726000000000001E-2</v>
      </c>
      <c r="S31" s="50">
        <v>0.357657</v>
      </c>
      <c r="T31" s="50">
        <v>11.231553</v>
      </c>
      <c r="U31" s="51">
        <v>5.3000000000000001E-5</v>
      </c>
      <c r="V31" s="51">
        <v>1.21E-4</v>
      </c>
      <c r="W31" s="51">
        <v>-4.0565600000000002</v>
      </c>
      <c r="X31" s="51">
        <v>-0.727078</v>
      </c>
      <c r="Y31" s="50">
        <v>1.2663000000000001E-2</v>
      </c>
    </row>
    <row r="32" spans="13:25">
      <c r="M32" s="37"/>
      <c r="N32" s="37"/>
      <c r="O32" s="37"/>
      <c r="P32" s="37"/>
      <c r="Q32" s="49" t="s">
        <v>136</v>
      </c>
      <c r="R32" s="51">
        <v>5.1609000000000002E-2</v>
      </c>
      <c r="S32" s="51">
        <v>0.35471399999999997</v>
      </c>
      <c r="T32" s="51">
        <v>11.410831</v>
      </c>
      <c r="U32" s="51" t="s">
        <v>83</v>
      </c>
      <c r="V32" s="51" t="s">
        <v>83</v>
      </c>
      <c r="W32" s="51" t="s">
        <v>83</v>
      </c>
      <c r="X32" s="51" t="s">
        <v>83</v>
      </c>
      <c r="Y32" s="51">
        <v>1.2670000000000001E-2</v>
      </c>
    </row>
    <row r="33" spans="13:35">
      <c r="Q33" s="49" t="s">
        <v>137</v>
      </c>
      <c r="R33" s="51">
        <v>5.1728000000000003E-2</v>
      </c>
      <c r="S33" s="51">
        <v>0.35764400000000002</v>
      </c>
      <c r="T33" s="51">
        <v>11.244543</v>
      </c>
      <c r="U33" s="51">
        <v>-8.4500000000000005E-4</v>
      </c>
      <c r="V33" s="51">
        <v>-1.2999999999999999E-5</v>
      </c>
      <c r="W33" s="51">
        <v>-4.0513000000000003</v>
      </c>
      <c r="X33" s="51">
        <v>-0.72709000000000001</v>
      </c>
      <c r="Y33" s="51">
        <v>1.2675000000000001E-2</v>
      </c>
    </row>
    <row r="34" spans="13:35">
      <c r="M34" s="37"/>
      <c r="N34" s="37"/>
      <c r="O34" s="37"/>
      <c r="P34" s="37"/>
      <c r="Q34" s="49" t="s">
        <v>138</v>
      </c>
      <c r="R34" s="51">
        <v>5.1728000000000003E-2</v>
      </c>
      <c r="S34" s="51">
        <v>0.35764400000000002</v>
      </c>
      <c r="T34" s="51">
        <v>11.244543</v>
      </c>
      <c r="U34" s="51" t="s">
        <v>83</v>
      </c>
      <c r="V34" s="51" t="s">
        <v>83</v>
      </c>
      <c r="W34" s="51" t="s">
        <v>83</v>
      </c>
      <c r="X34" s="51" t="s">
        <v>83</v>
      </c>
      <c r="Y34" s="51">
        <v>1.2675000000000001E-2</v>
      </c>
    </row>
    <row r="35" spans="13:35">
      <c r="M35" s="37"/>
      <c r="Q35" s="49" t="s">
        <v>139</v>
      </c>
      <c r="R35" s="51">
        <v>5.1207000000000003E-2</v>
      </c>
      <c r="S35" s="51">
        <v>0.34521499999999999</v>
      </c>
      <c r="T35" s="51">
        <v>12.004032</v>
      </c>
      <c r="U35" s="51" t="s">
        <v>83</v>
      </c>
      <c r="V35" s="51" t="s">
        <v>83</v>
      </c>
      <c r="W35" s="51" t="s">
        <v>83</v>
      </c>
      <c r="X35" s="51" t="s">
        <v>83</v>
      </c>
      <c r="Y35" s="51">
        <v>1.2676E-2</v>
      </c>
    </row>
    <row r="36" spans="13:35" ht="19.2">
      <c r="M36" s="37"/>
      <c r="N36" s="37"/>
      <c r="O36" s="37"/>
      <c r="P36" s="37"/>
      <c r="Q36" s="52" t="s">
        <v>140</v>
      </c>
      <c r="R36" s="51">
        <v>5.1989E-2</v>
      </c>
      <c r="S36" s="51">
        <v>0.36396499999999998</v>
      </c>
      <c r="T36" s="51">
        <v>10.890522000000001</v>
      </c>
      <c r="U36" s="51">
        <v>-1.2999999999999999E-5</v>
      </c>
      <c r="V36" s="51">
        <v>-2.0999999999999999E-5</v>
      </c>
      <c r="W36" s="51">
        <v>-4.0613380000000001</v>
      </c>
      <c r="X36" s="51">
        <v>-0.72269799999999995</v>
      </c>
      <c r="Y36" s="51">
        <v>1.2681E-2</v>
      </c>
    </row>
    <row r="37" spans="13:35">
      <c r="Q37" s="49" t="s">
        <v>141</v>
      </c>
      <c r="R37" s="51">
        <v>5.0276000000000001E-2</v>
      </c>
      <c r="S37" s="51">
        <v>0.32368000000000002</v>
      </c>
      <c r="T37" s="51">
        <v>13.525410000000001</v>
      </c>
      <c r="U37" s="51" t="s">
        <v>83</v>
      </c>
      <c r="V37" s="51" t="s">
        <v>83</v>
      </c>
      <c r="W37" s="51" t="s">
        <v>83</v>
      </c>
      <c r="X37" s="51" t="s">
        <v>83</v>
      </c>
      <c r="Y37" s="51">
        <v>1.2702E-2</v>
      </c>
    </row>
    <row r="38" spans="13:35">
      <c r="M38" s="37"/>
      <c r="N38" s="37"/>
      <c r="O38" s="37"/>
      <c r="P38" s="37"/>
      <c r="Q38" s="52" t="s">
        <v>142</v>
      </c>
      <c r="R38" s="51">
        <v>5.1479999999999998E-2</v>
      </c>
      <c r="S38" s="51">
        <v>0.351661</v>
      </c>
      <c r="T38" s="51">
        <v>11.632201</v>
      </c>
      <c r="U38" s="51">
        <v>-2.0799999999999998E-3</v>
      </c>
      <c r="V38" s="51">
        <v>-1.1E-4</v>
      </c>
      <c r="W38" s="51">
        <v>-4.0263179999999998</v>
      </c>
      <c r="X38" s="51">
        <v>-4.0263179999999998</v>
      </c>
      <c r="Y38" s="51">
        <v>1.2704999999999999E-2</v>
      </c>
    </row>
    <row r="39" spans="13:35">
      <c r="M39" s="37"/>
      <c r="Q39" s="52" t="s">
        <v>143</v>
      </c>
      <c r="R39" s="51">
        <v>0.05</v>
      </c>
      <c r="S39" s="51">
        <v>0.31590000000000001</v>
      </c>
      <c r="T39" s="51">
        <v>14.25</v>
      </c>
      <c r="U39" s="51">
        <v>-1.4E-5</v>
      </c>
      <c r="V39" s="51">
        <v>-3.7820000000000002E-3</v>
      </c>
      <c r="W39" s="51">
        <v>-3.9383020000000002</v>
      </c>
      <c r="X39" s="51">
        <v>-0.75606700000000004</v>
      </c>
      <c r="Y39" s="51">
        <v>1.2833000000000001E-2</v>
      </c>
      <c r="Z39" s="59" t="s">
        <v>145</v>
      </c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3:35" ht="16.2" thickBot="1">
      <c r="M40" s="38"/>
      <c r="N40" s="37"/>
      <c r="O40" s="39"/>
      <c r="P40" s="39"/>
      <c r="Z40" s="59" t="s">
        <v>128</v>
      </c>
      <c r="AA40" s="79" t="s">
        <v>146</v>
      </c>
      <c r="AB40" s="79"/>
      <c r="AC40" s="79"/>
      <c r="AD40" s="79"/>
      <c r="AE40" s="79" t="s">
        <v>158</v>
      </c>
      <c r="AF40" s="79"/>
      <c r="AG40" s="79"/>
      <c r="AH40" s="79"/>
      <c r="AI40" s="59" t="s">
        <v>159</v>
      </c>
    </row>
    <row r="41" spans="13:35">
      <c r="Z41" s="59"/>
      <c r="AA41" s="59" t="s">
        <v>147</v>
      </c>
      <c r="AB41" s="59" t="s">
        <v>148</v>
      </c>
      <c r="AC41" s="59" t="s">
        <v>149</v>
      </c>
      <c r="AD41" s="59" t="s">
        <v>150</v>
      </c>
      <c r="AE41" s="59" t="s">
        <v>68</v>
      </c>
      <c r="AF41" s="59" t="s">
        <v>69</v>
      </c>
      <c r="AG41" s="59" t="s">
        <v>70</v>
      </c>
      <c r="AH41" s="59" t="s">
        <v>71</v>
      </c>
      <c r="AI41" s="59" t="s">
        <v>79</v>
      </c>
    </row>
    <row r="42" spans="13:35">
      <c r="Y42" s="53"/>
      <c r="Z42" s="60" t="s">
        <v>18</v>
      </c>
      <c r="AA42" s="61">
        <v>0.78057630959014801</v>
      </c>
      <c r="AB42" s="61">
        <v>0.38634513914851798</v>
      </c>
      <c r="AC42" s="61">
        <v>40.434441197741599</v>
      </c>
      <c r="AD42" s="61">
        <v>198.42283398559101</v>
      </c>
      <c r="AE42" s="61">
        <v>-1.9159447373473499E-4</v>
      </c>
      <c r="AF42" s="61">
        <v>-6.0057012206277095E-4</v>
      </c>
      <c r="AG42" s="61">
        <v>-77.537411922588902</v>
      </c>
      <c r="AH42" s="61">
        <v>-41.577166014408597</v>
      </c>
      <c r="AI42" s="61">
        <v>5892.5876166027301</v>
      </c>
    </row>
    <row r="43" spans="13:35">
      <c r="Y43" s="53"/>
      <c r="Z43" s="59" t="s">
        <v>29</v>
      </c>
      <c r="AA43" s="62">
        <v>0.83037369999999999</v>
      </c>
      <c r="AB43" s="62">
        <v>0.41620570000000001</v>
      </c>
      <c r="AC43" s="62">
        <v>42.751269999999998</v>
      </c>
      <c r="AD43" s="62">
        <v>169.34540000000001</v>
      </c>
      <c r="AE43" s="62" t="s">
        <v>83</v>
      </c>
      <c r="AF43" s="62" t="s">
        <v>83</v>
      </c>
      <c r="AG43" s="62" t="s">
        <v>83</v>
      </c>
      <c r="AH43" s="62" t="s">
        <v>83</v>
      </c>
      <c r="AI43" s="62">
        <v>6048.7843999999996</v>
      </c>
    </row>
    <row r="44" spans="13:35">
      <c r="Y44" s="53"/>
      <c r="Z44" s="59" t="s">
        <v>161</v>
      </c>
      <c r="AA44" s="62">
        <v>0.8125</v>
      </c>
      <c r="AB44" s="62">
        <v>0.4375</v>
      </c>
      <c r="AC44" s="62">
        <v>42.098446000000003</v>
      </c>
      <c r="AD44" s="62">
        <v>176.63659999999999</v>
      </c>
      <c r="AE44" s="62" t="s">
        <v>83</v>
      </c>
      <c r="AF44" s="62" t="s">
        <v>83</v>
      </c>
      <c r="AG44" s="62" t="s">
        <v>83</v>
      </c>
      <c r="AH44" s="62" t="s">
        <v>83</v>
      </c>
      <c r="AI44" s="62">
        <v>6059.7143299999998</v>
      </c>
    </row>
    <row r="45" spans="13:35">
      <c r="Y45" s="53"/>
      <c r="Z45" s="59" t="s">
        <v>160</v>
      </c>
      <c r="AA45" s="62">
        <v>0.8125</v>
      </c>
      <c r="AB45" s="62">
        <v>0.4375</v>
      </c>
      <c r="AC45" s="62">
        <v>42.098410999999999</v>
      </c>
      <c r="AD45" s="62">
        <v>176.63768999999999</v>
      </c>
      <c r="AE45" s="62" t="s">
        <v>83</v>
      </c>
      <c r="AF45" s="62" t="s">
        <v>83</v>
      </c>
      <c r="AG45" s="62" t="s">
        <v>83</v>
      </c>
      <c r="AH45" s="62" t="s">
        <v>83</v>
      </c>
      <c r="AI45" s="62">
        <v>6059.7340000000004</v>
      </c>
    </row>
    <row r="46" spans="13:35">
      <c r="Y46" s="53"/>
      <c r="Z46" s="59" t="s">
        <v>153</v>
      </c>
      <c r="AA46" s="62">
        <v>0.8125</v>
      </c>
      <c r="AB46" s="62">
        <v>0.4375</v>
      </c>
      <c r="AC46" s="62">
        <v>42.098269899999998</v>
      </c>
      <c r="AD46" s="62">
        <v>176.63899799999999</v>
      </c>
      <c r="AE46" s="62" t="s">
        <v>83</v>
      </c>
      <c r="AF46" s="62" t="s">
        <v>83</v>
      </c>
      <c r="AG46" s="62" t="s">
        <v>83</v>
      </c>
      <c r="AH46" s="62" t="s">
        <v>83</v>
      </c>
      <c r="AI46" s="62">
        <v>6059.741</v>
      </c>
    </row>
    <row r="47" spans="13:35">
      <c r="Y47" s="53"/>
      <c r="Z47" s="59" t="s">
        <v>154</v>
      </c>
      <c r="AA47" s="62">
        <v>0.8125</v>
      </c>
      <c r="AB47" s="62">
        <v>0.4375</v>
      </c>
      <c r="AC47" s="62">
        <v>42.097397999999998</v>
      </c>
      <c r="AD47" s="62">
        <v>176.65404699999999</v>
      </c>
      <c r="AE47" s="62">
        <v>-2.0000000000000002E-5</v>
      </c>
      <c r="AF47" s="62">
        <v>-3.5890999999999999E-2</v>
      </c>
      <c r="AG47" s="62">
        <v>-27.886075000000002</v>
      </c>
      <c r="AH47" s="62">
        <v>-63.345953000000002</v>
      </c>
      <c r="AI47" s="62">
        <v>6059.9463409999998</v>
      </c>
    </row>
    <row r="48" spans="13:35">
      <c r="Y48" s="53"/>
      <c r="Z48" s="59" t="s">
        <v>154</v>
      </c>
      <c r="AA48" s="62">
        <v>0.875</v>
      </c>
      <c r="AB48" s="62">
        <v>0.5</v>
      </c>
      <c r="AC48" s="62">
        <v>42.093899999999998</v>
      </c>
      <c r="AD48" s="62">
        <v>177.0805</v>
      </c>
      <c r="AE48" s="62">
        <v>-8.7999999999999998E-5</v>
      </c>
      <c r="AF48" s="62">
        <v>-3.5923999999999998E-2</v>
      </c>
      <c r="AG48" s="62">
        <v>-2156.8364860000001</v>
      </c>
      <c r="AH48" s="62">
        <v>-62.919507000000003</v>
      </c>
      <c r="AI48" s="62">
        <v>6069.3266999999996</v>
      </c>
    </row>
    <row r="49" spans="25:44">
      <c r="Y49" s="53"/>
      <c r="Z49" s="59" t="s">
        <v>155</v>
      </c>
      <c r="AA49" s="62">
        <v>0.9375</v>
      </c>
      <c r="AB49" s="62">
        <v>0.5</v>
      </c>
      <c r="AC49" s="62">
        <v>48.329000000000001</v>
      </c>
      <c r="AD49" s="62">
        <v>112.679</v>
      </c>
      <c r="AE49" s="62">
        <v>-4.7499999999999999E-3</v>
      </c>
      <c r="AF49" s="62">
        <v>-3.8941000000000003E-2</v>
      </c>
      <c r="AG49" s="62">
        <v>-3652.8768380000001</v>
      </c>
      <c r="AH49" s="62">
        <v>-127.321</v>
      </c>
      <c r="AI49" s="62">
        <v>6410.3810999999996</v>
      </c>
    </row>
    <row r="50" spans="25:44">
      <c r="Y50" s="53"/>
      <c r="Z50" s="59" t="s">
        <v>152</v>
      </c>
      <c r="AA50" s="62">
        <v>1.125</v>
      </c>
      <c r="AB50" s="62">
        <v>0.625</v>
      </c>
      <c r="AC50" s="62">
        <v>58.290149999999997</v>
      </c>
      <c r="AD50" s="62">
        <v>43.692680000000003</v>
      </c>
      <c r="AE50" s="62">
        <v>0</v>
      </c>
      <c r="AF50" s="62">
        <v>-6.8909999999999999E-2</v>
      </c>
      <c r="AG50" s="62">
        <v>-2.0150000000000001</v>
      </c>
      <c r="AH50" s="62">
        <v>-196.30699999999999</v>
      </c>
      <c r="AI50" s="62">
        <v>7197.73</v>
      </c>
    </row>
    <row r="51" spans="25:44">
      <c r="Y51" s="53"/>
      <c r="Z51" s="59" t="s">
        <v>156</v>
      </c>
      <c r="AA51" s="62">
        <v>1.125</v>
      </c>
      <c r="AB51" s="62">
        <v>0.625</v>
      </c>
      <c r="AC51" s="62">
        <v>58.290999999999997</v>
      </c>
      <c r="AD51" s="62">
        <v>43.69</v>
      </c>
      <c r="AE51" s="62">
        <v>1.5999999999999999E-5</v>
      </c>
      <c r="AF51" s="62">
        <v>-6.8904000000000007E-2</v>
      </c>
      <c r="AG51" s="62">
        <v>-21.220103999999999</v>
      </c>
      <c r="AH51" s="62">
        <v>-196.31</v>
      </c>
      <c r="AI51" s="62">
        <v>7198.0428000000002</v>
      </c>
    </row>
    <row r="52" spans="25:44">
      <c r="Y52" s="53"/>
      <c r="Z52" s="59" t="s">
        <v>151</v>
      </c>
      <c r="AA52" s="62">
        <v>1.125</v>
      </c>
      <c r="AB52" s="62">
        <v>0.625</v>
      </c>
      <c r="AC52" s="62">
        <v>48.97</v>
      </c>
      <c r="AD52" s="62">
        <v>106.72</v>
      </c>
      <c r="AE52" s="62">
        <v>0.17899999999999999</v>
      </c>
      <c r="AF52" s="62">
        <v>0.1578</v>
      </c>
      <c r="AG52" s="62">
        <v>3</v>
      </c>
      <c r="AH52" s="62">
        <v>133.28399999999999</v>
      </c>
      <c r="AI52" s="62">
        <v>7982.5</v>
      </c>
    </row>
    <row r="53" spans="25:44">
      <c r="Y53" s="53"/>
      <c r="Z53" s="59" t="s">
        <v>157</v>
      </c>
      <c r="AA53" s="62">
        <v>1.125</v>
      </c>
      <c r="AB53" s="62">
        <v>0.625</v>
      </c>
      <c r="AC53" s="62">
        <v>47.7</v>
      </c>
      <c r="AD53" s="62">
        <v>117.70099999999999</v>
      </c>
      <c r="AE53" s="62">
        <v>-0.20438999999999999</v>
      </c>
      <c r="AF53" s="62">
        <v>-0.16994200000000001</v>
      </c>
      <c r="AG53" s="62">
        <v>54.226011999999997</v>
      </c>
      <c r="AH53" s="62">
        <v>-122.29900000000001</v>
      </c>
      <c r="AI53" s="62">
        <v>8129.1036000000004</v>
      </c>
      <c r="AJ53" s="54" t="s">
        <v>166</v>
      </c>
    </row>
    <row r="54" spans="25:44">
      <c r="AJ54" s="59" t="s">
        <v>128</v>
      </c>
      <c r="AK54" s="54" t="s">
        <v>18</v>
      </c>
      <c r="AL54" s="54" t="s">
        <v>162</v>
      </c>
      <c r="AM54" s="54" t="s">
        <v>163</v>
      </c>
      <c r="AN54" s="54" t="s">
        <v>189</v>
      </c>
      <c r="AO54" s="54" t="s">
        <v>190</v>
      </c>
      <c r="AP54" s="54" t="s">
        <v>164</v>
      </c>
      <c r="AQ54" s="54" t="s">
        <v>165</v>
      </c>
      <c r="AR54" s="54" t="s">
        <v>167</v>
      </c>
    </row>
    <row r="55" spans="25:44">
      <c r="AJ55" s="54" t="s">
        <v>168</v>
      </c>
      <c r="AK55" s="64">
        <v>3.05648932726365</v>
      </c>
      <c r="AL55" s="64">
        <v>3.0577000000000001</v>
      </c>
      <c r="AM55" s="64">
        <v>3.0466820000000001</v>
      </c>
      <c r="AN55" s="64">
        <v>3</v>
      </c>
      <c r="AO55" s="64">
        <v>3.1032060000000001</v>
      </c>
      <c r="AP55" s="64">
        <v>3</v>
      </c>
      <c r="AQ55" s="64">
        <v>3</v>
      </c>
      <c r="AR55" s="64">
        <v>3.435927</v>
      </c>
    </row>
    <row r="56" spans="25:44">
      <c r="AJ56" s="54" t="s">
        <v>169</v>
      </c>
      <c r="AK56" s="64">
        <v>61.129752847801299</v>
      </c>
      <c r="AL56" s="64">
        <v>61.154600000000002</v>
      </c>
      <c r="AM56" s="64">
        <v>60.933610000000002</v>
      </c>
      <c r="AN56" s="64">
        <v>60</v>
      </c>
      <c r="AO56" s="64">
        <v>60.294330000000002</v>
      </c>
      <c r="AP56" s="64">
        <v>60</v>
      </c>
      <c r="AQ56" s="64">
        <v>60</v>
      </c>
      <c r="AR56" s="64">
        <v>56.98366</v>
      </c>
    </row>
    <row r="57" spans="25:44">
      <c r="AJ57" s="54" t="s">
        <v>170</v>
      </c>
      <c r="AK57" s="64">
        <v>2.8143696834702001</v>
      </c>
      <c r="AL57" s="64">
        <v>2.8132999999999999</v>
      </c>
      <c r="AM57" s="64">
        <v>2.8198059999999998</v>
      </c>
      <c r="AN57" s="64">
        <v>3.1</v>
      </c>
      <c r="AO57" s="64">
        <v>2.7958259999999999</v>
      </c>
      <c r="AP57" s="64">
        <v>3.1</v>
      </c>
      <c r="AQ57" s="64">
        <v>3.1</v>
      </c>
      <c r="AR57" s="64">
        <v>3.0189689999999998</v>
      </c>
    </row>
    <row r="58" spans="25:44">
      <c r="AJ58" s="54" t="s">
        <v>171</v>
      </c>
      <c r="AK58" s="64">
        <v>56.287382368708002</v>
      </c>
      <c r="AL58" s="64">
        <v>56.265300000000003</v>
      </c>
      <c r="AM58" s="64">
        <v>56.39611</v>
      </c>
      <c r="AN58" s="64">
        <v>55</v>
      </c>
      <c r="AO58" s="64">
        <v>55.875709999999998</v>
      </c>
      <c r="AP58" s="64">
        <v>55</v>
      </c>
      <c r="AQ58" s="64">
        <v>55</v>
      </c>
      <c r="AR58" s="64">
        <v>54.815240000000003</v>
      </c>
    </row>
    <row r="59" spans="25:44">
      <c r="AJ59" s="54" t="s">
        <v>172</v>
      </c>
      <c r="AK59" s="64">
        <v>2.5238569491953098</v>
      </c>
      <c r="AL59" s="64">
        <v>2.5236000000000001</v>
      </c>
      <c r="AM59" s="64">
        <v>2.529725</v>
      </c>
      <c r="AN59" s="64">
        <v>2.6</v>
      </c>
      <c r="AO59" s="64">
        <v>2.563917</v>
      </c>
      <c r="AP59" s="64">
        <v>2.6</v>
      </c>
      <c r="AQ59" s="64">
        <v>2.6</v>
      </c>
      <c r="AR59" s="64">
        <v>2.7910170000000001</v>
      </c>
    </row>
    <row r="60" spans="25:44">
      <c r="AJ60" s="54" t="s">
        <v>173</v>
      </c>
      <c r="AK60" s="64">
        <v>50.477108481435401</v>
      </c>
      <c r="AL60" s="64">
        <v>50.471699999999998</v>
      </c>
      <c r="AM60" s="64">
        <v>50.590089999999996</v>
      </c>
      <c r="AN60" s="64">
        <v>50</v>
      </c>
      <c r="AO60" s="64">
        <v>51.267740000000003</v>
      </c>
      <c r="AP60" s="64">
        <v>50</v>
      </c>
      <c r="AQ60" s="64">
        <v>50</v>
      </c>
      <c r="AR60" s="64">
        <v>51.812620000000003</v>
      </c>
    </row>
    <row r="61" spans="25:44">
      <c r="AJ61" s="54" t="s">
        <v>174</v>
      </c>
      <c r="AK61" s="64">
        <v>2.2045712437244598</v>
      </c>
      <c r="AL61" s="64">
        <v>2.2046000000000001</v>
      </c>
      <c r="AM61" s="64">
        <v>2.2051590000000001</v>
      </c>
      <c r="AN61" s="64">
        <v>2.2886573800000001</v>
      </c>
      <c r="AO61" s="64">
        <v>2.2472569999999998</v>
      </c>
      <c r="AP61" s="64">
        <v>2.2837000000000001</v>
      </c>
      <c r="AQ61" s="64">
        <v>2.3081999999999998</v>
      </c>
      <c r="AR61" s="64">
        <v>4.553382</v>
      </c>
    </row>
    <row r="62" spans="25:44">
      <c r="AJ62" s="54" t="s">
        <v>175</v>
      </c>
      <c r="AK62" s="64">
        <v>44.091421351880001</v>
      </c>
      <c r="AL62" s="64">
        <v>44.09111</v>
      </c>
      <c r="AM62" s="64">
        <v>44.102319999999999</v>
      </c>
      <c r="AN62" s="64">
        <v>45.617151511000003</v>
      </c>
      <c r="AO62" s="64">
        <v>44.138500000000001</v>
      </c>
      <c r="AP62" s="64">
        <v>45.550699999999999</v>
      </c>
      <c r="AQ62" s="64">
        <v>45.0488</v>
      </c>
      <c r="AR62" s="64">
        <v>36.225650000000002</v>
      </c>
    </row>
    <row r="63" spans="25:44">
      <c r="AJ63" s="54" t="s">
        <v>176</v>
      </c>
      <c r="AK63" s="64">
        <v>1.7497628565185701</v>
      </c>
      <c r="AL63" s="64">
        <v>1.7498</v>
      </c>
      <c r="AM63" s="64">
        <v>1.7497579999999999</v>
      </c>
      <c r="AN63" s="64">
        <v>1.749822013</v>
      </c>
      <c r="AO63" s="64">
        <v>1.791717</v>
      </c>
      <c r="AP63" s="64">
        <v>1.7532000000000001</v>
      </c>
      <c r="AQ63" s="64">
        <v>1.8118000000000001</v>
      </c>
      <c r="AR63" s="64">
        <v>1.7177290000000001</v>
      </c>
    </row>
    <row r="64" spans="25:44">
      <c r="AJ64" s="54" t="s">
        <v>177</v>
      </c>
      <c r="AK64" s="64">
        <v>34.9950859501458</v>
      </c>
      <c r="AL64" s="64">
        <v>34.995100000000001</v>
      </c>
      <c r="AM64" s="64">
        <v>34.995139999999999</v>
      </c>
      <c r="AN64" s="64">
        <v>34.996219594999999</v>
      </c>
      <c r="AO64" s="64">
        <v>34.801389999999998</v>
      </c>
      <c r="AP64" s="64">
        <v>35.063099999999999</v>
      </c>
      <c r="AQ64" s="64">
        <v>34.462600000000002</v>
      </c>
      <c r="AR64" s="64">
        <v>35.328449999999997</v>
      </c>
    </row>
    <row r="65" spans="36:51">
      <c r="AJ65" s="54" t="s">
        <v>178</v>
      </c>
      <c r="AK65" s="64">
        <v>-3.3261027383559901E-3</v>
      </c>
      <c r="AL65" s="64">
        <v>-0.31175000000000003</v>
      </c>
      <c r="AM65" s="64">
        <v>-3.2799999999999999E-3</v>
      </c>
      <c r="AN65" s="64">
        <v>-1.3835999999999999</v>
      </c>
      <c r="AO65" s="64">
        <v>-175</v>
      </c>
      <c r="AP65" s="64">
        <v>-81.604500000000002</v>
      </c>
      <c r="AQ65" s="64">
        <v>-58.326099999999997</v>
      </c>
      <c r="AR65" s="64">
        <v>-6.79</v>
      </c>
      <c r="AS65" s="66"/>
    </row>
    <row r="66" spans="36:51">
      <c r="AJ66" s="54" t="s">
        <v>179</v>
      </c>
      <c r="AK66" s="64">
        <v>-0.29405060717545001</v>
      </c>
      <c r="AL66" s="64">
        <v>-0.27259</v>
      </c>
      <c r="AM66" s="64">
        <v>-10.9</v>
      </c>
      <c r="AN66" s="64">
        <v>-1358.6</v>
      </c>
      <c r="AO66" s="64">
        <v>-295</v>
      </c>
      <c r="AP66" s="64">
        <v>-1337.4</v>
      </c>
      <c r="AQ66" s="64">
        <v>-1191.0999999999999</v>
      </c>
      <c r="AR66" s="64">
        <v>-3960</v>
      </c>
      <c r="AS66" s="66"/>
    </row>
    <row r="67" spans="36:51">
      <c r="AJ67" s="54" t="s">
        <v>180</v>
      </c>
      <c r="AK67" s="64">
        <v>-4.4865521693118398</v>
      </c>
      <c r="AL67" s="64">
        <v>-6.1601999999999997E-2</v>
      </c>
      <c r="AM67" s="64">
        <v>-99.2</v>
      </c>
      <c r="AN67" s="64">
        <v>-153.84620000000001</v>
      </c>
      <c r="AO67" s="64">
        <v>-645</v>
      </c>
      <c r="AP67" s="64">
        <v>-153.84620000000001</v>
      </c>
      <c r="AQ67" s="64">
        <v>-153.84620000000001</v>
      </c>
      <c r="AR67" s="64">
        <v>-1990</v>
      </c>
      <c r="AS67" s="66"/>
    </row>
    <row r="68" spans="36:51">
      <c r="AJ68" s="54" t="s">
        <v>181</v>
      </c>
      <c r="AK68" s="64">
        <v>-542.07829307398197</v>
      </c>
      <c r="AL68" s="64">
        <v>-526.39</v>
      </c>
      <c r="AM68" s="64">
        <v>-620</v>
      </c>
      <c r="AN68" s="64">
        <v>-1203.4000000000001</v>
      </c>
      <c r="AO68" s="64">
        <v>-252</v>
      </c>
      <c r="AP68" s="64">
        <v>-1203.4000000000001</v>
      </c>
      <c r="AQ68" s="64">
        <v>-1203.4000000000001</v>
      </c>
      <c r="AR68" s="64">
        <v>-771</v>
      </c>
      <c r="AS68" s="66"/>
    </row>
    <row r="69" spans="36:51">
      <c r="AJ69" s="54" t="s">
        <v>182</v>
      </c>
      <c r="AK69" s="64">
        <v>-867.02566364023005</v>
      </c>
      <c r="AL69" s="64">
        <v>-882.89</v>
      </c>
      <c r="AM69" s="64">
        <v>-740</v>
      </c>
      <c r="AN69" s="64">
        <v>-111.11109999999999</v>
      </c>
      <c r="AO69" s="64">
        <v>-704</v>
      </c>
      <c r="AP69" s="64">
        <v>-111.11109999999999</v>
      </c>
      <c r="AQ69" s="64">
        <v>-111.11109999999999</v>
      </c>
      <c r="AR69" s="64">
        <v>-555</v>
      </c>
      <c r="AS69" s="66"/>
    </row>
    <row r="70" spans="36:51">
      <c r="AJ70" s="54" t="s">
        <v>183</v>
      </c>
      <c r="AK70" s="64">
        <v>-2.2956262890616599E-7</v>
      </c>
      <c r="AL70" s="64">
        <v>-1.3175E-5</v>
      </c>
      <c r="AM70" s="64">
        <v>-2.2100000000000001E-7</v>
      </c>
      <c r="AN70" s="64">
        <v>-1.5291999999999999E-6</v>
      </c>
      <c r="AO70" s="64">
        <v>0</v>
      </c>
      <c r="AP70" s="64">
        <v>-4.4703999999999996E-6</v>
      </c>
      <c r="AQ70" s="64">
        <v>9.9000000000000008E-3</v>
      </c>
      <c r="AR70" s="64">
        <v>-5.16E-2</v>
      </c>
      <c r="AT70" s="63"/>
    </row>
    <row r="71" spans="36:51">
      <c r="AJ71" s="54" t="s">
        <v>184</v>
      </c>
      <c r="AK71" s="64">
        <v>-1.10248943130387E-5</v>
      </c>
      <c r="AL71" s="64">
        <v>1.9000000000000001E-4</v>
      </c>
      <c r="AM71" s="64">
        <v>-3.3500000000000001E-5</v>
      </c>
      <c r="AN71" s="64">
        <v>0</v>
      </c>
      <c r="AO71" s="64">
        <v>-1.77</v>
      </c>
      <c r="AP71" s="64">
        <v>0</v>
      </c>
      <c r="AQ71" s="64">
        <v>0</v>
      </c>
      <c r="AR71" s="64">
        <v>-11.7</v>
      </c>
      <c r="AT71" s="63"/>
    </row>
    <row r="72" spans="36:51">
      <c r="AJ72" s="54" t="s">
        <v>185</v>
      </c>
      <c r="AK72" s="64">
        <v>-4.0153559552891196E-6</v>
      </c>
      <c r="AL72" s="64">
        <v>-2.4882000000000002E-4</v>
      </c>
      <c r="AM72" s="64">
        <v>-1.36E-5</v>
      </c>
      <c r="AN72" s="64">
        <v>-2.2581000000000002</v>
      </c>
      <c r="AO72" s="64">
        <v>-4.0800000000000003E-2</v>
      </c>
      <c r="AP72" s="64">
        <v>-2.2581000000000002</v>
      </c>
      <c r="AQ72" s="64">
        <v>-2.2581000000000002</v>
      </c>
      <c r="AR72" s="64">
        <v>-5.56</v>
      </c>
      <c r="AT72" s="63"/>
    </row>
    <row r="73" spans="36:51">
      <c r="AJ73" s="54" t="s">
        <v>186</v>
      </c>
      <c r="AK73" s="64">
        <v>-1.20856575236417E-5</v>
      </c>
      <c r="AL73" s="64">
        <v>-1.1888E-4</v>
      </c>
      <c r="AM73" s="64">
        <v>-4.4200000000000003E-3</v>
      </c>
      <c r="AN73" s="64">
        <v>-0.76919999999999999</v>
      </c>
      <c r="AO73" s="64">
        <v>-1.06E-2</v>
      </c>
      <c r="AP73" s="64">
        <v>-0.76919999999999999</v>
      </c>
      <c r="AQ73" s="64">
        <v>-0.76919999999999999</v>
      </c>
      <c r="AR73" s="64">
        <v>-4.01</v>
      </c>
      <c r="AT73" s="63"/>
    </row>
    <row r="74" spans="36:51">
      <c r="AJ74" s="54" t="s">
        <v>187</v>
      </c>
      <c r="AK74" s="64">
        <v>-1.59786588227462E-6</v>
      </c>
      <c r="AL74" s="64">
        <v>-4.0823999999999998E-4</v>
      </c>
      <c r="AM74" s="64">
        <v>-8.6399999999999997E-4</v>
      </c>
      <c r="AN74" s="64">
        <v>-7.1573000000000001E-5</v>
      </c>
      <c r="AO74" s="64">
        <v>-0.80700000000000005</v>
      </c>
      <c r="AP74" s="64">
        <v>-5.3999999999999999E-2</v>
      </c>
      <c r="AQ74" s="64">
        <v>-0.48309999999999997</v>
      </c>
      <c r="AR74" s="64">
        <v>-54.8</v>
      </c>
      <c r="AT74" s="63"/>
    </row>
    <row r="75" spans="36:51">
      <c r="AJ75" s="54" t="s">
        <v>188</v>
      </c>
      <c r="AK75" s="64">
        <v>-9.7830528861919702E-5</v>
      </c>
      <c r="AL75" s="64">
        <v>-5.1433999999999996E-4</v>
      </c>
      <c r="AM75" s="64">
        <v>-1.9400000000000001E-5</v>
      </c>
      <c r="AN75" s="64">
        <v>-1.2611E-4</v>
      </c>
      <c r="AO75" s="64">
        <v>-1.03</v>
      </c>
      <c r="AP75" s="64">
        <v>-5.3999999999999999E-2</v>
      </c>
      <c r="AQ75" s="64">
        <v>-0.9788</v>
      </c>
      <c r="AR75" s="64">
        <v>0.97399999999999998</v>
      </c>
      <c r="AT75" s="63"/>
    </row>
    <row r="76" spans="36:51">
      <c r="AJ76" s="54" t="s">
        <v>79</v>
      </c>
      <c r="AK76" s="64">
        <v>63108.872183764499</v>
      </c>
      <c r="AL76" s="64">
        <v>63109.163</v>
      </c>
      <c r="AM76" s="64">
        <v>63113.61</v>
      </c>
      <c r="AN76" s="64">
        <v>64578.374336000001</v>
      </c>
      <c r="AO76" s="64">
        <v>63631.55</v>
      </c>
      <c r="AP76" s="64">
        <v>64599.65</v>
      </c>
      <c r="AQ76" s="64">
        <v>64691.98</v>
      </c>
      <c r="AR76" s="64">
        <v>74125.97</v>
      </c>
      <c r="AS76" s="54" t="s">
        <v>191</v>
      </c>
    </row>
    <row r="77" spans="36:51">
      <c r="AK77" s="63"/>
      <c r="AS77" s="68"/>
      <c r="AT77" s="68" t="s">
        <v>146</v>
      </c>
      <c r="AU77" s="68"/>
      <c r="AV77" s="68" t="s">
        <v>158</v>
      </c>
      <c r="AW77" s="68"/>
      <c r="AX77" s="68"/>
      <c r="AY77" s="69" t="s">
        <v>197</v>
      </c>
    </row>
    <row r="78" spans="36:51">
      <c r="AQ78" s="55"/>
      <c r="AR78" s="55"/>
      <c r="AS78" s="68" t="s">
        <v>128</v>
      </c>
      <c r="AT78" s="68" t="s">
        <v>168</v>
      </c>
      <c r="AU78" s="68" t="s">
        <v>169</v>
      </c>
      <c r="AV78" s="68" t="s">
        <v>178</v>
      </c>
      <c r="AW78" s="68" t="s">
        <v>179</v>
      </c>
      <c r="AX78" s="68" t="s">
        <v>180</v>
      </c>
      <c r="AY78" s="68" t="s">
        <v>79</v>
      </c>
    </row>
    <row r="79" spans="36:51">
      <c r="AS79" s="69" t="s">
        <v>18</v>
      </c>
      <c r="AT79" s="70">
        <v>0.78841447449335</v>
      </c>
      <c r="AU79" s="70">
        <v>0.40811579552202498</v>
      </c>
      <c r="AV79" s="70">
        <v>6.5938120533726196E-4</v>
      </c>
      <c r="AW79" s="70">
        <v>-1.4639225952841499</v>
      </c>
      <c r="AX79" s="70">
        <v>-0.53541802351050805</v>
      </c>
      <c r="AY79" s="70">
        <v>263.85234642954799</v>
      </c>
    </row>
    <row r="80" spans="36:51">
      <c r="AS80" s="69" t="s">
        <v>193</v>
      </c>
      <c r="AT80" s="70">
        <v>0.78867509999999996</v>
      </c>
      <c r="AU80" s="70">
        <v>0.40824820000000001</v>
      </c>
      <c r="AV80" s="70">
        <v>-5.29E-11</v>
      </c>
      <c r="AW80" s="70">
        <v>-1.4637475</v>
      </c>
      <c r="AX80" s="70">
        <v>-0.53625239999999996</v>
      </c>
      <c r="AY80" s="70">
        <v>263.89584330000002</v>
      </c>
    </row>
    <row r="81" spans="45:53">
      <c r="AS81" s="68" t="s">
        <v>16</v>
      </c>
      <c r="AT81" s="70">
        <v>0.78866541425806502</v>
      </c>
      <c r="AU81" s="70">
        <v>0.40827578444454699</v>
      </c>
      <c r="AV81" s="70" t="s">
        <v>83</v>
      </c>
      <c r="AW81" s="70" t="s">
        <v>83</v>
      </c>
      <c r="AX81" s="70" t="s">
        <v>83</v>
      </c>
      <c r="AY81" s="70">
        <v>263.89584339999999</v>
      </c>
    </row>
    <row r="82" spans="45:53">
      <c r="AS82" s="69" t="s">
        <v>192</v>
      </c>
      <c r="AT82" s="70">
        <v>0.78867513</v>
      </c>
      <c r="AU82" s="70">
        <v>0.40824828000000002</v>
      </c>
      <c r="AV82" s="70">
        <v>0</v>
      </c>
      <c r="AW82" s="70">
        <v>-1.4641016</v>
      </c>
      <c r="AX82" s="70">
        <v>-0.53589836000000002</v>
      </c>
      <c r="AY82" s="70">
        <v>263.89584339999999</v>
      </c>
    </row>
    <row r="83" spans="45:53">
      <c r="AS83" s="69" t="s">
        <v>195</v>
      </c>
      <c r="AT83" s="70">
        <v>0.78862103699999997</v>
      </c>
      <c r="AU83" s="70">
        <v>0.408401334</v>
      </c>
      <c r="AV83" s="70" t="s">
        <v>83</v>
      </c>
      <c r="AW83" s="70" t="s">
        <v>83</v>
      </c>
      <c r="AX83" s="70" t="s">
        <v>83</v>
      </c>
      <c r="AY83" s="70">
        <v>263.89584660000003</v>
      </c>
    </row>
    <row r="84" spans="45:53">
      <c r="AS84" s="69" t="s">
        <v>194</v>
      </c>
      <c r="AT84" s="70">
        <v>0.78856499999999996</v>
      </c>
      <c r="AU84" s="70">
        <v>0.40855970000000003</v>
      </c>
      <c r="AV84" s="70">
        <v>-5.29E-11</v>
      </c>
      <c r="AW84" s="70">
        <v>-1.4637475</v>
      </c>
      <c r="AX84" s="70">
        <v>-0.53625239999999996</v>
      </c>
      <c r="AY84" s="70">
        <v>263.89585219999998</v>
      </c>
      <c r="BA84" s="65"/>
    </row>
    <row r="85" spans="45:53">
      <c r="AS85" s="68" t="s">
        <v>196</v>
      </c>
      <c r="AT85" s="70">
        <v>0.79500000000000004</v>
      </c>
      <c r="AU85" s="70">
        <v>0.39500000000000002</v>
      </c>
      <c r="AV85" s="70" t="s">
        <v>83</v>
      </c>
      <c r="AW85" s="70" t="s">
        <v>83</v>
      </c>
      <c r="AX85" s="70" t="s">
        <v>83</v>
      </c>
      <c r="AY85" s="70">
        <v>264.3</v>
      </c>
    </row>
    <row r="88" spans="45:53">
      <c r="BA88" s="67"/>
    </row>
    <row r="99" spans="46:51">
      <c r="AT99" s="67"/>
      <c r="AU99" s="66"/>
      <c r="AV99" s="66"/>
      <c r="AW99" s="66"/>
      <c r="AX99" s="66"/>
      <c r="AY99" s="66"/>
    </row>
  </sheetData>
  <sortState ref="AS79:AY85">
    <sortCondition ref="AY79:AY85"/>
  </sortState>
  <mergeCells count="4">
    <mergeCell ref="R29:T29"/>
    <mergeCell ref="U29:X29"/>
    <mergeCell ref="AA40:AD40"/>
    <mergeCell ref="AE40:AH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5E31-721A-4EF3-B1AE-5930862D253F}">
  <dimension ref="B2:N35"/>
  <sheetViews>
    <sheetView workbookViewId="0">
      <selection activeCell="F10" sqref="F10"/>
    </sheetView>
  </sheetViews>
  <sheetFormatPr defaultRowHeight="15"/>
  <sheetData>
    <row r="2" spans="2:14">
      <c r="M2" t="s">
        <v>213</v>
      </c>
      <c r="N2" t="s">
        <v>214</v>
      </c>
    </row>
    <row r="3" spans="2:14">
      <c r="C3" s="71" t="s">
        <v>4</v>
      </c>
      <c r="D3" s="71"/>
      <c r="E3" s="71"/>
      <c r="H3" t="s">
        <v>0</v>
      </c>
      <c r="M3" t="s">
        <v>212</v>
      </c>
    </row>
    <row r="4" spans="2:14">
      <c r="C4" s="72" t="s">
        <v>18</v>
      </c>
      <c r="D4" s="72" t="s">
        <v>29</v>
      </c>
      <c r="E4" s="71" t="s">
        <v>205</v>
      </c>
      <c r="H4" t="s">
        <v>205</v>
      </c>
      <c r="L4" t="s">
        <v>210</v>
      </c>
      <c r="M4" t="s">
        <v>211</v>
      </c>
    </row>
    <row r="5" spans="2:14">
      <c r="B5">
        <v>1</v>
      </c>
      <c r="C5" s="71">
        <v>5.1911359851248804</v>
      </c>
      <c r="D5" s="71">
        <v>6.8079633159533</v>
      </c>
      <c r="E5" s="71">
        <v>89.433568340530499</v>
      </c>
      <c r="H5">
        <v>0.57996207786740805</v>
      </c>
    </row>
    <row r="6" spans="2:14">
      <c r="B6">
        <v>2</v>
      </c>
      <c r="C6" s="71">
        <v>5.5020505768120502</v>
      </c>
      <c r="D6" s="71">
        <v>6.75049052219358</v>
      </c>
      <c r="E6" s="71">
        <v>145.64948397766901</v>
      </c>
      <c r="H6">
        <v>1.7211786526933699</v>
      </c>
    </row>
    <row r="7" spans="2:14">
      <c r="B7">
        <v>3</v>
      </c>
      <c r="C7" s="71">
        <v>5.2204007280759201</v>
      </c>
      <c r="D7" s="71">
        <v>6.5290312594783098</v>
      </c>
      <c r="E7" s="71">
        <v>21.900275225147102</v>
      </c>
      <c r="H7">
        <v>0.83547515768492497</v>
      </c>
    </row>
    <row r="8" spans="2:14">
      <c r="B8">
        <v>4</v>
      </c>
      <c r="C8" s="71">
        <v>5.2748551728601001</v>
      </c>
      <c r="D8" s="71">
        <v>6.5505828714505503</v>
      </c>
      <c r="E8" s="71">
        <v>58.604638436706601</v>
      </c>
      <c r="H8">
        <v>0.93513460987151298</v>
      </c>
    </row>
    <row r="9" spans="2:14">
      <c r="B9">
        <v>5</v>
      </c>
      <c r="C9" s="71">
        <v>4.8991027936814104</v>
      </c>
      <c r="D9" s="71">
        <v>6.3376640285575103</v>
      </c>
      <c r="E9" s="71">
        <v>75.799867897700096</v>
      </c>
      <c r="H9">
        <v>1.0593562348357699</v>
      </c>
    </row>
    <row r="10" spans="2:14">
      <c r="B10">
        <v>6</v>
      </c>
      <c r="C10" s="71">
        <v>5.2372777199905904</v>
      </c>
      <c r="D10" s="71">
        <v>6.9722141887006899</v>
      </c>
      <c r="E10" s="71">
        <v>75.760146189621295</v>
      </c>
      <c r="H10">
        <v>1.46562922367186</v>
      </c>
    </row>
    <row r="11" spans="2:14">
      <c r="B11">
        <v>7</v>
      </c>
      <c r="C11" s="71">
        <v>4.9718640834060199</v>
      </c>
      <c r="D11" s="71">
        <v>7.1454565239836398</v>
      </c>
      <c r="E11" s="71">
        <v>60.908181528029097</v>
      </c>
      <c r="H11">
        <v>1.5280903263821699</v>
      </c>
    </row>
    <row r="12" spans="2:14">
      <c r="B12">
        <v>8</v>
      </c>
      <c r="C12" s="71">
        <v>5.3876708389165202</v>
      </c>
      <c r="D12" s="71">
        <v>6.0461326178179</v>
      </c>
      <c r="E12" s="71">
        <v>92.096663720494206</v>
      </c>
      <c r="H12">
        <v>1.50095020827739</v>
      </c>
    </row>
    <row r="13" spans="2:14">
      <c r="B13">
        <v>9</v>
      </c>
      <c r="C13" s="71">
        <v>4.98332885943418</v>
      </c>
      <c r="D13" s="71">
        <v>6.23112488637544</v>
      </c>
      <c r="E13" s="71">
        <v>63.8391342199902</v>
      </c>
      <c r="H13">
        <v>0.57478062054422696</v>
      </c>
    </row>
    <row r="14" spans="2:14">
      <c r="B14">
        <v>10</v>
      </c>
      <c r="C14" s="71">
        <v>5.1877107988933897</v>
      </c>
      <c r="D14" s="71">
        <v>6.5838646283146103</v>
      </c>
      <c r="E14" s="71">
        <v>110.770208266674</v>
      </c>
      <c r="H14">
        <v>1.3894938760961599</v>
      </c>
    </row>
    <row r="15" spans="2:14">
      <c r="B15">
        <v>11</v>
      </c>
      <c r="C15" s="71">
        <v>5.2163957007529298</v>
      </c>
      <c r="D15" s="71">
        <v>6.4581762745242797</v>
      </c>
      <c r="E15" s="71">
        <v>36.7614344038941</v>
      </c>
      <c r="H15">
        <v>1.3615638576863101</v>
      </c>
    </row>
    <row r="16" spans="2:14">
      <c r="B16">
        <v>12</v>
      </c>
      <c r="C16" s="71">
        <v>5.1794631559887403</v>
      </c>
      <c r="D16" s="71">
        <v>6.8552508591369996</v>
      </c>
      <c r="E16" s="71">
        <v>53.724505184288802</v>
      </c>
      <c r="H16">
        <v>0.54285169632980301</v>
      </c>
    </row>
    <row r="17" spans="2:8">
      <c r="B17">
        <v>13</v>
      </c>
      <c r="C17" s="71">
        <v>4.4337210196674297</v>
      </c>
      <c r="D17" s="71">
        <v>7.4565885615586396</v>
      </c>
      <c r="E17" s="71">
        <v>69.043593344220994</v>
      </c>
      <c r="H17">
        <v>1.4087435323797299</v>
      </c>
    </row>
    <row r="18" spans="2:8">
      <c r="B18">
        <v>14</v>
      </c>
      <c r="C18" s="71">
        <v>4.4167627572041201</v>
      </c>
      <c r="D18" s="71">
        <v>6.3499134520137801</v>
      </c>
      <c r="E18" s="71">
        <v>114.786098869676</v>
      </c>
      <c r="H18">
        <v>0.80837986909475501</v>
      </c>
    </row>
    <row r="19" spans="2:8">
      <c r="B19">
        <v>15</v>
      </c>
      <c r="C19" s="71">
        <v>4.4097793317139997</v>
      </c>
      <c r="D19" s="71">
        <v>6.8572321677196397</v>
      </c>
      <c r="E19" s="71">
        <v>213.66378376465701</v>
      </c>
      <c r="H19">
        <v>0.984718416830487</v>
      </c>
    </row>
    <row r="20" spans="2:8">
      <c r="B20">
        <v>16</v>
      </c>
      <c r="C20" s="71">
        <v>5.2000557737419699</v>
      </c>
      <c r="D20" s="71">
        <v>6.7440575380733403</v>
      </c>
      <c r="E20" s="71">
        <v>175.888910309116</v>
      </c>
      <c r="H20">
        <v>0.85543572348555696</v>
      </c>
    </row>
    <row r="21" spans="2:8">
      <c r="B21">
        <v>17</v>
      </c>
      <c r="C21" s="71">
        <v>5.1042363676273199</v>
      </c>
      <c r="D21" s="71">
        <v>6.9509292582131499</v>
      </c>
      <c r="E21" s="71">
        <v>40.6129536171346</v>
      </c>
      <c r="H21">
        <v>0.96071916464623996</v>
      </c>
    </row>
    <row r="22" spans="2:8">
      <c r="B22">
        <v>18</v>
      </c>
      <c r="C22" s="71">
        <v>4.8956417297334003</v>
      </c>
      <c r="D22" s="71">
        <v>6.5896183542156699</v>
      </c>
      <c r="E22" s="71">
        <v>53.600381924142503</v>
      </c>
      <c r="H22">
        <v>0.39551147016726701</v>
      </c>
    </row>
    <row r="23" spans="2:8">
      <c r="B23">
        <v>19</v>
      </c>
      <c r="C23" s="71">
        <v>4.8685890459725103</v>
      </c>
      <c r="D23" s="71">
        <v>5.73343045793745</v>
      </c>
      <c r="E23" s="71">
        <v>35.641362053282698</v>
      </c>
      <c r="H23">
        <v>0.30393180644350398</v>
      </c>
    </row>
    <row r="24" spans="2:8">
      <c r="B24">
        <v>20</v>
      </c>
      <c r="C24" s="71">
        <v>4.8085574818583101</v>
      </c>
      <c r="D24" s="71">
        <v>6.4238367856192902</v>
      </c>
      <c r="E24" s="71">
        <v>40.417653593951798</v>
      </c>
      <c r="H24">
        <v>1.60493226263219</v>
      </c>
    </row>
    <row r="25" spans="2:8">
      <c r="B25">
        <v>21</v>
      </c>
      <c r="C25" s="71">
        <v>4.92353888925705</v>
      </c>
      <c r="D25" s="71">
        <v>7.0042657668217103</v>
      </c>
      <c r="E25" s="71">
        <v>197.29426568045301</v>
      </c>
      <c r="H25">
        <v>0.81686110001233203</v>
      </c>
    </row>
    <row r="26" spans="2:8">
      <c r="B26">
        <v>22</v>
      </c>
      <c r="C26" s="71">
        <v>4.7865096805803597</v>
      </c>
      <c r="D26" s="71">
        <v>6.7504793426294301</v>
      </c>
      <c r="E26" s="71">
        <v>399.952879448506</v>
      </c>
      <c r="H26">
        <v>0.99229065887590495</v>
      </c>
    </row>
    <row r="27" spans="2:8">
      <c r="B27">
        <v>23</v>
      </c>
      <c r="C27" s="71">
        <v>5.2528472841534199</v>
      </c>
      <c r="D27" s="71">
        <v>6.3903710014695099</v>
      </c>
      <c r="E27" s="71">
        <v>95.509866874672198</v>
      </c>
      <c r="H27">
        <v>1.5391874371643699</v>
      </c>
    </row>
    <row r="28" spans="2:8">
      <c r="B28">
        <v>24</v>
      </c>
      <c r="C28" s="71">
        <v>5.8947836488754701</v>
      </c>
      <c r="D28" s="71">
        <v>6.0171914984959001</v>
      </c>
      <c r="E28" s="71">
        <v>67.239372623000605</v>
      </c>
      <c r="H28">
        <v>0.37460364085877801</v>
      </c>
    </row>
    <row r="29" spans="2:8">
      <c r="B29">
        <v>25</v>
      </c>
      <c r="C29" s="71">
        <v>5.0531809432731096</v>
      </c>
      <c r="D29" s="71">
        <v>6.8401584341146098</v>
      </c>
      <c r="E29" s="71">
        <v>146.24510238099401</v>
      </c>
      <c r="H29">
        <v>0.43375771420291898</v>
      </c>
    </row>
    <row r="30" spans="2:8">
      <c r="B30">
        <v>26</v>
      </c>
      <c r="C30" s="71">
        <v>4.4295537851094204</v>
      </c>
      <c r="D30" s="71">
        <v>6.6528858963280104</v>
      </c>
      <c r="E30" s="71">
        <v>76.032585040391098</v>
      </c>
      <c r="H30">
        <v>2.4510921521828202</v>
      </c>
    </row>
    <row r="31" spans="2:8">
      <c r="B31">
        <v>27</v>
      </c>
      <c r="C31" s="71">
        <v>4.6761526302130001</v>
      </c>
      <c r="D31" s="71">
        <v>6.9701756586254699</v>
      </c>
      <c r="E31" s="71">
        <v>50.102168811470797</v>
      </c>
      <c r="H31">
        <v>0.62990625049133298</v>
      </c>
    </row>
    <row r="32" spans="2:8">
      <c r="B32">
        <v>28</v>
      </c>
      <c r="C32" s="71">
        <v>4.9815598739821496</v>
      </c>
      <c r="D32" s="71">
        <v>6.6640833142486802</v>
      </c>
      <c r="E32" s="71">
        <v>86.423926194117399</v>
      </c>
      <c r="H32">
        <v>1.6861448892703399</v>
      </c>
    </row>
    <row r="33" spans="2:8">
      <c r="B33">
        <v>29</v>
      </c>
      <c r="C33" s="71">
        <v>5.3879763627615702</v>
      </c>
      <c r="D33" s="71">
        <v>6.5878486580423301</v>
      </c>
      <c r="E33" s="71">
        <v>198.071475677329</v>
      </c>
      <c r="H33">
        <v>0.29185963928192998</v>
      </c>
    </row>
    <row r="34" spans="2:8">
      <c r="B34">
        <v>30</v>
      </c>
      <c r="C34" s="71">
        <v>4.9644256880876299</v>
      </c>
      <c r="D34" s="71">
        <v>6.89364680310974</v>
      </c>
      <c r="E34" s="71">
        <v>88.806304155161399</v>
      </c>
      <c r="H34">
        <v>1.31920336583603</v>
      </c>
    </row>
    <row r="35" spans="2:8">
      <c r="C35" t="s">
        <v>83</v>
      </c>
      <c r="D35" s="1">
        <v>3.3383888204288299E-11</v>
      </c>
      <c r="E35" s="1">
        <v>3.0198593591621499E-11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single-objective</vt:lpstr>
      <vt:lpstr>unimodal</vt:lpstr>
      <vt:lpstr>Composite functions</vt:lpstr>
      <vt:lpstr>multi dimensions</vt:lpstr>
      <vt:lpstr>multi-objective</vt:lpstr>
      <vt:lpstr>Real-world problem</vt:lpstr>
      <vt:lpstr>Wilcoxon rank-sum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LeXuanThang</cp:lastModifiedBy>
  <dcterms:created xsi:type="dcterms:W3CDTF">2021-10-04T08:12:27Z</dcterms:created>
  <dcterms:modified xsi:type="dcterms:W3CDTF">2023-06-06T09:41:00Z</dcterms:modified>
</cp:coreProperties>
</file>