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Nproy\"/>
    </mc:Choice>
  </mc:AlternateContent>
  <xr:revisionPtr revIDLastSave="0" documentId="8_{746B62D9-E153-4407-AFB7-E1BEC5D3C200}" xr6:coauthVersionLast="47" xr6:coauthVersionMax="47" xr10:uidLastSave="{00000000-0000-0000-0000-000000000000}"/>
  <bookViews>
    <workbookView xWindow="-108" yWindow="-108" windowWidth="23256" windowHeight="12456" activeTab="1" xr2:uid="{FF157483-CDBB-4475-8B97-F9AC9224C00A}"/>
  </bookViews>
  <sheets>
    <sheet name="Calculos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H33" i="1" s="1"/>
  <c r="F21" i="1"/>
  <c r="H21" i="1" s="1"/>
  <c r="F5" i="1"/>
  <c r="D22" i="1"/>
  <c r="D23" i="1"/>
  <c r="D24" i="1"/>
  <c r="D25" i="1"/>
  <c r="D26" i="1"/>
  <c r="D27" i="1"/>
  <c r="D28" i="1"/>
  <c r="D29" i="1"/>
  <c r="D30" i="1"/>
  <c r="D31" i="1"/>
  <c r="D32" i="1"/>
  <c r="D21" i="1"/>
  <c r="H13" i="1"/>
  <c r="H16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F14" i="1"/>
  <c r="H14" i="1" s="1"/>
  <c r="F15" i="1"/>
  <c r="H15" i="1" s="1"/>
  <c r="F16" i="1"/>
  <c r="D5" i="1"/>
  <c r="D17" i="1" s="1"/>
  <c r="C11" i="2"/>
  <c r="E5" i="2"/>
  <c r="D5" i="2"/>
  <c r="H5" i="1" l="1"/>
  <c r="H17" i="1" s="1"/>
</calcChain>
</file>

<file path=xl/sharedStrings.xml><?xml version="1.0" encoding="utf-8"?>
<sst xmlns="http://schemas.openxmlformats.org/spreadsheetml/2006/main" count="104" uniqueCount="30">
  <si>
    <t>Correo</t>
  </si>
  <si>
    <t>Locales</t>
  </si>
  <si>
    <t>N° Prom de personas</t>
  </si>
  <si>
    <t>Simultaneidad</t>
  </si>
  <si>
    <t>Usuarios simultáneos</t>
  </si>
  <si>
    <t>V. Usuario [Kb]</t>
  </si>
  <si>
    <t>V.Total [Kb]</t>
  </si>
  <si>
    <t>Burger King</t>
  </si>
  <si>
    <t>NASH</t>
  </si>
  <si>
    <t>Poligono "A" y local 3A</t>
  </si>
  <si>
    <t>Payless Shoes</t>
  </si>
  <si>
    <t>Poligono "B"</t>
  </si>
  <si>
    <t>POPS</t>
  </si>
  <si>
    <t>Poligono "C"</t>
  </si>
  <si>
    <t>Poligono "D" y local 11A y 11B</t>
  </si>
  <si>
    <t>Supermercado</t>
  </si>
  <si>
    <t>Area de comidas</t>
  </si>
  <si>
    <t>Plaza de juegos y kioscos</t>
  </si>
  <si>
    <t>Cines</t>
  </si>
  <si>
    <t>Personas sentadas</t>
  </si>
  <si>
    <t>Estimación de adultos</t>
  </si>
  <si>
    <t>Poligono "A" y 3A</t>
  </si>
  <si>
    <t>Personas totales</t>
  </si>
  <si>
    <t>Local</t>
  </si>
  <si>
    <t>NA</t>
  </si>
  <si>
    <t>Poligono "D" y 11A y 11B</t>
  </si>
  <si>
    <t xml:space="preserve">Zona de juegos </t>
  </si>
  <si>
    <t>Cine</t>
  </si>
  <si>
    <t>TOTAL</t>
  </si>
  <si>
    <t>Navegación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</si>
</sst>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ill="1" applyBorder="1"/>
    <xf numFmtId="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6F0E-A34E-4DF6-8A30-C0416036A5E9}">
  <dimension ref="B3:E15"/>
  <sheetViews>
    <sheetView workbookViewId="0">
      <selection activeCell="C4" sqref="C4"/>
    </sheetView>
  </sheetViews>
  <sheetFormatPr baseColWidth="10" defaultRowHeight="14.4" x14ac:dyDescent="0.3"/>
  <cols>
    <col min="2" max="2" width="14.33203125" customWidth="1"/>
    <col min="3" max="3" width="15.109375" customWidth="1"/>
    <col min="4" max="4" width="16.109375" customWidth="1"/>
    <col min="5" max="5" width="20.77734375" customWidth="1"/>
  </cols>
  <sheetData>
    <row r="3" spans="2:5" x14ac:dyDescent="0.3">
      <c r="B3" t="s">
        <v>23</v>
      </c>
      <c r="C3" t="s">
        <v>22</v>
      </c>
      <c r="D3" t="s">
        <v>19</v>
      </c>
      <c r="E3" t="s">
        <v>20</v>
      </c>
    </row>
    <row r="4" spans="2:5" x14ac:dyDescent="0.3">
      <c r="B4" t="s">
        <v>7</v>
      </c>
      <c r="C4">
        <v>90</v>
      </c>
      <c r="D4">
        <v>60</v>
      </c>
      <c r="E4">
        <v>40</v>
      </c>
    </row>
    <row r="5" spans="2:5" x14ac:dyDescent="0.3">
      <c r="B5" t="s">
        <v>8</v>
      </c>
      <c r="C5">
        <v>176</v>
      </c>
      <c r="D5">
        <f>6*21</f>
        <v>126</v>
      </c>
      <c r="E5">
        <f>D5-(4*21)+4*2</f>
        <v>50</v>
      </c>
    </row>
    <row r="6" spans="2:5" ht="28.8" x14ac:dyDescent="0.3">
      <c r="B6" s="1" t="s">
        <v>21</v>
      </c>
      <c r="C6">
        <v>40</v>
      </c>
      <c r="D6" t="s">
        <v>24</v>
      </c>
      <c r="E6">
        <v>30</v>
      </c>
    </row>
    <row r="7" spans="2:5" x14ac:dyDescent="0.3">
      <c r="B7" t="s">
        <v>10</v>
      </c>
      <c r="C7">
        <v>30</v>
      </c>
      <c r="D7" t="s">
        <v>24</v>
      </c>
      <c r="E7">
        <v>24</v>
      </c>
    </row>
    <row r="8" spans="2:5" x14ac:dyDescent="0.3">
      <c r="B8" t="s">
        <v>11</v>
      </c>
      <c r="C8">
        <v>20</v>
      </c>
      <c r="D8" t="s">
        <v>24</v>
      </c>
      <c r="E8">
        <v>13</v>
      </c>
    </row>
    <row r="9" spans="2:5" x14ac:dyDescent="0.3">
      <c r="B9" t="s">
        <v>12</v>
      </c>
      <c r="C9">
        <v>10</v>
      </c>
      <c r="D9" t="s">
        <v>24</v>
      </c>
      <c r="E9">
        <v>6</v>
      </c>
    </row>
    <row r="10" spans="2:5" x14ac:dyDescent="0.3">
      <c r="B10" t="s">
        <v>13</v>
      </c>
      <c r="C10">
        <v>50</v>
      </c>
      <c r="D10" t="s">
        <v>24</v>
      </c>
      <c r="E10">
        <v>40</v>
      </c>
    </row>
    <row r="11" spans="2:5" ht="28.8" x14ac:dyDescent="0.3">
      <c r="B11" s="1" t="s">
        <v>25</v>
      </c>
      <c r="C11">
        <f>12+8+8+15+12+12+12+12+12+8+8+12+6+18</f>
        <v>155</v>
      </c>
      <c r="D11" t="s">
        <v>24</v>
      </c>
    </row>
    <row r="12" spans="2:5" x14ac:dyDescent="0.3">
      <c r="B12" t="s">
        <v>15</v>
      </c>
      <c r="C12">
        <v>1154</v>
      </c>
      <c r="D12" t="s">
        <v>24</v>
      </c>
    </row>
    <row r="13" spans="2:5" x14ac:dyDescent="0.3">
      <c r="B13" t="s">
        <v>16</v>
      </c>
      <c r="C13">
        <v>975</v>
      </c>
      <c r="D13" t="s">
        <v>24</v>
      </c>
    </row>
    <row r="14" spans="2:5" x14ac:dyDescent="0.3">
      <c r="B14" t="s">
        <v>26</v>
      </c>
      <c r="C14">
        <v>507</v>
      </c>
      <c r="D14" t="s">
        <v>24</v>
      </c>
      <c r="E14">
        <v>152</v>
      </c>
    </row>
    <row r="15" spans="2:5" x14ac:dyDescent="0.3">
      <c r="B15" t="s">
        <v>27</v>
      </c>
      <c r="C15">
        <v>450</v>
      </c>
      <c r="D15" t="s">
        <v>24</v>
      </c>
      <c r="E15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5D46-B0E9-4A67-82FF-9874BCBB6983}">
  <dimension ref="C3:H72"/>
  <sheetViews>
    <sheetView tabSelected="1" topLeftCell="A27" workbookViewId="0">
      <selection activeCell="J14" sqref="J14"/>
    </sheetView>
  </sheetViews>
  <sheetFormatPr baseColWidth="10" defaultRowHeight="14.4" x14ac:dyDescent="0.3"/>
  <cols>
    <col min="3" max="3" width="14.44140625" customWidth="1"/>
    <col min="5" max="5" width="12.6640625" customWidth="1"/>
    <col min="7" max="7" width="13.21875" customWidth="1"/>
    <col min="13" max="14" width="11.5546875" customWidth="1"/>
  </cols>
  <sheetData>
    <row r="3" spans="3:8" x14ac:dyDescent="0.3">
      <c r="C3" s="8" t="s">
        <v>0</v>
      </c>
      <c r="D3" s="2"/>
      <c r="E3" s="2"/>
      <c r="F3" s="2"/>
      <c r="G3" s="2"/>
      <c r="H3" s="2"/>
    </row>
    <row r="4" spans="3:8" ht="28.8" x14ac:dyDescent="0.3">
      <c r="C4" s="3" t="s">
        <v>1</v>
      </c>
      <c r="D4" s="4" t="s">
        <v>2</v>
      </c>
      <c r="E4" s="3" t="s">
        <v>3</v>
      </c>
      <c r="F4" s="4" t="s">
        <v>4</v>
      </c>
      <c r="G4" s="3" t="s">
        <v>5</v>
      </c>
      <c r="H4" s="4" t="s">
        <v>6</v>
      </c>
    </row>
    <row r="5" spans="3:8" x14ac:dyDescent="0.3">
      <c r="C5" s="3" t="s">
        <v>7</v>
      </c>
      <c r="D5" s="3">
        <f>Calculos!C4*30/100</f>
        <v>27</v>
      </c>
      <c r="E5" s="7">
        <v>0.25</v>
      </c>
      <c r="F5" s="3">
        <f>ROUNDUP(D5*E5,0)</f>
        <v>7</v>
      </c>
      <c r="G5" s="3">
        <v>0.78</v>
      </c>
      <c r="H5" s="3">
        <f>F5*G5</f>
        <v>5.46</v>
      </c>
    </row>
    <row r="6" spans="3:8" x14ac:dyDescent="0.3">
      <c r="C6" s="3" t="s">
        <v>8</v>
      </c>
      <c r="D6" s="3">
        <v>50</v>
      </c>
      <c r="E6" s="7">
        <v>0.25</v>
      </c>
      <c r="F6" s="3">
        <f t="shared" ref="F6:F16" si="0">ROUNDUP(D6*E6,0)</f>
        <v>13</v>
      </c>
      <c r="G6" s="3">
        <v>0.78</v>
      </c>
      <c r="H6" s="3">
        <f t="shared" ref="H6:H16" si="1">F6*G6</f>
        <v>10.14</v>
      </c>
    </row>
    <row r="7" spans="3:8" ht="28.8" x14ac:dyDescent="0.3">
      <c r="C7" s="4" t="s">
        <v>9</v>
      </c>
      <c r="D7" s="3">
        <v>12</v>
      </c>
      <c r="E7" s="7">
        <v>0.25</v>
      </c>
      <c r="F7" s="3">
        <f t="shared" si="0"/>
        <v>3</v>
      </c>
      <c r="G7" s="3">
        <v>0.78</v>
      </c>
      <c r="H7" s="3">
        <f t="shared" si="1"/>
        <v>2.34</v>
      </c>
    </row>
    <row r="8" spans="3:8" x14ac:dyDescent="0.3">
      <c r="C8" s="3" t="s">
        <v>10</v>
      </c>
      <c r="D8" s="3">
        <v>8</v>
      </c>
      <c r="E8" s="7">
        <v>0.25</v>
      </c>
      <c r="F8" s="3">
        <f t="shared" si="0"/>
        <v>2</v>
      </c>
      <c r="G8" s="3">
        <v>0.78</v>
      </c>
      <c r="H8" s="3">
        <f t="shared" si="1"/>
        <v>1.56</v>
      </c>
    </row>
    <row r="9" spans="3:8" x14ac:dyDescent="0.3">
      <c r="C9" s="3" t="s">
        <v>11</v>
      </c>
      <c r="D9" s="3">
        <v>6</v>
      </c>
      <c r="E9" s="7">
        <v>0.25</v>
      </c>
      <c r="F9" s="3">
        <f t="shared" si="0"/>
        <v>2</v>
      </c>
      <c r="G9" s="3">
        <v>0.78</v>
      </c>
      <c r="H9" s="3">
        <f t="shared" si="1"/>
        <v>1.56</v>
      </c>
    </row>
    <row r="10" spans="3:8" x14ac:dyDescent="0.3">
      <c r="C10" s="3" t="s">
        <v>12</v>
      </c>
      <c r="D10" s="3">
        <v>4</v>
      </c>
      <c r="E10" s="7">
        <v>0.15</v>
      </c>
      <c r="F10" s="3">
        <f t="shared" si="0"/>
        <v>1</v>
      </c>
      <c r="G10" s="3">
        <v>0.78</v>
      </c>
      <c r="H10" s="3">
        <f t="shared" si="1"/>
        <v>0.78</v>
      </c>
    </row>
    <row r="11" spans="3:8" x14ac:dyDescent="0.3">
      <c r="C11" s="3" t="s">
        <v>13</v>
      </c>
      <c r="D11" s="3">
        <v>14</v>
      </c>
      <c r="E11" s="7">
        <v>0.25</v>
      </c>
      <c r="F11" s="3">
        <f t="shared" si="0"/>
        <v>4</v>
      </c>
      <c r="G11" s="3">
        <v>0.78</v>
      </c>
      <c r="H11" s="3">
        <f t="shared" si="1"/>
        <v>3.12</v>
      </c>
    </row>
    <row r="12" spans="3:8" ht="43.2" x14ac:dyDescent="0.3">
      <c r="C12" s="4" t="s">
        <v>14</v>
      </c>
      <c r="D12" s="3">
        <v>47</v>
      </c>
      <c r="E12" s="7">
        <v>0.25</v>
      </c>
      <c r="F12" s="3">
        <f t="shared" si="0"/>
        <v>12</v>
      </c>
      <c r="G12" s="3">
        <v>0.78</v>
      </c>
      <c r="H12" s="3">
        <f t="shared" si="1"/>
        <v>9.36</v>
      </c>
    </row>
    <row r="13" spans="3:8" x14ac:dyDescent="0.3">
      <c r="C13" s="3" t="s">
        <v>15</v>
      </c>
      <c r="D13" s="3">
        <v>343</v>
      </c>
      <c r="E13" s="7">
        <v>0.25</v>
      </c>
      <c r="F13" s="3">
        <f t="shared" si="0"/>
        <v>86</v>
      </c>
      <c r="G13" s="3">
        <v>0.78</v>
      </c>
      <c r="H13" s="3">
        <f t="shared" si="1"/>
        <v>67.08</v>
      </c>
    </row>
    <row r="14" spans="3:8" x14ac:dyDescent="0.3">
      <c r="C14" s="3" t="s">
        <v>16</v>
      </c>
      <c r="D14" s="3">
        <v>191</v>
      </c>
      <c r="E14" s="7">
        <v>0.25</v>
      </c>
      <c r="F14" s="3">
        <f t="shared" si="0"/>
        <v>48</v>
      </c>
      <c r="G14" s="3">
        <v>0.78</v>
      </c>
      <c r="H14" s="3">
        <f t="shared" si="1"/>
        <v>37.44</v>
      </c>
    </row>
    <row r="15" spans="3:8" ht="28.8" x14ac:dyDescent="0.3">
      <c r="C15" s="4" t="s">
        <v>17</v>
      </c>
      <c r="D15" s="3">
        <v>8</v>
      </c>
      <c r="E15" s="7">
        <v>0.15</v>
      </c>
      <c r="F15" s="3">
        <f t="shared" si="0"/>
        <v>2</v>
      </c>
      <c r="G15" s="3">
        <v>0.78</v>
      </c>
      <c r="H15" s="3">
        <f t="shared" si="1"/>
        <v>1.56</v>
      </c>
    </row>
    <row r="16" spans="3:8" x14ac:dyDescent="0.3">
      <c r="C16" s="3" t="s">
        <v>18</v>
      </c>
      <c r="D16" s="3">
        <v>9</v>
      </c>
      <c r="E16" s="7">
        <v>0.15</v>
      </c>
      <c r="F16" s="3">
        <f t="shared" si="0"/>
        <v>2</v>
      </c>
      <c r="G16" s="3">
        <v>0.78</v>
      </c>
      <c r="H16" s="3">
        <f t="shared" si="1"/>
        <v>1.56</v>
      </c>
    </row>
    <row r="17" spans="3:8" x14ac:dyDescent="0.3">
      <c r="C17" s="6" t="s">
        <v>28</v>
      </c>
      <c r="D17" s="3">
        <f>SUM(D5:D16)</f>
        <v>719</v>
      </c>
      <c r="E17" s="3"/>
      <c r="F17" s="3"/>
      <c r="G17" s="3"/>
      <c r="H17" s="3">
        <f>SUM(H5:H16)</f>
        <v>141.96</v>
      </c>
    </row>
    <row r="19" spans="3:8" x14ac:dyDescent="0.3">
      <c r="C19" s="9" t="s">
        <v>29</v>
      </c>
      <c r="D19" s="10"/>
      <c r="E19" s="10"/>
      <c r="F19" s="10"/>
      <c r="G19" s="10"/>
      <c r="H19" s="11"/>
    </row>
    <row r="20" spans="3:8" ht="28.8" x14ac:dyDescent="0.3">
      <c r="C20" s="3" t="s">
        <v>1</v>
      </c>
      <c r="D20" s="4" t="s">
        <v>2</v>
      </c>
      <c r="E20" s="3" t="s">
        <v>3</v>
      </c>
      <c r="F20" s="4" t="s">
        <v>4</v>
      </c>
      <c r="G20" s="3" t="s">
        <v>5</v>
      </c>
      <c r="H20" s="4" t="s">
        <v>6</v>
      </c>
    </row>
    <row r="21" spans="3:8" x14ac:dyDescent="0.3">
      <c r="C21" s="3" t="s">
        <v>7</v>
      </c>
      <c r="D21" s="3">
        <f>ROUND(0.3*Calculos!C4,0)</f>
        <v>27</v>
      </c>
      <c r="E21" s="7">
        <v>0.3</v>
      </c>
      <c r="F21" s="3">
        <f>ROUNDUP(D21*E21,0)</f>
        <v>9</v>
      </c>
      <c r="G21" s="3">
        <v>24.4</v>
      </c>
      <c r="H21" s="3">
        <f>F21*G21</f>
        <v>219.6</v>
      </c>
    </row>
    <row r="22" spans="3:8" x14ac:dyDescent="0.3">
      <c r="C22" s="3" t="s">
        <v>8</v>
      </c>
      <c r="D22" s="3">
        <f>ROUND(0.3*Calculos!C5,0)</f>
        <v>53</v>
      </c>
      <c r="E22" s="7">
        <v>0.3</v>
      </c>
      <c r="F22" s="3">
        <f t="shared" ref="F22:F32" si="2">ROUNDUP(D22*E22,0)</f>
        <v>16</v>
      </c>
      <c r="G22" s="3">
        <v>24.4</v>
      </c>
      <c r="H22" s="3">
        <f t="shared" ref="H22:H32" si="3">F22*G22</f>
        <v>390.4</v>
      </c>
    </row>
    <row r="23" spans="3:8" ht="28.8" x14ac:dyDescent="0.3">
      <c r="C23" s="4" t="s">
        <v>9</v>
      </c>
      <c r="D23" s="3">
        <f>ROUND(0.3*Calculos!C6,0)</f>
        <v>12</v>
      </c>
      <c r="E23" s="7">
        <v>0.3</v>
      </c>
      <c r="F23" s="3">
        <f t="shared" si="2"/>
        <v>4</v>
      </c>
      <c r="G23" s="3">
        <v>24.4</v>
      </c>
      <c r="H23" s="3">
        <f t="shared" si="3"/>
        <v>97.6</v>
      </c>
    </row>
    <row r="24" spans="3:8" x14ac:dyDescent="0.3">
      <c r="C24" s="3" t="s">
        <v>10</v>
      </c>
      <c r="D24" s="3">
        <f>ROUND(0.3*Calculos!C7,0)</f>
        <v>9</v>
      </c>
      <c r="E24" s="7">
        <v>0.3</v>
      </c>
      <c r="F24" s="3">
        <f t="shared" si="2"/>
        <v>3</v>
      </c>
      <c r="G24" s="3">
        <v>24.4</v>
      </c>
      <c r="H24" s="3">
        <f t="shared" si="3"/>
        <v>73.199999999999989</v>
      </c>
    </row>
    <row r="25" spans="3:8" x14ac:dyDescent="0.3">
      <c r="C25" s="3" t="s">
        <v>11</v>
      </c>
      <c r="D25" s="3">
        <f>ROUND(0.3*Calculos!C8,0)</f>
        <v>6</v>
      </c>
      <c r="E25" s="7">
        <v>0.3</v>
      </c>
      <c r="F25" s="3">
        <f t="shared" si="2"/>
        <v>2</v>
      </c>
      <c r="G25" s="3">
        <v>24.4</v>
      </c>
      <c r="H25" s="3">
        <f t="shared" si="3"/>
        <v>48.8</v>
      </c>
    </row>
    <row r="26" spans="3:8" x14ac:dyDescent="0.3">
      <c r="C26" s="3" t="s">
        <v>12</v>
      </c>
      <c r="D26" s="3">
        <f>ROUND(0.3*Calculos!C9,0)</f>
        <v>3</v>
      </c>
      <c r="E26" s="7">
        <v>0.25</v>
      </c>
      <c r="F26" s="3">
        <f t="shared" si="2"/>
        <v>1</v>
      </c>
      <c r="G26" s="3">
        <v>24.4</v>
      </c>
      <c r="H26" s="3">
        <f t="shared" si="3"/>
        <v>24.4</v>
      </c>
    </row>
    <row r="27" spans="3:8" x14ac:dyDescent="0.3">
      <c r="C27" s="3" t="s">
        <v>13</v>
      </c>
      <c r="D27" s="3">
        <f>ROUND(0.3*Calculos!C10,0)</f>
        <v>15</v>
      </c>
      <c r="E27" s="7">
        <v>0.3</v>
      </c>
      <c r="F27" s="3">
        <f t="shared" si="2"/>
        <v>5</v>
      </c>
      <c r="G27" s="3">
        <v>24.4</v>
      </c>
      <c r="H27" s="3">
        <f t="shared" si="3"/>
        <v>122</v>
      </c>
    </row>
    <row r="28" spans="3:8" ht="28.8" x14ac:dyDescent="0.3">
      <c r="C28" s="4" t="s">
        <v>14</v>
      </c>
      <c r="D28" s="3">
        <f>ROUND(0.3*Calculos!C11,0)</f>
        <v>47</v>
      </c>
      <c r="E28" s="7">
        <v>0.3</v>
      </c>
      <c r="F28" s="3">
        <f t="shared" si="2"/>
        <v>15</v>
      </c>
      <c r="G28" s="3">
        <v>24.4</v>
      </c>
      <c r="H28" s="3">
        <f t="shared" si="3"/>
        <v>366</v>
      </c>
    </row>
    <row r="29" spans="3:8" x14ac:dyDescent="0.3">
      <c r="C29" s="3" t="s">
        <v>15</v>
      </c>
      <c r="D29" s="3">
        <f>ROUND(0.3*Calculos!C12,0)</f>
        <v>346</v>
      </c>
      <c r="E29" s="7">
        <v>0.3</v>
      </c>
      <c r="F29" s="3">
        <f t="shared" si="2"/>
        <v>104</v>
      </c>
      <c r="G29" s="3">
        <v>24.4</v>
      </c>
      <c r="H29" s="3">
        <f t="shared" si="3"/>
        <v>2537.6</v>
      </c>
    </row>
    <row r="30" spans="3:8" x14ac:dyDescent="0.3">
      <c r="C30" s="3" t="s">
        <v>16</v>
      </c>
      <c r="D30" s="3">
        <f>ROUND(0.3*Calculos!C13,0)</f>
        <v>293</v>
      </c>
      <c r="E30" s="7">
        <v>0.3</v>
      </c>
      <c r="F30" s="3">
        <f t="shared" si="2"/>
        <v>88</v>
      </c>
      <c r="G30" s="3">
        <v>24.4</v>
      </c>
      <c r="H30" s="3">
        <f t="shared" si="3"/>
        <v>2147.1999999999998</v>
      </c>
    </row>
    <row r="31" spans="3:8" ht="28.8" x14ac:dyDescent="0.3">
      <c r="C31" s="4" t="s">
        <v>17</v>
      </c>
      <c r="D31" s="3">
        <f>ROUND(0.3*Calculos!C14,0)</f>
        <v>152</v>
      </c>
      <c r="E31" s="7">
        <v>0.25</v>
      </c>
      <c r="F31" s="3">
        <f t="shared" si="2"/>
        <v>38</v>
      </c>
      <c r="G31" s="3">
        <v>24.4</v>
      </c>
      <c r="H31" s="3">
        <f t="shared" si="3"/>
        <v>927.19999999999993</v>
      </c>
    </row>
    <row r="32" spans="3:8" x14ac:dyDescent="0.3">
      <c r="C32" s="3" t="s">
        <v>18</v>
      </c>
      <c r="D32" s="3">
        <f>ROUND(0.3*Calculos!C15,0)</f>
        <v>135</v>
      </c>
      <c r="E32" s="7">
        <v>0.15</v>
      </c>
      <c r="F32" s="3">
        <f t="shared" si="2"/>
        <v>21</v>
      </c>
      <c r="G32" s="3">
        <v>24.4</v>
      </c>
      <c r="H32" s="3">
        <f t="shared" si="3"/>
        <v>512.4</v>
      </c>
    </row>
    <row r="33" spans="3:8" x14ac:dyDescent="0.3">
      <c r="C33" s="6" t="s">
        <v>28</v>
      </c>
      <c r="D33" s="3">
        <f>SUM(D21:D32)</f>
        <v>1098</v>
      </c>
      <c r="E33" s="3"/>
      <c r="F33" s="3"/>
      <c r="G33" s="3"/>
      <c r="H33" s="3">
        <f>SUM(H21:H32)</f>
        <v>7466.3999999999987</v>
      </c>
    </row>
    <row r="35" spans="3:8" x14ac:dyDescent="0.3">
      <c r="C35" s="12" t="s">
        <v>0</v>
      </c>
      <c r="D35" s="13"/>
      <c r="E35" s="13"/>
      <c r="F35" s="13"/>
      <c r="G35" s="13"/>
      <c r="H35" s="14"/>
    </row>
    <row r="36" spans="3:8" ht="28.8" x14ac:dyDescent="0.3">
      <c r="C36" s="3" t="s">
        <v>1</v>
      </c>
      <c r="D36" s="4" t="s">
        <v>2</v>
      </c>
      <c r="E36" s="3" t="s">
        <v>3</v>
      </c>
      <c r="F36" s="4" t="s">
        <v>4</v>
      </c>
      <c r="G36" s="3" t="s">
        <v>5</v>
      </c>
      <c r="H36" s="4" t="s">
        <v>6</v>
      </c>
    </row>
    <row r="37" spans="3:8" x14ac:dyDescent="0.3">
      <c r="C37" s="3" t="s">
        <v>7</v>
      </c>
      <c r="D37" s="3"/>
      <c r="E37" s="3"/>
      <c r="F37" s="3"/>
      <c r="G37" s="3"/>
      <c r="H37" s="3"/>
    </row>
    <row r="38" spans="3:8" x14ac:dyDescent="0.3">
      <c r="C38" s="3" t="s">
        <v>8</v>
      </c>
      <c r="D38" s="3"/>
      <c r="E38" s="3"/>
      <c r="F38" s="3"/>
      <c r="G38" s="3"/>
      <c r="H38" s="3"/>
    </row>
    <row r="39" spans="3:8" ht="28.8" x14ac:dyDescent="0.3">
      <c r="C39" s="4" t="s">
        <v>9</v>
      </c>
      <c r="D39" s="3"/>
      <c r="E39" s="3"/>
      <c r="F39" s="3"/>
      <c r="G39" s="3"/>
      <c r="H39" s="3"/>
    </row>
    <row r="40" spans="3:8" x14ac:dyDescent="0.3">
      <c r="C40" s="3" t="s">
        <v>10</v>
      </c>
      <c r="D40" s="3"/>
      <c r="E40" s="3"/>
      <c r="F40" s="3"/>
      <c r="G40" s="3"/>
      <c r="H40" s="3"/>
    </row>
    <row r="41" spans="3:8" x14ac:dyDescent="0.3">
      <c r="C41" s="3" t="s">
        <v>11</v>
      </c>
      <c r="D41" s="3"/>
      <c r="E41" s="3"/>
      <c r="F41" s="3"/>
      <c r="G41" s="3"/>
      <c r="H41" s="3"/>
    </row>
    <row r="42" spans="3:8" x14ac:dyDescent="0.3">
      <c r="C42" s="3" t="s">
        <v>12</v>
      </c>
      <c r="D42" s="3"/>
      <c r="E42" s="3"/>
      <c r="F42" s="3"/>
      <c r="G42" s="3"/>
      <c r="H42" s="3"/>
    </row>
    <row r="43" spans="3:8" x14ac:dyDescent="0.3">
      <c r="C43" s="3" t="s">
        <v>13</v>
      </c>
      <c r="D43" s="3"/>
      <c r="E43" s="3"/>
      <c r="F43" s="3"/>
      <c r="G43" s="3"/>
      <c r="H43" s="3"/>
    </row>
    <row r="44" spans="3:8" ht="28.8" x14ac:dyDescent="0.3">
      <c r="C44" s="4" t="s">
        <v>14</v>
      </c>
      <c r="D44" s="3"/>
      <c r="E44" s="3"/>
      <c r="F44" s="3"/>
      <c r="G44" s="3"/>
      <c r="H44" s="3"/>
    </row>
    <row r="45" spans="3:8" x14ac:dyDescent="0.3">
      <c r="C45" s="3" t="s">
        <v>15</v>
      </c>
      <c r="D45" s="3"/>
      <c r="E45" s="3"/>
      <c r="F45" s="3"/>
      <c r="G45" s="3"/>
      <c r="H45" s="3"/>
    </row>
    <row r="46" spans="3:8" x14ac:dyDescent="0.3">
      <c r="C46" s="3" t="s">
        <v>16</v>
      </c>
      <c r="D46" s="3"/>
      <c r="E46" s="3"/>
      <c r="F46" s="3"/>
      <c r="G46" s="3"/>
      <c r="H46" s="3"/>
    </row>
    <row r="47" spans="3:8" ht="28.8" x14ac:dyDescent="0.3">
      <c r="C47" s="4" t="s">
        <v>17</v>
      </c>
      <c r="D47" s="3"/>
      <c r="E47" s="3"/>
      <c r="F47" s="3"/>
      <c r="G47" s="3"/>
      <c r="H47" s="3"/>
    </row>
    <row r="48" spans="3:8" x14ac:dyDescent="0.3">
      <c r="C48" s="3" t="s">
        <v>18</v>
      </c>
      <c r="D48" s="3"/>
      <c r="E48" s="3"/>
      <c r="F48" s="3"/>
      <c r="G48" s="3"/>
      <c r="H48" s="3"/>
    </row>
    <row r="59" spans="3:8" x14ac:dyDescent="0.3">
      <c r="C59" s="5" t="s">
        <v>0</v>
      </c>
      <c r="D59" s="5"/>
      <c r="E59" s="5"/>
      <c r="F59" s="5"/>
      <c r="G59" s="5"/>
      <c r="H59" s="5"/>
    </row>
    <row r="60" spans="3:8" ht="28.8" x14ac:dyDescent="0.3">
      <c r="C60" s="3" t="s">
        <v>1</v>
      </c>
      <c r="D60" s="4" t="s">
        <v>2</v>
      </c>
      <c r="E60" s="3" t="s">
        <v>3</v>
      </c>
      <c r="F60" s="4" t="s">
        <v>4</v>
      </c>
      <c r="G60" s="3" t="s">
        <v>5</v>
      </c>
      <c r="H60" s="4" t="s">
        <v>6</v>
      </c>
    </row>
    <row r="61" spans="3:8" x14ac:dyDescent="0.3">
      <c r="C61" s="3" t="s">
        <v>7</v>
      </c>
      <c r="D61" s="3"/>
      <c r="E61" s="3"/>
      <c r="F61" s="3"/>
      <c r="G61" s="3"/>
      <c r="H61" s="3"/>
    </row>
    <row r="62" spans="3:8" x14ac:dyDescent="0.3">
      <c r="C62" s="3" t="s">
        <v>8</v>
      </c>
      <c r="D62" s="3"/>
      <c r="E62" s="3"/>
      <c r="F62" s="3"/>
      <c r="G62" s="3"/>
      <c r="H62" s="3"/>
    </row>
    <row r="63" spans="3:8" ht="28.8" x14ac:dyDescent="0.3">
      <c r="C63" s="4" t="s">
        <v>9</v>
      </c>
      <c r="D63" s="3"/>
      <c r="E63" s="3"/>
      <c r="F63" s="3"/>
      <c r="G63" s="3"/>
      <c r="H63" s="3"/>
    </row>
    <row r="64" spans="3:8" x14ac:dyDescent="0.3">
      <c r="C64" s="3" t="s">
        <v>10</v>
      </c>
      <c r="D64" s="3"/>
      <c r="E64" s="3"/>
      <c r="F64" s="3"/>
      <c r="G64" s="3"/>
      <c r="H64" s="3"/>
    </row>
    <row r="65" spans="3:8" x14ac:dyDescent="0.3">
      <c r="C65" s="3" t="s">
        <v>11</v>
      </c>
      <c r="D65" s="3"/>
      <c r="E65" s="3"/>
      <c r="F65" s="3"/>
      <c r="G65" s="3"/>
      <c r="H65" s="3"/>
    </row>
    <row r="66" spans="3:8" x14ac:dyDescent="0.3">
      <c r="C66" s="3" t="s">
        <v>12</v>
      </c>
      <c r="D66" s="3"/>
      <c r="E66" s="3"/>
      <c r="F66" s="3"/>
      <c r="G66" s="3"/>
      <c r="H66" s="3"/>
    </row>
    <row r="67" spans="3:8" x14ac:dyDescent="0.3">
      <c r="C67" s="3" t="s">
        <v>13</v>
      </c>
      <c r="D67" s="3"/>
      <c r="E67" s="3"/>
      <c r="F67" s="3"/>
      <c r="G67" s="3"/>
      <c r="H67" s="3"/>
    </row>
    <row r="68" spans="3:8" ht="28.8" x14ac:dyDescent="0.3">
      <c r="C68" s="4" t="s">
        <v>14</v>
      </c>
      <c r="D68" s="3"/>
      <c r="E68" s="3"/>
      <c r="F68" s="3"/>
      <c r="G68" s="3"/>
      <c r="H68" s="3"/>
    </row>
    <row r="69" spans="3:8" x14ac:dyDescent="0.3">
      <c r="C69" s="3" t="s">
        <v>15</v>
      </c>
      <c r="D69" s="3"/>
      <c r="E69" s="3"/>
      <c r="F69" s="3"/>
      <c r="G69" s="3"/>
      <c r="H69" s="3"/>
    </row>
    <row r="70" spans="3:8" x14ac:dyDescent="0.3">
      <c r="C70" s="3" t="s">
        <v>16</v>
      </c>
      <c r="D70" s="3"/>
      <c r="E70" s="3"/>
      <c r="F70" s="3"/>
      <c r="G70" s="3"/>
      <c r="H70" s="3"/>
    </row>
    <row r="71" spans="3:8" ht="28.8" x14ac:dyDescent="0.3">
      <c r="C71" s="4" t="s">
        <v>17</v>
      </c>
      <c r="D71" s="3"/>
      <c r="E71" s="3"/>
      <c r="F71" s="3"/>
      <c r="G71" s="3"/>
      <c r="H71" s="3"/>
    </row>
    <row r="72" spans="3:8" x14ac:dyDescent="0.3">
      <c r="C72" s="3" t="s">
        <v>18</v>
      </c>
      <c r="D72" s="3"/>
      <c r="E72" s="3"/>
      <c r="F72" s="3"/>
      <c r="G72" s="3"/>
      <c r="H72" s="3"/>
    </row>
  </sheetData>
  <mergeCells count="3">
    <mergeCell ref="C3:H3"/>
    <mergeCell ref="C19:H19"/>
    <mergeCell ref="C35:H3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RODRIGO LEON BOCONZACA</dc:creator>
  <cp:lastModifiedBy>JOEL RODRIGO LEON BOCONZACA</cp:lastModifiedBy>
  <dcterms:created xsi:type="dcterms:W3CDTF">2024-02-12T00:34:25Z</dcterms:created>
  <dcterms:modified xsi:type="dcterms:W3CDTF">2024-02-13T16:39:02Z</dcterms:modified>
</cp:coreProperties>
</file>