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Maya\Downloads\"/>
    </mc:Choice>
  </mc:AlternateContent>
  <xr:revisionPtr revIDLastSave="0" documentId="8_{D077F0BD-F622-49EA-AC06-EF9A38B41F7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OSTOS PROYECTO" sheetId="8" r:id="rId1"/>
  </sheets>
  <definedNames>
    <definedName name="Aranceles">#REF!</definedName>
    <definedName name="Aranceles2">#REF!</definedName>
    <definedName name="Imp_Renta">#REF!</definedName>
    <definedName name="IR">'COSTOS PROYECTO'!#REF!</definedName>
    <definedName name="ISD">'COSTOS PROYECTO'!#REF!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8" i="8" l="1"/>
  <c r="Q27" i="8"/>
  <c r="Q26" i="8"/>
  <c r="M24" i="8" l="1"/>
  <c r="N24" i="8"/>
  <c r="M25" i="8"/>
  <c r="N25" i="8"/>
  <c r="N23" i="8"/>
  <c r="M23" i="8"/>
  <c r="M21" i="8"/>
  <c r="N21" i="8"/>
  <c r="M22" i="8"/>
  <c r="N2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Maya</author>
  </authors>
  <commentList>
    <comment ref="O13" authorId="0" shapeId="0" xr:uid="{97E7E8F0-B34A-F047-B42C-C330FB2B3371}">
      <text>
        <r>
          <rPr>
            <b/>
            <sz val="9"/>
            <color rgb="FF000000"/>
            <rFont val="Tahoma"/>
            <family val="2"/>
          </rPr>
          <t>Jennifer Maya: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Software
</t>
        </r>
        <r>
          <rPr>
            <sz val="9"/>
            <color rgb="FF000000"/>
            <rFont val="Tahoma"/>
            <family val="2"/>
          </rPr>
          <t xml:space="preserve">Hardware
</t>
        </r>
        <r>
          <rPr>
            <sz val="9"/>
            <color rgb="FF000000"/>
            <rFont val="Tahoma"/>
            <family val="2"/>
          </rPr>
          <t>Servicio/suscripción</t>
        </r>
      </text>
    </comment>
  </commentList>
</comments>
</file>

<file path=xl/sharedStrings.xml><?xml version="1.0" encoding="utf-8"?>
<sst xmlns="http://schemas.openxmlformats.org/spreadsheetml/2006/main" count="111" uniqueCount="71">
  <si>
    <t>RE-COM-02</t>
  </si>
  <si>
    <t>ENTREGA DE COSTOS - COSTOS PROYECTO</t>
  </si>
  <si>
    <t>Cliente</t>
  </si>
  <si>
    <t>Proyecto</t>
  </si>
  <si>
    <t>Oportunidad SAP</t>
  </si>
  <si>
    <t>Versión de propuesta</t>
  </si>
  <si>
    <t>Fecha</t>
  </si>
  <si>
    <t>Link documentación</t>
  </si>
  <si>
    <t>(link a la documentación en One Drive)</t>
  </si>
  <si>
    <t>DIMENSIONES Y PESOS UNITARIOS</t>
  </si>
  <si>
    <t>Expandir para 
Pesos y 
dimensiones</t>
  </si>
  <si>
    <t>ITEM</t>
  </si>
  <si>
    <t>DESCRIPCIÓN</t>
  </si>
  <si>
    <t># PARTE</t>
  </si>
  <si>
    <t>CANTIDAD</t>
  </si>
  <si>
    <t>Peso
(Kg)</t>
  </si>
  <si>
    <t>Largo 
(cm)</t>
  </si>
  <si>
    <t>Ancho 
(cm)</t>
  </si>
  <si>
    <t>Altura 
(cm)</t>
  </si>
  <si>
    <t>TIEMPO ENTREGA</t>
  </si>
  <si>
    <t>SERVICIOS CIEMTELCOM</t>
  </si>
  <si>
    <t>Realizado por:
GERENTE DE PRODUCTO</t>
  </si>
  <si>
    <t>Servicio (conv. doble trib.)</t>
  </si>
  <si>
    <t>Equipos Telecom</t>
  </si>
  <si>
    <t>Partes Equi Telecom</t>
  </si>
  <si>
    <t>FABRICANTE/SERVICIO</t>
  </si>
  <si>
    <t>CT (Network)</t>
  </si>
  <si>
    <t>JUNIPER</t>
  </si>
  <si>
    <t>MAYORISTA / PROVEEDOR</t>
  </si>
  <si>
    <t>SUBLÍNEA</t>
  </si>
  <si>
    <t>HARDWARE / SOFTWARE / LICENCIAMIENTO</t>
  </si>
  <si>
    <t>LINEA</t>
  </si>
  <si>
    <t>Servicio local</t>
  </si>
  <si>
    <t>PARTIDA ARANCELARIA</t>
  </si>
  <si>
    <t>Versión 3.0</t>
  </si>
  <si>
    <t xml:space="preserve">P0-04 GESTIÓN COMERCIAL </t>
  </si>
  <si>
    <t>TOTAL</t>
  </si>
  <si>
    <t>SUBTOTAL</t>
  </si>
  <si>
    <t>USO INTERNO- DEPARTAMENTO</t>
  </si>
  <si>
    <t>Aprobado por:
GERENTE DE NEGOCIO</t>
  </si>
  <si>
    <t>Fecha aprobación: 
07/06/2023</t>
  </si>
  <si>
    <t>Jorge Ullauri</t>
  </si>
  <si>
    <t>N/A</t>
  </si>
  <si>
    <t>Acceso</t>
  </si>
  <si>
    <t>EX2300-48P</t>
  </si>
  <si>
    <t>SFPP-10G-SR-C</t>
  </si>
  <si>
    <t>SVC-COR-EX23-48P</t>
  </si>
  <si>
    <t>EX2300 48-port 10/100/1000BaseT PoE+, 4 x 1/10G SFP/SFP+ (optics sold separately)</t>
  </si>
  <si>
    <t>SFP+, 10GBASE-SR, MMF OM3 300 meters and OM4 400 meters, Standard Temperature (0 through 70 DEGREE C), Duplex LC connector</t>
  </si>
  <si>
    <t>Juniper Care Core Support for EX2300-48P</t>
  </si>
  <si>
    <t>60 días</t>
  </si>
  <si>
    <t xml:space="preserve">60 días </t>
  </si>
  <si>
    <t>15 días</t>
  </si>
  <si>
    <t>Ingram Micro Miami</t>
  </si>
  <si>
    <t>EX4400-24X</t>
  </si>
  <si>
    <t>SVC-COR-EX44-24X</t>
  </si>
  <si>
    <t>24x10GbaseX switch with 2x100G uplink ports. MACsec AES256. Airflow out of PSU. Optional module-4x10G or 4x25G</t>
  </si>
  <si>
    <t>Juniper Care Core Support for EX4400-24X,EX4400-24X-DC,EX4400-24X-AFI,EX4400-24X-DC-AFI,EX4400-24X-S</t>
  </si>
  <si>
    <t>Core</t>
  </si>
  <si>
    <t>EX4400-48F-AFI</t>
  </si>
  <si>
    <t>SVC-COR-EX4400F48</t>
  </si>
  <si>
    <t>Distribución</t>
  </si>
  <si>
    <t>12x10G SFP+, 36x1G SFP port fiber switch with 2x100G uplink/stacking ports. AFI air flow. MACsec AES256 capable (optional license sold separately). Optional extension module(sold separately): 4x10G or 4x25G</t>
  </si>
  <si>
    <t>Juniper Care Core Support for EX4400-48F,EX4400-48F-DC,EX4400-48F-AFI &amp;#38; EX4400-48F-DC-AFI</t>
  </si>
  <si>
    <t>instalación de switch en rack, Ciudad de Quito</t>
  </si>
  <si>
    <t>SERV-CT</t>
  </si>
  <si>
    <t>Servicios</t>
  </si>
  <si>
    <t xml:space="preserve">Configuración switches de acceso basica </t>
  </si>
  <si>
    <t xml:space="preserve">Configuración Switch Core Basica </t>
  </si>
  <si>
    <t>UNITARIO</t>
  </si>
  <si>
    <t>12%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</si>
</sst>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$&quot;* #,##0.00_ ;_ &quot;$&quot;* \-#,##0.00_ ;_ &quot;$&quot;* &quot;-&quot;??_ ;_ @_ "/>
    <numFmt numFmtId="43" formatCode="_ * #,##0.00_ ;_ * \-#,##0.00_ ;_ * &quot;-&quot;??_ ;_ @_ "/>
    <numFmt numFmtId="165" formatCode="_-* #,##0.00\ _€_-;\-* #,##0.00\ _€_-;_-* &quot;-&quot;??\ _€_-;_-@_-"/>
    <numFmt numFmtId="166" formatCode="_(&quot;$&quot;\ * #,##0.00_);_(&quot;$&quot;\ * \(#,##0.00\);_(&quot;$&quot;\ * &quot;-&quot;??_);_(@_)"/>
    <numFmt numFmtId="169" formatCode="_-&quot;$&quot;\ * #,##0.00_-;\-&quot;$&quot;\ * #,##0.00_-;_-&quot;$&quot;\ * &quot;-&quot;??_-;_-@_-"/>
    <numFmt numFmtId="172" formatCode="yyyy\-mm\-dd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Helv"/>
      <charset val="204"/>
    </font>
    <font>
      <sz val="10"/>
      <name val="Helv"/>
      <family val="2"/>
    </font>
    <font>
      <sz val="10"/>
      <name val="MS Sans Serif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2">
    <xf numFmtId="0" fontId="0" fillId="0" borderId="0"/>
    <xf numFmtId="0" fontId="11" fillId="0" borderId="0"/>
    <xf numFmtId="0" fontId="12" fillId="0" borderId="0"/>
    <xf numFmtId="0" fontId="13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3" fillId="0" borderId="0"/>
    <xf numFmtId="0" fontId="7" fillId="0" borderId="0"/>
    <xf numFmtId="0" fontId="7" fillId="0" borderId="0"/>
    <xf numFmtId="0" fontId="14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69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5" fontId="0" fillId="0" borderId="0" xfId="0" applyNumberFormat="1" applyAlignment="1">
      <alignment vertical="center"/>
    </xf>
    <xf numFmtId="4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6" fillId="4" borderId="1" xfId="0" applyFont="1" applyFill="1" applyBorder="1" applyAlignment="1">
      <alignment horizontal="right" vertical="center" wrapText="1"/>
    </xf>
    <xf numFmtId="44" fontId="0" fillId="7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8" borderId="0" xfId="0" applyFont="1" applyFill="1"/>
    <xf numFmtId="0" fontId="6" fillId="0" borderId="0" xfId="0" applyFont="1" applyAlignment="1">
      <alignment vertical="center" wrapText="1"/>
    </xf>
    <xf numFmtId="0" fontId="4" fillId="0" borderId="0" xfId="0" applyFont="1"/>
    <xf numFmtId="0" fontId="18" fillId="0" borderId="0" xfId="0" applyFont="1" applyAlignment="1">
      <alignment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49" fontId="0" fillId="0" borderId="23" xfId="0" applyNumberFormat="1" applyBorder="1" applyAlignment="1">
      <alignment vertical="center" wrapText="1"/>
    </xf>
    <xf numFmtId="49" fontId="0" fillId="0" borderId="23" xfId="0" applyNumberFormat="1" applyBorder="1" applyAlignment="1">
      <alignment horizontal="center" vertical="center"/>
    </xf>
    <xf numFmtId="44" fontId="0" fillId="0" borderId="23" xfId="0" applyNumberFormat="1" applyBorder="1" applyAlignment="1">
      <alignment horizontal="center" vertical="center"/>
    </xf>
    <xf numFmtId="44" fontId="0" fillId="7" borderId="23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1" xfId="0" applyNumberFormat="1" applyBorder="1" applyAlignment="1">
      <alignment vertical="center" wrapText="1"/>
    </xf>
    <xf numFmtId="49" fontId="0" fillId="0" borderId="21" xfId="0" applyNumberFormat="1" applyBorder="1" applyAlignment="1">
      <alignment horizontal="center" vertical="center"/>
    </xf>
    <xf numFmtId="44" fontId="0" fillId="0" borderId="21" xfId="0" applyNumberFormat="1" applyBorder="1" applyAlignment="1">
      <alignment horizontal="center" vertical="center"/>
    </xf>
    <xf numFmtId="44" fontId="0" fillId="7" borderId="21" xfId="0" applyNumberForma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72" fontId="20" fillId="0" borderId="17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 textRotation="90"/>
    </xf>
    <xf numFmtId="0" fontId="2" fillId="9" borderId="31" xfId="0" applyFont="1" applyFill="1" applyBorder="1" applyAlignment="1">
      <alignment horizontal="center" vertical="center" textRotation="90"/>
    </xf>
    <xf numFmtId="0" fontId="2" fillId="10" borderId="27" xfId="0" applyFont="1" applyFill="1" applyBorder="1" applyAlignment="1">
      <alignment horizontal="center" vertical="center" textRotation="90"/>
    </xf>
    <xf numFmtId="0" fontId="2" fillId="10" borderId="28" xfId="0" applyFont="1" applyFill="1" applyBorder="1" applyAlignment="1">
      <alignment horizontal="center" vertical="center" textRotation="90"/>
    </xf>
    <xf numFmtId="0" fontId="2" fillId="10" borderId="29" xfId="0" applyFont="1" applyFill="1" applyBorder="1" applyAlignment="1">
      <alignment horizontal="center" vertical="center" textRotation="90"/>
    </xf>
    <xf numFmtId="0" fontId="19" fillId="8" borderId="12" xfId="0" applyFont="1" applyFill="1" applyBorder="1" applyAlignment="1">
      <alignment horizontal="center" vertical="center" wrapText="1"/>
    </xf>
    <xf numFmtId="0" fontId="19" fillId="8" borderId="32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44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9" borderId="38" xfId="0" applyFont="1" applyFill="1" applyBorder="1" applyAlignment="1">
      <alignment horizontal="center" vertical="center" textRotation="90"/>
    </xf>
    <xf numFmtId="0" fontId="0" fillId="0" borderId="39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4" fontId="0" fillId="0" borderId="3" xfId="0" applyNumberFormat="1" applyBorder="1" applyAlignment="1">
      <alignment horizontal="center" vertical="center"/>
    </xf>
    <xf numFmtId="44" fontId="0" fillId="0" borderId="20" xfId="0" applyNumberFormat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44" fontId="0" fillId="0" borderId="11" xfId="0" applyNumberFormat="1" applyBorder="1" applyAlignment="1">
      <alignment horizontal="center" vertical="center"/>
    </xf>
    <xf numFmtId="0" fontId="22" fillId="2" borderId="40" xfId="0" applyFont="1" applyFill="1" applyBorder="1" applyAlignment="1">
      <alignment horizontal="right" vertical="center"/>
    </xf>
    <xf numFmtId="0" fontId="22" fillId="2" borderId="15" xfId="0" applyFont="1" applyFill="1" applyBorder="1" applyAlignment="1">
      <alignment horizontal="right" vertical="center"/>
    </xf>
    <xf numFmtId="44" fontId="18" fillId="0" borderId="1" xfId="0" applyNumberFormat="1" applyFont="1" applyFill="1" applyBorder="1" applyAlignment="1">
      <alignment horizontal="center" vertical="center"/>
    </xf>
    <xf numFmtId="44" fontId="18" fillId="3" borderId="1" xfId="0" applyNumberFormat="1" applyFont="1" applyFill="1" applyBorder="1" applyAlignment="1">
      <alignment horizontal="center" vertical="center"/>
    </xf>
  </cellXfs>
  <cellStyles count="22">
    <cellStyle name="_Panduit CR" xfId="2" xr:uid="{00000000-0005-0000-0000-000000000000}"/>
    <cellStyle name="_Sheet1" xfId="3" xr:uid="{00000000-0005-0000-0000-000001000000}"/>
    <cellStyle name="0,0_x000d__x000a_NA_x000d__x000a_ 2" xfId="18" xr:uid="{00000000-0005-0000-0000-000002000000}"/>
    <cellStyle name="Comma 2" xfId="5" xr:uid="{00000000-0005-0000-0000-000003000000}"/>
    <cellStyle name="Comma 25" xfId="14" xr:uid="{00000000-0005-0000-0000-000004000000}"/>
    <cellStyle name="Currency 10" xfId="20" xr:uid="{00000000-0005-0000-0000-000005000000}"/>
    <cellStyle name="Currency 2" xfId="16" xr:uid="{00000000-0005-0000-0000-000006000000}"/>
    <cellStyle name="Currency 3 2" xfId="21" xr:uid="{00000000-0005-0000-0000-000007000000}"/>
    <cellStyle name="Currency 44" xfId="13" xr:uid="{00000000-0005-0000-0000-000008000000}"/>
    <cellStyle name="Legal 8? x 14 in" xfId="6" xr:uid="{00000000-0005-0000-0000-000009000000}"/>
    <cellStyle name="Millares 2" xfId="4" xr:uid="{00000000-0005-0000-0000-00000B000000}"/>
    <cellStyle name="Moneda 2" xfId="19" xr:uid="{00000000-0005-0000-0000-00000D000000}"/>
    <cellStyle name="Normal" xfId="0" builtinId="0"/>
    <cellStyle name="Normal 104" xfId="7" xr:uid="{00000000-0005-0000-0000-00000F000000}"/>
    <cellStyle name="Normal 109 2" xfId="8" xr:uid="{00000000-0005-0000-0000-000010000000}"/>
    <cellStyle name="Normal 2" xfId="9" xr:uid="{00000000-0005-0000-0000-000011000000}"/>
    <cellStyle name="Normal 3" xfId="15" xr:uid="{00000000-0005-0000-0000-000012000000}"/>
    <cellStyle name="Normal 4" xfId="1" xr:uid="{00000000-0005-0000-0000-000013000000}"/>
    <cellStyle name="Normal 48" xfId="12" xr:uid="{00000000-0005-0000-0000-000014000000}"/>
    <cellStyle name="Percent 2" xfId="10" xr:uid="{00000000-0005-0000-0000-000015000000}"/>
    <cellStyle name="Percent 3" xfId="11" xr:uid="{00000000-0005-0000-0000-000016000000}"/>
    <cellStyle name="Porcentaje 2" xfId="17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303485</xdr:colOff>
      <xdr:row>11</xdr:row>
      <xdr:rowOff>125123</xdr:rowOff>
    </xdr:from>
    <xdr:to>
      <xdr:col>10</xdr:col>
      <xdr:colOff>506685</xdr:colOff>
      <xdr:row>11</xdr:row>
      <xdr:rowOff>404523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6F6F7CB-E0C1-634D-9BA7-461B1526EF9A}"/>
            </a:ext>
          </a:extLst>
        </xdr:cNvPr>
        <xdr:cNvSpPr/>
      </xdr:nvSpPr>
      <xdr:spPr>
        <a:xfrm>
          <a:off x="11412336" y="3088456"/>
          <a:ext cx="203200" cy="27940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</xdr:col>
      <xdr:colOff>345528</xdr:colOff>
      <xdr:row>0</xdr:row>
      <xdr:rowOff>135613</xdr:rowOff>
    </xdr:from>
    <xdr:to>
      <xdr:col>2</xdr:col>
      <xdr:colOff>858010</xdr:colOff>
      <xdr:row>0</xdr:row>
      <xdr:rowOff>468440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27D332CB-439F-4FE7-BD23-478D745C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528" y="135613"/>
          <a:ext cx="1178762" cy="33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5B6A-8DDD-4D48-B6D1-0BD6DFE1FF52}">
  <sheetPr>
    <tabColor rgb="FFFFFF00"/>
  </sheetPr>
  <dimension ref="B1:U34"/>
  <sheetViews>
    <sheetView tabSelected="1" topLeftCell="E15" zoomScaleNormal="70" workbookViewId="0">
      <selection activeCell="A21" sqref="A21:XFD21"/>
    </sheetView>
  </sheetViews>
  <sheetFormatPr baseColWidth="10" defaultColWidth="11.42578125" defaultRowHeight="15" outlineLevelCol="1"/>
  <cols>
    <col min="1" max="1" width="4.140625" style="1" customWidth="1"/>
    <col min="2" max="2" width="9.140625" style="1" customWidth="1"/>
    <col min="3" max="3" width="27.85546875" style="1" bestFit="1" customWidth="1"/>
    <col min="4" max="4" width="9.85546875" style="1" customWidth="1"/>
    <col min="5" max="5" width="48.42578125" style="1" customWidth="1"/>
    <col min="6" max="6" width="25.140625" style="1" customWidth="1"/>
    <col min="7" max="10" width="12.28515625" style="9" hidden="1" customWidth="1" outlineLevel="1"/>
    <col min="11" max="11" width="20" style="1" customWidth="1" collapsed="1"/>
    <col min="12" max="12" width="24.42578125" style="9" customWidth="1"/>
    <col min="13" max="14" width="24.42578125" style="9" hidden="1" customWidth="1"/>
    <col min="15" max="17" width="24.42578125" style="9" customWidth="1"/>
    <col min="18" max="18" width="18.85546875" style="1" customWidth="1"/>
    <col min="19" max="19" width="23.28515625" style="1" customWidth="1"/>
    <col min="20" max="20" width="14.28515625" style="1" bestFit="1" customWidth="1"/>
    <col min="21" max="16384" width="11.42578125" style="1"/>
  </cols>
  <sheetData>
    <row r="1" spans="2:21" ht="42" customHeight="1" thickBot="1">
      <c r="B1" s="71"/>
      <c r="C1" s="72"/>
      <c r="D1" s="73" t="s">
        <v>35</v>
      </c>
      <c r="E1" s="52"/>
      <c r="F1" s="22" t="s">
        <v>0</v>
      </c>
      <c r="G1" s="24"/>
      <c r="H1" s="24"/>
      <c r="K1" s="42"/>
      <c r="L1" s="19"/>
      <c r="M1" s="19"/>
      <c r="N1" s="19"/>
      <c r="O1" s="43"/>
      <c r="P1" s="43"/>
      <c r="Q1" s="43"/>
    </row>
    <row r="2" spans="2:21" ht="15.75" thickBot="1">
      <c r="D2" s="18"/>
      <c r="E2" s="18"/>
      <c r="F2" s="20"/>
      <c r="G2" s="20"/>
      <c r="H2" s="20"/>
      <c r="K2" s="20"/>
      <c r="L2" s="20"/>
      <c r="M2" s="20"/>
      <c r="N2" s="20"/>
      <c r="O2" s="20"/>
      <c r="P2" s="20"/>
      <c r="Q2" s="20"/>
    </row>
    <row r="3" spans="2:21" ht="26.1" customHeight="1" thickBot="1">
      <c r="B3" s="51" t="s">
        <v>1</v>
      </c>
      <c r="C3" s="52"/>
      <c r="D3" s="52"/>
      <c r="E3" s="53"/>
      <c r="F3" s="23"/>
      <c r="G3" s="21"/>
      <c r="H3" s="21"/>
      <c r="K3" s="21"/>
      <c r="L3" s="21"/>
      <c r="M3" s="21"/>
      <c r="N3" s="21"/>
      <c r="O3" s="21"/>
      <c r="P3" s="21"/>
      <c r="Q3" s="21"/>
    </row>
    <row r="4" spans="2:21" ht="15.75" thickBot="1"/>
    <row r="5" spans="2:21" ht="18.95" customHeight="1">
      <c r="B5" s="74" t="s">
        <v>2</v>
      </c>
      <c r="C5" s="75"/>
      <c r="D5" s="54" t="s">
        <v>41</v>
      </c>
      <c r="E5" s="55"/>
      <c r="L5" s="1"/>
      <c r="M5" s="1"/>
      <c r="N5" s="1"/>
      <c r="O5" s="1"/>
      <c r="P5" s="1"/>
      <c r="Q5" s="1"/>
    </row>
    <row r="6" spans="2:21" ht="18.95" customHeight="1">
      <c r="B6" s="62" t="s">
        <v>3</v>
      </c>
      <c r="C6" s="63"/>
      <c r="D6" s="56" t="s">
        <v>42</v>
      </c>
      <c r="E6" s="57"/>
      <c r="L6" s="1"/>
      <c r="M6" s="1"/>
      <c r="N6" s="1"/>
      <c r="O6" s="1"/>
      <c r="P6" s="1"/>
      <c r="Q6" s="1"/>
    </row>
    <row r="7" spans="2:21" ht="18.95" customHeight="1">
      <c r="B7" s="62" t="s">
        <v>4</v>
      </c>
      <c r="C7" s="63"/>
      <c r="D7" s="58"/>
      <c r="E7" s="59"/>
      <c r="L7" s="1"/>
      <c r="M7" s="1"/>
      <c r="N7" s="1"/>
      <c r="O7" s="1"/>
      <c r="P7" s="1"/>
      <c r="Q7" s="1"/>
    </row>
    <row r="8" spans="2:21" ht="18.95" customHeight="1">
      <c r="B8" s="62" t="s">
        <v>5</v>
      </c>
      <c r="C8" s="63"/>
      <c r="D8" s="58"/>
      <c r="E8" s="59"/>
      <c r="L8" s="1"/>
      <c r="M8" s="1"/>
      <c r="N8" s="1"/>
      <c r="O8" s="1"/>
      <c r="P8" s="1"/>
      <c r="Q8" s="1"/>
    </row>
    <row r="9" spans="2:21" ht="18.95" customHeight="1">
      <c r="B9" s="62" t="s">
        <v>6</v>
      </c>
      <c r="C9" s="63"/>
      <c r="D9" s="56"/>
      <c r="E9" s="57"/>
      <c r="L9" s="1"/>
      <c r="M9" s="1"/>
      <c r="N9" s="1"/>
      <c r="O9" s="1"/>
      <c r="P9" s="1"/>
      <c r="Q9" s="1"/>
    </row>
    <row r="10" spans="2:21" ht="18.95" customHeight="1" thickBot="1">
      <c r="B10" s="64" t="s">
        <v>7</v>
      </c>
      <c r="C10" s="65"/>
      <c r="D10" s="60" t="s">
        <v>8</v>
      </c>
      <c r="E10" s="61"/>
      <c r="L10" s="1"/>
      <c r="M10" s="1"/>
      <c r="N10" s="1"/>
      <c r="O10" s="1"/>
      <c r="P10" s="1"/>
      <c r="Q10" s="1"/>
    </row>
    <row r="11" spans="2:21">
      <c r="L11" s="25"/>
      <c r="M11" s="25"/>
      <c r="N11" s="25"/>
      <c r="O11" s="25"/>
      <c r="P11" s="25"/>
      <c r="Q11" s="25"/>
    </row>
    <row r="12" spans="2:21" ht="36">
      <c r="G12" s="48" t="s">
        <v>9</v>
      </c>
      <c r="H12" s="49"/>
      <c r="I12" s="49"/>
      <c r="J12" s="50"/>
      <c r="K12" s="12" t="s">
        <v>10</v>
      </c>
    </row>
    <row r="13" spans="2:21" ht="33" customHeight="1" thickBot="1">
      <c r="D13" s="8" t="s">
        <v>11</v>
      </c>
      <c r="E13" s="8" t="s">
        <v>12</v>
      </c>
      <c r="F13" s="8" t="s">
        <v>13</v>
      </c>
      <c r="G13" s="10" t="s">
        <v>15</v>
      </c>
      <c r="H13" s="7" t="s">
        <v>16</v>
      </c>
      <c r="I13" s="7" t="s">
        <v>17</v>
      </c>
      <c r="J13" s="7" t="s">
        <v>18</v>
      </c>
      <c r="K13" s="8" t="s">
        <v>14</v>
      </c>
      <c r="L13" s="31" t="s">
        <v>25</v>
      </c>
      <c r="M13" s="31" t="s">
        <v>31</v>
      </c>
      <c r="N13" s="31" t="s">
        <v>29</v>
      </c>
      <c r="O13" s="8" t="s">
        <v>33</v>
      </c>
      <c r="P13" s="8" t="s">
        <v>69</v>
      </c>
      <c r="Q13" s="8" t="s">
        <v>36</v>
      </c>
      <c r="R13" s="7" t="s">
        <v>19</v>
      </c>
      <c r="S13" s="7" t="s">
        <v>28</v>
      </c>
      <c r="T13" s="82"/>
    </row>
    <row r="14" spans="2:21" ht="30">
      <c r="B14" s="66" t="s">
        <v>30</v>
      </c>
      <c r="C14" s="76" t="s">
        <v>43</v>
      </c>
      <c r="D14" s="26">
        <v>1</v>
      </c>
      <c r="E14" s="32" t="s">
        <v>47</v>
      </c>
      <c r="F14" s="33" t="s">
        <v>44</v>
      </c>
      <c r="G14" s="41"/>
      <c r="H14" s="41"/>
      <c r="I14" s="41"/>
      <c r="J14" s="41"/>
      <c r="K14" s="26">
        <v>5</v>
      </c>
      <c r="L14" s="34" t="s">
        <v>27</v>
      </c>
      <c r="M14" s="35"/>
      <c r="N14" s="35"/>
      <c r="O14" s="34" t="s">
        <v>23</v>
      </c>
      <c r="P14" s="34">
        <v>1748.1083705882352</v>
      </c>
      <c r="Q14" s="34">
        <v>8740.5418529411763</v>
      </c>
      <c r="R14" s="26" t="s">
        <v>50</v>
      </c>
      <c r="S14" s="27" t="s">
        <v>53</v>
      </c>
      <c r="T14" s="83"/>
      <c r="U14" s="83"/>
    </row>
    <row r="15" spans="2:21" ht="45">
      <c r="B15" s="67"/>
      <c r="C15" s="77"/>
      <c r="D15" s="6">
        <v>2</v>
      </c>
      <c r="E15" s="15" t="s">
        <v>48</v>
      </c>
      <c r="F15" s="16" t="s">
        <v>45</v>
      </c>
      <c r="G15" s="14"/>
      <c r="H15" s="14"/>
      <c r="I15" s="14"/>
      <c r="J15" s="14"/>
      <c r="K15" s="2">
        <v>10</v>
      </c>
      <c r="L15" s="5" t="s">
        <v>27</v>
      </c>
      <c r="M15" s="13"/>
      <c r="N15" s="13"/>
      <c r="O15" s="5" t="s">
        <v>24</v>
      </c>
      <c r="P15" s="84">
        <v>26.50950000000001</v>
      </c>
      <c r="Q15" s="84">
        <v>265.09500000000008</v>
      </c>
      <c r="R15" s="6" t="s">
        <v>51</v>
      </c>
      <c r="S15" s="36" t="s">
        <v>53</v>
      </c>
      <c r="T15" s="83"/>
      <c r="U15" s="83"/>
    </row>
    <row r="16" spans="2:21" ht="21" customHeight="1">
      <c r="B16" s="67"/>
      <c r="C16" s="78"/>
      <c r="D16" s="6">
        <v>3</v>
      </c>
      <c r="E16" s="15" t="s">
        <v>49</v>
      </c>
      <c r="F16" s="16" t="s">
        <v>46</v>
      </c>
      <c r="G16" s="14"/>
      <c r="H16" s="14"/>
      <c r="I16" s="14"/>
      <c r="J16" s="14"/>
      <c r="K16" s="2">
        <v>5</v>
      </c>
      <c r="L16" s="5" t="s">
        <v>27</v>
      </c>
      <c r="M16" s="13"/>
      <c r="N16" s="13"/>
      <c r="O16" s="5" t="s">
        <v>22</v>
      </c>
      <c r="P16" s="84">
        <v>57.977941176470587</v>
      </c>
      <c r="Q16" s="84">
        <v>289.88970588235293</v>
      </c>
      <c r="R16" s="6" t="s">
        <v>52</v>
      </c>
      <c r="S16" s="36" t="s">
        <v>53</v>
      </c>
      <c r="T16" s="83"/>
      <c r="U16" s="83"/>
    </row>
    <row r="17" spans="2:21" ht="45">
      <c r="B17" s="67"/>
      <c r="C17" s="79" t="s">
        <v>58</v>
      </c>
      <c r="D17" s="6">
        <v>4</v>
      </c>
      <c r="E17" s="15" t="s">
        <v>56</v>
      </c>
      <c r="F17" s="16" t="s">
        <v>54</v>
      </c>
      <c r="G17" s="14"/>
      <c r="H17" s="14"/>
      <c r="I17" s="14"/>
      <c r="J17" s="14"/>
      <c r="K17" s="2">
        <v>2</v>
      </c>
      <c r="L17" s="5" t="s">
        <v>27</v>
      </c>
      <c r="M17" s="13"/>
      <c r="N17" s="13"/>
      <c r="O17" s="5" t="s">
        <v>23</v>
      </c>
      <c r="P17" s="84">
        <v>6008.4911764705857</v>
      </c>
      <c r="Q17" s="84">
        <v>12016.982352941171</v>
      </c>
      <c r="R17" s="6" t="s">
        <v>50</v>
      </c>
      <c r="S17" s="36" t="s">
        <v>53</v>
      </c>
      <c r="T17" s="83"/>
      <c r="U17" s="83"/>
    </row>
    <row r="18" spans="2:21" ht="45">
      <c r="B18" s="67"/>
      <c r="C18" s="77"/>
      <c r="D18" s="6">
        <v>5</v>
      </c>
      <c r="E18" s="15" t="s">
        <v>48</v>
      </c>
      <c r="F18" s="16" t="s">
        <v>45</v>
      </c>
      <c r="G18" s="14"/>
      <c r="H18" s="14"/>
      <c r="I18" s="14"/>
      <c r="J18" s="14"/>
      <c r="K18" s="2">
        <v>20</v>
      </c>
      <c r="L18" s="5" t="s">
        <v>27</v>
      </c>
      <c r="M18" s="13"/>
      <c r="N18" s="13"/>
      <c r="O18" s="5" t="s">
        <v>24</v>
      </c>
      <c r="P18" s="84">
        <v>26.400705882352945</v>
      </c>
      <c r="Q18" s="84">
        <v>528.01411764705892</v>
      </c>
      <c r="R18" s="6" t="s">
        <v>51</v>
      </c>
      <c r="S18" s="36" t="s">
        <v>53</v>
      </c>
      <c r="T18" s="83"/>
      <c r="U18" s="83"/>
    </row>
    <row r="19" spans="2:21" ht="45">
      <c r="B19" s="67"/>
      <c r="C19" s="78"/>
      <c r="D19" s="6">
        <v>6</v>
      </c>
      <c r="E19" s="15" t="s">
        <v>57</v>
      </c>
      <c r="F19" s="16" t="s">
        <v>55</v>
      </c>
      <c r="G19" s="14"/>
      <c r="H19" s="14"/>
      <c r="I19" s="14"/>
      <c r="J19" s="14"/>
      <c r="K19" s="2">
        <v>2</v>
      </c>
      <c r="L19" s="5" t="s">
        <v>27</v>
      </c>
      <c r="M19" s="13"/>
      <c r="N19" s="13"/>
      <c r="O19" s="5" t="s">
        <v>22</v>
      </c>
      <c r="P19" s="84">
        <v>569.40441176470586</v>
      </c>
      <c r="Q19" s="84">
        <v>1138.8088235294117</v>
      </c>
      <c r="R19" s="6" t="s">
        <v>52</v>
      </c>
      <c r="S19" s="36" t="s">
        <v>53</v>
      </c>
      <c r="T19" s="83"/>
      <c r="U19" s="83"/>
    </row>
    <row r="20" spans="2:21" ht="75">
      <c r="B20" s="67"/>
      <c r="C20" s="79" t="s">
        <v>61</v>
      </c>
      <c r="D20" s="6">
        <v>7</v>
      </c>
      <c r="E20" s="15" t="s">
        <v>62</v>
      </c>
      <c r="F20" s="17" t="s">
        <v>59</v>
      </c>
      <c r="G20" s="14"/>
      <c r="H20" s="14"/>
      <c r="I20" s="14"/>
      <c r="J20" s="14"/>
      <c r="K20" s="2">
        <v>2</v>
      </c>
      <c r="L20" s="5" t="s">
        <v>27</v>
      </c>
      <c r="M20" s="13"/>
      <c r="N20" s="13"/>
      <c r="O20" s="5" t="s">
        <v>23</v>
      </c>
      <c r="P20" s="5">
        <v>5750.8522499999999</v>
      </c>
      <c r="Q20" s="5">
        <v>11501.7045</v>
      </c>
      <c r="R20" s="2" t="s">
        <v>50</v>
      </c>
      <c r="S20" s="28" t="s">
        <v>53</v>
      </c>
      <c r="T20" s="83"/>
      <c r="U20" s="83"/>
    </row>
    <row r="21" spans="2:21" ht="45">
      <c r="B21" s="67"/>
      <c r="C21" s="77"/>
      <c r="D21" s="6">
        <v>8</v>
      </c>
      <c r="E21" s="15" t="s">
        <v>48</v>
      </c>
      <c r="F21" s="16" t="s">
        <v>45</v>
      </c>
      <c r="G21" s="14"/>
      <c r="H21" s="14"/>
      <c r="I21" s="14"/>
      <c r="J21" s="14"/>
      <c r="K21" s="2">
        <v>20</v>
      </c>
      <c r="L21" s="5" t="s">
        <v>27</v>
      </c>
      <c r="M21" s="13" t="str">
        <f>IFERROR(VLOOKUP($L21,#REF!,2,FALSE),"-")</f>
        <v>-</v>
      </c>
      <c r="N21" s="13" t="str">
        <f>IFERROR(VLOOKUP($L21,#REF!,3,FALSE),"-")</f>
        <v>-</v>
      </c>
      <c r="O21" s="5" t="s">
        <v>24</v>
      </c>
      <c r="P21" s="5">
        <v>26.400705882352945</v>
      </c>
      <c r="Q21" s="5">
        <v>528.01411764705892</v>
      </c>
      <c r="R21" s="2" t="s">
        <v>51</v>
      </c>
      <c r="S21" s="28" t="s">
        <v>53</v>
      </c>
      <c r="T21" s="83"/>
      <c r="U21" s="83"/>
    </row>
    <row r="22" spans="2:21" ht="30.75" thickBot="1">
      <c r="B22" s="86"/>
      <c r="C22" s="89"/>
      <c r="D22" s="87">
        <v>9</v>
      </c>
      <c r="E22" s="37" t="s">
        <v>63</v>
      </c>
      <c r="F22" s="38" t="s">
        <v>60</v>
      </c>
      <c r="G22" s="88"/>
      <c r="H22" s="88"/>
      <c r="I22" s="88"/>
      <c r="J22" s="88"/>
      <c r="K22" s="29">
        <v>2</v>
      </c>
      <c r="L22" s="39" t="s">
        <v>27</v>
      </c>
      <c r="M22" s="40" t="str">
        <f>IFERROR(VLOOKUP($L22,#REF!,2,FALSE),"-")</f>
        <v>-</v>
      </c>
      <c r="N22" s="40" t="str">
        <f>IFERROR(VLOOKUP($L22,#REF!,3,FALSE),"-")</f>
        <v>-</v>
      </c>
      <c r="O22" s="39" t="s">
        <v>22</v>
      </c>
      <c r="P22" s="39">
        <v>441.85294117647061</v>
      </c>
      <c r="Q22" s="39">
        <v>883.70588235294122</v>
      </c>
      <c r="R22" s="29" t="s">
        <v>52</v>
      </c>
      <c r="S22" s="30" t="s">
        <v>53</v>
      </c>
      <c r="T22" s="83"/>
      <c r="U22" s="83"/>
    </row>
    <row r="23" spans="2:21" ht="38.25" customHeight="1">
      <c r="B23" s="68" t="s">
        <v>20</v>
      </c>
      <c r="C23" s="80" t="s">
        <v>66</v>
      </c>
      <c r="D23" s="26">
        <v>1</v>
      </c>
      <c r="E23" s="32" t="s">
        <v>64</v>
      </c>
      <c r="F23" s="33" t="s">
        <v>65</v>
      </c>
      <c r="G23" s="34"/>
      <c r="H23" s="34"/>
      <c r="I23" s="34"/>
      <c r="J23" s="34"/>
      <c r="K23" s="26">
        <v>7</v>
      </c>
      <c r="L23" s="34" t="s">
        <v>26</v>
      </c>
      <c r="M23" s="35" t="str">
        <f>IFERROR(VLOOKUP($L23,#REF!,2,FALSE),"-")</f>
        <v>-</v>
      </c>
      <c r="N23" s="35" t="str">
        <f>IFERROR(VLOOKUP($L23,#REF!,3,FALSE),"-")</f>
        <v>-</v>
      </c>
      <c r="O23" s="34" t="s">
        <v>32</v>
      </c>
      <c r="P23" s="34">
        <v>28</v>
      </c>
      <c r="Q23" s="90">
        <v>196</v>
      </c>
      <c r="R23" s="85"/>
      <c r="S23" s="85"/>
    </row>
    <row r="24" spans="2:21" ht="38.25" customHeight="1">
      <c r="B24" s="69"/>
      <c r="C24" s="81"/>
      <c r="D24" s="2">
        <v>2</v>
      </c>
      <c r="E24" s="15" t="s">
        <v>67</v>
      </c>
      <c r="F24" s="16" t="s">
        <v>65</v>
      </c>
      <c r="G24" s="5"/>
      <c r="H24" s="5"/>
      <c r="I24" s="5"/>
      <c r="J24" s="5"/>
      <c r="K24" s="2">
        <v>5</v>
      </c>
      <c r="L24" s="5" t="s">
        <v>26</v>
      </c>
      <c r="M24" s="13" t="str">
        <f>IFERROR(VLOOKUP($L24,#REF!,2,FALSE),"-")</f>
        <v>-</v>
      </c>
      <c r="N24" s="13" t="str">
        <f>IFERROR(VLOOKUP($L24,#REF!,3,FALSE),"-")</f>
        <v>-</v>
      </c>
      <c r="O24" s="5" t="s">
        <v>32</v>
      </c>
      <c r="P24" s="5">
        <v>35</v>
      </c>
      <c r="Q24" s="91">
        <v>175</v>
      </c>
      <c r="R24" s="85"/>
      <c r="S24" s="85"/>
    </row>
    <row r="25" spans="2:21" ht="38.25" customHeight="1" thickBot="1">
      <c r="B25" s="70"/>
      <c r="C25" s="92"/>
      <c r="D25" s="29">
        <v>3</v>
      </c>
      <c r="E25" s="37" t="s">
        <v>68</v>
      </c>
      <c r="F25" s="38" t="s">
        <v>65</v>
      </c>
      <c r="G25" s="39"/>
      <c r="H25" s="39"/>
      <c r="I25" s="39"/>
      <c r="J25" s="39"/>
      <c r="K25" s="29">
        <v>2</v>
      </c>
      <c r="L25" s="39" t="s">
        <v>26</v>
      </c>
      <c r="M25" s="40" t="str">
        <f>IFERROR(VLOOKUP($L25,#REF!,2,FALSE),"-")</f>
        <v>-</v>
      </c>
      <c r="N25" s="40" t="str">
        <f>IFERROR(VLOOKUP($L25,#REF!,3,FALSE),"-")</f>
        <v>-</v>
      </c>
      <c r="O25" s="39" t="s">
        <v>32</v>
      </c>
      <c r="P25" s="39">
        <v>88</v>
      </c>
      <c r="Q25" s="93">
        <v>176</v>
      </c>
      <c r="R25" s="85"/>
      <c r="S25" s="85"/>
    </row>
    <row r="26" spans="2:21" ht="22.35" customHeight="1" thickBot="1">
      <c r="B26" s="94" t="s">
        <v>37</v>
      </c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>
        <f>SUM(Q14:Q25)</f>
        <v>36439.756352941171</v>
      </c>
    </row>
    <row r="27" spans="2:21" ht="18" customHeight="1" thickBot="1">
      <c r="B27" s="94" t="s">
        <v>70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>
        <v>0.12</v>
      </c>
      <c r="Q27" s="96">
        <f>Q26*0.12</f>
        <v>4372.7707623529404</v>
      </c>
    </row>
    <row r="28" spans="2:21" ht="18" customHeight="1">
      <c r="B28" s="94" t="s">
        <v>36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 t="s">
        <v>36</v>
      </c>
      <c r="Q28" s="97">
        <f>SUM(Q26:Q27)</f>
        <v>40812.527115294113</v>
      </c>
    </row>
    <row r="29" spans="2:21" ht="18" customHeight="1">
      <c r="G29" s="11"/>
      <c r="H29" s="11"/>
      <c r="I29" s="11"/>
      <c r="J29" s="11"/>
      <c r="K29" s="3"/>
      <c r="L29" s="11"/>
      <c r="M29" s="11"/>
      <c r="N29" s="11"/>
      <c r="O29" s="11"/>
      <c r="P29" s="11"/>
      <c r="Q29" s="11"/>
    </row>
    <row r="30" spans="2:21" ht="18" customHeight="1">
      <c r="G30" s="11"/>
      <c r="H30" s="11"/>
      <c r="I30" s="11"/>
      <c r="J30" s="11"/>
      <c r="K30" s="3"/>
      <c r="L30" s="11"/>
      <c r="M30" s="11"/>
      <c r="N30" s="11"/>
      <c r="O30" s="11"/>
      <c r="P30" s="11"/>
      <c r="Q30" s="11"/>
    </row>
    <row r="31" spans="2:21" ht="15.75" thickBot="1">
      <c r="G31"/>
      <c r="H31" s="11"/>
      <c r="I31" s="11"/>
      <c r="J31" s="11"/>
      <c r="K31" s="3"/>
      <c r="L31" s="11"/>
      <c r="M31" s="11"/>
      <c r="N31" s="11"/>
      <c r="O31" s="11"/>
      <c r="P31" s="11"/>
      <c r="Q31" s="11"/>
    </row>
    <row r="32" spans="2:21" ht="60.75" thickBot="1">
      <c r="B32" s="45" t="s">
        <v>34</v>
      </c>
      <c r="C32" s="45" t="s">
        <v>21</v>
      </c>
      <c r="D32" s="45" t="s">
        <v>39</v>
      </c>
      <c r="E32" s="44" t="s">
        <v>40</v>
      </c>
      <c r="F32" s="47" t="s">
        <v>38</v>
      </c>
      <c r="G32"/>
      <c r="H32" s="11"/>
      <c r="I32" s="11"/>
      <c r="J32" s="11"/>
      <c r="K32" s="3"/>
      <c r="L32" s="11"/>
      <c r="M32" s="11"/>
      <c r="N32" s="11"/>
      <c r="O32" s="11"/>
      <c r="P32" s="11"/>
      <c r="Q32" s="11"/>
    </row>
    <row r="33" spans="3:18" ht="15.75" thickBot="1">
      <c r="G33"/>
      <c r="H33" s="11"/>
      <c r="I33" s="11"/>
      <c r="J33" s="11"/>
      <c r="K33" s="46"/>
      <c r="L33" s="11"/>
      <c r="M33" s="11"/>
      <c r="N33" s="11"/>
      <c r="O33" s="11"/>
      <c r="P33" s="11"/>
      <c r="Q33" s="11"/>
    </row>
    <row r="34" spans="3:18">
      <c r="C34"/>
      <c r="D34"/>
      <c r="E34"/>
      <c r="R34" s="4"/>
    </row>
  </sheetData>
  <sortState xmlns:xlrd2="http://schemas.microsoft.com/office/spreadsheetml/2017/richdata2" ref="C31:E33">
    <sortCondition ref="C32"/>
  </sortState>
  <mergeCells count="25">
    <mergeCell ref="B26:P26"/>
    <mergeCell ref="B27:P27"/>
    <mergeCell ref="B28:P28"/>
    <mergeCell ref="B14:B22"/>
    <mergeCell ref="B23:B25"/>
    <mergeCell ref="B1:C1"/>
    <mergeCell ref="D1:E1"/>
    <mergeCell ref="B5:C5"/>
    <mergeCell ref="B6:C6"/>
    <mergeCell ref="B7:C7"/>
    <mergeCell ref="C14:C16"/>
    <mergeCell ref="C17:C19"/>
    <mergeCell ref="C20:C22"/>
    <mergeCell ref="C23:C25"/>
    <mergeCell ref="G12:J12"/>
    <mergeCell ref="B3:E3"/>
    <mergeCell ref="D5:E5"/>
    <mergeCell ref="D6:E6"/>
    <mergeCell ref="D7:E7"/>
    <mergeCell ref="D8:E8"/>
    <mergeCell ref="D9:E9"/>
    <mergeCell ref="D10:E10"/>
    <mergeCell ref="B9:C9"/>
    <mergeCell ref="B8:C8"/>
    <mergeCell ref="B10:C10"/>
  </mergeCells>
  <phoneticPr fontId="5" type="noConversion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Especifique un tipo " xr:uid="{C311AD41-1757-4F41-BE93-75EACDC3DD4E}">
          <x14:formula1>
            <xm:f>#REF!</xm:f>
          </x14:formula1>
          <xm:sqref>O14:Q22</xm:sqref>
        </x14:dataValidation>
        <x14:dataValidation type="list" allowBlank="1" showInputMessage="1" showErrorMessage="1" xr:uid="{CA2DF387-01EB-DE46-9773-8D6CB2044975}">
          <x14:formula1>
            <xm:f>#REF!</xm:f>
          </x14:formula1>
          <xm:sqref>L23:L25</xm:sqref>
        </x14:dataValidation>
        <x14:dataValidation type="list" allowBlank="1" showInputMessage="1" showErrorMessage="1" xr:uid="{BD08EB4F-7A02-E84E-840E-E53F37E906F8}">
          <x14:formula1>
            <xm:f>#REF!</xm:f>
          </x14:formula1>
          <xm:sqref>L14:L22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ab778c7-c290-49cc-b048-95291d8a2357">
      <UserInfo>
        <DisplayName>SharingLinks.256efdda-e695-47a5-bec1-333c385562c6.OrganizationView.27c0aa62-dcd1-4d4e-840b-7514144ae62a</DisplayName>
        <AccountId>54</AccountId>
        <AccountType/>
      </UserInfo>
      <UserInfo>
        <DisplayName>Enrique Pazmay</DisplayName>
        <AccountId>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E02EB2467A7F4D8FE6CBB45F7158D4" ma:contentTypeVersion="4" ma:contentTypeDescription="Crear nuevo documento." ma:contentTypeScope="" ma:versionID="49d657d1ac920ae5b7c8db3a712ada07">
  <xsd:schema xmlns:xsd="http://www.w3.org/2001/XMLSchema" xmlns:xs="http://www.w3.org/2001/XMLSchema" xmlns:p="http://schemas.microsoft.com/office/2006/metadata/properties" xmlns:ns2="162fc606-abab-488f-9e61-d6b4fdeebf5b" xmlns:ns3="fab778c7-c290-49cc-b048-95291d8a2357" targetNamespace="http://schemas.microsoft.com/office/2006/metadata/properties" ma:root="true" ma:fieldsID="a7c79c770fc5820e891eba31684e2321" ns2:_="" ns3:_="">
    <xsd:import namespace="162fc606-abab-488f-9e61-d6b4fdeebf5b"/>
    <xsd:import namespace="fab778c7-c290-49cc-b048-95291d8a2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fc606-abab-488f-9e61-d6b4fdeeb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778c7-c290-49cc-b048-95291d8a23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B4577-0426-491A-8227-8566842118E8}">
  <ds:schemaRefs>
    <ds:schemaRef ds:uri="5990d91e-9d16-4628-8238-7bb01f59cb09"/>
    <ds:schemaRef ds:uri="http://schemas.microsoft.com/office/infopath/2007/PartnerControls"/>
    <ds:schemaRef ds:uri="http://purl.org/dc/elements/1.1/"/>
    <ds:schemaRef ds:uri="b403e223-ea08-4e0f-a77e-22649a16a2dc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fab778c7-c290-49cc-b048-95291d8a2357"/>
  </ds:schemaRefs>
</ds:datastoreItem>
</file>

<file path=customXml/itemProps2.xml><?xml version="1.0" encoding="utf-8"?>
<ds:datastoreItem xmlns:ds="http://schemas.openxmlformats.org/officeDocument/2006/customXml" ds:itemID="{75A34B73-D613-4758-BCB7-370AD326B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fc606-abab-488f-9e61-d6b4fdeebf5b"/>
    <ds:schemaRef ds:uri="fab778c7-c290-49cc-b048-95291d8a2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5B5C4B-87AD-42AD-9FFB-1C223E7781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 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Maya</dc:creator>
  <cp:keywords/>
  <dc:description/>
  <cp:lastModifiedBy>Jennifer Maya</cp:lastModifiedBy>
  <cp:revision/>
  <dcterms:created xsi:type="dcterms:W3CDTF">2019-08-15T15:07:21Z</dcterms:created>
  <dcterms:modified xsi:type="dcterms:W3CDTF">2024-02-23T22:06:31Z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0x0101000EE02EB2467A7F4D8FE6CBB45F7158D4</vt:lpwstr>
  </property>
  <property fmtid="{D5CDD505-2E9C-101B-9397-08002B2CF9AE}" pid="3" name="MediaServiceImageTags">
    <vt:lpwstr/>
  </property>
</Properties>
</file>