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uzyKuo(PBO)\Downloads\"/>
    </mc:Choice>
  </mc:AlternateContent>
  <xr:revisionPtr revIDLastSave="0" documentId="13_ncr:1_{7E035F74-1F3F-4FC4-B2F1-A5DB96702A37}" xr6:coauthVersionLast="47" xr6:coauthVersionMax="47" xr10:uidLastSave="{00000000-0000-0000-0000-000000000000}"/>
  <bookViews>
    <workbookView xWindow="28680" yWindow="-120" windowWidth="29040" windowHeight="15720" tabRatio="905" xr2:uid="{E6B88C17-40DA-4F39-AF26-EAA42AF19B16}"/>
  </bookViews>
  <sheets>
    <sheet name="Table of contents" sheetId="2" r:id="rId1"/>
    <sheet name="Table 1" sheetId="3" r:id="rId2"/>
    <sheet name="Table 2" sheetId="4" r:id="rId3"/>
    <sheet name="Table 3" sheetId="5" r:id="rId4"/>
    <sheet name="Table 4" sheetId="7" r:id="rId5"/>
    <sheet name="Table 5" sheetId="26" r:id="rId6"/>
    <sheet name="Table 6" sheetId="46" r:id="rId7"/>
    <sheet name="Table 7" sheetId="55" r:id="rId8"/>
    <sheet name="Table 8" sheetId="8" r:id="rId9"/>
    <sheet name="Table 9" sheetId="23" r:id="rId10"/>
    <sheet name="Table 10" sheetId="29" r:id="rId11"/>
    <sheet name="Table 11" sheetId="54" r:id="rId12"/>
    <sheet name="Background" sheetId="47" r:id="rId13"/>
  </sheets>
  <definedNames>
    <definedName name="A2420633F">#REF!,#REF!</definedName>
    <definedName name="A2420633F_Data">#REF!</definedName>
    <definedName name="A2420633F_Latest">#REF!</definedName>
    <definedName name="A2420635K">#REF!,#REF!</definedName>
    <definedName name="A2420635K_Data">#REF!</definedName>
    <definedName name="A2420635K_Latest">#REF!</definedName>
    <definedName name="A2420636L">#REF!,#REF!</definedName>
    <definedName name="A2420636L_Data">#REF!</definedName>
    <definedName name="A2420636L_Latest">#REF!</definedName>
    <definedName name="A2420637R">#REF!,#REF!</definedName>
    <definedName name="A2420637R_Data">#REF!</definedName>
    <definedName name="A2420637R_Latest">#REF!</definedName>
    <definedName name="A2420638T">#REF!,#REF!</definedName>
    <definedName name="A2420638T_Data">#REF!</definedName>
    <definedName name="A2420638T_Latest">#REF!</definedName>
    <definedName name="A2420639V">#REF!,#REF!</definedName>
    <definedName name="A2420639V_Data">#REF!</definedName>
    <definedName name="A2420639V_Latest">#REF!</definedName>
    <definedName name="A2420640C">#REF!,#REF!</definedName>
    <definedName name="A2420640C_Data">#REF!</definedName>
    <definedName name="A2420640C_Latest">#REF!</definedName>
    <definedName name="A2420641F">#REF!,#REF!</definedName>
    <definedName name="A2420641F_Data">#REF!</definedName>
    <definedName name="A2420641F_Latest">#REF!</definedName>
    <definedName name="A2420643K">#REF!,#REF!</definedName>
    <definedName name="A2420643K_Data">#REF!</definedName>
    <definedName name="A2420643K_Latest">#REF!</definedName>
    <definedName name="A2420644L">#REF!,#REF!</definedName>
    <definedName name="A2420644L_Data">#REF!</definedName>
    <definedName name="A2420644L_Latest">#REF!</definedName>
    <definedName name="A2420645R">#REF!,#REF!</definedName>
    <definedName name="A2420645R_Data">#REF!</definedName>
    <definedName name="A2420645R_Latest">#REF!</definedName>
    <definedName name="A2420896J">#REF!,#REF!</definedName>
    <definedName name="A2420896J_Data">#REF!</definedName>
    <definedName name="A2420896J_Latest">#REF!</definedName>
    <definedName name="A2420897K">#REF!,#REF!</definedName>
    <definedName name="A2420897K_Data">#REF!</definedName>
    <definedName name="A2420897K_Latest">#REF!</definedName>
    <definedName name="A2420899R">#REF!,#REF!</definedName>
    <definedName name="A2420899R_Data">#REF!</definedName>
    <definedName name="A2420899R_Latest">#REF!</definedName>
    <definedName name="A2420901R">#REF!,#REF!</definedName>
    <definedName name="A2420901R_Data">#REF!</definedName>
    <definedName name="A2420901R_Latest">#REF!</definedName>
    <definedName name="A2420902T">#REF!,#REF!</definedName>
    <definedName name="A2420902T_Data">#REF!</definedName>
    <definedName name="A2420902T_Latest">#REF!</definedName>
    <definedName name="A2420903V">#REF!,#REF!</definedName>
    <definedName name="A2420903V_Data">#REF!</definedName>
    <definedName name="A2420903V_Latest">#REF!</definedName>
    <definedName name="A2420904W">#REF!,#REF!</definedName>
    <definedName name="A2420904W_Data">#REF!</definedName>
    <definedName name="A2420904W_Latest">#REF!</definedName>
    <definedName name="A2420905X">#REF!,#REF!</definedName>
    <definedName name="A2420905X_Data">#REF!</definedName>
    <definedName name="A2420905X_Latest">#REF!</definedName>
    <definedName name="A2420906A">#REF!,#REF!</definedName>
    <definedName name="A2420906A_Data">#REF!</definedName>
    <definedName name="A2420906A_Latest">#REF!</definedName>
    <definedName name="A2420907C">#REF!,#REF!</definedName>
    <definedName name="A2420907C_Data">#REF!</definedName>
    <definedName name="A2420907C_Latest">#REF!</definedName>
    <definedName name="A2420912W">#REF!,#REF!</definedName>
    <definedName name="A2420912W_Data">#REF!</definedName>
    <definedName name="A2420912W_Latest">#REF!</definedName>
    <definedName name="A2420913X">#REF!,#REF!</definedName>
    <definedName name="A2420913X_Data">#REF!</definedName>
    <definedName name="A2420913X_Latest">#REF!</definedName>
    <definedName name="A2479046J">#REF!,#REF!</definedName>
    <definedName name="A2479046J_Data">#REF!</definedName>
    <definedName name="A2479046J_Latest">#REF!</definedName>
    <definedName name="A2479048L">#REF!,#REF!</definedName>
    <definedName name="A2479048L_Data">#REF!</definedName>
    <definedName name="A2479048L_Latest">#REF!</definedName>
    <definedName name="A2479055K">#REF!,#REF!</definedName>
    <definedName name="A2479055K_Data">#REF!</definedName>
    <definedName name="A2479055K_Latest">#REF!</definedName>
    <definedName name="A2479060C">#REF!,#REF!</definedName>
    <definedName name="A2479060C_Data">#REF!</definedName>
    <definedName name="A2479060C_Latest">#REF!</definedName>
    <definedName name="A2519056T">#REF!,#REF!</definedName>
    <definedName name="A2519056T_Data">#REF!</definedName>
    <definedName name="A2519056T_Latest">#REF!</definedName>
    <definedName name="A2519057V">#REF!,#REF!</definedName>
    <definedName name="A2519057V_Data">#REF!</definedName>
    <definedName name="A2519057V_Latest">#REF!</definedName>
    <definedName name="A2519058W">#REF!,#REF!</definedName>
    <definedName name="A2519058W_Data">#REF!</definedName>
    <definedName name="A2519058W_Latest">#REF!</definedName>
    <definedName name="A2519059X">#REF!,#REF!</definedName>
    <definedName name="A2519059X_Data">#REF!</definedName>
    <definedName name="A2519059X_Latest">#REF!</definedName>
    <definedName name="A2519060J">#REF!,#REF!</definedName>
    <definedName name="A2519060J_Data">#REF!</definedName>
    <definedName name="A2519060J_Latest">#REF!</definedName>
    <definedName name="A3605344V">#REF!,#REF!</definedName>
    <definedName name="A3605344V_Data">#REF!</definedName>
    <definedName name="A3605344V_Latest">#REF!</definedName>
    <definedName name="A3605345W">#REF!,#REF!</definedName>
    <definedName name="A3605345W_Data">#REF!</definedName>
    <definedName name="A3605345W_Latest">#REF!</definedName>
    <definedName name="A3605346X">#REF!,#REF!</definedName>
    <definedName name="A3605346X_Data">#REF!</definedName>
    <definedName name="A3605346X_Latest">#REF!</definedName>
    <definedName name="A3605347A">#REF!,#REF!</definedName>
    <definedName name="A3605347A_Data">#REF!</definedName>
    <definedName name="A3605347A_Latest">#REF!</definedName>
    <definedName name="Date_Range">#REF!,#REF!</definedName>
    <definedName name="Date_Range_Data">#REF!</definedName>
    <definedName name="_xlnm.Print_Titles" localSheetId="11">'Table 11'!$1:$4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93" i="54" l="1"/>
  <c r="O293" i="54"/>
  <c r="P293" i="54"/>
  <c r="Q293" i="54"/>
  <c r="R293" i="54"/>
  <c r="S293" i="54"/>
  <c r="T293" i="54"/>
  <c r="V293" i="54"/>
  <c r="U293" i="54"/>
  <c r="W293" i="54"/>
  <c r="X293" i="54"/>
  <c r="Y293" i="54"/>
  <c r="Z293" i="54"/>
  <c r="AB293" i="54"/>
  <c r="AC293" i="54"/>
  <c r="AD293" i="54"/>
  <c r="AE293" i="54"/>
  <c r="AA293" i="54"/>
  <c r="A48" i="46"/>
  <c r="A51" i="26"/>
  <c r="A42" i="3" l="1"/>
  <c r="E48" i="8" l="1"/>
  <c r="A47" i="7"/>
  <c r="A33" i="5"/>
  <c r="A33" i="4"/>
  <c r="E26" i="8"/>
  <c r="E105" i="8" l="1"/>
  <c r="E44" i="8" l="1"/>
  <c r="E27" i="8" l="1"/>
  <c r="E81" i="8" l="1"/>
  <c r="E72" i="8"/>
  <c r="E17" i="8" l="1"/>
  <c r="E90" i="8"/>
  <c r="E14" i="8"/>
  <c r="E18" i="8" l="1"/>
  <c r="E20" i="8"/>
  <c r="E99" i="8"/>
  <c r="E15" i="8"/>
  <c r="E23" i="8" l="1"/>
  <c r="E21" i="8"/>
  <c r="E54" i="8"/>
  <c r="E24" i="8" l="1"/>
  <c r="E63" i="8"/>
  <c r="E8" i="8"/>
  <c r="E111" i="8"/>
  <c r="E9" i="8" l="1"/>
  <c r="E11" i="8"/>
  <c r="E120" i="8"/>
  <c r="E29" i="8"/>
  <c r="E12" i="8" l="1"/>
  <c r="E32" i="8"/>
  <c r="E30" i="8"/>
  <c r="E3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Neema Boke (PBO)</author>
  </authors>
  <commentList>
    <comment ref="E3" authorId="0" shapeId="0" xr:uid="{829E87D3-E460-4DD0-BF62-DFAF41AF3167}">
      <text>
        <r>
          <rPr>
            <sz val="9"/>
            <color indexed="81"/>
            <rFont val="Tahoma"/>
            <family val="2"/>
          </rPr>
          <t xml:space="preserve">Data sourced from the 1974-75 Budget. </t>
        </r>
      </text>
    </comment>
    <comment ref="F3" authorId="0" shapeId="0" xr:uid="{9B4A4CAB-45FD-44EF-A65C-9B66EDFDB20B}">
      <text>
        <r>
          <rPr>
            <sz val="9"/>
            <color indexed="81"/>
            <rFont val="Tahoma"/>
            <family val="2"/>
          </rPr>
          <t>Data sourced from the 1975-76 Budget.</t>
        </r>
      </text>
    </comment>
    <comment ref="G3" authorId="0" shapeId="0" xr:uid="{E1AB93BD-1C97-422B-8715-AB29B7A2B4ED}">
      <text>
        <r>
          <rPr>
            <sz val="9"/>
            <color indexed="81"/>
            <rFont val="Tahoma"/>
            <family val="2"/>
          </rPr>
          <t xml:space="preserve">Data sourced from the 1976-77 Budget. </t>
        </r>
      </text>
    </comment>
    <comment ref="H3" authorId="0" shapeId="0" xr:uid="{ED81E149-06FE-4B43-8D51-5BB52027AF76}">
      <text>
        <r>
          <rPr>
            <sz val="9"/>
            <color indexed="81"/>
            <rFont val="Tahoma"/>
            <family val="2"/>
          </rPr>
          <t xml:space="preserve">Data sourced from the 1977-78 Budget. </t>
        </r>
      </text>
    </comment>
    <comment ref="I3" authorId="0" shapeId="0" xr:uid="{A0F9805B-14C6-4EC9-BA79-5548CC424186}">
      <text>
        <r>
          <rPr>
            <sz val="9"/>
            <color indexed="81"/>
            <rFont val="Tahoma"/>
            <family val="2"/>
          </rPr>
          <t>Data sourced from the 1978-79 Budget.</t>
        </r>
      </text>
    </comment>
    <comment ref="J3" authorId="0" shapeId="0" xr:uid="{5B65ED27-3DA9-4DE7-94F7-65C7A1BA3143}">
      <text>
        <r>
          <rPr>
            <sz val="9"/>
            <color indexed="81"/>
            <rFont val="Tahoma"/>
            <family val="2"/>
          </rPr>
          <t xml:space="preserve">Data sourced from the 1979-80 Budget. 
</t>
        </r>
      </text>
    </comment>
    <comment ref="K3" authorId="0" shapeId="0" xr:uid="{21640803-C335-48DB-BC9C-B9D39B92C566}">
      <text>
        <r>
          <rPr>
            <sz val="9"/>
            <color indexed="81"/>
            <rFont val="Tahoma"/>
            <family val="2"/>
          </rPr>
          <t xml:space="preserve">Data sourced from the 1980-81 Budget. </t>
        </r>
      </text>
    </comment>
    <comment ref="L3" authorId="0" shapeId="0" xr:uid="{0F160212-B156-4901-BC12-50FC754ADB58}">
      <text>
        <r>
          <rPr>
            <sz val="9"/>
            <color indexed="81"/>
            <rFont val="Tahoma"/>
            <family val="2"/>
          </rPr>
          <t xml:space="preserve">Data sourced from the 1981-82 Budget. </t>
        </r>
      </text>
    </comment>
    <comment ref="M3" authorId="0" shapeId="0" xr:uid="{20DDA364-7107-46B0-AFA3-9FF7680870D4}">
      <text>
        <r>
          <rPr>
            <sz val="9"/>
            <color indexed="81"/>
            <rFont val="Tahoma"/>
            <family val="2"/>
          </rPr>
          <t xml:space="preserve">Data sourced from the 1987-88 Budget. </t>
        </r>
      </text>
    </comment>
    <comment ref="N3" authorId="0" shapeId="0" xr:uid="{B562FB46-418F-4F2C-BA7C-486008F9063A}">
      <text>
        <r>
          <rPr>
            <sz val="9"/>
            <color indexed="81"/>
            <rFont val="Tahoma"/>
            <family val="2"/>
          </rPr>
          <t xml:space="preserve">Data sourced from the 1987-88 Budget. </t>
        </r>
      </text>
    </comment>
    <comment ref="O3" authorId="0" shapeId="0" xr:uid="{951D5A0A-D761-4045-BE80-DAE8B3C35977}">
      <text>
        <r>
          <rPr>
            <sz val="9"/>
            <color indexed="81"/>
            <rFont val="Tahoma"/>
            <family val="2"/>
          </rPr>
          <t xml:space="preserve">Data sourced from the 1987-88 Budget. </t>
        </r>
      </text>
    </comment>
    <comment ref="P3" authorId="0" shapeId="0" xr:uid="{DF07EE79-6EB5-49C2-B6C3-0A4E2AC79909}">
      <text>
        <r>
          <rPr>
            <sz val="9"/>
            <color indexed="81"/>
            <rFont val="Tahoma"/>
            <family val="2"/>
          </rPr>
          <t xml:space="preserve">Data sourced from the 1987-88 Budget. </t>
        </r>
      </text>
    </comment>
    <comment ref="Q3" authorId="0" shapeId="0" xr:uid="{3CC767B0-F0AD-4E6F-A2BE-CC6E9370C97F}">
      <text>
        <r>
          <rPr>
            <sz val="9"/>
            <color indexed="81"/>
            <rFont val="Tahoma"/>
            <family val="2"/>
          </rPr>
          <t xml:space="preserve">Data sourced from the 1987-88 Budget.
</t>
        </r>
      </text>
    </comment>
    <comment ref="R3" authorId="0" shapeId="0" xr:uid="{02E721D7-2B0D-4B61-AB9A-54DDEBF4B84D}">
      <text>
        <r>
          <rPr>
            <sz val="9"/>
            <color indexed="81"/>
            <rFont val="Tahoma"/>
            <family val="2"/>
          </rPr>
          <t xml:space="preserve">Data sourced from the  1987-88 Budget. </t>
        </r>
      </text>
    </comment>
    <comment ref="S3" authorId="0" shapeId="0" xr:uid="{7804A4AD-8E0F-41B6-8A6D-DBEEB1864AA3}">
      <text>
        <r>
          <rPr>
            <sz val="9"/>
            <color indexed="81"/>
            <rFont val="Tahoma"/>
            <family val="2"/>
          </rPr>
          <t xml:space="preserve">Data sourced from the 1987-88 Budget. </t>
        </r>
      </text>
    </comment>
    <comment ref="T3" authorId="0" shapeId="0" xr:uid="{7150B50A-2F0E-456E-8F94-97800AAC71CA}">
      <text>
        <r>
          <rPr>
            <sz val="9"/>
            <color indexed="81"/>
            <rFont val="Tahoma"/>
            <family val="2"/>
          </rPr>
          <t xml:space="preserve">Data sourced from the 1989-90 Budget. </t>
        </r>
      </text>
    </comment>
    <comment ref="U3" authorId="0" shapeId="0" xr:uid="{DAFC9A90-A5D8-4B30-A0B8-322580266A4C}">
      <text>
        <r>
          <rPr>
            <sz val="9"/>
            <color indexed="81"/>
            <rFont val="Tahoma"/>
            <family val="2"/>
          </rPr>
          <t xml:space="preserve">Data sourced from the 1989-90 Budget. </t>
        </r>
      </text>
    </comment>
    <comment ref="V3" authorId="0" shapeId="0" xr:uid="{31AFA7DD-5C4E-4371-B471-30CAD5F4A549}">
      <text>
        <r>
          <rPr>
            <sz val="9"/>
            <color indexed="81"/>
            <rFont val="Tahoma"/>
            <family val="2"/>
          </rPr>
          <t xml:space="preserve">Data sourced from the 1991-92 Budget. </t>
        </r>
      </text>
    </comment>
    <comment ref="W3" authorId="0" shapeId="0" xr:uid="{C2C57514-C084-42AF-B5D0-4019EFE60952}">
      <text>
        <r>
          <rPr>
            <sz val="9"/>
            <color indexed="81"/>
            <rFont val="Tahoma"/>
            <family val="2"/>
          </rPr>
          <t xml:space="preserve">Data sourced from the 1992-93 Budget. </t>
        </r>
      </text>
    </comment>
    <comment ref="X3" authorId="0" shapeId="0" xr:uid="{C2A238E2-D8B5-4206-9D17-17251BECFCC5}">
      <text>
        <r>
          <rPr>
            <sz val="9"/>
            <color indexed="81"/>
            <rFont val="Tahoma"/>
            <family val="2"/>
          </rPr>
          <t xml:space="preserve">Data sourced from the 1992-93 Budget. </t>
        </r>
      </text>
    </comment>
    <comment ref="Y3" authorId="0" shapeId="0" xr:uid="{E2270DFB-3197-440D-9D32-8B88A12A9DC0}">
      <text>
        <r>
          <rPr>
            <sz val="9"/>
            <color indexed="81"/>
            <rFont val="Tahoma"/>
            <family val="2"/>
          </rPr>
          <t xml:space="preserve">Data sourced from the 1994-95 Budget. </t>
        </r>
      </text>
    </comment>
    <comment ref="Z3" authorId="0" shapeId="0" xr:uid="{71C219ED-7AEA-4E3F-9DA3-47D0E6205F29}">
      <text>
        <r>
          <rPr>
            <sz val="9"/>
            <color indexed="81"/>
            <rFont val="Tahoma"/>
            <family val="2"/>
          </rPr>
          <t xml:space="preserve">Data sourced from the 1995-96 Budget. </t>
        </r>
      </text>
    </comment>
    <comment ref="AA3" authorId="0" shapeId="0" xr:uid="{563A5B1A-653C-4895-81AD-E5AEAAF25E96}">
      <text>
        <r>
          <rPr>
            <sz val="9"/>
            <color indexed="81"/>
            <rFont val="Tahoma"/>
            <family val="2"/>
          </rPr>
          <t>Data sourced from the 1995-96 Budget.</t>
        </r>
      </text>
    </comment>
    <comment ref="AB3" authorId="0" shapeId="0" xr:uid="{62501351-C755-41D3-AB5B-DB28A1A4680B}">
      <text>
        <r>
          <rPr>
            <sz val="9"/>
            <color indexed="81"/>
            <rFont val="Tahoma"/>
            <family val="2"/>
          </rPr>
          <t xml:space="preserve">Data sourced from the 1997-98 Budget. </t>
        </r>
      </text>
    </comment>
    <comment ref="AC3" authorId="0" shapeId="0" xr:uid="{421BA507-0063-49AF-9723-B215570C4498}">
      <text>
        <r>
          <rPr>
            <sz val="9"/>
            <color indexed="81"/>
            <rFont val="Tahoma"/>
            <family val="2"/>
          </rPr>
          <t xml:space="preserve">Data sourced from the 1998-99 Budget. </t>
        </r>
      </text>
    </comment>
    <comment ref="AD3" authorId="0" shapeId="0" xr:uid="{BD83CB80-2BE8-4599-BF88-1A42E825C976}">
      <text>
        <r>
          <rPr>
            <sz val="9"/>
            <color indexed="81"/>
            <rFont val="Tahoma"/>
            <family val="2"/>
          </rPr>
          <t xml:space="preserve">Data sourced from the 1998-99 Budget. </t>
        </r>
      </text>
    </comment>
    <comment ref="AE3" authorId="0" shapeId="0" xr:uid="{EF6D3027-6146-426E-A601-32039D586BCC}">
      <text>
        <r>
          <rPr>
            <sz val="9"/>
            <color indexed="81"/>
            <rFont val="Tahoma"/>
            <family val="2"/>
          </rPr>
          <t xml:space="preserve">Data sourced from the 1998-99 Budget. </t>
        </r>
      </text>
    </comment>
    <comment ref="AF3" authorId="0" shapeId="0" xr:uid="{4E10E26F-D10B-4BA6-BAB5-361A501573D3}">
      <text>
        <r>
          <rPr>
            <sz val="9"/>
            <color indexed="81"/>
            <rFont val="Tahoma"/>
            <family val="2"/>
          </rPr>
          <t xml:space="preserve">Data sourced from the 1998-99 Budget. </t>
        </r>
      </text>
    </comment>
    <comment ref="AG3" authorId="0" shapeId="0" xr:uid="{501BB0A2-3FA1-42A1-A4AA-AC71F6BE4580}">
      <text>
        <r>
          <rPr>
            <sz val="9"/>
            <color indexed="81"/>
            <rFont val="Tahoma"/>
            <family val="2"/>
          </rPr>
          <t xml:space="preserve">Data sourced from the 1998-99 Budget. </t>
        </r>
      </text>
    </comment>
    <comment ref="AH3" authorId="0" shapeId="0" xr:uid="{E885005E-A4B8-43CD-BB43-E723699EE9A4}">
      <text>
        <r>
          <rPr>
            <sz val="9"/>
            <color indexed="81"/>
            <rFont val="Tahoma"/>
            <family val="2"/>
          </rPr>
          <t xml:space="preserve">Data sourced from the 1998-99 Budget. </t>
        </r>
      </text>
    </comment>
    <comment ref="AI3" authorId="0" shapeId="0" xr:uid="{84FC08CE-8A86-4E22-A3B3-F836B7075882}">
      <text>
        <r>
          <rPr>
            <sz val="9"/>
            <color indexed="81"/>
            <rFont val="Tahoma"/>
            <family val="2"/>
          </rPr>
          <t xml:space="preserve">Data sourced from the 1998-99 Budget. </t>
        </r>
      </text>
    </comment>
    <comment ref="AJ3" authorId="0" shapeId="0" xr:uid="{35131789-3D4A-457C-B92C-F49F7EDD4CD2}">
      <text>
        <r>
          <rPr>
            <sz val="9"/>
            <color indexed="81"/>
            <rFont val="Tahoma"/>
            <family val="2"/>
          </rPr>
          <t xml:space="preserve">Data sourced from the 1998-99 Budget. </t>
        </r>
      </text>
    </comment>
    <comment ref="AK3" authorId="0" shapeId="0" xr:uid="{6723331B-62EB-4C0F-9A85-C54D7E01DD44}">
      <text>
        <r>
          <rPr>
            <sz val="9"/>
            <color indexed="81"/>
            <rFont val="Tahoma"/>
            <family val="2"/>
          </rPr>
          <t>Data sourced from the 1998-99 Budget.</t>
        </r>
      </text>
    </comment>
    <comment ref="AL3" authorId="0" shapeId="0" xr:uid="{41571638-0349-420D-B9F8-6429792D4876}">
      <text>
        <r>
          <rPr>
            <sz val="9"/>
            <color indexed="81"/>
            <rFont val="Tahoma"/>
            <family val="2"/>
          </rPr>
          <t>Data sourced from the 1998-99 Budget.</t>
        </r>
      </text>
    </comment>
    <comment ref="AM3" authorId="0" shapeId="0" xr:uid="{CBD505BE-C277-4E0D-9675-8ED2FA82488C}">
      <text>
        <r>
          <rPr>
            <sz val="9"/>
            <color indexed="81"/>
            <rFont val="Tahoma"/>
            <family val="2"/>
          </rPr>
          <t xml:space="preserve">Data sourced from the 1998-99 Budget. Estimates were used in 1998-99 Budget year as 'actuals' were not available. </t>
        </r>
      </text>
    </comment>
    <comment ref="AU3" authorId="0" shapeId="0" xr:uid="{704759E0-29C0-4B7C-B499-04150955148A}">
      <text>
        <r>
          <rPr>
            <sz val="9"/>
            <color indexed="81"/>
            <rFont val="Tahoma"/>
            <family val="2"/>
          </rPr>
          <t>For the outcomes between 2000-01 and 2005-06, the Goods and Services Tax (GST) amounts provisioned for the States were not included in these tables, being considered at the time to be a State tax.  The current revised historical data considers the GST as a Commonwealth tax.</t>
        </r>
      </text>
    </comment>
    <comment ref="V7" authorId="0" shapeId="0" xr:uid="{934D4BB6-DD4E-42A8-A07E-C0D78016AE16}">
      <text>
        <r>
          <rPr>
            <sz val="9"/>
            <color indexed="81"/>
            <rFont val="Tahoma"/>
            <family val="2"/>
          </rPr>
          <t>In the 1991-92 budget 'New Parliament House construction' and 'Parliamentary outlays' are two separate categories while in the 1992-93 budget they have been summed into one single category 'Parliamentary outlays'.</t>
        </r>
      </text>
    </comment>
    <comment ref="L8" authorId="0" shapeId="0" xr:uid="{383DC407-4759-4B79-8604-65DD26B39D21}">
      <text>
        <r>
          <rPr>
            <sz val="9"/>
            <color indexed="81"/>
            <rFont val="Tahoma"/>
            <family val="2"/>
          </rPr>
          <t>In the 1987-88 budget this category is made up as the sum of ‘Australian Bureau of Statistics’, ‘Financial affairs and fiscal administration’, ‘ACT and Island Territories’ and ‘Other’. 
In the 1974-75 budget this category is made up as the sum of ‘Statistical services’, ‘Financial affairs and fiscal administration’, General administration of the territories’ and ‘Other administrative services nec’ and ‘Other’.</t>
        </r>
      </text>
    </comment>
    <comment ref="S8" authorId="0" shapeId="0" xr:uid="{DCEA8667-7630-43AF-A206-82AA9E85938C}">
      <text>
        <r>
          <rPr>
            <sz val="9"/>
            <color indexed="81"/>
            <rFont val="Tahoma"/>
            <family val="2"/>
          </rPr>
          <t>In the 1989-90 budget this category is made up as the sum of ‘Financial affairs and fiscal administration’, ‘Statistical services’, ‘Administration of the Act’ and ‘Other administrative services’. 
In the 1987-88 budget this category is made up as the sum of ‘Australian Bureau of Statistics’, ‘Financial affairs and fiscal administration’, ‘ACT and Island Territories’ and ‘Other’.</t>
        </r>
      </text>
    </comment>
    <comment ref="U8" authorId="0" shapeId="0" xr:uid="{EA19AD1D-45AE-4505-A81B-5D7E2587AE33}">
      <text>
        <r>
          <rPr>
            <sz val="9"/>
            <color indexed="81"/>
            <rFont val="Tahoma"/>
            <family val="2"/>
          </rPr>
          <t xml:space="preserve">In the 1991-92 budget this category is made up as the sum of 'Financial, budgetary, statistical and administrative' and 'Taxes paid by budget agencies' but in the 1989-90 budget this category is made up as the sum of 'Financial affairs and fiscal administration', 'Statistical services', 'Administration of the ACT' and 'Other administrative services'. </t>
        </r>
      </text>
    </comment>
    <comment ref="L11" authorId="0" shapeId="0" xr:uid="{2E8AD2CD-F113-47DF-93C3-5CA3A819576E}">
      <text>
        <r>
          <rPr>
            <sz val="9"/>
            <color indexed="81"/>
            <rFont val="Tahoma"/>
            <family val="2"/>
          </rPr>
          <t xml:space="preserve">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 </t>
        </r>
      </text>
    </comment>
    <comment ref="S11" authorId="0" shapeId="0" xr:uid="{7859185D-B049-42C5-99D9-AA6D7ABBDE9E}">
      <text>
        <r>
          <rPr>
            <sz val="9"/>
            <color indexed="81"/>
            <rFont val="Tahoma"/>
            <family val="2"/>
          </rPr>
          <t>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t>
        </r>
      </text>
    </comment>
    <comment ref="S12" authorId="0" shapeId="0" xr:uid="{0954D4F5-68A9-4688-AA38-DDD195CB6B65}">
      <text>
        <r>
          <rPr>
            <sz val="9"/>
            <color indexed="81"/>
            <rFont val="Tahoma"/>
            <family val="2"/>
          </rPr>
          <t>In the 1987-88 budget this subcategory is separately identified and provides data up until 1986-87, we can add this subcategory back to ‘General public services - Government superannuation benefits’ and get a consistent series for the latter since the 1997-98 budget (which provides data starting from 1987-88) includes defence force retirement benefits in the ‘General public services – Government superannuation benefits’.</t>
        </r>
      </text>
    </comment>
    <comment ref="X12" authorId="0" shapeId="0" xr:uid="{CD9871BF-39E3-445F-8DA1-0BC4CE9160FF}">
      <text>
        <r>
          <rPr>
            <sz val="9"/>
            <color indexed="81"/>
            <rFont val="Tahoma"/>
            <family val="2"/>
          </rPr>
          <t>In the 1992-93 budget retirement benefits for defence personnel's is grouped under 'Defence - personnel costs and retirement benefits' but in the 1994-95 budget it has been separated from the defence category and moved under this category 'General public services - net superannuation payments'.</t>
        </r>
      </text>
    </comment>
    <comment ref="S15" authorId="0" shapeId="0" xr:uid="{76F0D746-2783-477C-A5B0-BF9BEE4CEFD9}">
      <text>
        <r>
          <rPr>
            <sz val="9"/>
            <color indexed="81"/>
            <rFont val="Tahoma"/>
            <family val="2"/>
          </rPr>
          <t xml:space="preserve">For data for years 1986-87 and prior, we can use the 1987-88 budget to identify how much defence force retirement benefits has been paid out and add the amount back to 'General public services - Government superannuation benefits' to get consistency in both series across the years. </t>
        </r>
      </text>
    </comment>
    <comment ref="X15" authorId="0" shapeId="0" xr:uid="{F3D0027D-C645-47EA-AFF3-88E707253B9A}">
      <text>
        <r>
          <rPr>
            <sz val="9"/>
            <color indexed="81"/>
            <rFont val="Tahoma"/>
            <family val="2"/>
          </rPr>
          <t xml:space="preserve">In the 1992-93 budget retirement benefit for defence personnel's is grouped under 'Personnel costs and retirement benefits' while in the 1994-95 budget it has been separated from the defence category and moved into 'General public services - net superannuation benefits'. </t>
        </r>
      </text>
    </comment>
    <comment ref="L23" authorId="0" shapeId="0" xr:uid="{7081C7A2-51C4-4105-9C51-9F83F290344B}">
      <text>
        <r>
          <rPr>
            <sz val="9"/>
            <color indexed="81"/>
            <rFont val="Tahoma"/>
            <family val="2"/>
          </rPr>
          <t xml:space="preserve">In the 1987-88 budget this category is made up as the sum of ‘Universities’, ‘Advanced education’ and ‘Other tertiary education’. 
In the 1974-75 budget this category is made up as the sum of ‘Universities’ and ‘Colleges of advanced education and teachers colleges’. </t>
        </r>
      </text>
    </comment>
    <comment ref="V23" authorId="0" shapeId="0" xr:uid="{348A37A6-03C8-46DF-9ACD-A60AEDA8BD93}">
      <text>
        <r>
          <rPr>
            <sz val="9"/>
            <color indexed="81"/>
            <rFont val="Tahoma"/>
            <family val="2"/>
          </rPr>
          <t xml:space="preserve">In the 1992-93 budget 'Tertiary education' and 'Vocational education' are two separate categories while in the 1991-92 budget, they have summed into one single category 'Tertiary education'. </t>
        </r>
      </text>
    </comment>
    <comment ref="V24" authorId="0" shapeId="0" xr:uid="{1EEFBA44-F4ED-4D46-99E3-1D6A3820C788}">
      <text>
        <r>
          <rPr>
            <sz val="9"/>
            <color indexed="81"/>
            <rFont val="Tahoma"/>
            <family val="2"/>
          </rPr>
          <t>In the 1992-93 budget 'Tertiary education' and 'Vocational education' are two separate categories while in the 1991-92 budget, they have summed into one single category 'Tertiary education'---but we can use data from 1987-88 budget to fill in this data gap.</t>
        </r>
      </text>
    </comment>
    <comment ref="H25" authorId="0" shapeId="0" xr:uid="{6BBEF4A8-BE1E-4581-B6CC-D32683C79C52}">
      <text>
        <r>
          <rPr>
            <sz val="9"/>
            <color indexed="81"/>
            <rFont val="Tahoma"/>
            <family val="2"/>
          </rPr>
          <t xml:space="preserve">The breakdown of ‘Schools’ into ‘Non-government schools’ and ‘Government schools’ is available in years from 1964-65 to 1967-68. </t>
        </r>
      </text>
    </comment>
    <comment ref="S31" authorId="0" shapeId="0" xr:uid="{32C36EE6-C35F-4875-9856-19BA6B6DB08E}">
      <text>
        <r>
          <rPr>
            <sz val="9"/>
            <color indexed="81"/>
            <rFont val="Tahoma"/>
            <family val="2"/>
          </rPr>
          <t xml:space="preserve">Data not available in the 1987-88 Budget. 
</t>
        </r>
      </text>
    </comment>
    <comment ref="S32" authorId="0" shapeId="0" xr:uid="{5C01FCD0-A12C-40A6-87C0-919FA71E3A16}">
      <text>
        <r>
          <rPr>
            <sz val="9"/>
            <color indexed="81"/>
            <rFont val="Tahoma"/>
            <family val="2"/>
          </rPr>
          <t xml:space="preserve">Data not available in the 1987-88 Budget. 
</t>
        </r>
      </text>
    </comment>
    <comment ref="U32" authorId="0" shapeId="0" xr:uid="{A930DA71-BD42-4FC7-AD7A-2E6EA00A268C}">
      <text>
        <r>
          <rPr>
            <sz val="9"/>
            <color indexed="81"/>
            <rFont val="Tahoma"/>
            <family val="2"/>
          </rPr>
          <t xml:space="preserve">'Recoveries' is available in the 1898-90 budget but not available in the 1991-92 Budget. 
</t>
        </r>
      </text>
    </comment>
    <comment ref="L41" authorId="0" shapeId="0" xr:uid="{D65598EC-85AD-40BC-93D6-A799D0C313B0}">
      <text>
        <r>
          <rPr>
            <sz val="9"/>
            <color indexed="81"/>
            <rFont val="Tahoma"/>
            <family val="2"/>
          </rPr>
          <t>In the 1987-88 budget this is calculated as the sum of ‘Hospital services and benefits’ and ‘Health services in the ACT’.
In the 1974-75 budget this calculated solely from ‘Hospital services and benefits.</t>
        </r>
      </text>
    </comment>
    <comment ref="U41" authorId="0" shapeId="0" xr:uid="{0F24F009-D4BE-4706-A171-028F3D0C341F}">
      <text>
        <r>
          <rPr>
            <sz val="9"/>
            <color indexed="81"/>
            <rFont val="Tahoma"/>
            <family val="2"/>
          </rPr>
          <t>In 1989-90 budget 'Hospital services' and 'Health services in the ACT' are two separate categories while in the 1991-92 budget they are summed together into the single category 'Hospital services'.</t>
        </r>
      </text>
    </comment>
    <comment ref="L47" authorId="0" shapeId="0" xr:uid="{7267B621-CC83-488C-AC9B-01389CBA82ED}">
      <text>
        <r>
          <rPr>
            <sz val="9"/>
            <color indexed="81"/>
            <rFont val="Tahoma"/>
            <family val="2"/>
          </rPr>
          <t xml:space="preserve">‘General administration’ available in the 1987-88 Budget but not available in the 1974-75 Budget. 
</t>
        </r>
      </text>
    </comment>
    <comment ref="L51" authorId="0" shapeId="0" xr:uid="{F1105937-D860-4898-8402-093D5E3F4352}">
      <text>
        <r>
          <rPr>
            <sz val="9"/>
            <color indexed="81"/>
            <rFont val="Tahoma"/>
            <family val="2"/>
          </rPr>
          <t>‘Treatment and prevention of tuberculosis’ is available in the 1974-75 Budget but not available in the 1987-88 Budget.</t>
        </r>
      </text>
    </comment>
    <comment ref="L52" authorId="0" shapeId="0" xr:uid="{93818F37-ECA8-4A26-914F-09E67CB6F53B}">
      <text>
        <r>
          <rPr>
            <sz val="9"/>
            <color indexed="81"/>
            <rFont val="Tahoma"/>
            <family val="2"/>
          </rPr>
          <t xml:space="preserve">‘Health schemes for school children’ is available in the 1974-75 Budget but not available in the 1987-88 Budget.
</t>
        </r>
      </text>
    </comment>
    <comment ref="L64" authorId="0" shapeId="0" xr:uid="{FC890D8F-0D0C-4BAE-8C99-E6A8CD35E2AA}">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5" authorId="0" shapeId="0" xr:uid="{FB5C4F69-1080-4197-B0CB-D57BDFB640CF}">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6" authorId="0" shapeId="0" xr:uid="{9DDD3135-24E0-4996-9267-2B453607AA22}">
      <text>
        <r>
          <rPr>
            <sz val="9"/>
            <color indexed="81"/>
            <rFont val="Tahoma"/>
            <family val="2"/>
          </rPr>
          <t xml:space="preserve">‘Aboriginal advancement nec’ and ‘Administration’ are separately identified in the 1987-88 Budget but in the 1974-75 Budget they have been grouped into ‘Other outlays (net)’.
</t>
        </r>
      </text>
    </comment>
    <comment ref="S67" authorId="0" shapeId="0" xr:uid="{DC183BA0-3B00-44B8-B5F2-52E0618E7831}">
      <text>
        <r>
          <rPr>
            <sz val="9"/>
            <color indexed="81"/>
            <rFont val="Tahoma"/>
            <family val="2"/>
          </rPr>
          <t xml:space="preserve">Data not available in the 1987-88 Budget.
</t>
        </r>
      </text>
    </comment>
    <comment ref="U73" authorId="0" shapeId="0" xr:uid="{E9C985AC-EA41-4096-A2EA-402E1624C057}">
      <text>
        <r>
          <rPr>
            <sz val="9"/>
            <color indexed="81"/>
            <rFont val="Tahoma"/>
            <family val="2"/>
          </rPr>
          <t>‘Urban and regional development’ and ‘Pollution abatement and control’ are two separate categories in the 1989-90 Budget while in the 1991-92 Budget they are grouped into one single category ‘Regional development and pollution control’.</t>
        </r>
      </text>
    </comment>
    <comment ref="U74" authorId="0" shapeId="0" xr:uid="{8F4558EE-0AB2-4519-95DC-0BF2B62528CA}">
      <text>
        <r>
          <rPr>
            <sz val="9"/>
            <color indexed="81"/>
            <rFont val="Tahoma"/>
            <family val="2"/>
          </rPr>
          <t xml:space="preserve">‘Urban and regional development’ and ‘Pollution abatement and control’ are two separate categories in the 1989-90 Budget while in the 1991-92 Budget they are grouped into one single category ‘Regional development and pollution control’.
</t>
        </r>
      </text>
    </comment>
    <comment ref="U80" authorId="0" shapeId="0" xr:uid="{F9FD444F-541B-47D8-83C9-79E9CDEE77D4}">
      <text>
        <r>
          <rPr>
            <sz val="9"/>
            <color indexed="81"/>
            <rFont val="Tahoma"/>
            <family val="2"/>
          </rPr>
          <t xml:space="preserve">In the 1991-92 Budget this category is calculated as the sum of 'Arts and culture' and 'National collections'. 
</t>
        </r>
      </text>
    </comment>
    <comment ref="L83" authorId="0" shapeId="0" xr:uid="{27274541-E3E1-4B47-BCD2-4090DAB90D17}">
      <text>
        <r>
          <rPr>
            <sz val="9"/>
            <color indexed="81"/>
            <rFont val="Tahoma"/>
            <family val="2"/>
          </rPr>
          <t xml:space="preserve">‘National Collections’, ‘Arts and culture’, ‘Youth sport and recreation’ and ‘National estates and parks’ are available as separate subcategories in the 1987-88 Budget in the 1974-75 Budget they are grouped into one single category ‘Other outlays (net)’. 
</t>
        </r>
      </text>
    </comment>
    <comment ref="Y86" authorId="0" shapeId="0" xr:uid="{15F07B8B-F879-43B9-9800-60830B6410F9}">
      <text>
        <r>
          <rPr>
            <sz val="9"/>
            <color indexed="81"/>
            <rFont val="Tahoma"/>
            <family val="2"/>
          </rPr>
          <t xml:space="preserve">In 1994-95 and later budgets 'Fuel and energy' is its own separate category, while in the earlier budgets this categories is grouped under 'Mining, manufacturing and construction' together with 'Mining and mineral resources' and is called 'Mining and energy'. 
</t>
        </r>
      </text>
    </comment>
    <comment ref="N89" authorId="0" shapeId="0" xr:uid="{D89C1A72-52C0-4512-B489-134BC486AFBF}">
      <text>
        <r>
          <rPr>
            <sz val="9"/>
            <color indexed="81"/>
            <rFont val="Tahoma"/>
            <family val="2"/>
          </rPr>
          <t xml:space="preserve">Detailed breakdown based on the 1982-83 Budget (i.e. the 1987-88 total is split pro-rata).
</t>
        </r>
      </text>
    </comment>
    <comment ref="S89" authorId="0" shapeId="0" xr:uid="{70A4F912-BA0A-4F0E-99AC-0234407A5291}">
      <text>
        <r>
          <rPr>
            <sz val="9"/>
            <color indexed="81"/>
            <rFont val="Tahoma"/>
            <family val="2"/>
          </rPr>
          <t xml:space="preserve">Detailed breakdown based on the 1984-85 Budget (i.e. the 1987-88 total is split pro-rata). 
</t>
        </r>
      </text>
    </comment>
    <comment ref="Y89" authorId="0" shapeId="0" xr:uid="{8B1659B4-3C3E-4554-918E-EFBE744E2FFA}">
      <text>
        <r>
          <rPr>
            <sz val="9"/>
            <color indexed="81"/>
            <rFont val="Tahoma"/>
            <family val="2"/>
          </rPr>
          <t xml:space="preserve">Detailed breakdown based on the 1989-90 Budget (i.e. the  later totals are split pro-rata).
</t>
        </r>
      </text>
    </comment>
    <comment ref="U94" authorId="0" shapeId="0" xr:uid="{1AAB230E-BFED-4159-8DD5-C0DFE3457E57}">
      <text>
        <r>
          <rPr>
            <sz val="9"/>
            <color indexed="81"/>
            <rFont val="Tahoma"/>
            <family val="2"/>
          </rPr>
          <t xml:space="preserve">'Fishing industry', 'Horticultural industry' and 'Other agricultural and pastoral' are three separate categories in the 1989-90 Budget. 
</t>
        </r>
      </text>
    </comment>
    <comment ref="U96" authorId="0" shapeId="0" xr:uid="{284082A5-2E29-475C-9452-252B7C4658ED}">
      <text>
        <r>
          <rPr>
            <sz val="9"/>
            <color indexed="81"/>
            <rFont val="Tahoma"/>
            <family val="2"/>
          </rPr>
          <t xml:space="preserve">Breakdown into 'Rural assistance' industry not available in the 1989-90 Budget.
</t>
        </r>
      </text>
    </comment>
    <comment ref="U106" authorId="0" shapeId="0" xr:uid="{23740C02-7F53-4E92-8E12-B63C9A475025}">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07" authorId="0" shapeId="0" xr:uid="{85E112AC-6682-4FA2-A40E-0E91CC8F8AE7}">
      <text>
        <r>
          <rPr>
            <sz val="9"/>
            <color indexed="81"/>
            <rFont val="Tahoma"/>
            <family val="2"/>
          </rPr>
          <t xml:space="preserve">Instead of taking the value in the 1987-88 Budget, this value is taken from the 1995-96 Budget. 
</t>
        </r>
      </text>
    </comment>
    <comment ref="U109" authorId="0" shapeId="0" xr:uid="{36E3A88B-0943-4935-81D6-0E9059E8F0D9}">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10" authorId="0" shapeId="0" xr:uid="{0C1640C1-12B9-46B3-842E-45A3CA2E5829}">
      <text>
        <r>
          <rPr>
            <sz val="9"/>
            <color indexed="81"/>
            <rFont val="Tahoma"/>
            <family val="2"/>
          </rPr>
          <t xml:space="preserve">Instead of taking the value in the 1987-88 Budget, this value is taken from the 1995-96 Budget. 
</t>
        </r>
      </text>
    </comment>
    <comment ref="AB111" authorId="0" shapeId="0" xr:uid="{E13C4344-29C2-4B40-BA36-A14C18579D21}">
      <text>
        <r>
          <rPr>
            <sz val="9"/>
            <color indexed="81"/>
            <rFont val="Tahoma"/>
            <family val="2"/>
          </rPr>
          <t xml:space="preserve">Instead of taking the value in the 1987-88 Budget, this value is taken from the 1995-96 Budget. 
</t>
        </r>
      </text>
    </comment>
    <comment ref="L113" authorId="0" shapeId="0" xr:uid="{E6BD735C-419C-4702-9DDE-A29641D95778}">
      <text>
        <r>
          <rPr>
            <sz val="9"/>
            <color indexed="81"/>
            <rFont val="Tahoma"/>
            <family val="2"/>
          </rPr>
          <t xml:space="preserve">‘Other recoveries’ is available in the 1974-75 Budget but not available in the 1987-88 Budget. 
</t>
        </r>
      </text>
    </comment>
    <comment ref="L120" authorId="0" shapeId="0" xr:uid="{A5D2B798-86AB-49B2-ACE7-7CFF048D21B8}">
      <text>
        <r>
          <rPr>
            <sz val="9"/>
            <color indexed="81"/>
            <rFont val="Tahoma"/>
            <family val="2"/>
          </rPr>
          <t>Vocational and industry training in the 1987-88 Budget is made up as the sum of ‘Training programs’ and ‘Community based and Aborigines’ but in the 1974-75 Budget it is made up solely of ‘Training schemes’.</t>
        </r>
        <r>
          <rPr>
            <b/>
            <sz val="9"/>
            <color indexed="81"/>
            <rFont val="Tahoma"/>
            <family val="2"/>
          </rPr>
          <t xml:space="preserve"> </t>
        </r>
        <r>
          <rPr>
            <sz val="9"/>
            <color indexed="81"/>
            <rFont val="Tahoma"/>
            <family val="2"/>
          </rPr>
          <t xml:space="preserve">
</t>
        </r>
      </text>
    </comment>
    <comment ref="S120" authorId="0" shapeId="0" xr:uid="{AA779124-D545-41EA-9983-F281CD6B29BF}">
      <text>
        <r>
          <rPr>
            <sz val="9"/>
            <color indexed="81"/>
            <rFont val="Tahoma"/>
            <family val="2"/>
          </rPr>
          <t xml:space="preserve">In the 1987-88 Budget this is calculated as the sum of ‘Training programs’ and ‘Community based and Aborigines’. 
</t>
        </r>
      </text>
    </comment>
    <comment ref="U120" authorId="0" shapeId="0" xr:uid="{44EF7BA5-D8C1-4D70-BBAD-BF59BA74A3A2}">
      <text>
        <r>
          <rPr>
            <sz val="9"/>
            <color indexed="81"/>
            <rFont val="Tahoma"/>
            <family val="2"/>
          </rPr>
          <t xml:space="preserve">‘Vocational and industry training’ is called ‘Training and skills formation’ in the 1989-90 Budget. 
</t>
        </r>
      </text>
    </comment>
    <comment ref="L121" authorId="0" shapeId="0" xr:uid="{9CA2FF6C-BA73-4939-BC1C-49A9BBD57498}">
      <text>
        <r>
          <rPr>
            <sz val="9"/>
            <color indexed="81"/>
            <rFont val="Tahoma"/>
            <family val="2"/>
          </rPr>
          <t xml:space="preserve">‘Labour market assistance to jobs seekers and industry’ is available in the 1987-88 Budget but not available in the 1974-75 Budget. 
</t>
        </r>
      </text>
    </comment>
    <comment ref="S121" authorId="0" shapeId="0" xr:uid="{9F2E4736-6B23-46E2-B9B7-A951D516CAF0}">
      <text>
        <r>
          <rPr>
            <sz val="9"/>
            <color indexed="81"/>
            <rFont val="Tahoma"/>
            <family val="2"/>
          </rPr>
          <t xml:space="preserve">In the 1987-88 Budget this is calculated as the sum of ‘Job creation and employment assistance’ and ‘Economic and labour market advising’. 
</t>
        </r>
      </text>
    </comment>
    <comment ref="U121" authorId="0" shapeId="0" xr:uid="{AD329FBF-F175-45EC-9BB5-EC00B99EE6E1}">
      <text>
        <r>
          <rPr>
            <sz val="9"/>
            <color indexed="81"/>
            <rFont val="Tahoma"/>
            <family val="2"/>
          </rPr>
          <t xml:space="preserve">‘Labour market assistance to jobseekers’ is called ‘Job creation and employment assistance’ in the 1989-90 Budget.
</t>
        </r>
      </text>
    </comment>
    <comment ref="L122" authorId="0" shapeId="0" xr:uid="{3079BACE-48B1-41BD-9C15-8757B93191D2}">
      <text>
        <r>
          <rPr>
            <sz val="9"/>
            <color indexed="81"/>
            <rFont val="Tahoma"/>
            <family val="2"/>
          </rPr>
          <t xml:space="preserve">‘Industrial relations’ in the 1974-75 Budget is made up as the sum of ‘Conciliation and arbitration’ and ‘Payments to stevedoring industry authority’. 
</t>
        </r>
      </text>
    </comment>
    <comment ref="L123" authorId="0" shapeId="0" xr:uid="{2A2B0640-FF9E-4F78-89B1-724DE2C66AC9}">
      <text>
        <r>
          <rPr>
            <sz val="9"/>
            <color indexed="81"/>
            <rFont val="Tahoma"/>
            <family val="2"/>
          </rPr>
          <t xml:space="preserve">‘Immigration’ is called ‘Assisted migration’ in the 1974-75 Budget. 
</t>
        </r>
      </text>
    </comment>
    <comment ref="U123" authorId="0" shapeId="0" xr:uid="{EBBD202A-094C-4FEE-848A-B6387A4B288D}">
      <text/>
    </comment>
    <comment ref="L124" authorId="0" shapeId="0" xr:uid="{6497041F-DC32-488A-9E43-33F407D8EC8E}">
      <text>
        <r>
          <rPr>
            <sz val="9"/>
            <color indexed="81"/>
            <rFont val="Tahoma"/>
            <family val="2"/>
          </rPr>
          <t xml:space="preserve">‘General administration’ is available in the 1987-88 Budget but not available in the 1974-75 Budget. 
</t>
        </r>
      </text>
    </comment>
    <comment ref="U124" authorId="0" shapeId="0" xr:uid="{57C1D859-9A9C-4D45-A762-78C8E182C041}">
      <text>
        <r>
          <rPr>
            <sz val="9"/>
            <color indexed="81"/>
            <rFont val="Tahoma"/>
            <family val="2"/>
          </rPr>
          <t>‘Administration costs’ is available in the 1989-90 Budget but not available in the 1991-92 Budget.</t>
        </r>
      </text>
    </comment>
    <comment ref="L125" authorId="0" shapeId="0" xr:uid="{70FA5F9E-C8CF-4EFD-8C2D-89F2E7C3C36B}">
      <text>
        <r>
          <rPr>
            <sz val="9"/>
            <color indexed="81"/>
            <rFont val="Tahoma"/>
            <family val="2"/>
          </rPr>
          <t xml:space="preserve">‘Other outlays (net) is available in the 1974-75 Budget but not available in the 1987-88 Budget. 
</t>
        </r>
      </text>
    </comment>
    <comment ref="L126" authorId="0" shapeId="0" xr:uid="{DE9809E8-1A93-4773-B1E4-4CA1B745E06A}">
      <text>
        <r>
          <rPr>
            <sz val="9"/>
            <color indexed="81"/>
            <rFont val="Tahoma"/>
            <family val="2"/>
          </rPr>
          <t xml:space="preserve">In the 1987-88 budget this category is calculated as the sum of ‘Economic trade and regulation’, Meteorological services’, ‘Water supply’, ‘Electricity supply’, ‘National mapping,’ Gas supply’ and ‘Economic services nec’. 
In the 1974-75 budget this category is calculated as the sum of ‘Economic and trade regulation (net)’, ‘Other’, ‘Meteorological services’, ‘Other outlays’, ‘Urban water supply’, ‘Snowy mountain scheme’ and ‘Gladstone power station’ less ‘Recoveries’ and ‘Repayments’. </t>
        </r>
      </text>
    </comment>
    <comment ref="S126" authorId="0" shapeId="0" xr:uid="{25F9C969-900E-4957-945C-25100D28DBDD}">
      <text>
        <r>
          <rPr>
            <sz val="9"/>
            <color indexed="81"/>
            <rFont val="Tahoma"/>
            <family val="2"/>
          </rPr>
          <t xml:space="preserve">In the 1989-90 Budget this category is calculated as the sum of ‘Economic trade and regulation’, ‘Meteorological services’, ‘Water and electricity supply’ and economic services nec’.
In the 1987-88 Budget this category is calculated as the sum of ‘Economic trade and regulation’, Meteorological services’, ‘Water supply’, ‘Electricity supply’, ‘National mapping,’ Gas supply’ and ‘Economic services nec’. 
</t>
        </r>
      </text>
    </comment>
    <comment ref="U126" authorId="0" shapeId="0" xr:uid="{2291DD5B-8720-4D85-BE2A-9134E0B8AFD1}">
      <text>
        <r>
          <rPr>
            <sz val="9"/>
            <color indexed="81"/>
            <rFont val="Tahoma"/>
            <family val="2"/>
          </rPr>
          <t xml:space="preserve">Categories ‘Water and electricity supply' and 'Economic services nec' are available in the 1989-90 Budget but not available in the 1991-92 Budget. 
</t>
        </r>
      </text>
    </comment>
    <comment ref="L135" authorId="0" shapeId="0" xr:uid="{260B9267-CFAA-45F9-8602-992FAC748588}">
      <text>
        <r>
          <rPr>
            <sz val="9"/>
            <color indexed="81"/>
            <rFont val="Tahoma"/>
            <family val="2"/>
          </rPr>
          <t xml:space="preserve">The breakdown of ‘Public debt interest’ into ‘Interest on Commonwealth Government’s behalf’ and ‘Interest on behalf of states and territories’ is not available in the 1974-75 Budget. 
</t>
        </r>
      </text>
    </comment>
    <comment ref="L141" authorId="0" shapeId="0" xr:uid="{F93EA7AD-6775-43CA-98EA-73A781FE6A01}">
      <text>
        <r>
          <rPr>
            <sz val="9"/>
            <color indexed="81"/>
            <rFont val="Tahoma"/>
            <family val="2"/>
          </rPr>
          <t>‘General revenue assistance – states and territories’ in the 1974-75 Budget is made up as the sum of ‘Financial assistance grants’ and ‘Other general revenue assistance (net)’.</t>
        </r>
      </text>
    </comment>
    <comment ref="L142" authorId="0" shapeId="0" xr:uid="{ED627E60-606B-4F2D-8A07-E4F16187E04D}">
      <text>
        <r>
          <rPr>
            <sz val="9"/>
            <color indexed="81"/>
            <rFont val="Tahoma"/>
            <family val="2"/>
          </rPr>
          <t>‘General capital assistance – states and territories’ in the 1974-75 Budget is called ‘State government loan council programs (net)’.</t>
        </r>
      </text>
    </comment>
    <comment ref="L145" authorId="0" shapeId="0" xr:uid="{F12D1E79-7029-4211-8AE0-E66C66DCC966}">
      <text>
        <r>
          <rPr>
            <sz val="9"/>
            <color indexed="81"/>
            <rFont val="Tahoma"/>
            <family val="2"/>
          </rPr>
          <t xml:space="preserve">'Local government assistance’ is available in the 1987-88 Budget but not available in the 1974-75 Budget. 
</t>
        </r>
      </text>
    </comment>
    <comment ref="L147" authorId="0" shapeId="0" xr:uid="{8A9137CB-505D-47FE-A402-B945D6EBAFEF}">
      <text>
        <r>
          <rPr>
            <sz val="9"/>
            <color indexed="81"/>
            <rFont val="Tahoma"/>
            <family val="2"/>
          </rPr>
          <t>‘Assistance to other governments’ is available in the 1987-88 Budget but not available in the 1974-75 Budget.</t>
        </r>
      </text>
    </comment>
    <comment ref="S147" authorId="0" shapeId="0" xr:uid="{6A69A3BD-2D80-497B-92AB-AA2111C9555A}">
      <text>
        <r>
          <rPr>
            <sz val="9"/>
            <color indexed="81"/>
            <rFont val="Tahoma"/>
            <family val="2"/>
          </rPr>
          <t xml:space="preserve">In the 1987-88 Budget this is series is made up of ‘Assistance to South West Tasmania’. 
</t>
        </r>
      </text>
    </comment>
    <comment ref="U147" authorId="0" shapeId="0" xr:uid="{DC3228FB-26AD-4FF3-A658-C297FCE00F7A}">
      <text>
        <r>
          <rPr>
            <sz val="9"/>
            <color indexed="81"/>
            <rFont val="Tahoma"/>
            <family val="2"/>
          </rPr>
          <t xml:space="preserve">In the 1989-90 Budget ‘Other assistance nec’ is its own category while in the 1991-92 Budget it is grouped with ‘Natural disaster relief’ and called ‘Natural Disaster Relief and Other Assistance nec’. 
</t>
        </r>
      </text>
    </comment>
    <comment ref="X147" authorId="0" shapeId="0" xr:uid="{53C69090-C298-47DF-9EE4-1B0B46FE16D1}">
      <text>
        <r>
          <rPr>
            <sz val="9"/>
            <color indexed="81"/>
            <rFont val="Tahoma"/>
            <family val="2"/>
          </rPr>
          <t xml:space="preserve">In the 1992-92 Budget this category is grouped together with 'Natural disaster relief' and the sum of the two categories is called 'Natural disaster relief and other assistance, nec'. 
</t>
        </r>
      </text>
    </comment>
    <comment ref="U148" authorId="0" shapeId="0" xr:uid="{C6E4E60D-3CC1-4877-B5B9-5A816B33C71A}">
      <text>
        <r>
          <rPr>
            <sz val="9"/>
            <color indexed="81"/>
            <rFont val="Tahoma"/>
            <family val="2"/>
          </rPr>
          <t xml:space="preserve">In the 1989-90 Budget ‘Natural disaster relief’ is its own category while in the 1991-92 Budget it is grouped with ‘Other assistance nec’ and called ‘Natural Disaster Relief and Other Assistance nec’.
</t>
        </r>
      </text>
    </comment>
    <comment ref="X148" authorId="0" shapeId="0" xr:uid="{F87ABADC-FB23-4D97-943F-C06297AD3F45}">
      <text>
        <r>
          <rPr>
            <sz val="9"/>
            <color indexed="81"/>
            <rFont val="Tahoma"/>
            <family val="2"/>
          </rPr>
          <t xml:space="preserve">In the 1992-93 Budget this category is grouped together with 'Assistance to other governments, nec'. 
</t>
        </r>
      </text>
    </comment>
    <comment ref="L149" authorId="0" shapeId="0" xr:uid="{2D235968-1344-44DE-821D-91454AF611E9}">
      <text>
        <r>
          <rPr>
            <sz val="9"/>
            <color indexed="81"/>
            <rFont val="Tahoma"/>
            <family val="2"/>
          </rPr>
          <t xml:space="preserve">‘Contingency reserve’ is available in the 1987-88 Budget but not available in the 1974-75 Budget. 
</t>
        </r>
      </text>
    </comment>
    <comment ref="L150" authorId="0" shapeId="0" xr:uid="{29726C35-2109-4264-96AB-624A85F83278}">
      <text>
        <r>
          <rPr>
            <sz val="9"/>
            <color indexed="81"/>
            <rFont val="Tahoma"/>
            <family val="2"/>
          </rPr>
          <t xml:space="preserve">‘Asset sales’ is available in the 1987-88 Budget but not available in the 1974-75 Budget. 
</t>
        </r>
      </text>
    </comment>
    <comment ref="AB150" authorId="0" shapeId="0" xr:uid="{B9EFAF5C-D845-468E-85C6-4492ECED742C}">
      <text>
        <r>
          <rPr>
            <sz val="9"/>
            <color indexed="81"/>
            <rFont val="Tahoma"/>
            <family val="2"/>
          </rPr>
          <t xml:space="preserve">Large proceeds from asset sales in 1987-88 was driven by the sale of Tokyo Embassy ground ($607 million) and sale of lease for Sydney Chifley Square (for more info, refer to 1989-90 Budget, page 342, Summary of major asset sales). 
</t>
        </r>
      </text>
    </comment>
    <comment ref="AN161" authorId="0" shapeId="0" xr:uid="{6753B2FB-9629-453B-A9E1-BD2AD9280841}">
      <text>
        <r>
          <rPr>
            <sz val="9"/>
            <color indexed="81"/>
            <rFont val="Tahoma"/>
            <family val="2"/>
          </rPr>
          <t>Data was calculated on an accrual accounting basis.</t>
        </r>
      </text>
    </comment>
    <comment ref="J163" authorId="0" shapeId="0" xr:uid="{7A913F60-BB6C-4655-B6F8-02B108AC32DD}">
      <text>
        <r>
          <rPr>
            <sz val="9"/>
            <color indexed="81"/>
            <rFont val="Tahoma"/>
            <family val="2"/>
          </rPr>
          <t xml:space="preserve">From the 2001-02 Budget.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4BD640-F32A-4E85-BB02-0FD868ED2BDD}" keepAlive="1" name="Query - Page001 (2)" description="Connection to the 'Page001 (2)' query in the workbook." type="5" refreshedVersion="0" background="1" saveData="1">
    <dbPr connection="Provider=Microsoft.Mashup.OleDb.1;Data Source=$Workbook$;Location=&quot;Page001 (2)&quot;;Extended Properties=&quot;&quot;" command="SELECT * FROM [Page001 (2)]"/>
  </connection>
  <connection id="2" xr16:uid="{28F5CBB2-BB14-43F4-A4FF-7E395C3B92C5}" keepAlive="1" name="Query - Page002 (2)" description="Connection to the 'Page002 (2)' query in the workbook." type="5" refreshedVersion="0" background="1" saveData="1">
    <dbPr connection="Provider=Microsoft.Mashup.OleDb.1;Data Source=$Workbook$;Location=&quot;Page002 (2)&quot;;Extended Properties=&quot;&quot;" command="SELECT * FROM [Page002 (2)]"/>
  </connection>
  <connection id="3" xr16:uid="{90657508-EA89-47B1-9926-D264D22E51CC}" keepAlive="1" name="Query - Page003 (2)" description="Connection to the 'Page003 (2)' query in the workbook." type="5" refreshedVersion="0" background="1" saveData="1">
    <dbPr connection="Provider=Microsoft.Mashup.OleDb.1;Data Source=$Workbook$;Location=&quot;Page003 (2)&quot;;Extended Properties=&quot;&quot;" command="SELECT * FROM [Page003 (2)]"/>
  </connection>
  <connection id="4" xr16:uid="{25538A88-E8C4-4746-888E-2A9C5894A676}" keepAlive="1" name="Query - Page004 (2)" description="Connection to the 'Page004 (2)' query in the workbook." type="5" refreshedVersion="0" background="1" saveData="1">
    <dbPr connection="Provider=Microsoft.Mashup.OleDb.1;Data Source=$Workbook$;Location=&quot;Page004 (2)&quot;;Extended Properties=&quot;&quot;" command="SELECT * FROM [Page004 (2)]"/>
  </connection>
  <connection id="5" xr16:uid="{779510ED-EBBD-4384-909D-9EB3B0360BC5}" keepAlive="1" name="Query - Page005 (2)" description="Connection to the 'Page005 (2)' query in the workbook." type="5" refreshedVersion="0" background="1" saveData="1">
    <dbPr connection="Provider=Microsoft.Mashup.OleDb.1;Data Source=$Workbook$;Location=&quot;Page005 (2)&quot;;Extended Properties=&quot;&quot;" command="SELECT * FROM [Page005 (2)]"/>
  </connection>
</connections>
</file>

<file path=xl/sharedStrings.xml><?xml version="1.0" encoding="utf-8"?>
<sst xmlns="http://schemas.openxmlformats.org/spreadsheetml/2006/main" count="2469" uniqueCount="877">
  <si>
    <t>Historical Australian Government Data</t>
  </si>
  <si>
    <t>2023-24 Budget</t>
  </si>
  <si>
    <t>Contents</t>
  </si>
  <si>
    <t>Table 1:  Cash flow aggregates</t>
  </si>
  <si>
    <t>Table 2:  Debt, net interest payments and net worth</t>
  </si>
  <si>
    <t>Table 3:  Fiscal (accrual) aggregates</t>
  </si>
  <si>
    <t>Table 4:  Institutional sectors - cash flow and operating aggregates</t>
  </si>
  <si>
    <t>Table 5:  Revenue by head of revenue (accrual accounting)</t>
  </si>
  <si>
    <t>Table 6:  Receipts by head of revenue (cash accounting)</t>
  </si>
  <si>
    <t>Table 7:  Expenses by function and sub-function, 1964-65 to 2025-26</t>
  </si>
  <si>
    <t>Table 8:  Historical cash flow data since 1953-54</t>
  </si>
  <si>
    <t>Table 9:  Historical debt data since 1900-01</t>
  </si>
  <si>
    <t>Table 10:  Medium term projections data</t>
  </si>
  <si>
    <t>Table 11: General government financial statements</t>
  </si>
  <si>
    <t>Background:  more detailed context, methodology and information</t>
  </si>
  <si>
    <t>For more information about the terms in these tables see the</t>
  </si>
  <si>
    <t>Online budget glossary</t>
  </si>
  <si>
    <t>on the PBO website.</t>
  </si>
  <si>
    <t>Cash flow aggregates</t>
  </si>
  <si>
    <t>(a)</t>
  </si>
  <si>
    <t>General government sector</t>
  </si>
  <si>
    <t>Units</t>
  </si>
  <si>
    <t>Note</t>
  </si>
  <si>
    <t>Table in 2022-23 (Oct)</t>
  </si>
  <si>
    <t>Table in 2023-24</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</si>
  <si>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</si>
  <si>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</si>
  <si>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</si>
  <si>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</si>
  <si>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</si>
  <si>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</si>
  <si>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</si>
  <si>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</si>
  <si>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</si>
  <si>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</si>
  <si>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</si>
  <si>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</si>
  <si>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</si>
  <si>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</si>
  <si>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</si>
  <si>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</si>
  <si>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</si>
  <si>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</si>
  <si>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</si>
  <si>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</si>
  <si>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</si>
  <si>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</si>
  <si>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</si>
  <si>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</si>
  <si>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</si>
  <si>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</si>
  <si>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</si>
  <si>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</si>
  <si>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</si>
  <si>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</si>
  <si>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</si>
  <si>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</si>
  <si>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</si>
  <si>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</si>
  <si>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</si>
  <si>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</si>
  <si>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</si>
  <si>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</si>
  <si>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</si>
  <si>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</si>
  <si>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</si>
  <si>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</si>
  <si>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</si>
  <si>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</si>
  <si>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</si>
  <si>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</si>
  <si>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</si>
  <si>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</si>
  <si>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</si>
  <si>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</si>
  <si>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</si>
  <si>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</si>
  <si>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</si>
  <si>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</si>
  <si>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</si>
  <si>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</si>
  <si>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</si>
  <si>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 xml:space="preserve"> Budget Paper 1</t>
  </si>
  <si>
    <t>(e)</t>
  </si>
  <si>
    <t>Nominal GDP</t>
  </si>
  <si>
    <t>$m</t>
  </si>
  <si>
    <t>(i)</t>
  </si>
  <si>
    <t>Chart 2.26</t>
  </si>
  <si>
    <t>Chart 2.30</t>
  </si>
  <si>
    <t>Receipts</t>
  </si>
  <si>
    <t>(b)</t>
  </si>
  <si>
    <t>% of GDP</t>
  </si>
  <si>
    <t>Taxation receipts</t>
  </si>
  <si>
    <t>Non-taxation receipts</t>
  </si>
  <si>
    <t>Payments</t>
  </si>
  <si>
    <t>(c)</t>
  </si>
  <si>
    <t>% real growth</t>
  </si>
  <si>
    <t>(f)</t>
  </si>
  <si>
    <t>na</t>
  </si>
  <si>
    <t>Net Future 
fund earnings</t>
  </si>
  <si>
    <t>-</t>
  </si>
  <si>
    <t>Underlying Cash Balance</t>
  </si>
  <si>
    <t>(d)</t>
  </si>
  <si>
    <t>Net cash flows from investments in financial assets for policy purposes</t>
  </si>
  <si>
    <t>(g)</t>
  </si>
  <si>
    <t>Headline cash balance</t>
  </si>
  <si>
    <t>(h)</t>
  </si>
  <si>
    <t>(a) Data may be revised from the previous edition to improve accuracy and comparability through time.</t>
  </si>
  <si>
    <t>(b) Receipts are equal to cash receipts from operating activities and sales of non-financial assets.</t>
  </si>
  <si>
    <t>(c) Payments are equal to cash payments for operating activities, purchases of non-financial assets and net cash flows from financing activities for leases.</t>
  </si>
  <si>
    <t>(d) Between 2005-06 and 2019-20, the underlying cash balance is equal to receipts less payments, less net Future Fund earnings. In all other years, the underlying cash balance is equal to receipts less payments.</t>
  </si>
  <si>
    <t>(e) Estimates.</t>
  </si>
  <si>
    <t>(f) Real spending growth is calculated using the Consumer Price Index as the deflator.</t>
  </si>
  <si>
    <t>(g) Prior to 1999-2000, net cash flows from investments in financial assets for policy purposes were referred to as ‘net advances’. A negative number reflects a cash outflow, while a positive number reflects a cash inflow.</t>
  </si>
  <si>
    <t>(h) Headline cash balance is equal to receipts less payments, plus net cash flows from investments in financial assets for policy purposes.</t>
  </si>
  <si>
    <t>(i) 2023-24 Budget chart data  (https://budget.gov.au/content/downloads.htm) and Australian Bureau of Statistics, 'Australian National Accounts: National Income, Expenditure and Product' (historical GDP data)</t>
  </si>
  <si>
    <t>Debt, net interest payments and net worth</t>
  </si>
  <si>
    <t>Net debt</t>
  </si>
  <si>
    <t>Net interest payments</t>
  </si>
  <si>
    <t>Face value of Australian Government Securities (AGS) on issue</t>
  </si>
  <si>
    <t>Interest paid on AGS on issue</t>
  </si>
  <si>
    <t>Net worth</t>
  </si>
  <si>
    <t>Net financial worth</t>
  </si>
  <si>
    <t>(b) Net debt is the sum of interest-bearing liabilities less the sum of selected financial assets (cash and deposits, advances paid and investments, loans and placements).</t>
  </si>
  <si>
    <t>(c) Net interest payments are equal to the difference between interest paid and interest receipts.</t>
  </si>
  <si>
    <t>(d) Total AGS on issue includes AGS held on behalf of the states and the Northern Territory.</t>
  </si>
  <si>
    <t>(f) Interest paid consists of all cash interest payments of the general government sector, including those relating to AGS on issue.</t>
  </si>
  <si>
    <t>(g) Net worth is equal to total assets less total liabilities.</t>
  </si>
  <si>
    <t>(h) Net financial worth is equal to financial assets less total liabilities.</t>
  </si>
  <si>
    <t>Fiscal (accrual) aggregates</t>
  </si>
  <si>
    <t>Revenue</t>
  </si>
  <si>
    <t>Taxation Revenue</t>
  </si>
  <si>
    <t>Non-taxation revenue</t>
  </si>
  <si>
    <t>Expenses</t>
  </si>
  <si>
    <t>Net operating balance</t>
  </si>
  <si>
    <t>Net capital investment</t>
  </si>
  <si>
    <t>Fiscal balance</t>
  </si>
  <si>
    <t>(b) The tax and non-tax revenue split has been published only back to 1999-2000.</t>
  </si>
  <si>
    <t>(c) Net operating balance is equal to revenue less expenses.</t>
  </si>
  <si>
    <t>(d) Fiscal balance is equal to revenue less expenses less net capital investment.</t>
  </si>
  <si>
    <t>Institutional sectors - cash and fiscal aggregates</t>
  </si>
  <si>
    <t>Cash flows</t>
  </si>
  <si>
    <t>General government</t>
  </si>
  <si>
    <t>Underlying cash balance</t>
  </si>
  <si>
    <t>Public non-financial corporations</t>
  </si>
  <si>
    <t>Cash surplus</t>
  </si>
  <si>
    <t>Non-financial public sector</t>
  </si>
  <si>
    <t>Operating (accrual)</t>
  </si>
  <si>
    <t xml:space="preserve">Revenue </t>
  </si>
  <si>
    <t>Fiscal Balance</t>
  </si>
  <si>
    <t>(b) Receipts are equal to receipts from operating activities and sales of non-financial assets.</t>
  </si>
  <si>
    <t>(c) Payments in the general government sector are equal to payments for operating activities, purchases of non-financial assets and net cash flows from financing activities for leases.</t>
  </si>
  <si>
    <t>(f) Payments in the public non-financial corporations and non-financial public sectors are equal to payments for operating activities, purchases of non-financial assets, distributions paid and net cash flows from financing activities for leases.</t>
  </si>
  <si>
    <t>(g) Fiscal balance is equal to revenue less expenses less net capital investment. Net capital investment is not shown in this table.</t>
  </si>
  <si>
    <t>na Data not available.</t>
  </si>
  <si>
    <t>Revenue by head of revenue (accrual accounting)</t>
  </si>
  <si>
    <t>(see Background sheet for more information)</t>
  </si>
  <si>
    <t>Taxation revenue</t>
  </si>
  <si>
    <t>Income taxation revenue</t>
  </si>
  <si>
    <t>Individuals and other withholding taxes</t>
  </si>
  <si>
    <t>Gross income tax withholding</t>
  </si>
  <si>
    <t>Gross other individuals</t>
  </si>
  <si>
    <t>less: Refunds</t>
  </si>
  <si>
    <t>Total individuals and other withholding</t>
  </si>
  <si>
    <t>Fringe benefits tax</t>
  </si>
  <si>
    <t>Company tax</t>
  </si>
  <si>
    <t>Superannuation fund taxes</t>
  </si>
  <si>
    <t>Resource rent taxes</t>
  </si>
  <si>
    <t>Total income taxation revenue</t>
  </si>
  <si>
    <t>Indirect taxation revenue</t>
  </si>
  <si>
    <t>Goods and services tax</t>
  </si>
  <si>
    <t>Wine equalisation tax</t>
  </si>
  <si>
    <t>Luxury car tax</t>
  </si>
  <si>
    <t>Other sales taxes</t>
  </si>
  <si>
    <t>Excise duty</t>
  </si>
  <si>
    <t>Fuel excise</t>
  </si>
  <si>
    <t>Other excise</t>
  </si>
  <si>
    <t>Total excise duty</t>
  </si>
  <si>
    <t>Customs duty</t>
  </si>
  <si>
    <t>Carbon pricing mechanism</t>
  </si>
  <si>
    <t>Major bank levy</t>
  </si>
  <si>
    <t>Agricultural levies</t>
  </si>
  <si>
    <t>Other taxes</t>
  </si>
  <si>
    <t>Total indirect taxation revenue</t>
  </si>
  <si>
    <t>Total taxation revenue</t>
  </si>
  <si>
    <t>Interest</t>
  </si>
  <si>
    <t>Dividends and other</t>
  </si>
  <si>
    <t>Total non-taxation revenue</t>
  </si>
  <si>
    <t>Total revenue</t>
  </si>
  <si>
    <t>(b) Comprises gross revenue from the Petroleum Resource Rent Tax (PRRT) and the Minerals Resource Rent Tax (MRRT).</t>
  </si>
  <si>
    <t>(c) Wholesale sales tax revenue is included in 'Other taxes' in 1999-2000 and in ‘Other sales taxes’ from 2000-01</t>
  </si>
  <si>
    <t>Receipts by head of revenue (cash accounting)</t>
  </si>
  <si>
    <t>1901-02</t>
  </si>
  <si>
    <t>1902-03</t>
  </si>
  <si>
    <t>1903-04</t>
  </si>
  <si>
    <t>1904-05</t>
  </si>
  <si>
    <t>1905-06</t>
  </si>
  <si>
    <t>1906-07</t>
  </si>
  <si>
    <t>1907-08</t>
  </si>
  <si>
    <t>1908-09</t>
  </si>
  <si>
    <t>1909-10</t>
  </si>
  <si>
    <t>1910-11</t>
  </si>
  <si>
    <t>1911-12</t>
  </si>
  <si>
    <t>1912-13</t>
  </si>
  <si>
    <t>1913-14</t>
  </si>
  <si>
    <t>1914-15</t>
  </si>
  <si>
    <t>1915-16</t>
  </si>
  <si>
    <t>1916-17</t>
  </si>
  <si>
    <t>1917-18</t>
  </si>
  <si>
    <t>1918-19</t>
  </si>
  <si>
    <t>1919-20</t>
  </si>
  <si>
    <t>1920-21</t>
  </si>
  <si>
    <t>1921-22</t>
  </si>
  <si>
    <t>1922-23</t>
  </si>
  <si>
    <t>1923-24</t>
  </si>
  <si>
    <t>1924-25</t>
  </si>
  <si>
    <t>1925-26</t>
  </si>
  <si>
    <t>1926-27</t>
  </si>
  <si>
    <t>1927-28</t>
  </si>
  <si>
    <t>1928-29</t>
  </si>
  <si>
    <t>1929-30</t>
  </si>
  <si>
    <t>1930-31</t>
  </si>
  <si>
    <t>1931-32</t>
  </si>
  <si>
    <t>1932-33</t>
  </si>
  <si>
    <t>1933-34</t>
  </si>
  <si>
    <t>1934-35</t>
  </si>
  <si>
    <t>1935-36</t>
  </si>
  <si>
    <t>1936-37</t>
  </si>
  <si>
    <t>1937-38</t>
  </si>
  <si>
    <t>1938-39</t>
  </si>
  <si>
    <t>1939-40</t>
  </si>
  <si>
    <t>1940-41</t>
  </si>
  <si>
    <t>1941-42</t>
  </si>
  <si>
    <t>1942-43</t>
  </si>
  <si>
    <t>1943-44</t>
  </si>
  <si>
    <t>1944-45</t>
  </si>
  <si>
    <t>1945-46</t>
  </si>
  <si>
    <t>1946-47</t>
  </si>
  <si>
    <t>1947-48</t>
  </si>
  <si>
    <t>1948-49</t>
  </si>
  <si>
    <t>1949-50</t>
  </si>
  <si>
    <t>1950-51</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</si>
  <si>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</si>
  <si>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</si>
  <si>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</si>
  <si>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</si>
  <si>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</si>
  <si>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</si>
  <si>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</si>
  <si>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</si>
  <si>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</si>
  <si>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</si>
  <si>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</si>
  <si>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</si>
  <si>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</si>
  <si>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</si>
  <si>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</si>
  <si>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</si>
  <si>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</si>
  <si>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</si>
  <si>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</si>
  <si>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Income taxation receipts</t>
  </si>
  <si>
    <t>Individuals income tax - Individuals</t>
  </si>
  <si>
    <t>Individuals income tax - Social services contribution</t>
  </si>
  <si>
    <t xml:space="preserve">Gross income tax withholding </t>
  </si>
  <si>
    <t>Gross PAYE/PAYG withholding</t>
  </si>
  <si>
    <t xml:space="preserve">Gross other individuals </t>
  </si>
  <si>
    <t xml:space="preserve">Gross prescribed payments system </t>
  </si>
  <si>
    <t>Individuals refunds</t>
  </si>
  <si>
    <t>Medicare Levy</t>
  </si>
  <si>
    <t>Other</t>
  </si>
  <si>
    <t>Superannuation taxes</t>
  </si>
  <si>
    <t>Other income tax and withholding tax</t>
  </si>
  <si>
    <t>Payroll tax</t>
  </si>
  <si>
    <t>Income taxation receipts total</t>
  </si>
  <si>
    <t xml:space="preserve">Indirect taxation receipts </t>
  </si>
  <si>
    <t>Sales tax</t>
  </si>
  <si>
    <t>Customs and Excise</t>
  </si>
  <si>
    <t>Primary production taxes</t>
  </si>
  <si>
    <t>Indirect taxation receipts total</t>
  </si>
  <si>
    <t>Taxation receipts total</t>
  </si>
  <si>
    <t>Dividends</t>
  </si>
  <si>
    <t>Interest received</t>
  </si>
  <si>
    <t>Other non-taxation receipts</t>
  </si>
  <si>
    <t>Non-taxation receipts total</t>
  </si>
  <si>
    <t>Total receipts</t>
  </si>
  <si>
    <t>Total receipts (latest series)</t>
  </si>
  <si>
    <t>(b) Comprises gross receipts from the Petroleum Resource Rent Tax (PRRT) and the Minerals Resource Rent Tax (MRRT).</t>
  </si>
  <si>
    <t>Expenses by function and sub-function</t>
  </si>
  <si>
    <t>Cash accounting basis</t>
  </si>
  <si>
    <t>Accrual accounting basis</t>
  </si>
  <si>
    <t xml:space="preserve">(l) </t>
  </si>
  <si>
    <t>(m)</t>
  </si>
  <si>
    <t>(p)</t>
  </si>
  <si>
    <t>(n)</t>
  </si>
  <si>
    <t>General public services</t>
  </si>
  <si>
    <t>Legislative and executive affairs</t>
  </si>
  <si>
    <t>Financial and fiscal affairs</t>
  </si>
  <si>
    <t>Foreign affairs and economic aid</t>
  </si>
  <si>
    <t>General research</t>
  </si>
  <si>
    <t>General services</t>
  </si>
  <si>
    <t>Government superannuation benefits</t>
  </si>
  <si>
    <t>Total general public services</t>
  </si>
  <si>
    <t>Defence</t>
  </si>
  <si>
    <t>Public order and safety</t>
  </si>
  <si>
    <t>Courts and legal services</t>
  </si>
  <si>
    <t>Other public order and safety</t>
  </si>
  <si>
    <t>Total public order and safety</t>
  </si>
  <si>
    <t>Education</t>
  </si>
  <si>
    <t>Higher education</t>
  </si>
  <si>
    <t>Vocational and other education</t>
  </si>
  <si>
    <t>Schools</t>
  </si>
  <si>
    <t>Non-government schools</t>
  </si>
  <si>
    <t>Government schools</t>
  </si>
  <si>
    <t>School education - specific funding</t>
  </si>
  <si>
    <t>Student assistance</t>
  </si>
  <si>
    <t>General administration</t>
  </si>
  <si>
    <t>Recoveries</t>
  </si>
  <si>
    <t xml:space="preserve">Special groups  </t>
  </si>
  <si>
    <t xml:space="preserve">Other education programs  </t>
  </si>
  <si>
    <t>Total education</t>
  </si>
  <si>
    <t>Health</t>
  </si>
  <si>
    <t>Medical services and benefits</t>
  </si>
  <si>
    <t>Pharmaceutical benefits and services</t>
  </si>
  <si>
    <t>National healthcare specific purpose payment</t>
  </si>
  <si>
    <t>Hospital services</t>
  </si>
  <si>
    <t>Health care agreements</t>
  </si>
  <si>
    <t>Assistance to the States for public hospitals</t>
  </si>
  <si>
    <t>Health services</t>
  </si>
  <si>
    <t>Other health services</t>
  </si>
  <si>
    <t>Health assistance to the aged</t>
  </si>
  <si>
    <t>Aboriginal and Torres Strait Islander health</t>
  </si>
  <si>
    <t/>
  </si>
  <si>
    <t xml:space="preserve">Nursing home subsidies and domiciliary care </t>
  </si>
  <si>
    <t xml:space="preserve">Treatment and prevention of tuberculosis </t>
  </si>
  <si>
    <t xml:space="preserve">Health schemes for school children </t>
  </si>
  <si>
    <t>Total health</t>
  </si>
  <si>
    <t>Social security and welfare</t>
  </si>
  <si>
    <t>Assistance to the aged</t>
  </si>
  <si>
    <t>Assistance to veterans and dependants</t>
  </si>
  <si>
    <t>Assistance to people with disabilities</t>
  </si>
  <si>
    <t>Assistance to families with children</t>
  </si>
  <si>
    <t>Assistance to the unemployed and the sick</t>
  </si>
  <si>
    <t>Assistance to the unemployed</t>
  </si>
  <si>
    <t>Assistance to the sick</t>
  </si>
  <si>
    <t>Common youth allowance</t>
  </si>
  <si>
    <t>Other welfare programmes</t>
  </si>
  <si>
    <t>Assistance for Indigenous Australians nec</t>
  </si>
  <si>
    <t>Recoveries and repayments</t>
  </si>
  <si>
    <t>Total social security and welfare</t>
  </si>
  <si>
    <t>Housing and community amenities</t>
  </si>
  <si>
    <t>Housing</t>
  </si>
  <si>
    <t>Housing (underlying basis)</t>
  </si>
  <si>
    <t>Urban and regional development</t>
  </si>
  <si>
    <t>Environment protection</t>
  </si>
  <si>
    <t>Total housing and community amenities</t>
  </si>
  <si>
    <t>Total housing and community amenities (underlying basis)</t>
  </si>
  <si>
    <t>Recreation and culture</t>
  </si>
  <si>
    <t>Broadcasting</t>
  </si>
  <si>
    <t>Arts and cultural heritage</t>
  </si>
  <si>
    <t>Sport and recreation</t>
  </si>
  <si>
    <t>National estate and parks</t>
  </si>
  <si>
    <t>Total recreation and culture</t>
  </si>
  <si>
    <t>Fuel and energy</t>
  </si>
  <si>
    <t>Agriculture, forestry and fishing</t>
  </si>
  <si>
    <t>Wool industry</t>
  </si>
  <si>
    <t>Sugar industry</t>
  </si>
  <si>
    <t>Grains industry</t>
  </si>
  <si>
    <t>Dairy industry</t>
  </si>
  <si>
    <t>Cattle, sheep and pig industry</t>
  </si>
  <si>
    <t>Fishing, horticulture and other agriculture</t>
  </si>
  <si>
    <t>General assistance not allocated to specific industries</t>
  </si>
  <si>
    <t>Rural assistance</t>
  </si>
  <si>
    <t>Natural resources development</t>
  </si>
  <si>
    <t>Total agriculture, forestry and fishing</t>
  </si>
  <si>
    <t>Mining, manufacturing and construction</t>
  </si>
  <si>
    <t>Transport and communication</t>
  </si>
  <si>
    <t>Communication</t>
  </si>
  <si>
    <t>Communication (underlying basis)</t>
  </si>
  <si>
    <t>Rail transport</t>
  </si>
  <si>
    <t>Air transport</t>
  </si>
  <si>
    <t>Air transport (underlying basis)</t>
  </si>
  <si>
    <t>Road transport</t>
  </si>
  <si>
    <t>Sea transport</t>
  </si>
  <si>
    <t>Other transport and communication</t>
  </si>
  <si>
    <t>Other transport and communication (underlying basis)</t>
  </si>
  <si>
    <t>Other recoveries</t>
  </si>
  <si>
    <t>Total transport and communication</t>
  </si>
  <si>
    <t>Total transport and communication (underlying basis)</t>
  </si>
  <si>
    <t>Other economic affairs</t>
  </si>
  <si>
    <t>Tourism and area promotion</t>
  </si>
  <si>
    <t>Total labour and employment affairs</t>
  </si>
  <si>
    <t>Vocational and industry training</t>
  </si>
  <si>
    <t>Labour market assistance to job seekers and industry</t>
  </si>
  <si>
    <t>Industrial relations</t>
  </si>
  <si>
    <t>Immigration</t>
  </si>
  <si>
    <t xml:space="preserve">General administration  </t>
  </si>
  <si>
    <t>Other outlays</t>
  </si>
  <si>
    <t>Other economic affairs nec</t>
  </si>
  <si>
    <t>Other economic affairs nec (underlying basis)</t>
  </si>
  <si>
    <t>Total other economic affairs</t>
  </si>
  <si>
    <t>Total other economic affairs (underlying basis)</t>
  </si>
  <si>
    <t>Other purposes</t>
  </si>
  <si>
    <t>Public debt interest - net of interest received on Commonwealth Government stock</t>
  </si>
  <si>
    <t xml:space="preserve">Public debt interest - gross interest </t>
  </si>
  <si>
    <t>Public debt interest</t>
  </si>
  <si>
    <t>Interest on Commonwealth Government's behalf</t>
  </si>
  <si>
    <t>Interest on behalf of States and Territories</t>
  </si>
  <si>
    <t>Interest received on Commonwealth Government stock</t>
  </si>
  <si>
    <t>Nominal superannuation interest</t>
  </si>
  <si>
    <t>General purpose inter-government transactions</t>
  </si>
  <si>
    <t>General purpose inter-government transactions (underlying basis)</t>
  </si>
  <si>
    <t>General revenue assistance - States and Territories</t>
  </si>
  <si>
    <t>General capital assistance - States and Territories</t>
  </si>
  <si>
    <t>General capital assistance - States and Territories (underlying basis)</t>
  </si>
  <si>
    <t>Debt assistance</t>
  </si>
  <si>
    <t>Local government assistance</t>
  </si>
  <si>
    <t>Revenue assistance to the States and Territories</t>
  </si>
  <si>
    <t>Assistance to other governments</t>
  </si>
  <si>
    <t>Natural disaster relief</t>
  </si>
  <si>
    <t>Contingency reserve</t>
  </si>
  <si>
    <t>Asset sales</t>
  </si>
  <si>
    <t>Total other purposes</t>
  </si>
  <si>
    <t>Total other purposes (underlying basis)</t>
  </si>
  <si>
    <t>Other net advances (not allocated to functions)</t>
  </si>
  <si>
    <t>(o)</t>
  </si>
  <si>
    <t>Total expenses</t>
  </si>
  <si>
    <t>Total expenses (underlying basis)</t>
  </si>
  <si>
    <t>GST revenue provision to the states (2000-01 to 2006-07)</t>
  </si>
  <si>
    <t>Total expenses (including GST revenue provision)</t>
  </si>
  <si>
    <t>Total expenses (latest series)</t>
  </si>
  <si>
    <t>(k)</t>
  </si>
  <si>
    <t>General note:  the time-series presented here include several structural breaks, as described in the notes below and on the 'Background' sheet.</t>
  </si>
  <si>
    <t>(a) The hospital services sub-function predominantly reflects Commonwealth funding to the states and territories for veterans’ hospital services.</t>
  </si>
  <si>
    <t>(b) Includes: 'Health care agreements' (2010-11 Budget); 'National healthcare specific purpose payment' (2011-12 Budget); 'National health reform payment' (2012-13 and 2013-14 Budgets).</t>
  </si>
  <si>
    <t>(c) For the outcomes between 2000-01 and 2005-06, the Goods and Services Tax (GST) amounts provisioned for the States were not included in these tables, being considered at the time to be a State tax.  The current revised historical data considers the GST as a Commonwealth tax.</t>
  </si>
  <si>
    <t>(d) Amounts for 2006-07 are sourced from the 2008-09 Budget (where 2006-07 was the latest 'actual'), which treated the GST as a Commonwealth tax.</t>
  </si>
  <si>
    <t xml:space="preserve">(e) Estimates. </t>
  </si>
  <si>
    <t>(f) Expenses associated with the purchase or sale of assets.  Between 2002-03 and 2007-08, these were reported against the Contingency Reserve function.</t>
  </si>
  <si>
    <t xml:space="preserve">(g) Between 1987-88 and 1989-90 the 'Immigration' budget data was unavailable. From 1999-2000 to 2007-08, the 'Immigration' sub-function was included in the total for 'Total labour and employment affairs'. Since 2008-09, the Immigration sub-function has not been included in that total.  The data shown here reflects the current presentation. </t>
  </si>
  <si>
    <t xml:space="preserve">(h) ‘Health assistance to the aged’ sub-function was reclassified as ‘assistance to the aged’ sub-function (social security and welfare function) from 2009-10 onwards. </t>
  </si>
  <si>
    <t xml:space="preserve">(i) ‘Common youth allowance’ sub-function was reclassified as ‘student assistance’ sub-function (education function) and ‘assistance to the unemployed’ sub-function (social security and welfare function) from 2009-10 onwards. </t>
  </si>
  <si>
    <t>(k) Some data between 1972-73 to 1977-78 was sourced from the 1999-00 Budget.</t>
  </si>
  <si>
    <t>(l) From 1964-65 to 1987-88 the budget was prepared on a headline cash basis.</t>
  </si>
  <si>
    <t>(m) From 1988-89 to 1998-99 amounts were prepared on an underlying cash basis. Underlying basis estimates are also shown for earlier years where they can be derived.</t>
  </si>
  <si>
    <t xml:space="preserve">(n) Since 1999-2000 to present, the budget has been prepared on an accrual basis, which may result in discrepancies in sub-functions between 1999-2000 to 2001-02 compared to previous budgets that were prepared on a cash basis. </t>
  </si>
  <si>
    <t>(o) Between 1964-65 to 1987-88 some expenses in the form of lending and equity injections lack sufficient information to categorise the expenses. Therefore, the expenses have been categorised under ‘Other net advances (not allocated to functions)’.</t>
  </si>
  <si>
    <t xml:space="preserve">(p) Outcomes for the 1998-99 year were not published.  Figures here are the forecasts publushed in the 1998-99 Budget. </t>
  </si>
  <si>
    <t>Long-term historical general government cash flow data</t>
  </si>
  <si>
    <t>Source</t>
  </si>
  <si>
    <t xml:space="preserve">1997-98 </t>
  </si>
  <si>
    <t xml:space="preserve">1998-99 </t>
  </si>
  <si>
    <t xml:space="preserve">1999-00 </t>
  </si>
  <si>
    <t xml:space="preserve">2000-01 </t>
  </si>
  <si>
    <t xml:space="preserve">2001-02 </t>
  </si>
  <si>
    <t xml:space="preserve">2002-03 </t>
  </si>
  <si>
    <t xml:space="preserve">2003-04 </t>
  </si>
  <si>
    <t xml:space="preserve">2004-05 </t>
  </si>
  <si>
    <t xml:space="preserve">2005-06 </t>
  </si>
  <si>
    <t xml:space="preserve">2006-07 </t>
  </si>
  <si>
    <t xml:space="preserve">2007-08 </t>
  </si>
  <si>
    <t xml:space="preserve">2008-09 </t>
  </si>
  <si>
    <t xml:space="preserve">2009-10 </t>
  </si>
  <si>
    <t xml:space="preserve">2010-11 </t>
  </si>
  <si>
    <t xml:space="preserve">2011-12 </t>
  </si>
  <si>
    <t xml:space="preserve">2012-13 </t>
  </si>
  <si>
    <t xml:space="preserve">2013-14 </t>
  </si>
  <si>
    <t xml:space="preserve">2014-15 </t>
  </si>
  <si>
    <t xml:space="preserve">2015-16 </t>
  </si>
  <si>
    <t xml:space="preserve">2016-17 </t>
  </si>
  <si>
    <t xml:space="preserve">2017-18 </t>
  </si>
  <si>
    <t xml:space="preserve">2018-19 </t>
  </si>
  <si>
    <t>Calculated series 1953-54 to 2021-22</t>
  </si>
  <si>
    <t>Tax receipts</t>
  </si>
  <si>
    <t>Non-tax receipts</t>
  </si>
  <si>
    <r>
      <rPr>
        <b/>
        <sz val="11"/>
        <color theme="1"/>
        <rFont val="Calibri"/>
        <family val="2"/>
      </rPr>
      <t>Payments</t>
    </r>
    <r>
      <rPr>
        <sz val="11"/>
        <color theme="1"/>
        <rFont val="Calibri"/>
        <family val="2"/>
        <scheme val="minor"/>
      </rPr>
      <t xml:space="preserve"> (</t>
    </r>
    <r>
      <rPr>
        <u/>
        <sz val="11"/>
        <color theme="1"/>
        <rFont val="Calibri"/>
        <family val="2"/>
        <scheme val="minor"/>
      </rPr>
      <t>excluding</t>
    </r>
    <r>
      <rPr>
        <sz val="11"/>
        <color theme="1"/>
        <rFont val="Calibri"/>
        <family val="2"/>
        <scheme val="minor"/>
      </rPr>
      <t xml:space="preserve"> net cash flows from investments in financial assets for policy purposes)</t>
    </r>
  </si>
  <si>
    <r>
      <rPr>
        <b/>
        <sz val="11"/>
        <color theme="1"/>
        <rFont val="Calibri"/>
        <family val="2"/>
      </rPr>
      <t>Payments</t>
    </r>
    <r>
      <rPr>
        <sz val="11"/>
        <color theme="1"/>
        <rFont val="Calibri"/>
        <family val="2"/>
        <scheme val="minor"/>
      </rPr>
      <t xml:space="preserve"> (</t>
    </r>
    <r>
      <rPr>
        <u/>
        <sz val="11"/>
        <color theme="1"/>
        <rFont val="Calibri"/>
        <family val="2"/>
        <scheme val="minor"/>
      </rPr>
      <t>including</t>
    </r>
    <r>
      <rPr>
        <sz val="11"/>
        <color theme="1"/>
        <rFont val="Calibri"/>
        <family val="2"/>
        <scheme val="minor"/>
      </rPr>
      <t xml:space="preserve"> net cash flows from investments in financial assets for policy purposes)</t>
    </r>
  </si>
  <si>
    <t>Detailed data construction</t>
  </si>
  <si>
    <t>Note:  The data below provide the historical data used to calculate each series, along with formulas showing each calculation. More detail on the methodology is available in the 'Background' sheet'</t>
  </si>
  <si>
    <t>GDP</t>
  </si>
  <si>
    <t>M Butlin (1988)</t>
  </si>
  <si>
    <t>% growth</t>
  </si>
  <si>
    <t>2021-22 National Accounts</t>
  </si>
  <si>
    <t>LINK</t>
  </si>
  <si>
    <t>Calculated series 1953-54 to 2020-21</t>
  </si>
  <si>
    <t>Treasury (August 1965)</t>
  </si>
  <si>
    <t>1967-68 Budget</t>
  </si>
  <si>
    <t>1974-75 Budget</t>
  </si>
  <si>
    <t>1992-93 Budget</t>
  </si>
  <si>
    <t>1998-99 Budget</t>
  </si>
  <si>
    <t>Latest</t>
  </si>
  <si>
    <t>Calculated series 1953-54 to 2024-25</t>
  </si>
  <si>
    <t>Payments (excluding net cash flows from investments in financial assets for policy purposes)</t>
  </si>
  <si>
    <t>Payments (including net cash flows from investments in financial assets for policy purposes)</t>
  </si>
  <si>
    <t>(calculated)</t>
  </si>
  <si>
    <t>(a) Known as 'Revenue' in pre-1999 editions</t>
  </si>
  <si>
    <t>(b) Known as 'Expenses' in pre-1999 editions</t>
  </si>
  <si>
    <t>(c) Previously known as 'Net Advances'</t>
  </si>
  <si>
    <t>(d) Known as 'Outlays'</t>
  </si>
  <si>
    <t>(f) Between 2005-06 and 2019-20, the underlying cash balance is equal to receipts less payments, less net Future Fund earnings. In all other years, the underlying cash balance is equal to receipts less payments.</t>
  </si>
  <si>
    <t>Long-term historical general government debt</t>
  </si>
  <si>
    <t>1900-01</t>
  </si>
  <si>
    <t>On behalf of the commonwealth</t>
  </si>
  <si>
    <t>War</t>
  </si>
  <si>
    <t>On behalf of the states</t>
  </si>
  <si>
    <t>(a) As at 30 June</t>
  </si>
  <si>
    <t>(b) War debt was not separately identified after 1961-62.  See Background sheet for more details.</t>
  </si>
  <si>
    <t>Source:  Budget Papers 1901–present and PBO analysis.</t>
  </si>
  <si>
    <t>Medium-term projections</t>
  </si>
  <si>
    <t>Chart in 2023-24</t>
  </si>
  <si>
    <t>2027-28</t>
  </si>
  <si>
    <t>2028-29</t>
  </si>
  <si>
    <t>2029-30</t>
  </si>
  <si>
    <t>2030-31</t>
  </si>
  <si>
    <t>2031-32</t>
  </si>
  <si>
    <t>2032-33</t>
  </si>
  <si>
    <t>2033-34</t>
  </si>
  <si>
    <t>Chart 3.6</t>
  </si>
  <si>
    <t>Chart 3.9</t>
  </si>
  <si>
    <t>Chart 3.4</t>
  </si>
  <si>
    <t>Primary cash balance</t>
  </si>
  <si>
    <t>Chart 3.5</t>
  </si>
  <si>
    <t>Gross debt</t>
  </si>
  <si>
    <t>Chart 3.2</t>
  </si>
  <si>
    <t>Chart 3.14</t>
  </si>
  <si>
    <t>Chart 3.17</t>
  </si>
  <si>
    <t>(a) The tax receipts are expected to decrease from 23.9 per cent of GDP in 2023-24 to 23.3 per cent of GDP in 2026-27. (see page 100 of the 2023-24 Budget paper 1).</t>
  </si>
  <si>
    <t>(b) Between 2005-06 and 2019-20, the underlying cash balance is equal to receipts less payments, less net Future Fund earnings. In all other years, the underlying cash balance is equal to receipts less payments.</t>
  </si>
  <si>
    <t>(c) The primary cash balance is equal to the underlying cash balance but excluding interest payments and receipts.</t>
  </si>
  <si>
    <t>(p) Medium-term projections.</t>
  </si>
  <si>
    <t>Source: 2023-24 Budget chart data (https://budget.gov.au/content/downloads.htm)</t>
  </si>
  <si>
    <t>General government financial statements</t>
  </si>
  <si>
    <t>Operating statement</t>
  </si>
  <si>
    <t>current series</t>
  </si>
  <si>
    <t>difference</t>
  </si>
  <si>
    <t>Sales of goods and services</t>
  </si>
  <si>
    <t>Sales of goods</t>
  </si>
  <si>
    <t>Rendering of services</t>
  </si>
  <si>
    <t>Operating lease rental</t>
  </si>
  <si>
    <t>Fees from regulatory services</t>
  </si>
  <si>
    <t>Interest income</t>
  </si>
  <si>
    <t>Interest from other governments</t>
  </si>
  <si>
    <t>State and Territory debt</t>
  </si>
  <si>
    <t>Housing agreements</t>
  </si>
  <si>
    <t>Advances</t>
  </si>
  <si>
    <t>Deposits</t>
  </si>
  <si>
    <t>Bills receivable</t>
  </si>
  <si>
    <t>Bank deposits</t>
  </si>
  <si>
    <t>Indexation of HELP receivable and other student loans</t>
  </si>
  <si>
    <t>Dividend and distribution income</t>
  </si>
  <si>
    <t>Dividends from other public sector entities</t>
  </si>
  <si>
    <t>Other dividends and distributions</t>
  </si>
  <si>
    <t>Industry contributions</t>
  </si>
  <si>
    <t>Royalties</t>
  </si>
  <si>
    <t>Seigniorage</t>
  </si>
  <si>
    <t>Gross operating expenses</t>
  </si>
  <si>
    <t>Wages and salaries</t>
  </si>
  <si>
    <t>Superannuation</t>
  </si>
  <si>
    <t>Depreciation and amortisation</t>
  </si>
  <si>
    <t>(a), (c)</t>
  </si>
  <si>
    <t>Specialist military equipment</t>
  </si>
  <si>
    <t>Buildings</t>
  </si>
  <si>
    <t>Other infrastructure, plant and equipment</t>
  </si>
  <si>
    <t>Heritage and cultural assets</t>
  </si>
  <si>
    <t>Other depreciation</t>
  </si>
  <si>
    <t>Amortisation</t>
  </si>
  <si>
    <t>Supply of goods and services</t>
  </si>
  <si>
    <t>Operating lease rental expenses</t>
  </si>
  <si>
    <t>Personal benefits - indirect</t>
  </si>
  <si>
    <t>Health care payments</t>
  </si>
  <si>
    <t>Other operating expenses</t>
  </si>
  <si>
    <t>Leave and other entitlements</t>
  </si>
  <si>
    <t>Separations and redundancies</t>
  </si>
  <si>
    <t>Workers compensation premiums and claims</t>
  </si>
  <si>
    <t>Superannuation interest expense</t>
  </si>
  <si>
    <t>Interest expenses</t>
  </si>
  <si>
    <t>Interest on debt</t>
  </si>
  <si>
    <t>Government securities</t>
  </si>
  <si>
    <t>Loans</t>
  </si>
  <si>
    <t>Other interest on debt</t>
  </si>
  <si>
    <t>Interest on lease liabilities</t>
  </si>
  <si>
    <t>Other financing costs</t>
  </si>
  <si>
    <t>Current transfers</t>
  </si>
  <si>
    <t>Current grants</t>
  </si>
  <si>
    <t>State and Territory governments</t>
  </si>
  <si>
    <t>GST entitlement</t>
  </si>
  <si>
    <t>Other grants</t>
  </si>
  <si>
    <t>Local governments</t>
  </si>
  <si>
    <t>Private sector</t>
  </si>
  <si>
    <t>Overseas</t>
  </si>
  <si>
    <t>Non-profit organisations</t>
  </si>
  <si>
    <t>Multi-jurisdictional sector</t>
  </si>
  <si>
    <t>Subsidy expenses</t>
  </si>
  <si>
    <t>Personal benefits</t>
  </si>
  <si>
    <t>Social welfare - assistance to the aged</t>
  </si>
  <si>
    <t>Other welfare programs</t>
  </si>
  <si>
    <t>Capital transfers</t>
  </si>
  <si>
    <t>Mutually agreed write-downs</t>
  </si>
  <si>
    <t>Other capital grants</t>
  </si>
  <si>
    <t>Other economic flows – included in operating result</t>
  </si>
  <si>
    <t xml:space="preserve">Net write-downs of assets  </t>
  </si>
  <si>
    <t>Assets recognised for the first time</t>
  </si>
  <si>
    <t>Actuarial revaluations</t>
  </si>
  <si>
    <t>Net foreign exchange gains</t>
  </si>
  <si>
    <t>Net swap interest received</t>
  </si>
  <si>
    <t>Net gains from sale of assets</t>
  </si>
  <si>
    <t>Market valuation of debt</t>
  </si>
  <si>
    <t>Other gains/(losses)</t>
  </si>
  <si>
    <t>Total other economic flows – included in operating result</t>
  </si>
  <si>
    <t>Operating Result</t>
  </si>
  <si>
    <t>Non-owner movements in equity</t>
  </si>
  <si>
    <t>Revaluation of equity investments</t>
  </si>
  <si>
    <t xml:space="preserve">Actuarial revaluations </t>
  </si>
  <si>
    <t>Other economic revaluations</t>
  </si>
  <si>
    <t>Total other economic flows - included in equity</t>
  </si>
  <si>
    <t>Comprehensive result -  Total change in net worth</t>
  </si>
  <si>
    <t>Net acquisition of non-financial assets</t>
  </si>
  <si>
    <t>Purchases of non-financial assets</t>
  </si>
  <si>
    <t>less Sales of non-financial assets</t>
  </si>
  <si>
    <t>less Depreciation and amortisation</t>
  </si>
  <si>
    <t>plus Change in inventories</t>
  </si>
  <si>
    <t xml:space="preserve">plus Other movements in non-financial assets </t>
  </si>
  <si>
    <t>Fiscal balance (Net lending/borrowing)</t>
  </si>
  <si>
    <t>(a) Before 2007-08, the breakdown reflects Australian Accounting Standards Financial Statements, where in some cases not all sub-components were published.</t>
  </si>
  <si>
    <t>(b) Reported as "Salaries, wages and other entitlements" until 2007-08. It is consistent with the ABS GFS classification, other employee related payments are classified separately from wages and salaries under other payments.</t>
  </si>
  <si>
    <t>(c)  Includes depreciation of right of use (leased) assets, resulting from implementation of AASB 16.</t>
  </si>
  <si>
    <t>(d) Between 2004-05 and 2006-07 other includes other (suppliers expenses) and other (Other goods and services expenses).</t>
  </si>
  <si>
    <t>(e) Public debt interest estimates are calculated using the contract interest rates incurred on existing
Australian Government Securities (AGS), previously referred to as Commonwealth Government
Securities, when issued and on technical assumptions, based on prevailing market interest rates across
the yield curve, for yields on future AGS issuance.</t>
  </si>
  <si>
    <t>(f) Since 2013-14, the comprehensive result has differed from the change in net worth, owing to the valuation of the unfunded superannuation liability.</t>
  </si>
  <si>
    <t>(g) The term fiscal balance is not used by the ABS.</t>
  </si>
  <si>
    <t>Balance sheet</t>
  </si>
  <si>
    <t>Assets</t>
  </si>
  <si>
    <t>Financial assets</t>
  </si>
  <si>
    <t>Cash and deposits</t>
  </si>
  <si>
    <t>Advances paid</t>
  </si>
  <si>
    <t>Loans to state and territory governments</t>
  </si>
  <si>
    <t>Student loans</t>
  </si>
  <si>
    <t>Student Financial Supplement Scheme</t>
  </si>
  <si>
    <t>Higher Education Loan Program</t>
  </si>
  <si>
    <t>less Provision for doubtful debts / impairment allowance</t>
  </si>
  <si>
    <t>Investments, loans and placements</t>
  </si>
  <si>
    <t>IMF quota</t>
  </si>
  <si>
    <t>Other receivables</t>
  </si>
  <si>
    <t>Goods and services receivable</t>
  </si>
  <si>
    <t>Recoveries of benefit payments</t>
  </si>
  <si>
    <t>Taxes receivable</t>
  </si>
  <si>
    <t>Prepayments</t>
  </si>
  <si>
    <t>Equity investments</t>
  </si>
  <si>
    <t>Investments in other public sector entities</t>
  </si>
  <si>
    <t>Equity accounted investments</t>
  </si>
  <si>
    <t>Investments - shares</t>
  </si>
  <si>
    <t>Non-financial assets</t>
  </si>
  <si>
    <t>Land and fixed assets</t>
  </si>
  <si>
    <t xml:space="preserve">Land </t>
  </si>
  <si>
    <t>Plant, equipment and infrastructure</t>
  </si>
  <si>
    <t>(j)</t>
  </si>
  <si>
    <t>Inventories</t>
  </si>
  <si>
    <t>Intangibles</t>
  </si>
  <si>
    <t>Investment properties</t>
  </si>
  <si>
    <t>Biological assets</t>
  </si>
  <si>
    <t>Assets held for sale</t>
  </si>
  <si>
    <t>Other non-financial assets</t>
  </si>
  <si>
    <t>Total assets</t>
  </si>
  <si>
    <t>Liabilities</t>
  </si>
  <si>
    <t>Interest bearing liabilities</t>
  </si>
  <si>
    <t>Deposits held</t>
  </si>
  <si>
    <t>Promissary notes</t>
  </si>
  <si>
    <t>Special drawing rights</t>
  </si>
  <si>
    <t>Other borrowing</t>
  </si>
  <si>
    <t>Lease liabilities</t>
  </si>
  <si>
    <t>Provisions and payables</t>
  </si>
  <si>
    <t>Superannuation net liability</t>
  </si>
  <si>
    <t>(l)</t>
  </si>
  <si>
    <t>Other employee liabilities</t>
  </si>
  <si>
    <t>Accrued salaries and wages</t>
  </si>
  <si>
    <t>Workers compensation claims</t>
  </si>
  <si>
    <t>Military compensation</t>
  </si>
  <si>
    <t>Suppliers payables</t>
  </si>
  <si>
    <t>Trade creditors</t>
  </si>
  <si>
    <t>Operating lease rental payable</t>
  </si>
  <si>
    <t>Personal benefits payables - indirect</t>
  </si>
  <si>
    <t>Other creditors</t>
  </si>
  <si>
    <t>Personal benefits payables - direct</t>
  </si>
  <si>
    <t>Subsidies payables</t>
  </si>
  <si>
    <t>Grants payables</t>
  </si>
  <si>
    <t>Other payables</t>
  </si>
  <si>
    <t>Provisions</t>
  </si>
  <si>
    <t>Provisions for tax refunds</t>
  </si>
  <si>
    <t>Grants provisions</t>
  </si>
  <si>
    <t>Personal benefits provisions - direct</t>
  </si>
  <si>
    <t>Personal benefits provisions - indirect</t>
  </si>
  <si>
    <t>Provisions for subsidies</t>
  </si>
  <si>
    <t>Other non-equity liabilities</t>
  </si>
  <si>
    <t>Total liabilities</t>
  </si>
  <si>
    <t>Net financial liabilities</t>
  </si>
  <si>
    <t>(q)</t>
  </si>
  <si>
    <t>(h) Includes right of use (leased) assets, resulting from implementation of AASB 16.</t>
  </si>
  <si>
    <t>(i) The large increase in 2007-08 reflects that purchases of specialist military equipment are now treated as net capital investment rather than as expenses.</t>
  </si>
  <si>
    <t>(j) Before 2007-08, the breakdown reflects Australian Accounting Standards Financial Statements.</t>
  </si>
  <si>
    <t>(k) This aggregate was not reported prior to 2007-08, but has been calculated here from relevant sub-components.</t>
  </si>
  <si>
    <t>(l) For budget reporting purposes, a discount rate of 5.0 per cent determined by actuaries in preparing the 2020 Long Term Cost Reports is used to value the superannuation liability. This reflects the average annual rate estimated to apply over the term of the liability and it reduces the volatility in reported liabilites that would occur from year to year if the spot rates on long-term government bonds were used. Consistent with AAS, the superannuation liability for the 2021-22 Final Budget Outcome (FBO) was calculated using the spot rates on long-term government bonds as at 30 June 2022 that best matched each individual scheme's liability duration. These rates were between 37 and 3.9 per cent per annum.</t>
  </si>
  <si>
    <t>(m) Before 2007-08, reflects Australian Accounting Standards Financial Statements</t>
  </si>
  <si>
    <t>(n) Net worth equals total assets minus total liabilities.</t>
  </si>
  <si>
    <t>(o) Net financial worth equals total financial assets minus total liabilities.</t>
  </si>
  <si>
    <t>(p) Net financial liabilities equals total liabilities less financial assets other than investments in other public sector entities.</t>
  </si>
  <si>
    <t>(q) Net debt is the sum of interest bearing liabilities less the sum of selected financial seets (cash and deposits, advances paid and investments, loans and placements).</t>
  </si>
  <si>
    <t>Cash flow statement</t>
  </si>
  <si>
    <t xml:space="preserve">Cash receipts from operating activities </t>
  </si>
  <si>
    <t xml:space="preserve">Taxes received </t>
  </si>
  <si>
    <t xml:space="preserve">Receipts from sales of goods and services </t>
  </si>
  <si>
    <t xml:space="preserve">Interest receipts </t>
  </si>
  <si>
    <t xml:space="preserve">Dividends and income tax equivalents </t>
  </si>
  <si>
    <t xml:space="preserve">Other receipts </t>
  </si>
  <si>
    <t xml:space="preserve">Cash payments for operating activities </t>
  </si>
  <si>
    <t>Payments to employees</t>
  </si>
  <si>
    <t>(r)</t>
  </si>
  <si>
    <t xml:space="preserve">Payments for goods and services </t>
  </si>
  <si>
    <t xml:space="preserve">Grants and subsidies paid </t>
  </si>
  <si>
    <t>Advances of GST made to the States throughout the year</t>
  </si>
  <si>
    <t>Other grants and subsidies paid</t>
  </si>
  <si>
    <t xml:space="preserve">Interest paid </t>
  </si>
  <si>
    <t>Personal benefit payments  - direct</t>
  </si>
  <si>
    <t>Other payments</t>
  </si>
  <si>
    <t xml:space="preserve">Net cash flows from operating activities </t>
  </si>
  <si>
    <t xml:space="preserve">Net cash flows from investments in non-financial assets </t>
  </si>
  <si>
    <t xml:space="preserve">Sales of non-financial assets </t>
  </si>
  <si>
    <t xml:space="preserve">Purchases of non-financial assets </t>
  </si>
  <si>
    <t xml:space="preserve">Net cash flows from investments in financial assets for policy purposes </t>
  </si>
  <si>
    <t xml:space="preserve">Net cash flows from investments in financial assets for liquidity purposes </t>
  </si>
  <si>
    <t xml:space="preserve">Net cash flows from financing activities </t>
  </si>
  <si>
    <t xml:space="preserve">Cash receipts from financing activities </t>
  </si>
  <si>
    <t xml:space="preserve">Borrowing </t>
  </si>
  <si>
    <t xml:space="preserve">Other financing </t>
  </si>
  <si>
    <t xml:space="preserve">Cash payments for financing activities </t>
  </si>
  <si>
    <t xml:space="preserve">Net increase/(decrease) in cash held </t>
  </si>
  <si>
    <t>Finance leases and similar arrangements</t>
  </si>
  <si>
    <t>GFS cash surplus</t>
  </si>
  <si>
    <t>(s)</t>
  </si>
  <si>
    <t>plus Principal payments of lease liabilities</t>
  </si>
  <si>
    <t>(t)</t>
  </si>
  <si>
    <t xml:space="preserve">less Net Future Fund earnings </t>
  </si>
  <si>
    <t>Equals underlying cash balance</t>
  </si>
  <si>
    <t>(u)</t>
  </si>
  <si>
    <t xml:space="preserve">plus Net cash flows from investments in financial assets for policy purposes </t>
  </si>
  <si>
    <t xml:space="preserve">plus Net Future Fund earnings </t>
  </si>
  <si>
    <t xml:space="preserve">Equals headline cash balance </t>
  </si>
  <si>
    <t>(r) Reported as "Salaries, wages and other entitlements" until 2007-08. It is consistent with the ABS GFS classification, other employee related payments are classified separately from wages and salaries under other payments.</t>
  </si>
  <si>
    <r>
      <t xml:space="preserve">(s) GFS cash surplus/deficit equals net cash flows from operating activities and investments in  non-financial assets. Up to 2015-16, the GFS cash surplus included finance leases (see </t>
    </r>
    <r>
      <rPr>
        <i/>
        <sz val="11"/>
        <rFont val="Calibri"/>
        <family val="2"/>
        <scheme val="minor"/>
      </rPr>
      <t>2016-17 Final Budget Outcome</t>
    </r>
    <r>
      <rPr>
        <sz val="11"/>
        <rFont val="Calibri"/>
        <family val="2"/>
        <scheme val="minor"/>
      </rPr>
      <t>, page 21)</t>
    </r>
  </si>
  <si>
    <t>(t) ‘Net cash flows from financing activities for leases’has been renamed to ‘principal payments of lease
liabilities’. Principal payments of lease liabilities, which are financing cash payments, are deducted in the
calculation of the underlying cash balance to maintain consistency of measure following the
implementation of AASB16.</t>
  </si>
  <si>
    <t>(u) The term underlying cash balance is not used by the ABS.</t>
  </si>
  <si>
    <t>Background notes</t>
  </si>
  <si>
    <t>These notes begin with general information on key concepts of expenses and payments, followed by a note on data revisions and notes specific to Tables 5, 6 , 7, 8 and 10</t>
  </si>
  <si>
    <t>The PBO's online budget glossary includes entries on Accrual accounting, Cash accounting and many of the aggregates presented in this workbook.</t>
  </si>
  <si>
    <t>Online budget glossary – Parliament of Australia (aph.gov.au)</t>
  </si>
  <si>
    <t>Expenses and payments:  general notes</t>
  </si>
  <si>
    <t>Budget reporting refers to 'payments', which recognises amounts on a cash basis, and 'expenses', which recognises amounts on an accrual basis.</t>
  </si>
  <si>
    <t>The difference between cash and accrual recognition largely relates to the timing of payments.</t>
  </si>
  <si>
    <t xml:space="preserve">Expenses (the accrual concept) are reported in three different ways in government budget documents, each of which have various sub-components: </t>
  </si>
  <si>
    <t>1. Programs</t>
  </si>
  <si>
    <t>Expenses are split according to the name of the program, often linked to a particular act of parliament.</t>
  </si>
  <si>
    <t>Examples:  The Age Pension; Commonwealth Seniors Health Card; Pension Supplement.</t>
  </si>
  <si>
    <t>Portfolio Budget Statements include details on each of the hundreds of programs administered by the various government agencies.</t>
  </si>
  <si>
    <t>Budget Paper 1 includes a list of the largest 20 programs (some being aggregates of several smaller programs) - for example, see page 164 of the 2021-22 Budget.</t>
  </si>
  <si>
    <t>Historical data for the program-level splits are not shown in this workbook.</t>
  </si>
  <si>
    <t>2. Functions</t>
  </si>
  <si>
    <t>Expenses are split according to the broad purpose of each program.</t>
  </si>
  <si>
    <t>Example:  'Assistance to the aged'.</t>
  </si>
  <si>
    <t>This is the most detailed information on expenses presented in Budget papers.</t>
  </si>
  <si>
    <t>The functional split enables expenses to be presented in a table of manageable size while providing significant detail without being subject to changes in the naming or form of programs.</t>
  </si>
  <si>
    <t>Historical data for the functional splits are shown in this workbook in Table 5.</t>
  </si>
  <si>
    <t>3. Economic (operating)</t>
  </si>
  <si>
    <t>Expenses are split according to their purpose in the operation of the government.</t>
  </si>
  <si>
    <t>Example:  'Current transfers - personal benefits'.</t>
  </si>
  <si>
    <r>
      <t xml:space="preserve">Expenses are reported in this way for financial reporting requirements in the </t>
    </r>
    <r>
      <rPr>
        <i/>
        <sz val="11"/>
        <color theme="1"/>
        <rFont val="Calibri"/>
        <family val="2"/>
        <scheme val="minor"/>
      </rPr>
      <t>Operating Statement</t>
    </r>
    <r>
      <rPr>
        <sz val="11"/>
        <color theme="1"/>
        <rFont val="Calibri"/>
        <family val="2"/>
        <scheme val="minor"/>
      </rPr>
      <t xml:space="preserve">, analagous to a business's profit and loss accounts and based on international </t>
    </r>
    <r>
      <rPr>
        <i/>
        <sz val="11"/>
        <color theme="1"/>
        <rFont val="Calibri"/>
        <family val="2"/>
      </rPr>
      <t>Government Finance Statistics</t>
    </r>
    <r>
      <rPr>
        <sz val="11"/>
        <color theme="1"/>
        <rFont val="Calibri"/>
        <family val="2"/>
      </rPr>
      <t xml:space="preserve"> standards.</t>
    </r>
  </si>
  <si>
    <t>Compared to the Program and Functional splits, there are only a few categories of operating expenses.</t>
  </si>
  <si>
    <t>Each government agency reports financial statements, including expenses, in its Annual Reports.</t>
  </si>
  <si>
    <t>The consolidated total across all of government is reported in the yearly Consolidated Financial Statements and the Final Budget Outcome, in the operating statement table - for example, the 2020-21 Final Budget Outcome, table 2.1.</t>
  </si>
  <si>
    <t>Fiscal data on this basis extends back to 1953-54.</t>
  </si>
  <si>
    <t>Historical data for the detailed financial statements, including expenses, will be published in future editions of this workbook.</t>
  </si>
  <si>
    <r>
      <t xml:space="preserve">Payments (the cash concept) and the accompanying income flow, receipts, are reported in the </t>
    </r>
    <r>
      <rPr>
        <i/>
        <sz val="11"/>
        <color theme="1"/>
        <rFont val="Calibri"/>
        <family val="2"/>
        <scheme val="minor"/>
      </rPr>
      <t>Cash Flow Statement</t>
    </r>
    <r>
      <rPr>
        <sz val="11"/>
        <color theme="1"/>
        <rFont val="Calibri"/>
        <family val="2"/>
        <scheme val="minor"/>
      </rPr>
      <t xml:space="preserve">, another of the financial statements required under </t>
    </r>
    <r>
      <rPr>
        <i/>
        <sz val="11"/>
        <color theme="1"/>
        <rFont val="Calibri"/>
        <family val="2"/>
      </rPr>
      <t xml:space="preserve">Government Finance Statistics </t>
    </r>
    <r>
      <rPr>
        <sz val="11"/>
        <color theme="1"/>
        <rFont val="Calibri"/>
        <family val="2"/>
      </rPr>
      <t>standards</t>
    </r>
    <r>
      <rPr>
        <sz val="11"/>
        <color theme="1"/>
        <rFont val="Calibri"/>
        <family val="2"/>
        <scheme val="minor"/>
      </rPr>
      <t>.</t>
    </r>
  </si>
  <si>
    <t>There are five sub-categories of cash flows presented in the cash flow statement:</t>
  </si>
  <si>
    <t>1. Cash flows from operating activities</t>
  </si>
  <si>
    <t>Amounts received or paid as a result of the day-to-day operations of the government</t>
  </si>
  <si>
    <t>2. Cash flows from investments in non-financial assets</t>
  </si>
  <si>
    <t>Amounts for the acquisition or sale of property, plant and equipment, intangibles and other long-term assets.</t>
  </si>
  <si>
    <t>3. Cash flows from investments in financial assets for policy purposes</t>
  </si>
  <si>
    <t>Amounts for the acquisition or repayment of financial assets, where the asset relates to the implementation of specific government policies.</t>
  </si>
  <si>
    <t>Examples of the assets:  education and infrastructure loans</t>
  </si>
  <si>
    <t>These amounts were previously known as 'net advances'.</t>
  </si>
  <si>
    <t>4. Cash flows from investments in financial assets for liquidity purposes</t>
  </si>
  <si>
    <t>Amounts for the acquisition or repayment of financial assets, where the asset is designed to manage future cash flows and is intended to earn a commercial rate of return.</t>
  </si>
  <si>
    <t>Examples of the assets:  term deposits and government funds, such as the Superannuation Future Fund and the Medical Research Future Fund.</t>
  </si>
  <si>
    <t>5. Cash flows from investments in financial assets for financing purposes</t>
  </si>
  <si>
    <t>Amounts for the acquisition or repayment of financial assets, where the asset is designed to raise funds for the government in order to meet a cash shortfall from the previous four sub-categories, and which is repaid in the event of a cash surplus.</t>
  </si>
  <si>
    <t>The vast majority of these assets are government bonds, which form the bulk of government debt.</t>
  </si>
  <si>
    <t>The Underlying Cash Balance (UCB) includes cash flows from the first and second of these sub-categories.</t>
  </si>
  <si>
    <t>The Headline Cash Balance (HCB) includes cash flows from the first, second and third of these sub-categories.</t>
  </si>
  <si>
    <t>Data revisions</t>
  </si>
  <si>
    <t>Historical series are regularly revised, mainly due to changes to accounting standards.</t>
  </si>
  <si>
    <t>Many of the revisions are simply involve moving a sub-component from one category to another, without affecting totals.</t>
  </si>
  <si>
    <t>For example, a particular type of government revenue may have previously been classified as non-tax revenue but is now classified as tax, with no effect on total government revenue.</t>
  </si>
  <si>
    <t>Other revisions may occur because a component was previously 'netted out' but is now explicitly identified.</t>
  </si>
  <si>
    <t>For example, the 1992-93 Budget Paper 1 (page 5.7) reports that the Diesel Fuel Rebate had been previously been treated as an offset to revenue but was now being treated as an expense, with historical data being revised accordingly.</t>
  </si>
  <si>
    <t>This change had the effect of increasing the historical series for both revenue and expenses, with no net change to the budget balance.</t>
  </si>
  <si>
    <t>Similar revisions may occur in cases where one part of the government makes payments to another part of the government - see the 2008-09 Budget paper 1 (page 10-5) for several examples.</t>
  </si>
  <si>
    <t>This data is on an accrual basis.  Accrual accounting began in 1999-2000.</t>
  </si>
  <si>
    <t>This data is published in the Budget papers in the online supplementary tables, back to 2005-06.</t>
  </si>
  <si>
    <t>Data before 2005-06 has been subject to revisions, but some of these have been applied on a pro-rata basis where amounts for specific heads of revenue are unpublished.</t>
  </si>
  <si>
    <t xml:space="preserve">The largest of these revisions was at the 2015-16 Budget, reflecting a change by the Australian Tax Office (ATO) to the accounting treatment of penalty and interest imposition and remissions in its financial statements. </t>
  </si>
  <si>
    <t xml:space="preserve">Penalties that are imposed and remitted on the same day are now not recognised as revenue or as an expense where the ATO did not have any intention to maintain the full amount imposed. </t>
  </si>
  <si>
    <t>This change decreased revenue and expenses but had no impact on the fiscal balance for the general government sector.</t>
  </si>
  <si>
    <t>The revisions total around $500 million over five years from 2000-01 to 2004-05.</t>
  </si>
  <si>
    <t>Table 6: Receipts by head of revenue (cash accounting)</t>
  </si>
  <si>
    <t>This data is on a cash basis.</t>
  </si>
  <si>
    <t>The historical data is largely sourced from here, which includes significantly more detail, particularly for historical excise and customs taxes:</t>
  </si>
  <si>
    <t>https://data.gov.au/data/dataset/ad-hoc-data-requests/resource/ab28891e-b18e-4bba-8103-00215b517253</t>
  </si>
  <si>
    <t>Please consult the notes page in this link for more important information on the construction of the data.</t>
  </si>
  <si>
    <t>Before 1999, receipts data was published in a time-series table showing around 10 years of data. The figures shown here are taken from the final instance of them appearing. For example, the data for 1985-86 was sourced from the 1995-96 Budget.</t>
  </si>
  <si>
    <t>Prior to 1965–66 amounts were reported in pounds. These have been converted to dollars at the rate of £1 equal to $2.</t>
  </si>
  <si>
    <t>Historical non-tax receipts, particularly before the 1960s, may include items which are now treated as outside of the General Government sector, such as income to certain government businesses.</t>
  </si>
  <si>
    <t>Aggregates in this table may not equal those in Table 8, owing to subsequent data revisions which have not been published at a disaggregated level.</t>
  </si>
  <si>
    <t>Table 7:  Expenses by function and sub-function</t>
  </si>
  <si>
    <r>
      <t xml:space="preserve">The table shown in this sheet contains detailed information on expenses split into different </t>
    </r>
    <r>
      <rPr>
        <b/>
        <sz val="11"/>
        <color theme="1"/>
        <rFont val="Calibri"/>
        <family val="2"/>
      </rPr>
      <t>functions</t>
    </r>
    <r>
      <rPr>
        <sz val="11"/>
        <color theme="1"/>
        <rFont val="Calibri"/>
        <family val="2"/>
        <scheme val="minor"/>
      </rPr>
      <t xml:space="preserve"> and sub-functions (the second category in the list above).</t>
    </r>
  </si>
  <si>
    <t>The table is published only for the year just completed.  The time-series data shown here simply collates each of those tables.</t>
  </si>
  <si>
    <t>We have attempted to place functions on a consistent basis, however reporting categories have changed over time, and consolidating these has required judgements. We will continue to refine the data over time and revisions may occur.</t>
  </si>
  <si>
    <t>Explanations for trends in the data are not provided here.  Commentary may be found in the relevant budget papers.</t>
  </si>
  <si>
    <t>Revisions to historical data are not accounted for.  Since 1999-2000, the government has not re-published the functional expenses data for prior years each time data is revised.</t>
  </si>
  <si>
    <t>This means that the amounts shown for total expenses in Row 161 (the orginally published amounts) are different from those in Row 163 (the current revised series).</t>
  </si>
  <si>
    <t>There is also likely to have been revisions between functions and sub-functions, with the total left unchanged.</t>
  </si>
  <si>
    <t>The time-series data shown here should therefore be used with caution.</t>
  </si>
  <si>
    <t>Particular caution should be applied regarding Health sub-functions during the period from 2007 to 2011, where the sub-function names changed regularly, with the current titles not necessarily comparable with previous titles.</t>
  </si>
  <si>
    <t>See the explanatory notes for Table 6 for more information on historical revisions.</t>
  </si>
  <si>
    <t>Some series are no longer published.  For example, since 2007-08 two separate sub-functions, "Assistance to the unemployed" and "Assistance to the sick", have been published together rather than separately.</t>
  </si>
  <si>
    <t>Budget data between 1964-65 to 1998-99 was published on a cash basis until the implemention of accrual accounting in 1999-2000.  There is therefore a significant structural break between 1998-99 and 1999-2000.</t>
  </si>
  <si>
    <t xml:space="preserve">Drawing valid comparisons between cash and accrual budget data may not be possible due to differences in accounting methods, so caution should be exercised when making comparision across this time-series. </t>
  </si>
  <si>
    <t>Data is shown on a 'headline cash' basis until 1987-88, and on an 'underlying cash' basis from 1988-89 to 1998-99.  In some cases the headline cash data enables an estimate for the underlying series, which is also shown.</t>
  </si>
  <si>
    <t>Before 1999, this data was published in a time-series table showing around 10 years of data. The figures shown here are taken from the final instance of them appearing. For example, the data for 1985-86 was sourced from the 1995-96 Budget.</t>
  </si>
  <si>
    <t>Table 8:  Long-term cash flow data</t>
  </si>
  <si>
    <t>The historical data series included in annual Budget papers extend back to 1970-71.  This worksheet extends key budget aggregates back to 1953-54.</t>
  </si>
  <si>
    <t>Because historical data is periodically revised, reflecting changes to accounting standards (see below), extending the data back before 1970-71 requires assumptions regarding how the revisions would have affected the earlier years.</t>
  </si>
  <si>
    <t>This worksheet shows the data series and how they were constructed via the formulas.</t>
  </si>
  <si>
    <t>Because the pre-1970 data is calculated via assumptions (rather than aggregated from base data), the series should be considered as reasonable estimates of their true values.</t>
  </si>
  <si>
    <t>This calculated pre-1970 data may be revised in the future with methodological improvements.</t>
  </si>
  <si>
    <t>The calculations result in a series back to 1953-54 for the Underlying Cash Balance (UCB), a concept which did not exist in Budget papers until the 1990s.  In earlier years, the most prominent measure of the budget balance was what is now referred to as the Headline Cash Balance (HCB).</t>
  </si>
  <si>
    <t xml:space="preserve">While the HCB was in deficit for the entire period from 1953-54 to 1987-88 (except for a small surplus in 1970-71), the UCB was in surplus each year from 1953-54 to 1975-76.  </t>
  </si>
  <si>
    <t>Most of these underlying surpluses were at least 2% of GDP, which is large by historical standards.</t>
  </si>
  <si>
    <t>During this period, governments were making significant investments into financial assets for policy purposes (net advances), which improved the government's balance sheet. Nearly 80% of these investments were loans to state governments. This means that while the budget was broadly balanced in terms of the HCB, the budget was also in a significant surplus position abstracting from the purchases of financial assets (the UCB).</t>
  </si>
  <si>
    <t>The PBO is investigating the feasibility of estimating cash flows before 1953-54 on a comparable basis</t>
  </si>
  <si>
    <t>Method</t>
  </si>
  <si>
    <t>The series are calculated from growing the 1970-71 amounts back into the past using growth rates from earlier vintages of the same series.</t>
  </si>
  <si>
    <t>For example, in order to generate 1969-70 values for receipts, we used the series published in the 1998-99 Budget, which went back to 1960-61, assuming that while subsequent revisions since then may have affected the dollar amounts, they did not materially affect the growth rates.  Receipts were $8,290 million in 1970-71.  According to the 1998-99 Budget, receipts grew by 13 per cent between 1969-70 and 1970-71, implying that receipts in 1969-70 were $7,332 million.</t>
  </si>
  <si>
    <t>Until the early 1990s, most Budgets included only around a decade of historical data, such that several editions are needed to extend the series back.</t>
  </si>
  <si>
    <t>Two budgets of the past 30 years included long time-series, which form the basis of the extension back for several items.</t>
  </si>
  <si>
    <t>The 1992-93 Budget paper 1 (page 5.6) included data back to 1953-54 for receipts and 'headline' payments.</t>
  </si>
  <si>
    <t>The 1998-99 Budget Paper 1 (page 2-70) included data back to 1960-61 for tax receipts, non-tax receipts and 'underlying' payments, generating an underlying cash balance (UCB)</t>
  </si>
  <si>
    <t>The remaining key item, 'Net Advances' (now known as 'Net cash flows from investments in financial assets for policy purposes'), is extended back via several of the decade-long historical series published in various Budgets.</t>
  </si>
  <si>
    <t>Additivity of the series is retained.</t>
  </si>
  <si>
    <t>Table 9:  Long-term debt data</t>
  </si>
  <si>
    <t>This table shows historical data for Australian government securities on issue, sometimes referred to a 'gross debt'.</t>
  </si>
  <si>
    <t xml:space="preserve">Until the mid-1990s the Australian government managed State debt on their behalf.  This debt is included in the total gross debt amounts.  </t>
  </si>
  <si>
    <t>War debt ceased being separately identified in Budget documents after 1962.   Although official documents report figures regarding war debt as being ‘no longer available’ after 1962 (eg Commonwealth Grants Commission 34th Report, 1967), Parliamentary Hansard reports ‘unacquired war debt’ of over $1 billion (4% of GDP) still outstanding as at 30 June 1968 (Question Upon Notice No. 951, from Mr Hayden to then Treasurer McMahon, answered 26 November 1968).</t>
  </si>
  <si>
    <t>Consistent with the treatment in the Budget, securities held by government investment funds have been netted out (on a pro-rata basis between Commonwealth non-war debt and State debt).  Figures for War Debt are net of internal Treasury Bills (war).  In some years the amount of securities held by government investment funds is estimated.</t>
  </si>
  <si>
    <t>Debt was zero from 1900–01 to 1910–11, excluding State debt managed by the Australian government.</t>
  </si>
  <si>
    <r>
      <t xml:space="preserve">Some of this data has previously been published in the PBO's report </t>
    </r>
    <r>
      <rPr>
        <i/>
        <sz val="11"/>
        <color theme="1"/>
        <rFont val="Calibri"/>
        <family val="2"/>
        <scheme val="minor"/>
      </rPr>
      <t xml:space="preserve">Fiscal Sustainability </t>
    </r>
    <r>
      <rPr>
        <sz val="11"/>
        <color theme="1"/>
        <rFont val="Calibri"/>
        <family val="2"/>
        <scheme val="minor"/>
      </rPr>
      <t>(28 April 2021)</t>
    </r>
    <r>
      <rPr>
        <sz val="11"/>
        <color theme="1"/>
        <rFont val="Calibri"/>
        <family val="2"/>
        <scheme val="minor"/>
      </rPr>
      <t>.</t>
    </r>
  </si>
  <si>
    <t>Data may be revised in the future following further analysis.</t>
  </si>
  <si>
    <t>Table 11:  General government financial statements</t>
  </si>
  <si>
    <t>Each budget update includes the three primary financial statements, which comply with both the  Australian Bureau of Statistics’ (ABS) accrual Government Finance Statistics (GFS) and Australian Accounting Standards (AAS).  The statements are:</t>
  </si>
  <si>
    <r>
      <t xml:space="preserve">Operating Statement - an itemised statement of economic flows, including revenue, expenses and other flows, resulting in two key budget aggregates, the </t>
    </r>
    <r>
      <rPr>
        <i/>
        <sz val="11"/>
        <color theme="1"/>
        <rFont val="Calibri"/>
        <family val="2"/>
        <scheme val="minor"/>
      </rPr>
      <t>Net Operating Balance</t>
    </r>
    <r>
      <rPr>
        <sz val="11"/>
        <color theme="1"/>
        <rFont val="Calibri"/>
        <family val="2"/>
        <scheme val="minor"/>
      </rPr>
      <t xml:space="preserve"> and the </t>
    </r>
    <r>
      <rPr>
        <i/>
        <sz val="11"/>
        <color theme="1"/>
        <rFont val="Calibri"/>
        <family val="2"/>
        <scheme val="minor"/>
      </rPr>
      <t>Fiscal Balance.</t>
    </r>
  </si>
  <si>
    <r>
      <t xml:space="preserve">Balance Sheet - an itemised statement of assets and liabilities, as at 30 June, including key aggregates such as </t>
    </r>
    <r>
      <rPr>
        <i/>
        <sz val="11"/>
        <color theme="1"/>
        <rFont val="Calibri"/>
        <family val="2"/>
      </rPr>
      <t>Net Debt</t>
    </r>
    <r>
      <rPr>
        <sz val="11"/>
        <color theme="1"/>
        <rFont val="Calibri"/>
        <family val="2"/>
      </rPr>
      <t xml:space="preserve">and </t>
    </r>
    <r>
      <rPr>
        <i/>
        <sz val="11"/>
        <color theme="1"/>
        <rFont val="Calibri"/>
        <family val="2"/>
      </rPr>
      <t>Net Worth.</t>
    </r>
  </si>
  <si>
    <r>
      <t xml:space="preserve">Cash Flow Statement - an itemised statement of cash flows, resulting in two key budget aggregates, the </t>
    </r>
    <r>
      <rPr>
        <i/>
        <sz val="11"/>
        <color theme="1"/>
        <rFont val="Calibri"/>
        <family val="2"/>
      </rPr>
      <t xml:space="preserve">Underlying Cash Balance </t>
    </r>
    <r>
      <rPr>
        <sz val="11"/>
        <color theme="1"/>
        <rFont val="Calibri"/>
        <family val="2"/>
      </rPr>
      <t>and the</t>
    </r>
    <r>
      <rPr>
        <i/>
        <sz val="11"/>
        <color theme="1"/>
        <rFont val="Calibri"/>
        <family val="2"/>
      </rPr>
      <t xml:space="preserve"> Headline Cash Balance.</t>
    </r>
  </si>
  <si>
    <t>These statements have existed in close to the current form since 1999-2000.</t>
  </si>
  <si>
    <t>In addition to these three primary tables, the financial statements also include many 'notes', which are tables of additional data.  Because the tables are presented here in a spreadsheet, rather than in a printed document, the notes are incorporated within the main tables rather than separately.</t>
  </si>
  <si>
    <r>
      <t xml:space="preserve">The tables are shown as they were published at each </t>
    </r>
    <r>
      <rPr>
        <i/>
        <sz val="11"/>
        <color theme="1"/>
        <rFont val="Calibri"/>
        <family val="2"/>
        <scheme val="minor"/>
      </rPr>
      <t>Final Budget Outcome</t>
    </r>
    <r>
      <rPr>
        <sz val="11"/>
        <color theme="1"/>
        <rFont val="Calibri"/>
        <family val="2"/>
        <scheme val="minor"/>
      </rPr>
      <t>, and do not account for subsequent revisions.  For each of the key budget aggregates, the current (revised) series, as published in the latest budget update, is shown in the following row with the difference below that.  The reasons for the revisions are explained in the various budget documents.  Disaggregated revised series were published before 1999 but have not been published since.</t>
    </r>
  </si>
  <si>
    <r>
      <t xml:space="preserve">Between the 1999-2000 and 2006-07 </t>
    </r>
    <r>
      <rPr>
        <i/>
        <sz val="11"/>
        <color theme="1"/>
        <rFont val="Calibri"/>
        <family val="2"/>
        <scheme val="minor"/>
      </rPr>
      <t>Final Budget Outcomes</t>
    </r>
    <r>
      <rPr>
        <sz val="11"/>
        <color theme="1"/>
        <rFont val="Calibri"/>
        <family val="2"/>
        <scheme val="minor"/>
      </rPr>
      <t>, two sets of financial statements were published, on GFS and AAS bases.  Two differences are noted here:</t>
    </r>
  </si>
  <si>
    <t>The Goods and Services Tax (GST).  The data shown here uses the financial statements which treated the GST in line with the current standards, as commonwealth revenue and expense.</t>
  </si>
  <si>
    <t>The AAS statements generally included more detail than the GFS statements.  Some of the AAS detail has been used for the data presented here, on the basis that the amounts would not be expected to have been significantly different, but in some cases the individual items will not sum to the GFS total.</t>
  </si>
  <si>
    <r>
      <t>The financial statements have included significantly more information since the 2007-08</t>
    </r>
    <r>
      <rPr>
        <i/>
        <sz val="11"/>
        <color theme="1"/>
        <rFont val="Calibri"/>
        <family val="2"/>
        <scheme val="minor"/>
      </rPr>
      <t xml:space="preserve"> Final Budget Outcome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</si>
</sst>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
    <numFmt numFmtId="167" formatCode="#,##0.0000"/>
  </numFmts>
  <fonts count="5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8"/>
      <name val="Calibri"/>
      <family val="2"/>
      <scheme val="minor"/>
    </font>
    <font>
      <sz val="11"/>
      <color theme="3"/>
      <name val="Calibri"/>
      <family val="2"/>
      <scheme val="minor"/>
    </font>
    <font>
      <sz val="11"/>
      <color theme="4"/>
      <name val="Calibri"/>
      <family val="2"/>
      <scheme val="minor"/>
    </font>
    <font>
      <b/>
      <sz val="14"/>
      <name val="Calibri"/>
      <family val="2"/>
      <scheme val="minor"/>
    </font>
    <font>
      <sz val="11"/>
      <name val="Calibri"/>
      <family val="2"/>
      <scheme val="minor"/>
    </font>
    <font>
      <b/>
      <sz val="12"/>
      <color theme="1"/>
      <name val="Calibri"/>
      <family val="2"/>
      <scheme val="minor"/>
    </font>
    <font>
      <sz val="12"/>
      <color theme="1"/>
      <name val="Calibri"/>
      <family val="2"/>
      <scheme val="minor"/>
    </font>
    <font>
      <i/>
      <sz val="11"/>
      <color theme="1"/>
      <name val="Calibri"/>
      <family val="2"/>
      <scheme val="minor"/>
    </font>
    <font>
      <sz val="9"/>
      <color theme="2" tint="-0.499984740745262"/>
      <name val="Calibri"/>
      <family val="2"/>
      <scheme val="minor"/>
    </font>
    <font>
      <b/>
      <i/>
      <sz val="11"/>
      <color theme="1"/>
      <name val="Calibri"/>
      <family val="2"/>
      <scheme val="minor"/>
    </font>
    <font>
      <b/>
      <sz val="11"/>
      <color theme="1"/>
      <name val="Calibri"/>
      <family val="2"/>
    </font>
    <font>
      <u/>
      <sz val="11"/>
      <color theme="1"/>
      <name val="Calibri"/>
      <family val="2"/>
      <scheme val="minor"/>
    </font>
    <font>
      <i/>
      <sz val="11"/>
      <color theme="1"/>
      <name val="Calibri"/>
      <family val="2"/>
    </font>
    <font>
      <sz val="11"/>
      <color theme="1"/>
      <name val="Calibri"/>
      <family val="2"/>
    </font>
    <font>
      <b/>
      <sz val="11"/>
      <color rgb="FF3D4D7D"/>
      <name val="Calibri"/>
      <family val="2"/>
      <scheme val="minor"/>
    </font>
    <font>
      <sz val="11"/>
      <color rgb="FF3D4D7D"/>
      <name val="Calibri"/>
      <family val="2"/>
      <scheme val="minor"/>
    </font>
    <font>
      <sz val="9"/>
      <color rgb="FF788183"/>
      <name val="Calibri"/>
      <family val="2"/>
      <scheme val="minor"/>
    </font>
    <font>
      <sz val="8"/>
      <color theme="1"/>
      <name val="Arial"/>
      <family val="2"/>
    </font>
    <font>
      <sz val="9"/>
      <color rgb="FF788184"/>
      <name val="Calibri"/>
      <family val="2"/>
      <scheme val="minor"/>
    </font>
    <font>
      <sz val="11"/>
      <color rgb="FF00B050"/>
      <name val="Calibri"/>
      <family val="2"/>
      <scheme val="minor"/>
    </font>
    <font>
      <b/>
      <sz val="11"/>
      <color rgb="FFFF0000"/>
      <name val="Calibri"/>
      <family val="2"/>
      <scheme val="minor"/>
    </font>
    <font>
      <b/>
      <sz val="11"/>
      <color rgb="FF000000"/>
      <name val="Calibri"/>
      <family val="2"/>
    </font>
    <font>
      <i/>
      <sz val="11"/>
      <color rgb="FF000000"/>
      <name val="Calibri"/>
      <family val="2"/>
    </font>
    <font>
      <b/>
      <sz val="11"/>
      <name val="Calibri"/>
      <family val="2"/>
    </font>
    <font>
      <sz val="9"/>
      <color rgb="FF757171"/>
      <name val="Calibri"/>
      <family val="2"/>
    </font>
    <font>
      <sz val="11"/>
      <color theme="0" tint="-0.249977111117893"/>
      <name val="Calibri"/>
      <family val="2"/>
      <scheme val="minor"/>
    </font>
    <font>
      <sz val="11"/>
      <color theme="9"/>
      <name val="Calibri"/>
      <family val="2"/>
      <scheme val="minor"/>
    </font>
    <font>
      <sz val="11"/>
      <color rgb="FFFF0000"/>
      <name val="Calibri"/>
      <family val="2"/>
    </font>
    <font>
      <sz val="10"/>
      <name val="Arial"/>
      <family val="2"/>
    </font>
    <font>
      <sz val="11"/>
      <color theme="5" tint="-0.249977111117893"/>
      <name val="Calibri"/>
      <family val="2"/>
    </font>
    <font>
      <sz val="11"/>
      <color theme="5" tint="-0.249977111117893"/>
      <name val="Calibri"/>
      <family val="2"/>
      <scheme val="minor"/>
    </font>
    <font>
      <i/>
      <sz val="11"/>
      <color theme="5" tint="-0.249977111117893"/>
      <name val="Calibri"/>
      <family val="2"/>
      <scheme val="minor"/>
    </font>
    <font>
      <sz val="9"/>
      <color theme="5" tint="-0.249977111117893"/>
      <name val="Calibri"/>
      <family val="2"/>
      <scheme val="minor"/>
    </font>
    <font>
      <b/>
      <sz val="11"/>
      <name val="Calibri"/>
      <family val="2"/>
      <scheme val="minor"/>
    </font>
    <font>
      <b/>
      <sz val="11"/>
      <color theme="5" tint="-0.249977111117893"/>
      <name val="Calibri"/>
      <family val="2"/>
      <scheme val="minor"/>
    </font>
    <font>
      <b/>
      <sz val="11"/>
      <color rgb="FFC00000"/>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sz val="11"/>
      <color rgb="FF000000"/>
      <name val="Calibri"/>
      <family val="2"/>
    </font>
    <font>
      <sz val="9"/>
      <color indexed="81"/>
      <name val="Tahoma"/>
      <family val="2"/>
    </font>
    <font>
      <b/>
      <sz val="9"/>
      <color indexed="81"/>
      <name val="Tahoma"/>
      <family val="2"/>
    </font>
    <font>
      <i/>
      <sz val="11"/>
      <name val="Calibri"/>
      <family val="2"/>
      <scheme val="minor"/>
    </font>
    <font>
      <b/>
      <sz val="11"/>
      <color rgb="FF00B050"/>
      <name val="Calibri"/>
      <family val="2"/>
      <scheme val="minor"/>
    </font>
    <font>
      <sz val="11"/>
      <name val="Calibri"/>
      <family val="2"/>
    </font>
    <font>
      <i/>
      <sz val="11"/>
      <name val="Calibri"/>
      <family val="2"/>
    </font>
    <font>
      <sz val="9"/>
      <name val="Calibri"/>
      <family val="2"/>
    </font>
  </fonts>
  <fills count="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0"/>
        <bgColor rgb="FF000000"/>
      </patternFill>
    </fill>
  </fills>
  <borders count="22">
    <border>
      <left/>
      <right/>
      <top/>
      <bottom/>
      <diagonal/>
    </border>
    <border>
      <left/>
      <right/>
      <top/>
      <bottom style="thin">
        <color indexed="64"/>
      </bottom>
      <diagonal/>
    </border>
    <border>
      <left style="thin">
        <color theme="0"/>
      </left>
      <right/>
      <top style="thin">
        <color theme="0"/>
      </top>
      <bottom/>
      <diagonal/>
    </border>
    <border>
      <left/>
      <right/>
      <top style="thin">
        <color theme="0"/>
      </top>
      <bottom style="thin">
        <color theme="0"/>
      </bottom>
      <diagonal/>
    </border>
    <border>
      <left/>
      <right style="thick">
        <color auto="1"/>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bottom style="thin">
        <color theme="0"/>
      </bottom>
      <diagonal/>
    </border>
    <border>
      <left/>
      <right/>
      <top style="thin">
        <color theme="0"/>
      </top>
      <bottom/>
      <diagonal/>
    </border>
    <border>
      <left/>
      <right style="thick">
        <color auto="1"/>
      </right>
      <top style="thin">
        <color theme="0"/>
      </top>
      <bottom/>
      <diagonal/>
    </border>
    <border>
      <left/>
      <right style="thin">
        <color theme="0"/>
      </right>
      <top style="thin">
        <color theme="0"/>
      </top>
      <bottom/>
      <diagonal/>
    </border>
    <border>
      <left/>
      <right style="thick">
        <color auto="1"/>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ck">
        <color auto="1"/>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ck">
        <color auto="1"/>
      </right>
      <top style="thin">
        <color theme="0"/>
      </top>
      <bottom/>
      <diagonal/>
    </border>
    <border>
      <left style="thin">
        <color theme="0"/>
      </left>
      <right/>
      <top/>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34" fillId="0" borderId="0"/>
  </cellStyleXfs>
  <cellXfs count="299">
    <xf numFmtId="0" fontId="0" fillId="0" borderId="0" xfId="0"/>
    <xf numFmtId="0" fontId="6" fillId="2" borderId="0" xfId="0" applyFont="1" applyFill="1"/>
    <xf numFmtId="0" fontId="7" fillId="2" borderId="0" xfId="0" applyFont="1" applyFill="1"/>
    <xf numFmtId="0" fontId="8" fillId="2" borderId="0" xfId="0" applyFont="1" applyFill="1"/>
    <xf numFmtId="0" fontId="9" fillId="2" borderId="0" xfId="0" applyFont="1" applyFill="1"/>
    <xf numFmtId="0" fontId="10" fillId="2" borderId="0" xfId="1" applyFont="1" applyFill="1" applyAlignment="1">
      <alignment vertical="center"/>
    </xf>
    <xf numFmtId="0" fontId="1" fillId="2" borderId="0" xfId="0" applyFont="1" applyFill="1"/>
    <xf numFmtId="0" fontId="10" fillId="2" borderId="0" xfId="0" applyFont="1" applyFill="1"/>
    <xf numFmtId="0" fontId="5" fillId="0" borderId="0" xfId="1"/>
    <xf numFmtId="0" fontId="0" fillId="2" borderId="0" xfId="0" applyFill="1"/>
    <xf numFmtId="0" fontId="11" fillId="2" borderId="0" xfId="0" applyFont="1" applyFill="1" applyAlignment="1">
      <alignment vertical="top" wrapText="1"/>
    </xf>
    <xf numFmtId="0" fontId="12" fillId="2" borderId="0" xfId="0" applyFont="1" applyFill="1"/>
    <xf numFmtId="0" fontId="12" fillId="2" borderId="0" xfId="0" applyFont="1" applyFill="1" applyAlignment="1">
      <alignment horizontal="center"/>
    </xf>
    <xf numFmtId="0" fontId="11" fillId="2" borderId="0" xfId="0" applyFont="1" applyFill="1" applyAlignment="1">
      <alignment vertical="top"/>
    </xf>
    <xf numFmtId="0" fontId="0" fillId="2" borderId="0" xfId="0" applyFill="1" applyAlignment="1">
      <alignment horizontal="center"/>
    </xf>
    <xf numFmtId="3" fontId="2" fillId="3" borderId="0" xfId="0" applyNumberFormat="1" applyFont="1" applyFill="1" applyAlignment="1">
      <alignment horizontal="left" vertical="top" wrapText="1"/>
    </xf>
    <xf numFmtId="3" fontId="2" fillId="3" borderId="0" xfId="0" applyNumberFormat="1" applyFont="1" applyFill="1" applyAlignment="1">
      <alignment horizontal="center" vertical="top" wrapText="1"/>
    </xf>
    <xf numFmtId="3" fontId="2" fillId="3" borderId="0" xfId="0" applyNumberFormat="1" applyFont="1" applyFill="1" applyAlignment="1">
      <alignment horizontal="right" vertical="top" wrapText="1"/>
    </xf>
    <xf numFmtId="0" fontId="0" fillId="3" borderId="0" xfId="0" applyFill="1" applyAlignment="1">
      <alignment vertical="top" wrapText="1"/>
    </xf>
    <xf numFmtId="0" fontId="3" fillId="2" borderId="0" xfId="0" applyFont="1" applyFill="1" applyAlignment="1">
      <alignment horizontal="left" vertical="top"/>
    </xf>
    <xf numFmtId="0" fontId="13" fillId="2" borderId="0" xfId="0" applyFont="1" applyFill="1"/>
    <xf numFmtId="0" fontId="13" fillId="2" borderId="0" xfId="0" applyFont="1" applyFill="1" applyAlignment="1">
      <alignment horizontal="center"/>
    </xf>
    <xf numFmtId="164" fontId="13" fillId="2" borderId="0" xfId="0" applyNumberFormat="1" applyFont="1" applyFill="1" applyAlignment="1">
      <alignment horizontal="right"/>
    </xf>
    <xf numFmtId="164" fontId="13" fillId="2" borderId="0" xfId="0" applyNumberFormat="1" applyFont="1" applyFill="1"/>
    <xf numFmtId="3" fontId="0" fillId="2" borderId="0" xfId="0" applyNumberFormat="1" applyFill="1"/>
    <xf numFmtId="3" fontId="0" fillId="2" borderId="0" xfId="0" applyNumberFormat="1" applyFill="1" applyAlignment="1">
      <alignment horizontal="right"/>
    </xf>
    <xf numFmtId="0" fontId="3" fillId="2" borderId="0" xfId="0" applyFont="1" applyFill="1" applyAlignment="1">
      <alignment horizontal="left" vertical="top" indent="1"/>
    </xf>
    <xf numFmtId="164" fontId="0" fillId="2" borderId="0" xfId="0" applyNumberFormat="1" applyFill="1"/>
    <xf numFmtId="0" fontId="14" fillId="2" borderId="0" xfId="0" applyFont="1" applyFill="1" applyAlignment="1">
      <alignment vertical="top"/>
    </xf>
    <xf numFmtId="0" fontId="0" fillId="2" borderId="0" xfId="0" applyFill="1" applyAlignment="1">
      <alignment vertical="top"/>
    </xf>
    <xf numFmtId="0" fontId="0" fillId="2" borderId="0" xfId="0" applyFill="1" applyAlignment="1">
      <alignment horizontal="left" vertical="top"/>
    </xf>
    <xf numFmtId="165" fontId="0" fillId="2" borderId="0" xfId="0" applyNumberFormat="1" applyFill="1" applyAlignment="1">
      <alignment horizontal="right"/>
    </xf>
    <xf numFmtId="164" fontId="0" fillId="2" borderId="0" xfId="0" applyNumberFormat="1" applyFill="1" applyAlignment="1">
      <alignment horizontal="right"/>
    </xf>
    <xf numFmtId="3" fontId="2" fillId="3" borderId="0" xfId="0" applyNumberFormat="1" applyFont="1" applyFill="1" applyAlignment="1">
      <alignment horizontal="right" vertical="top"/>
    </xf>
    <xf numFmtId="0" fontId="0" fillId="3" borderId="0" xfId="0" applyFill="1"/>
    <xf numFmtId="0" fontId="0" fillId="2" borderId="0" xfId="0" applyFill="1" applyAlignment="1">
      <alignment horizontal="left" indent="1"/>
    </xf>
    <xf numFmtId="3" fontId="2" fillId="3" borderId="0" xfId="0" applyNumberFormat="1" applyFont="1" applyFill="1" applyAlignment="1">
      <alignment horizontal="left" vertical="top"/>
    </xf>
    <xf numFmtId="0" fontId="0" fillId="2" borderId="0" xfId="0" applyFill="1" applyAlignment="1">
      <alignment horizontal="right"/>
    </xf>
    <xf numFmtId="0" fontId="0" fillId="2" borderId="0" xfId="0" applyFill="1" applyAlignment="1">
      <alignment horizontal="left"/>
    </xf>
    <xf numFmtId="0" fontId="13" fillId="2" borderId="0" xfId="0" applyFont="1" applyFill="1" applyAlignment="1">
      <alignment horizontal="left"/>
    </xf>
    <xf numFmtId="0" fontId="0" fillId="2" borderId="0" xfId="0" applyFill="1" applyAlignment="1">
      <alignment vertical="center"/>
    </xf>
    <xf numFmtId="0" fontId="0" fillId="2" borderId="0" xfId="0" applyFill="1" applyAlignment="1">
      <alignment horizontal="left" vertical="center" indent="1"/>
    </xf>
    <xf numFmtId="0" fontId="0" fillId="2" borderId="0" xfId="0" applyFill="1" applyAlignment="1">
      <alignment horizontal="left" indent="2"/>
    </xf>
    <xf numFmtId="2" fontId="0" fillId="2" borderId="0" xfId="0" applyNumberFormat="1" applyFill="1" applyAlignment="1">
      <alignment horizontal="center"/>
    </xf>
    <xf numFmtId="0" fontId="12" fillId="2" borderId="0" xfId="0" applyFont="1" applyFill="1" applyAlignment="1">
      <alignment vertical="top"/>
    </xf>
    <xf numFmtId="0" fontId="2" fillId="3" borderId="0" xfId="0" applyFont="1" applyFill="1" applyAlignment="1">
      <alignment horizontal="right"/>
    </xf>
    <xf numFmtId="0" fontId="4" fillId="3" borderId="0" xfId="0" applyFont="1" applyFill="1"/>
    <xf numFmtId="0" fontId="11" fillId="2" borderId="0" xfId="0" applyFont="1" applyFill="1" applyAlignment="1">
      <alignment horizontal="left" vertical="top"/>
    </xf>
    <xf numFmtId="0" fontId="3" fillId="2" borderId="0" xfId="0" applyFont="1" applyFill="1"/>
    <xf numFmtId="0" fontId="15" fillId="2" borderId="0" xfId="0" applyFont="1" applyFill="1"/>
    <xf numFmtId="0" fontId="3" fillId="2" borderId="0" xfId="0" applyFont="1" applyFill="1" applyAlignment="1">
      <alignment vertical="top"/>
    </xf>
    <xf numFmtId="0" fontId="0" fillId="2" borderId="0" xfId="0" applyFill="1" applyAlignment="1">
      <alignment horizontal="left" vertical="top" indent="1"/>
    </xf>
    <xf numFmtId="0" fontId="13" fillId="2" borderId="0" xfId="0" applyFont="1" applyFill="1" applyAlignment="1">
      <alignment horizontal="center" vertical="top"/>
    </xf>
    <xf numFmtId="0" fontId="0" fillId="2" borderId="0" xfId="0" applyFill="1" applyAlignment="1">
      <alignment horizontal="center" vertical="top"/>
    </xf>
    <xf numFmtId="3" fontId="0" fillId="2" borderId="0" xfId="0" applyNumberFormat="1" applyFill="1" applyAlignment="1">
      <alignment vertical="top"/>
    </xf>
    <xf numFmtId="0" fontId="5" fillId="2" borderId="0" xfId="1" applyFill="1"/>
    <xf numFmtId="0" fontId="5" fillId="0" borderId="0" xfId="1" applyFill="1"/>
    <xf numFmtId="0" fontId="0" fillId="2" borderId="0" xfId="0" applyFill="1" applyAlignment="1">
      <alignment horizontal="left" vertical="top" indent="2"/>
    </xf>
    <xf numFmtId="3" fontId="3" fillId="2" borderId="0" xfId="0" applyNumberFormat="1" applyFont="1" applyFill="1"/>
    <xf numFmtId="0" fontId="3" fillId="2" borderId="0" xfId="0" applyFont="1" applyFill="1" applyAlignment="1">
      <alignment horizontal="center"/>
    </xf>
    <xf numFmtId="3" fontId="2" fillId="3" borderId="0" xfId="0" applyNumberFormat="1" applyFont="1" applyFill="1" applyAlignment="1">
      <alignment horizontal="right" vertical="top" indent="1"/>
    </xf>
    <xf numFmtId="0" fontId="0" fillId="2" borderId="0" xfId="0" applyFill="1" applyAlignment="1">
      <alignment horizontal="left" indent="3"/>
    </xf>
    <xf numFmtId="3" fontId="0" fillId="0" borderId="0" xfId="0" applyNumberFormat="1" applyAlignment="1">
      <alignment horizontal="right"/>
    </xf>
    <xf numFmtId="0" fontId="0" fillId="2" borderId="0" xfId="0" applyFill="1" applyAlignment="1">
      <alignment horizontal="left" indent="4"/>
    </xf>
    <xf numFmtId="0" fontId="3" fillId="2" borderId="1" xfId="0" applyFont="1" applyFill="1" applyBorder="1" applyAlignment="1">
      <alignment horizontal="left" vertical="top"/>
    </xf>
    <xf numFmtId="0" fontId="13" fillId="2" borderId="1" xfId="0" applyFont="1" applyFill="1" applyBorder="1"/>
    <xf numFmtId="0" fontId="13" fillId="2" borderId="1" xfId="0" applyFont="1" applyFill="1" applyBorder="1" applyAlignment="1">
      <alignment horizontal="center"/>
    </xf>
    <xf numFmtId="0" fontId="0" fillId="2" borderId="1" xfId="0" applyFill="1" applyBorder="1" applyAlignment="1">
      <alignment horizontal="center"/>
    </xf>
    <xf numFmtId="164" fontId="13" fillId="2" borderId="1" xfId="0" applyNumberFormat="1" applyFont="1" applyFill="1" applyBorder="1" applyAlignment="1">
      <alignment horizontal="right"/>
    </xf>
    <xf numFmtId="0" fontId="0" fillId="2" borderId="1" xfId="0" applyFill="1" applyBorder="1"/>
    <xf numFmtId="0" fontId="20" fillId="2" borderId="0" xfId="0" applyFont="1" applyFill="1" applyAlignment="1">
      <alignment horizontal="left" vertical="center"/>
    </xf>
    <xf numFmtId="0" fontId="21" fillId="2" borderId="0" xfId="0" applyFont="1" applyFill="1" applyAlignment="1">
      <alignment horizontal="left" vertical="center"/>
    </xf>
    <xf numFmtId="0" fontId="10" fillId="2" borderId="0" xfId="0" applyFont="1" applyFill="1" applyAlignment="1">
      <alignment horizontal="left" indent="2"/>
    </xf>
    <xf numFmtId="0" fontId="10" fillId="2" borderId="0" xfId="0" applyFont="1" applyFill="1" applyAlignment="1">
      <alignment horizontal="left" indent="1"/>
    </xf>
    <xf numFmtId="3" fontId="10" fillId="2" borderId="0" xfId="0" applyNumberFormat="1" applyFont="1" applyFill="1" applyAlignment="1">
      <alignment horizontal="right"/>
    </xf>
    <xf numFmtId="165" fontId="10" fillId="2" borderId="0" xfId="0" applyNumberFormat="1" applyFont="1" applyFill="1" applyAlignment="1">
      <alignment horizontal="right"/>
    </xf>
    <xf numFmtId="0" fontId="22" fillId="2" borderId="0" xfId="0" applyFont="1" applyFill="1" applyAlignment="1">
      <alignment horizontal="left"/>
    </xf>
    <xf numFmtId="166" fontId="23" fillId="2" borderId="0" xfId="0" applyNumberFormat="1" applyFont="1" applyFill="1"/>
    <xf numFmtId="0" fontId="24" fillId="2" borderId="0" xfId="0" applyFont="1" applyFill="1" applyAlignment="1">
      <alignment vertical="center"/>
    </xf>
    <xf numFmtId="165" fontId="0" fillId="2" borderId="0" xfId="0" applyNumberFormat="1" applyFill="1"/>
    <xf numFmtId="0" fontId="0" fillId="2" borderId="0" xfId="0" applyFill="1" applyAlignment="1">
      <alignment wrapText="1"/>
    </xf>
    <xf numFmtId="0" fontId="0" fillId="2" borderId="0" xfId="0" applyFill="1" applyAlignment="1">
      <alignment horizontal="left" wrapText="1" indent="1"/>
    </xf>
    <xf numFmtId="0" fontId="0" fillId="2" borderId="0" xfId="0" applyFill="1" applyAlignment="1">
      <alignment horizontal="left" vertical="top" wrapText="1" indent="1"/>
    </xf>
    <xf numFmtId="0" fontId="5" fillId="0" borderId="0" xfId="1" applyAlignment="1">
      <alignment horizontal="left" indent="2"/>
    </xf>
    <xf numFmtId="0" fontId="3" fillId="0" borderId="0" xfId="0" applyFont="1"/>
    <xf numFmtId="0" fontId="8" fillId="0" borderId="0" xfId="0" applyFont="1"/>
    <xf numFmtId="3" fontId="0" fillId="0" borderId="0" xfId="0" applyNumberFormat="1"/>
    <xf numFmtId="0" fontId="0" fillId="0" borderId="0" xfId="0" applyAlignment="1">
      <alignment horizontal="left" wrapText="1" indent="1"/>
    </xf>
    <xf numFmtId="0" fontId="0" fillId="0" borderId="0" xfId="0" applyAlignment="1">
      <alignment horizontal="center"/>
    </xf>
    <xf numFmtId="0" fontId="10" fillId="2" borderId="0" xfId="0" applyFont="1" applyFill="1" applyAlignment="1">
      <alignment horizontal="left"/>
    </xf>
    <xf numFmtId="0" fontId="20" fillId="2" borderId="0" xfId="0" applyFont="1" applyFill="1" applyAlignment="1">
      <alignment horizontal="center" vertical="center"/>
    </xf>
    <xf numFmtId="0" fontId="21" fillId="2" borderId="0" xfId="0" applyFont="1" applyFill="1" applyAlignment="1">
      <alignment horizontal="center" vertical="center"/>
    </xf>
    <xf numFmtId="0" fontId="3" fillId="2" borderId="0" xfId="0" applyFont="1" applyFill="1" applyAlignment="1">
      <alignment horizontal="center" vertical="top"/>
    </xf>
    <xf numFmtId="0" fontId="10" fillId="2" borderId="0" xfId="0" applyFont="1" applyFill="1" applyAlignment="1">
      <alignment horizontal="center"/>
    </xf>
    <xf numFmtId="0" fontId="22" fillId="2" borderId="0" xfId="0" applyFont="1" applyFill="1" applyAlignment="1">
      <alignment horizontal="center"/>
    </xf>
    <xf numFmtId="0" fontId="10" fillId="2" borderId="0" xfId="0" applyFont="1" applyFill="1" applyAlignment="1">
      <alignment horizontal="right"/>
    </xf>
    <xf numFmtId="0" fontId="27" fillId="4" borderId="0" xfId="0" applyFont="1" applyFill="1" applyAlignment="1">
      <alignment horizontal="left" vertical="top"/>
    </xf>
    <xf numFmtId="0" fontId="28" fillId="4" borderId="0" xfId="0" applyFont="1" applyFill="1"/>
    <xf numFmtId="0" fontId="28" fillId="4" borderId="0" xfId="0" applyFont="1" applyFill="1" applyAlignment="1">
      <alignment horizontal="center"/>
    </xf>
    <xf numFmtId="164" fontId="28" fillId="4" borderId="0" xfId="0" applyNumberFormat="1" applyFont="1" applyFill="1" applyAlignment="1">
      <alignment horizontal="right"/>
    </xf>
    <xf numFmtId="164" fontId="28" fillId="4" borderId="0" xfId="0" applyNumberFormat="1" applyFont="1" applyFill="1"/>
    <xf numFmtId="3" fontId="19" fillId="4" borderId="0" xfId="0" applyNumberFormat="1" applyFont="1" applyFill="1"/>
    <xf numFmtId="0" fontId="19" fillId="4" borderId="0" xfId="0" applyFont="1" applyFill="1"/>
    <xf numFmtId="3" fontId="29" fillId="0" borderId="0" xfId="0" applyNumberFormat="1" applyFont="1" applyAlignment="1">
      <alignment horizontal="left" vertical="top" wrapText="1"/>
    </xf>
    <xf numFmtId="0" fontId="19" fillId="4" borderId="0" xfId="0" applyFont="1" applyFill="1" applyAlignment="1">
      <alignment horizontal="center"/>
    </xf>
    <xf numFmtId="3" fontId="19" fillId="4" borderId="0" xfId="0" applyNumberFormat="1" applyFont="1" applyFill="1" applyAlignment="1">
      <alignment horizontal="right"/>
    </xf>
    <xf numFmtId="0" fontId="27" fillId="4" borderId="0" xfId="0" applyFont="1" applyFill="1" applyAlignment="1">
      <alignment horizontal="left" vertical="top" indent="1"/>
    </xf>
    <xf numFmtId="164" fontId="19" fillId="4" borderId="0" xfId="0" applyNumberFormat="1" applyFont="1" applyFill="1"/>
    <xf numFmtId="0" fontId="27" fillId="4" borderId="0" xfId="0" applyFont="1" applyFill="1" applyAlignment="1">
      <alignment horizontal="left" vertical="top" wrapText="1"/>
    </xf>
    <xf numFmtId="0" fontId="19" fillId="4" borderId="0" xfId="0" applyFont="1" applyFill="1" applyAlignment="1">
      <alignment vertical="top"/>
    </xf>
    <xf numFmtId="0" fontId="3" fillId="2" borderId="0" xfId="0" applyFont="1" applyFill="1" applyAlignment="1">
      <alignment horizontal="left" indent="1"/>
    </xf>
    <xf numFmtId="0" fontId="3" fillId="2" borderId="0" xfId="0" applyFont="1" applyFill="1" applyAlignment="1">
      <alignment horizontal="left"/>
    </xf>
    <xf numFmtId="0" fontId="32" fillId="2" borderId="0" xfId="0" applyFont="1" applyFill="1"/>
    <xf numFmtId="3" fontId="31" fillId="2" borderId="0" xfId="0" applyNumberFormat="1" applyFont="1" applyFill="1"/>
    <xf numFmtId="3" fontId="10" fillId="2" borderId="0" xfId="0" applyNumberFormat="1" applyFont="1" applyFill="1"/>
    <xf numFmtId="3" fontId="3" fillId="2" borderId="0" xfId="0" applyNumberFormat="1" applyFont="1" applyFill="1" applyAlignment="1">
      <alignment horizontal="right"/>
    </xf>
    <xf numFmtId="0" fontId="3" fillId="2" borderId="0" xfId="0" applyFont="1" applyFill="1" applyAlignment="1">
      <alignment wrapText="1"/>
    </xf>
    <xf numFmtId="3" fontId="0" fillId="2" borderId="0" xfId="0" applyNumberFormat="1" applyFill="1" applyAlignment="1">
      <alignment wrapText="1"/>
    </xf>
    <xf numFmtId="3" fontId="3" fillId="2" borderId="0" xfId="0" applyNumberFormat="1" applyFont="1" applyFill="1" applyAlignment="1">
      <alignment horizontal="right" wrapText="1"/>
    </xf>
    <xf numFmtId="3" fontId="0" fillId="2" borderId="0" xfId="0" applyNumberFormat="1" applyFill="1" applyAlignment="1">
      <alignment vertical="center"/>
    </xf>
    <xf numFmtId="3" fontId="0" fillId="2" borderId="0" xfId="0" applyNumberFormat="1" applyFill="1" applyAlignment="1">
      <alignment horizontal="right" vertical="center"/>
    </xf>
    <xf numFmtId="0" fontId="0" fillId="2" borderId="0" xfId="0" applyFill="1" applyAlignment="1">
      <alignment horizontal="left" vertical="center" wrapText="1" indent="1"/>
    </xf>
    <xf numFmtId="0" fontId="3" fillId="5" borderId="0" xfId="0" applyFont="1" applyFill="1"/>
    <xf numFmtId="0" fontId="0" fillId="5" borderId="0" xfId="0" applyFill="1"/>
    <xf numFmtId="0" fontId="26" fillId="2" borderId="0" xfId="0" applyFont="1" applyFill="1"/>
    <xf numFmtId="0" fontId="0" fillId="2" borderId="0" xfId="0" applyFill="1" applyAlignment="1">
      <alignment horizontal="center" vertical="center"/>
    </xf>
    <xf numFmtId="20" fontId="0" fillId="2" borderId="0" xfId="0" applyNumberFormat="1" applyFill="1"/>
    <xf numFmtId="3" fontId="33" fillId="4" borderId="0" xfId="0" applyNumberFormat="1" applyFont="1" applyFill="1"/>
    <xf numFmtId="3" fontId="2" fillId="3" borderId="0" xfId="0" applyNumberFormat="1" applyFont="1" applyFill="1" applyAlignment="1">
      <alignment horizontal="center" vertical="top"/>
    </xf>
    <xf numFmtId="3" fontId="35" fillId="4" borderId="0" xfId="0" applyNumberFormat="1" applyFont="1" applyFill="1"/>
    <xf numFmtId="0" fontId="36" fillId="2" borderId="0" xfId="0" applyFont="1" applyFill="1" applyAlignment="1">
      <alignment horizontal="center"/>
    </xf>
    <xf numFmtId="0" fontId="37" fillId="2" borderId="0" xfId="0" applyFont="1" applyFill="1" applyAlignment="1">
      <alignment horizontal="center"/>
    </xf>
    <xf numFmtId="3" fontId="36" fillId="2" borderId="0" xfId="0" applyNumberFormat="1" applyFont="1" applyFill="1"/>
    <xf numFmtId="164" fontId="37" fillId="2" borderId="0" xfId="0" applyNumberFormat="1" applyFont="1" applyFill="1"/>
    <xf numFmtId="0" fontId="36" fillId="2" borderId="0" xfId="0" applyFont="1" applyFill="1"/>
    <xf numFmtId="0" fontId="10" fillId="2" borderId="0" xfId="0" applyFont="1" applyFill="1" applyAlignment="1">
      <alignment horizontal="left" indent="3"/>
    </xf>
    <xf numFmtId="0" fontId="36" fillId="0" borderId="0" xfId="0" applyFont="1"/>
    <xf numFmtId="3" fontId="36" fillId="0" borderId="0" xfId="0" applyNumberFormat="1" applyFont="1" applyAlignment="1">
      <alignment horizontal="right"/>
    </xf>
    <xf numFmtId="3" fontId="39" fillId="2" borderId="0" xfId="0" applyNumberFormat="1" applyFont="1" applyFill="1"/>
    <xf numFmtId="0" fontId="39" fillId="2" borderId="0" xfId="0" applyFont="1" applyFill="1"/>
    <xf numFmtId="3" fontId="39" fillId="2" borderId="0" xfId="0" applyNumberFormat="1" applyFont="1" applyFill="1" applyAlignment="1">
      <alignment horizontal="right"/>
    </xf>
    <xf numFmtId="3" fontId="39" fillId="2" borderId="0" xfId="0" applyNumberFormat="1" applyFont="1" applyFill="1" applyAlignment="1">
      <alignment horizontal="right" wrapText="1"/>
    </xf>
    <xf numFmtId="3" fontId="10" fillId="2" borderId="0" xfId="0" applyNumberFormat="1" applyFont="1" applyFill="1" applyAlignment="1">
      <alignment horizontal="right" vertical="center"/>
    </xf>
    <xf numFmtId="0" fontId="40" fillId="2" borderId="0" xfId="0" applyFont="1" applyFill="1"/>
    <xf numFmtId="0" fontId="36" fillId="5" borderId="0" xfId="0" applyFont="1" applyFill="1"/>
    <xf numFmtId="0" fontId="3" fillId="0" borderId="0" xfId="0" applyFont="1" applyAlignment="1">
      <alignment horizontal="left"/>
    </xf>
    <xf numFmtId="0" fontId="36" fillId="0" borderId="0" xfId="0" applyFont="1" applyAlignment="1">
      <alignment horizontal="center"/>
    </xf>
    <xf numFmtId="0" fontId="41" fillId="2" borderId="0" xfId="0" applyFont="1" applyFill="1"/>
    <xf numFmtId="0" fontId="3" fillId="0" borderId="0" xfId="0" applyFont="1" applyAlignment="1">
      <alignment horizontal="left" vertical="top"/>
    </xf>
    <xf numFmtId="164" fontId="0" fillId="0" borderId="0" xfId="0" applyNumberFormat="1" applyAlignment="1">
      <alignment horizontal="right"/>
    </xf>
    <xf numFmtId="164" fontId="0" fillId="0" borderId="0" xfId="0" applyNumberFormat="1"/>
    <xf numFmtId="0" fontId="3" fillId="0" borderId="0" xfId="0" applyFont="1"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vertical="top" indent="2"/>
    </xf>
    <xf numFmtId="0" fontId="14" fillId="0" borderId="0" xfId="0" applyFont="1" applyAlignment="1">
      <alignment vertical="top"/>
    </xf>
    <xf numFmtId="3" fontId="0" fillId="0" borderId="0" xfId="0" applyNumberFormat="1" applyAlignment="1">
      <alignment horizontal="right" vertical="center"/>
    </xf>
    <xf numFmtId="0" fontId="0" fillId="0" borderId="0" xfId="0" applyAlignment="1">
      <alignment horizontal="right" vertical="center"/>
    </xf>
    <xf numFmtId="0" fontId="30" fillId="0" borderId="0" xfId="0" applyFont="1" applyAlignment="1">
      <alignment vertical="top"/>
    </xf>
    <xf numFmtId="1" fontId="0" fillId="0" borderId="0" xfId="0" applyNumberFormat="1" applyAlignment="1">
      <alignment horizontal="center"/>
    </xf>
    <xf numFmtId="3" fontId="0" fillId="0" borderId="0" xfId="0" applyNumberFormat="1" applyAlignment="1">
      <alignment horizontal="center"/>
    </xf>
    <xf numFmtId="3" fontId="19" fillId="0" borderId="0" xfId="0" applyNumberFormat="1" applyFont="1" applyAlignment="1">
      <alignment horizontal="right"/>
    </xf>
    <xf numFmtId="0" fontId="5" fillId="2" borderId="0" xfId="1" applyFill="1" applyAlignment="1">
      <alignment horizontal="left" vertical="top" indent="1"/>
    </xf>
    <xf numFmtId="0" fontId="42" fillId="4" borderId="0" xfId="0" applyFont="1" applyFill="1" applyAlignment="1">
      <alignment vertical="top"/>
    </xf>
    <xf numFmtId="0" fontId="0" fillId="2" borderId="0" xfId="0" applyFill="1" applyAlignment="1">
      <alignment horizontal="left" wrapText="1" indent="2"/>
    </xf>
    <xf numFmtId="0" fontId="43" fillId="4" borderId="0" xfId="0" applyFont="1" applyFill="1"/>
    <xf numFmtId="0" fontId="44" fillId="2" borderId="0" xfId="0" applyFont="1" applyFill="1" applyAlignment="1">
      <alignment horizontal="center"/>
    </xf>
    <xf numFmtId="3" fontId="40" fillId="3" borderId="0" xfId="0" applyNumberFormat="1" applyFont="1" applyFill="1" applyAlignment="1">
      <alignment horizontal="center" vertical="top" wrapText="1"/>
    </xf>
    <xf numFmtId="0" fontId="44" fillId="2" borderId="0" xfId="0" applyFont="1" applyFill="1"/>
    <xf numFmtId="3" fontId="44" fillId="2" borderId="0" xfId="0" applyNumberFormat="1" applyFont="1" applyFill="1"/>
    <xf numFmtId="0" fontId="11" fillId="2" borderId="2" xfId="0" applyFont="1" applyFill="1" applyBorder="1" applyAlignment="1">
      <alignment vertical="top"/>
    </xf>
    <xf numFmtId="0" fontId="11" fillId="2" borderId="3" xfId="0" applyFont="1" applyFill="1" applyBorder="1" applyAlignment="1">
      <alignment horizontal="center"/>
    </xf>
    <xf numFmtId="0" fontId="0" fillId="2" borderId="4" xfId="0" applyFill="1" applyBorder="1"/>
    <xf numFmtId="0" fontId="0" fillId="0" borderId="5" xfId="0" applyBorder="1"/>
    <xf numFmtId="0" fontId="12" fillId="2" borderId="6" xfId="0" applyFont="1" applyFill="1" applyBorder="1" applyAlignment="1">
      <alignment vertical="top"/>
    </xf>
    <xf numFmtId="0" fontId="12" fillId="2" borderId="7" xfId="0" applyFont="1" applyFill="1" applyBorder="1" applyAlignment="1">
      <alignment horizontal="center"/>
    </xf>
    <xf numFmtId="0" fontId="0" fillId="2" borderId="6" xfId="0" applyFill="1" applyBorder="1"/>
    <xf numFmtId="0" fontId="0" fillId="2" borderId="8" xfId="0" applyFill="1" applyBorder="1"/>
    <xf numFmtId="0" fontId="0" fillId="2" borderId="4" xfId="0" applyFill="1" applyBorder="1" applyAlignment="1">
      <alignment horizontal="right" indent="1"/>
    </xf>
    <xf numFmtId="3" fontId="2" fillId="3" borderId="9" xfId="0" applyNumberFormat="1" applyFont="1" applyFill="1" applyBorder="1" applyAlignment="1">
      <alignment horizontal="right" vertical="top"/>
    </xf>
    <xf numFmtId="3" fontId="2" fillId="3" borderId="9" xfId="0" applyNumberFormat="1" applyFont="1" applyFill="1" applyBorder="1" applyAlignment="1">
      <alignment horizontal="right" vertical="top" wrapText="1"/>
    </xf>
    <xf numFmtId="3" fontId="2" fillId="3" borderId="10" xfId="0" applyNumberFormat="1" applyFont="1" applyFill="1" applyBorder="1" applyAlignment="1">
      <alignment horizontal="right" vertical="top"/>
    </xf>
    <xf numFmtId="3" fontId="2" fillId="3" borderId="11" xfId="0" applyNumberFormat="1" applyFont="1" applyFill="1" applyBorder="1" applyAlignment="1">
      <alignment horizontal="right" vertical="top" wrapText="1"/>
    </xf>
    <xf numFmtId="3" fontId="2" fillId="3" borderId="8" xfId="0" applyNumberFormat="1" applyFont="1" applyFill="1" applyBorder="1" applyAlignment="1">
      <alignment horizontal="center" vertical="top"/>
    </xf>
    <xf numFmtId="3" fontId="2" fillId="3" borderId="8" xfId="0" applyNumberFormat="1" applyFont="1" applyFill="1" applyBorder="1" applyAlignment="1">
      <alignment horizontal="right" vertical="top"/>
    </xf>
    <xf numFmtId="3" fontId="2" fillId="3" borderId="8" xfId="0" applyNumberFormat="1" applyFont="1" applyFill="1" applyBorder="1" applyAlignment="1">
      <alignment horizontal="left" vertical="top" wrapText="1"/>
    </xf>
    <xf numFmtId="3" fontId="2" fillId="3" borderId="8" xfId="0" applyNumberFormat="1" applyFont="1" applyFill="1" applyBorder="1" applyAlignment="1">
      <alignment horizontal="right" vertical="top" indent="1"/>
    </xf>
    <xf numFmtId="3" fontId="2" fillId="3" borderId="8" xfId="0" applyNumberFormat="1" applyFont="1" applyFill="1" applyBorder="1" applyAlignment="1">
      <alignment horizontal="center" vertical="top" wrapText="1"/>
    </xf>
    <xf numFmtId="3" fontId="2" fillId="3" borderId="12" xfId="0" applyNumberFormat="1" applyFont="1" applyFill="1" applyBorder="1" applyAlignment="1">
      <alignment horizontal="right" vertical="top"/>
    </xf>
    <xf numFmtId="0" fontId="0" fillId="3" borderId="8" xfId="0" applyFill="1" applyBorder="1"/>
    <xf numFmtId="0" fontId="0" fillId="3" borderId="7" xfId="0" applyFill="1" applyBorder="1"/>
    <xf numFmtId="0" fontId="3" fillId="2" borderId="6" xfId="0" applyFont="1" applyFill="1" applyBorder="1" applyAlignment="1">
      <alignment horizontal="left" vertical="top"/>
    </xf>
    <xf numFmtId="0" fontId="13" fillId="2" borderId="7" xfId="0" applyFont="1" applyFill="1" applyBorder="1" applyAlignment="1">
      <alignment horizontal="center"/>
    </xf>
    <xf numFmtId="0" fontId="0" fillId="2" borderId="3" xfId="0" applyFill="1" applyBorder="1" applyAlignment="1">
      <alignment horizontal="center"/>
    </xf>
    <xf numFmtId="164" fontId="13" fillId="2" borderId="4" xfId="0" applyNumberFormat="1" applyFont="1" applyFill="1" applyBorder="1"/>
    <xf numFmtId="0" fontId="0" fillId="0" borderId="13" xfId="0" applyBorder="1"/>
    <xf numFmtId="0" fontId="0" fillId="0" borderId="13" xfId="0" applyBorder="1" applyAlignment="1">
      <alignment horizontal="center"/>
    </xf>
    <xf numFmtId="0" fontId="0" fillId="0" borderId="14" xfId="0" applyBorder="1"/>
    <xf numFmtId="0" fontId="0" fillId="0" borderId="15" xfId="0" applyBorder="1"/>
    <xf numFmtId="0" fontId="0" fillId="0" borderId="16" xfId="0" applyBorder="1"/>
    <xf numFmtId="0" fontId="0" fillId="2" borderId="6" xfId="0" applyFill="1" applyBorder="1" applyAlignment="1">
      <alignment horizontal="center" vertical="center"/>
    </xf>
    <xf numFmtId="0" fontId="0" fillId="0" borderId="3" xfId="0" applyBorder="1" applyAlignment="1">
      <alignment horizontal="left" indent="1"/>
    </xf>
    <xf numFmtId="3" fontId="0" fillId="2" borderId="4" xfId="0" applyNumberFormat="1" applyFill="1" applyBorder="1"/>
    <xf numFmtId="0" fontId="0" fillId="0" borderId="5" xfId="0" applyBorder="1" applyAlignment="1">
      <alignment horizontal="left" indent="1"/>
    </xf>
    <xf numFmtId="0" fontId="0" fillId="2" borderId="5" xfId="0" applyFill="1" applyBorder="1"/>
    <xf numFmtId="0" fontId="0" fillId="0" borderId="13" xfId="0" applyBorder="1" applyAlignment="1">
      <alignment horizontal="left" indent="1"/>
    </xf>
    <xf numFmtId="0" fontId="0" fillId="0" borderId="13" xfId="0" applyBorder="1" applyAlignment="1">
      <alignment horizontal="left" vertical="top"/>
    </xf>
    <xf numFmtId="0" fontId="0" fillId="0" borderId="5" xfId="0" applyBorder="1" applyAlignment="1">
      <alignment horizontal="center"/>
    </xf>
    <xf numFmtId="0" fontId="10" fillId="0" borderId="0" xfId="0" applyFont="1"/>
    <xf numFmtId="0" fontId="0" fillId="0" borderId="5" xfId="0" applyBorder="1" applyAlignment="1">
      <alignment horizontal="left" indent="2"/>
    </xf>
    <xf numFmtId="0" fontId="0" fillId="0" borderId="17" xfId="0" applyBorder="1" applyAlignment="1">
      <alignment horizontal="center"/>
    </xf>
    <xf numFmtId="0" fontId="10" fillId="0" borderId="5" xfId="0" applyFont="1" applyBorder="1" applyAlignment="1">
      <alignment horizontal="left" indent="1"/>
    </xf>
    <xf numFmtId="0" fontId="10" fillId="0" borderId="5" xfId="0" applyFont="1" applyBorder="1" applyAlignment="1">
      <alignment horizontal="left" indent="2"/>
    </xf>
    <xf numFmtId="0" fontId="0" fillId="0" borderId="18" xfId="0" applyBorder="1" applyAlignment="1">
      <alignment horizontal="center"/>
    </xf>
    <xf numFmtId="0" fontId="10" fillId="0" borderId="13" xfId="0" applyFont="1" applyBorder="1" applyAlignment="1">
      <alignment horizontal="left" indent="1"/>
    </xf>
    <xf numFmtId="0" fontId="10" fillId="0" borderId="5" xfId="0" applyFont="1" applyBorder="1"/>
    <xf numFmtId="0" fontId="0" fillId="0" borderId="17" xfId="0" applyBorder="1" applyAlignment="1">
      <alignment horizontal="left" indent="1"/>
    </xf>
    <xf numFmtId="0" fontId="0" fillId="0" borderId="5" xfId="0" applyBorder="1" applyAlignment="1">
      <alignment horizontal="left" vertical="top"/>
    </xf>
    <xf numFmtId="0" fontId="0" fillId="0" borderId="17" xfId="0" applyBorder="1" applyAlignment="1">
      <alignment horizontal="left" vertical="top"/>
    </xf>
    <xf numFmtId="0" fontId="0" fillId="0" borderId="18" xfId="0" applyBorder="1"/>
    <xf numFmtId="0" fontId="0" fillId="0" borderId="17" xfId="0" applyBorder="1" applyAlignment="1">
      <alignment horizontal="left" indent="2"/>
    </xf>
    <xf numFmtId="0" fontId="0" fillId="0" borderId="18" xfId="0" applyBorder="1" applyAlignment="1">
      <alignment horizontal="left" indent="2"/>
    </xf>
    <xf numFmtId="0" fontId="0" fillId="0" borderId="13" xfId="0" applyBorder="1" applyAlignment="1">
      <alignment horizontal="left" indent="2"/>
    </xf>
    <xf numFmtId="0" fontId="10" fillId="0" borderId="17" xfId="0" applyFont="1" applyBorder="1" applyAlignment="1">
      <alignment horizontal="left" indent="2"/>
    </xf>
    <xf numFmtId="0" fontId="0" fillId="0" borderId="18" xfId="0" applyBorder="1" applyAlignment="1">
      <alignment horizontal="left" indent="1"/>
    </xf>
    <xf numFmtId="0" fontId="0" fillId="0" borderId="5" xfId="0" applyBorder="1" applyAlignment="1">
      <alignment horizontal="left" indent="3"/>
    </xf>
    <xf numFmtId="0" fontId="10" fillId="0" borderId="13" xfId="0" applyFont="1" applyBorder="1"/>
    <xf numFmtId="0" fontId="10" fillId="0" borderId="18" xfId="0" applyFont="1" applyBorder="1" applyAlignment="1">
      <alignment horizontal="left" vertical="top"/>
    </xf>
    <xf numFmtId="0" fontId="10" fillId="0" borderId="5" xfId="0" applyFont="1" applyBorder="1" applyAlignment="1">
      <alignment horizontal="left" vertical="top"/>
    </xf>
    <xf numFmtId="0" fontId="10" fillId="0" borderId="13" xfId="0" applyFont="1" applyBorder="1" applyAlignment="1">
      <alignment horizontal="left" vertical="top"/>
    </xf>
    <xf numFmtId="0" fontId="0" fillId="0" borderId="17" xfId="0" applyBorder="1"/>
    <xf numFmtId="3" fontId="19" fillId="6" borderId="0" xfId="0" applyNumberFormat="1" applyFont="1" applyFill="1"/>
    <xf numFmtId="1" fontId="3" fillId="2" borderId="16" xfId="0" applyNumberFormat="1" applyFont="1" applyFill="1" applyBorder="1"/>
    <xf numFmtId="1" fontId="0" fillId="2" borderId="16" xfId="0" applyNumberFormat="1" applyFill="1" applyBorder="1"/>
    <xf numFmtId="3" fontId="45" fillId="6" borderId="0" xfId="0" applyNumberFormat="1" applyFont="1" applyFill="1"/>
    <xf numFmtId="0" fontId="0" fillId="0" borderId="19" xfId="0" applyBorder="1"/>
    <xf numFmtId="0" fontId="0" fillId="2" borderId="16" xfId="0" applyFill="1" applyBorder="1"/>
    <xf numFmtId="0" fontId="0" fillId="0" borderId="20" xfId="0" applyBorder="1"/>
    <xf numFmtId="0" fontId="0" fillId="0" borderId="4" xfId="0" applyBorder="1"/>
    <xf numFmtId="0" fontId="0" fillId="0" borderId="6" xfId="0" applyBorder="1"/>
    <xf numFmtId="0" fontId="0" fillId="0" borderId="8" xfId="0" applyBorder="1" applyAlignment="1">
      <alignment horizontal="center"/>
    </xf>
    <xf numFmtId="0" fontId="0" fillId="0" borderId="8" xfId="0" applyBorder="1"/>
    <xf numFmtId="0" fontId="0" fillId="0" borderId="21" xfId="0" applyBorder="1"/>
    <xf numFmtId="0" fontId="8" fillId="0" borderId="4" xfId="0" applyFont="1" applyBorder="1"/>
    <xf numFmtId="0" fontId="8" fillId="2" borderId="0" xfId="0" applyFont="1" applyFill="1" applyAlignment="1">
      <alignment horizontal="center"/>
    </xf>
    <xf numFmtId="0" fontId="48" fillId="2" borderId="0" xfId="0" applyFont="1" applyFill="1" applyAlignment="1">
      <alignment horizontal="center"/>
    </xf>
    <xf numFmtId="0" fontId="39" fillId="2" borderId="0" xfId="0" applyFont="1" applyFill="1" applyAlignment="1">
      <alignment horizontal="center"/>
    </xf>
    <xf numFmtId="0" fontId="38" fillId="0" borderId="0" xfId="0" applyFont="1" applyAlignment="1">
      <alignment horizontal="left"/>
    </xf>
    <xf numFmtId="0" fontId="38" fillId="0" borderId="0" xfId="0" applyFont="1" applyAlignment="1">
      <alignment horizontal="center"/>
    </xf>
    <xf numFmtId="3" fontId="10" fillId="0" borderId="0" xfId="0" applyNumberFormat="1" applyFont="1" applyAlignment="1">
      <alignment horizontal="right"/>
    </xf>
    <xf numFmtId="0" fontId="19" fillId="0" borderId="0" xfId="0" applyFont="1"/>
    <xf numFmtId="0" fontId="19" fillId="0" borderId="0" xfId="0" applyFont="1" applyAlignment="1">
      <alignment horizontal="center"/>
    </xf>
    <xf numFmtId="3" fontId="19" fillId="0" borderId="0" xfId="0" applyNumberFormat="1" applyFont="1"/>
    <xf numFmtId="0" fontId="5" fillId="0" borderId="0" xfId="1" applyFill="1" applyAlignment="1"/>
    <xf numFmtId="0" fontId="25" fillId="2" borderId="0" xfId="0" applyFont="1" applyFill="1" applyAlignment="1">
      <alignment horizontal="center"/>
    </xf>
    <xf numFmtId="3" fontId="49" fillId="2" borderId="0" xfId="0" applyNumberFormat="1" applyFont="1" applyFill="1" applyAlignment="1">
      <alignment horizontal="center"/>
    </xf>
    <xf numFmtId="0" fontId="25" fillId="2" borderId="0" xfId="0" applyFont="1" applyFill="1" applyAlignment="1">
      <alignment horizontal="center" vertical="center"/>
    </xf>
    <xf numFmtId="0" fontId="39" fillId="2" borderId="0" xfId="0" applyFont="1" applyFill="1" applyAlignment="1">
      <alignment horizontal="center" vertical="top"/>
    </xf>
    <xf numFmtId="0" fontId="39" fillId="2" borderId="0" xfId="0" applyFont="1" applyFill="1" applyAlignment="1">
      <alignment horizontal="left" vertical="top"/>
    </xf>
    <xf numFmtId="164" fontId="48" fillId="2" borderId="0" xfId="0" applyNumberFormat="1" applyFont="1" applyFill="1" applyAlignment="1">
      <alignment horizontal="right"/>
    </xf>
    <xf numFmtId="0" fontId="50" fillId="0" borderId="0" xfId="0" applyFont="1" applyAlignment="1">
      <alignment horizontal="center"/>
    </xf>
    <xf numFmtId="0" fontId="50" fillId="4" borderId="0" xfId="0" applyFont="1" applyFill="1" applyAlignment="1">
      <alignment horizontal="center"/>
    </xf>
    <xf numFmtId="3" fontId="50" fillId="4" borderId="0" xfId="0" applyNumberFormat="1" applyFont="1" applyFill="1"/>
    <xf numFmtId="0" fontId="51" fillId="4" borderId="0" xfId="0" applyFont="1" applyFill="1" applyAlignment="1">
      <alignment horizontal="center"/>
    </xf>
    <xf numFmtId="164" fontId="51" fillId="4" borderId="0" xfId="0" applyNumberFormat="1" applyFont="1" applyFill="1" applyAlignment="1">
      <alignment horizontal="right"/>
    </xf>
    <xf numFmtId="164" fontId="51" fillId="4" borderId="0" xfId="0" applyNumberFormat="1" applyFont="1" applyFill="1"/>
    <xf numFmtId="3" fontId="50" fillId="4" borderId="0" xfId="0" applyNumberFormat="1" applyFont="1" applyFill="1" applyAlignment="1">
      <alignment horizontal="right"/>
    </xf>
    <xf numFmtId="0" fontId="52" fillId="4" borderId="0" xfId="0" applyFont="1" applyFill="1" applyAlignment="1">
      <alignment vertical="top"/>
    </xf>
    <xf numFmtId="165" fontId="48" fillId="2" borderId="0" xfId="0" applyNumberFormat="1" applyFont="1" applyFill="1" applyAlignment="1">
      <alignment horizontal="right"/>
    </xf>
    <xf numFmtId="164" fontId="48" fillId="2" borderId="0" xfId="0" applyNumberFormat="1" applyFont="1" applyFill="1"/>
    <xf numFmtId="0" fontId="48" fillId="2" borderId="0" xfId="0" applyFont="1" applyFill="1"/>
    <xf numFmtId="2" fontId="10" fillId="2" borderId="0" xfId="0" applyNumberFormat="1" applyFont="1" applyFill="1" applyAlignment="1">
      <alignment horizontal="center"/>
    </xf>
    <xf numFmtId="3" fontId="10" fillId="2" borderId="0" xfId="0" applyNumberFormat="1" applyFont="1" applyFill="1" applyAlignment="1">
      <alignment vertical="top"/>
    </xf>
    <xf numFmtId="164" fontId="48" fillId="2" borderId="1" xfId="0" applyNumberFormat="1" applyFont="1" applyFill="1" applyBorder="1"/>
    <xf numFmtId="0" fontId="10" fillId="2" borderId="1" xfId="0" applyFont="1" applyFill="1" applyBorder="1"/>
    <xf numFmtId="3" fontId="10" fillId="2" borderId="1" xfId="0" applyNumberFormat="1" applyFont="1" applyFill="1" applyBorder="1"/>
    <xf numFmtId="0" fontId="10" fillId="0" borderId="0" xfId="0" applyFont="1" applyAlignment="1">
      <alignment horizontal="center"/>
    </xf>
    <xf numFmtId="3" fontId="10" fillId="2" borderId="4" xfId="0" applyNumberFormat="1" applyFont="1" applyFill="1" applyBorder="1"/>
    <xf numFmtId="3" fontId="50" fillId="4" borderId="4" xfId="0" applyNumberFormat="1" applyFont="1" applyFill="1" applyBorder="1"/>
    <xf numFmtId="3" fontId="48" fillId="2" borderId="0" xfId="0" applyNumberFormat="1" applyFont="1" applyFill="1" applyAlignment="1">
      <alignment horizontal="right"/>
    </xf>
    <xf numFmtId="3" fontId="48" fillId="2" borderId="0" xfId="0" applyNumberFormat="1" applyFont="1" applyFill="1"/>
    <xf numFmtId="0" fontId="10" fillId="2" borderId="5" xfId="0" applyFont="1" applyFill="1" applyBorder="1"/>
    <xf numFmtId="0" fontId="50" fillId="4" borderId="0" xfId="0" applyFont="1" applyFill="1"/>
    <xf numFmtId="3" fontId="50" fillId="6" borderId="0" xfId="0" applyNumberFormat="1" applyFont="1" applyFill="1"/>
    <xf numFmtId="1" fontId="39" fillId="2" borderId="16" xfId="0" applyNumberFormat="1" applyFont="1" applyFill="1" applyBorder="1"/>
    <xf numFmtId="1" fontId="10" fillId="2" borderId="16" xfId="0" applyNumberFormat="1" applyFont="1" applyFill="1" applyBorder="1"/>
    <xf numFmtId="0" fontId="10" fillId="5" borderId="0" xfId="0" applyFont="1" applyFill="1" applyAlignment="1">
      <alignment horizontal="center"/>
    </xf>
    <xf numFmtId="3" fontId="39" fillId="2" borderId="0" xfId="0" applyNumberFormat="1" applyFont="1" applyFill="1" applyAlignment="1">
      <alignment horizontal="center"/>
    </xf>
    <xf numFmtId="3" fontId="10" fillId="2" borderId="0" xfId="0" applyNumberFormat="1" applyFont="1" applyFill="1" applyAlignment="1">
      <alignment horizontal="center"/>
    </xf>
    <xf numFmtId="167" fontId="10" fillId="2" borderId="0" xfId="0" applyNumberFormat="1" applyFont="1" applyFill="1" applyAlignment="1">
      <alignment horizontal="center"/>
    </xf>
    <xf numFmtId="0" fontId="39" fillId="2" borderId="0" xfId="0" applyFont="1" applyFill="1" applyAlignment="1">
      <alignment horizontal="center" wrapText="1"/>
    </xf>
    <xf numFmtId="0" fontId="27" fillId="4" borderId="0" xfId="0" applyFont="1" applyFill="1" applyAlignment="1">
      <alignment horizontal="left" vertical="top"/>
    </xf>
    <xf numFmtId="0" fontId="27" fillId="4" borderId="0" xfId="0" applyFont="1" applyFill="1" applyAlignment="1">
      <alignment horizontal="left" vertical="top" indent="1"/>
    </xf>
    <xf numFmtId="0" fontId="27" fillId="4" borderId="0" xfId="0" applyFont="1"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Alignment="1">
      <alignment vertical="top"/>
    </xf>
    <xf numFmtId="0" fontId="3" fillId="2" borderId="0" xfId="0" applyFont="1" applyFill="1" applyAlignment="1">
      <alignment horizontal="left" vertical="top" wrapText="1"/>
    </xf>
  </cellXfs>
  <cellStyles count="3">
    <cellStyle name="Hyperlink" xfId="1" builtinId="8"/>
    <cellStyle name="Normal" xfId="0" builtinId="0"/>
    <cellStyle name="Normal 2" xfId="2" xr:uid="{BFD159DC-4D7B-452A-9950-9FD77B0009C9}"/>
  </cellStyles>
  <dxfs count="2">
    <dxf>
      <fill>
        <patternFill>
          <bgColor theme="5"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1</xdr:row>
      <xdr:rowOff>0</xdr:rowOff>
    </xdr:from>
    <xdr:ext cx="2000250" cy="623570"/>
    <xdr:pic>
      <xdr:nvPicPr>
        <xdr:cNvPr id="2" name="Picture 1">
          <a:extLst>
            <a:ext uri="{FF2B5EF4-FFF2-40B4-BE49-F238E27FC236}">
              <a16:creationId xmlns:a16="http://schemas.microsoft.com/office/drawing/2014/main" id="{140094B4-7975-4C6D-9ACF-46241249A2A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00" y="190500"/>
          <a:ext cx="2000250" cy="62357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udget.gov.au/content/downloads.htm" TargetMode="External"/><Relationship Id="rId1" Type="http://schemas.openxmlformats.org/officeDocument/2006/relationships/hyperlink" Target="https://www.aph.gov.au/About_Parliament/Parliamentary_Departments/Parliamentary_Budget_Office/Online_Budget_Glossary"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data.gov.au/data/dataset/ad-hoc-data-requests/resource/ab28891e-b18e-4bba-8103-00215b517253" TargetMode="External"/><Relationship Id="rId1" Type="http://schemas.openxmlformats.org/officeDocument/2006/relationships/hyperlink" Target="https://www.aph.gov.au/About_Parliament/Parliamentary_Departments/Parliamentary_Budget_Office/Online_Budget_Glossar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3" Type="http://schemas.openxmlformats.org/officeDocument/2006/relationships/hyperlink" Target="https://archive.budget.gov.au/1992-93/downloads/Budget_1992-93_Budget_Statements.pdf" TargetMode="External"/><Relationship Id="rId18" Type="http://schemas.openxmlformats.org/officeDocument/2006/relationships/hyperlink" Target="https://archive.budget.gov.au/1974-75/downloads/Budget%201974-75_Budget_Speech_and_Statements.pdf" TargetMode="External"/><Relationship Id="rId26" Type="http://schemas.openxmlformats.org/officeDocument/2006/relationships/hyperlink" Target="https://archive.budget.gov.au/1998-99/bp1/bp1_1998-99.pdf" TargetMode="External"/><Relationship Id="rId39" Type="http://schemas.openxmlformats.org/officeDocument/2006/relationships/hyperlink" Target="https://parlinfo.aph.gov.au/parlInfo/download/hansard80/hansardr80/1967-08-15/toc_pdf/19670815_reps_26_hor56.pdf" TargetMode="External"/><Relationship Id="rId21" Type="http://schemas.openxmlformats.org/officeDocument/2006/relationships/hyperlink" Target="https://archive.budget.gov.au/1974-75/downloads/Budget%201974-75_Budget_Speech_and_Statements.pdf" TargetMode="External"/><Relationship Id="rId34" Type="http://schemas.openxmlformats.org/officeDocument/2006/relationships/hyperlink" Target="https://budget.gov.au/content/bp1/download/bp1_bs-11.pdf" TargetMode="External"/><Relationship Id="rId42" Type="http://schemas.openxmlformats.org/officeDocument/2006/relationships/hyperlink" Target="https://parlinfo.aph.gov.au/parlInfo/download/hansard80/hansardr80/1967-08-15/toc_pdf/19670815_reps_26_hor56.pdf" TargetMode="External"/><Relationship Id="rId7" Type="http://schemas.openxmlformats.org/officeDocument/2006/relationships/hyperlink" Target="https://nla.gov.au/nla.obj-1613432027" TargetMode="External"/><Relationship Id="rId2" Type="http://schemas.openxmlformats.org/officeDocument/2006/relationships/hyperlink" Target="https://nla.gov.au/nla.obj-1613432027" TargetMode="External"/><Relationship Id="rId16" Type="http://schemas.openxmlformats.org/officeDocument/2006/relationships/hyperlink" Target="https://archive.budget.gov.au/1992-93/downloads/Budget_1992-93_Budget_Statements.pdf" TargetMode="External"/><Relationship Id="rId29" Type="http://schemas.openxmlformats.org/officeDocument/2006/relationships/hyperlink" Target="https://archive.budget.gov.au/1998-99/bp1/bp1_1998-99.pdf" TargetMode="External"/><Relationship Id="rId1" Type="http://schemas.openxmlformats.org/officeDocument/2006/relationships/hyperlink" Target="https://nla.gov.au/nla.obj-1613432027" TargetMode="External"/><Relationship Id="rId6" Type="http://schemas.openxmlformats.org/officeDocument/2006/relationships/hyperlink" Target="https://parlinfo.aph.gov.au/parlInfo/download/hansard80/hansardr80/1967-08-15/toc_pdf/19670815_reps_26_hor56.pdf" TargetMode="External"/><Relationship Id="rId11" Type="http://schemas.openxmlformats.org/officeDocument/2006/relationships/hyperlink" Target="https://archive.budget.gov.au/1992-93/downloads/Budget_1992-93_Budget_Statements.pdf" TargetMode="External"/><Relationship Id="rId24" Type="http://schemas.openxmlformats.org/officeDocument/2006/relationships/hyperlink" Target="https://archive.budget.gov.au/1998-99/bp1/bp1_1998-99.pdf" TargetMode="External"/><Relationship Id="rId32" Type="http://schemas.openxmlformats.org/officeDocument/2006/relationships/hyperlink" Target="https://budget.gov.au/content/bp1/download/bp1_bs-11.pdf" TargetMode="External"/><Relationship Id="rId37" Type="http://schemas.openxmlformats.org/officeDocument/2006/relationships/hyperlink" Target="https://budget.gov.au/content/bp1/download/bp1_bs-11.pdf" TargetMode="External"/><Relationship Id="rId40" Type="http://schemas.openxmlformats.org/officeDocument/2006/relationships/hyperlink" Target="https://nla.gov.au/nla.obj-1613432027" TargetMode="External"/><Relationship Id="rId45" Type="http://schemas.openxmlformats.org/officeDocument/2006/relationships/printerSettings" Target="../printerSettings/printerSettings9.bin"/><Relationship Id="rId5" Type="http://schemas.openxmlformats.org/officeDocument/2006/relationships/hyperlink" Target="https://nla.gov.au/nla.obj-1613432027" TargetMode="External"/><Relationship Id="rId15" Type="http://schemas.openxmlformats.org/officeDocument/2006/relationships/hyperlink" Target="https://parlinfo.aph.gov.au/parlInfo/download/hansard80/hansardr80/1967-08-15/toc_pdf/19670815_reps_26_hor56.pdf" TargetMode="External"/><Relationship Id="rId23" Type="http://schemas.openxmlformats.org/officeDocument/2006/relationships/hyperlink" Target="https://archive.budget.gov.au/1998-99/bp1/bp1_1998-99.pdf" TargetMode="External"/><Relationship Id="rId28" Type="http://schemas.openxmlformats.org/officeDocument/2006/relationships/hyperlink" Target="https://archive.budget.gov.au/1998-99/bp1/bp1_1998-99.pdf" TargetMode="External"/><Relationship Id="rId36" Type="http://schemas.openxmlformats.org/officeDocument/2006/relationships/hyperlink" Target="https://budget.gov.au/content/bp1/download/bp1_bs-11.pdf" TargetMode="External"/><Relationship Id="rId10" Type="http://schemas.openxmlformats.org/officeDocument/2006/relationships/hyperlink" Target="https://archive.budget.gov.au/1992-93/downloads/Budget_1992-93_Budget_Statements.pdf" TargetMode="External"/><Relationship Id="rId19" Type="http://schemas.openxmlformats.org/officeDocument/2006/relationships/hyperlink" Target="https://archive.budget.gov.au/1974-75/downloads/Budget%201974-75_Budget_Speech_and_Statements.pdf" TargetMode="External"/><Relationship Id="rId31" Type="http://schemas.openxmlformats.org/officeDocument/2006/relationships/hyperlink" Target="https://budget.gov.au/content/bp1/download/bp1_bs-11.pdf" TargetMode="External"/><Relationship Id="rId44" Type="http://schemas.openxmlformats.org/officeDocument/2006/relationships/hyperlink" Target="https://www.abs.gov.au/statistics/economy/national-accounts/australian-system-national-accounts/latest-release" TargetMode="External"/><Relationship Id="rId4" Type="http://schemas.openxmlformats.org/officeDocument/2006/relationships/hyperlink" Target="https://parlinfo.aph.gov.au/parlInfo/download/hansard80/hansardr80/1967-08-15/toc_pdf/19670815_reps_26_hor56.pdf" TargetMode="External"/><Relationship Id="rId9" Type="http://schemas.openxmlformats.org/officeDocument/2006/relationships/hyperlink" Target="https://archive.budget.gov.au/1992-93/downloads/Budget_1992-93_Budget_Statements.pdf" TargetMode="External"/><Relationship Id="rId14" Type="http://schemas.openxmlformats.org/officeDocument/2006/relationships/hyperlink" Target="https://nla.gov.au/nla.obj-1613432027" TargetMode="External"/><Relationship Id="rId22" Type="http://schemas.openxmlformats.org/officeDocument/2006/relationships/hyperlink" Target="https://archive.budget.gov.au/1974-75/downloads/Budget%201974-75_Budget_Speech_and_Statements.pdf" TargetMode="External"/><Relationship Id="rId27" Type="http://schemas.openxmlformats.org/officeDocument/2006/relationships/hyperlink" Target="https://archive.budget.gov.au/1998-99/bp1/bp1_1998-99.pdf" TargetMode="External"/><Relationship Id="rId30" Type="http://schemas.openxmlformats.org/officeDocument/2006/relationships/hyperlink" Target="https://budget.gov.au/content/bp1/download/bp1_bs-11.pdf" TargetMode="External"/><Relationship Id="rId35" Type="http://schemas.openxmlformats.org/officeDocument/2006/relationships/hyperlink" Target="https://budget.gov.au/content/bp1/download/bp1_bs-11.pdf" TargetMode="External"/><Relationship Id="rId43" Type="http://schemas.openxmlformats.org/officeDocument/2006/relationships/hyperlink" Target="https://nla.gov.au/nla.obj-1613432027" TargetMode="External"/><Relationship Id="rId8" Type="http://schemas.openxmlformats.org/officeDocument/2006/relationships/hyperlink" Target="https://parlinfo.aph.gov.au/parlInfo/download/hansard80/hansardr80/1967-08-15/toc_pdf/19670815_reps_26_hor56.pdf" TargetMode="External"/><Relationship Id="rId3" Type="http://schemas.openxmlformats.org/officeDocument/2006/relationships/hyperlink" Target="https://parlinfo.aph.gov.au/parlInfo/download/hansard80/hansardr80/1967-08-15/toc_pdf/19670815_reps_26_hor56.pdf" TargetMode="External"/><Relationship Id="rId12" Type="http://schemas.openxmlformats.org/officeDocument/2006/relationships/hyperlink" Target="https://archive.budget.gov.au/1992-93/downloads/Budget_1992-93_Budget_Statements.pdf" TargetMode="External"/><Relationship Id="rId17" Type="http://schemas.openxmlformats.org/officeDocument/2006/relationships/hyperlink" Target="https://archive.budget.gov.au/1992-93/downloads/Budget_1992-93_Budget_Statements.pdf" TargetMode="External"/><Relationship Id="rId25" Type="http://schemas.openxmlformats.org/officeDocument/2006/relationships/hyperlink" Target="https://archive.budget.gov.au/1998-99/bp1/bp1_1998-99.pdf" TargetMode="External"/><Relationship Id="rId33" Type="http://schemas.openxmlformats.org/officeDocument/2006/relationships/hyperlink" Target="https://budget.gov.au/content/bp1/download/bp1_bs-11.pdf" TargetMode="External"/><Relationship Id="rId38" Type="http://schemas.openxmlformats.org/officeDocument/2006/relationships/hyperlink" Target="https://archive.budget.gov.au/1974-75/downloads/Budget%201974-75_Budget_Speech_and_Statements.pdf" TargetMode="External"/><Relationship Id="rId20" Type="http://schemas.openxmlformats.org/officeDocument/2006/relationships/hyperlink" Target="https://archive.budget.gov.au/1974-75/downloads/Budget%201974-75_Budget_Speech_and_Statements.pdf" TargetMode="External"/><Relationship Id="rId41" Type="http://schemas.openxmlformats.org/officeDocument/2006/relationships/hyperlink" Target="https://archive.budget.gov.au/1974-75/downloads/Budget%201974-75_Budget_Speech_and_Statement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421C3-89DE-4F01-B9FB-AD8DCF288698}">
  <dimension ref="A1:AI101"/>
  <sheetViews>
    <sheetView tabSelected="1" workbookViewId="0"/>
  </sheetViews>
  <sheetFormatPr defaultRowHeight="14.5" x14ac:dyDescent="0.35"/>
  <cols>
    <col min="2" max="2" width="54.81640625" customWidth="1"/>
    <col min="3" max="3" width="20.54296875" customWidth="1"/>
  </cols>
  <sheetData>
    <row r="1" spans="1:29" x14ac:dyDescent="0.35">
      <c r="A1" s="3"/>
      <c r="C1" s="3"/>
      <c r="D1" s="3"/>
      <c r="E1" s="3"/>
      <c r="F1" s="3"/>
      <c r="G1" s="3"/>
      <c r="H1" s="3"/>
      <c r="I1" s="3"/>
      <c r="J1" s="3"/>
      <c r="K1" s="3"/>
      <c r="L1" s="3"/>
      <c r="M1" s="3"/>
      <c r="N1" s="3"/>
      <c r="O1" s="3"/>
      <c r="P1" s="3"/>
      <c r="Q1" s="3"/>
      <c r="R1" s="3"/>
      <c r="S1" s="3"/>
      <c r="T1" s="3"/>
      <c r="U1" s="3"/>
      <c r="V1" s="3"/>
      <c r="W1" s="3"/>
      <c r="X1" s="3"/>
      <c r="Y1" s="3"/>
      <c r="Z1" s="3"/>
      <c r="AA1" s="3"/>
      <c r="AB1" s="3"/>
      <c r="AC1" s="3"/>
    </row>
    <row r="2" spans="1:29" ht="23.5" x14ac:dyDescent="0.55000000000000004">
      <c r="A2" s="3"/>
      <c r="B2" s="1" t="s">
        <v>0</v>
      </c>
      <c r="C2" s="3"/>
      <c r="D2" s="3"/>
      <c r="E2" s="3"/>
      <c r="F2" s="3"/>
      <c r="G2" s="3"/>
      <c r="H2" s="3"/>
      <c r="I2" s="3"/>
      <c r="J2" s="9"/>
      <c r="K2" s="9"/>
      <c r="L2" s="3"/>
      <c r="M2" s="3"/>
      <c r="N2" s="3"/>
      <c r="O2" s="3"/>
      <c r="P2" s="3"/>
      <c r="Q2" s="3"/>
      <c r="R2" s="3"/>
      <c r="S2" s="3"/>
      <c r="T2" s="3"/>
      <c r="U2" s="3"/>
      <c r="V2" s="3"/>
      <c r="W2" s="3"/>
      <c r="X2" s="3"/>
      <c r="Y2" s="3"/>
      <c r="Z2" s="3"/>
      <c r="AA2" s="3"/>
      <c r="AB2" s="3"/>
      <c r="AC2" s="3"/>
    </row>
    <row r="3" spans="1:29" x14ac:dyDescent="0.35">
      <c r="A3" s="3"/>
      <c r="B3" s="2"/>
      <c r="C3" s="3"/>
      <c r="D3" s="3"/>
      <c r="E3" s="3"/>
      <c r="F3" s="3"/>
      <c r="G3" s="3"/>
      <c r="H3" s="3"/>
      <c r="I3" s="3"/>
      <c r="J3" s="9"/>
      <c r="K3" s="9"/>
      <c r="L3" s="3"/>
      <c r="M3" s="3"/>
      <c r="N3" s="3"/>
      <c r="O3" s="3"/>
      <c r="P3" s="3"/>
      <c r="Q3" s="3"/>
      <c r="R3" s="3"/>
      <c r="S3" s="3"/>
      <c r="T3" s="3"/>
      <c r="U3" s="3"/>
      <c r="V3" s="3"/>
      <c r="W3" s="3"/>
      <c r="X3" s="3"/>
      <c r="Y3" s="3"/>
      <c r="Z3" s="3"/>
      <c r="AA3" s="3"/>
      <c r="AB3" s="3"/>
      <c r="AC3" s="3"/>
    </row>
    <row r="4" spans="1:29" x14ac:dyDescent="0.35">
      <c r="A4" s="3"/>
      <c r="B4" s="253" t="s">
        <v>1</v>
      </c>
      <c r="C4" s="3"/>
      <c r="D4" s="3"/>
      <c r="E4" s="3"/>
      <c r="F4" s="3"/>
      <c r="G4" s="3"/>
      <c r="H4" s="3"/>
      <c r="I4" s="3"/>
      <c r="J4" s="9"/>
      <c r="K4" s="9"/>
      <c r="L4" s="3"/>
      <c r="M4" s="3"/>
      <c r="N4" s="3"/>
      <c r="O4" s="3"/>
      <c r="P4" s="3"/>
      <c r="Q4" s="3"/>
      <c r="R4" s="3"/>
      <c r="S4" s="3"/>
      <c r="T4" s="3"/>
      <c r="U4" s="3"/>
      <c r="V4" s="3"/>
      <c r="W4" s="3"/>
      <c r="X4" s="3"/>
      <c r="Y4" s="3"/>
      <c r="Z4" s="3"/>
      <c r="AA4" s="3"/>
      <c r="AB4" s="3"/>
      <c r="AC4" s="3"/>
    </row>
    <row r="5" spans="1:29" x14ac:dyDescent="0.35">
      <c r="A5" s="3"/>
      <c r="B5" s="2"/>
      <c r="C5" s="3"/>
      <c r="D5" s="3"/>
      <c r="E5" s="3"/>
      <c r="F5" s="3"/>
      <c r="G5" s="3"/>
      <c r="H5" s="3"/>
      <c r="I5" s="3"/>
      <c r="J5" s="9"/>
      <c r="K5" s="9"/>
      <c r="L5" s="3"/>
      <c r="M5" s="3"/>
      <c r="N5" s="3"/>
      <c r="O5" s="3"/>
      <c r="P5" s="3"/>
      <c r="Q5" s="3"/>
      <c r="R5" s="3"/>
      <c r="S5" s="3"/>
      <c r="T5" s="3"/>
      <c r="U5" s="3"/>
      <c r="V5" s="3"/>
      <c r="W5" s="3"/>
      <c r="X5" s="3"/>
      <c r="Y5" s="3"/>
      <c r="Z5" s="3"/>
      <c r="AA5" s="3"/>
      <c r="AB5" s="3"/>
      <c r="AC5" s="3"/>
    </row>
    <row r="6" spans="1:29" ht="18.5" x14ac:dyDescent="0.45">
      <c r="A6" s="3"/>
      <c r="B6" s="4" t="s">
        <v>2</v>
      </c>
      <c r="C6" s="3"/>
      <c r="D6" s="3"/>
      <c r="E6" s="3"/>
      <c r="F6" s="3"/>
      <c r="G6" s="3"/>
      <c r="H6" s="3"/>
      <c r="I6" s="3"/>
      <c r="J6" s="9"/>
      <c r="K6" s="9"/>
      <c r="L6" s="3"/>
      <c r="M6" s="3"/>
      <c r="N6" s="3"/>
      <c r="O6" s="3"/>
      <c r="P6" s="3"/>
      <c r="Q6" s="3"/>
      <c r="R6" s="3"/>
      <c r="S6" s="3"/>
      <c r="T6" s="3"/>
      <c r="U6" s="3"/>
      <c r="V6" s="3"/>
      <c r="W6" s="3"/>
      <c r="X6" s="3"/>
      <c r="Y6" s="3"/>
      <c r="Z6" s="3"/>
      <c r="AA6" s="3"/>
      <c r="AB6" s="3"/>
      <c r="AC6" s="3"/>
    </row>
    <row r="7" spans="1:29" x14ac:dyDescent="0.35">
      <c r="A7" s="3"/>
      <c r="B7" s="5"/>
      <c r="C7" s="3"/>
      <c r="D7" s="3"/>
      <c r="E7" s="3"/>
      <c r="F7" s="3"/>
      <c r="G7" s="3"/>
      <c r="H7" s="3"/>
      <c r="I7" s="3"/>
      <c r="J7" s="9"/>
      <c r="K7" s="9"/>
      <c r="L7" s="3"/>
      <c r="M7" s="3"/>
      <c r="N7" s="3"/>
      <c r="O7" s="3"/>
      <c r="P7" s="3"/>
      <c r="Q7" s="3"/>
      <c r="R7" s="3"/>
      <c r="S7" s="3"/>
      <c r="T7" s="3"/>
      <c r="U7" s="3"/>
      <c r="V7" s="3"/>
      <c r="W7" s="3"/>
      <c r="X7" s="3"/>
      <c r="Y7" s="3"/>
      <c r="Z7" s="3"/>
      <c r="AA7" s="3"/>
      <c r="AB7" s="3"/>
      <c r="AC7" s="3"/>
    </row>
    <row r="8" spans="1:29" x14ac:dyDescent="0.35">
      <c r="A8" s="3"/>
      <c r="B8" s="5" t="s">
        <v>3</v>
      </c>
      <c r="C8" s="3"/>
      <c r="D8" s="3"/>
      <c r="E8" s="3"/>
      <c r="F8" s="3"/>
      <c r="G8" s="3"/>
      <c r="H8" s="3"/>
      <c r="I8" s="3"/>
      <c r="J8" s="9"/>
      <c r="K8" s="9"/>
      <c r="L8" s="3"/>
      <c r="M8" s="3"/>
      <c r="N8" s="3"/>
      <c r="O8" s="3"/>
      <c r="P8" s="3"/>
      <c r="Q8" s="3"/>
      <c r="R8" s="3"/>
      <c r="S8" s="3"/>
      <c r="T8" s="3"/>
      <c r="U8" s="3"/>
      <c r="V8" s="3"/>
      <c r="W8" s="3"/>
      <c r="X8" s="3"/>
      <c r="Y8" s="3"/>
      <c r="Z8" s="3"/>
      <c r="AA8" s="3"/>
      <c r="AB8" s="3"/>
      <c r="AC8" s="3"/>
    </row>
    <row r="9" spans="1:29" x14ac:dyDescent="0.35">
      <c r="A9" s="3"/>
      <c r="B9" s="5" t="s">
        <v>4</v>
      </c>
      <c r="C9" s="2"/>
      <c r="D9" s="2"/>
      <c r="E9" s="2"/>
      <c r="F9" s="2"/>
      <c r="G9" s="3"/>
      <c r="H9" s="3"/>
      <c r="I9" s="3"/>
      <c r="J9" s="9"/>
      <c r="K9" s="9"/>
      <c r="L9" s="3"/>
      <c r="M9" s="3"/>
      <c r="N9" s="3"/>
      <c r="O9" s="3"/>
      <c r="P9" s="3"/>
      <c r="Q9" s="3"/>
      <c r="R9" s="3"/>
      <c r="S9" s="3"/>
      <c r="T9" s="3"/>
      <c r="U9" s="3"/>
      <c r="V9" s="3"/>
      <c r="W9" s="3"/>
      <c r="X9" s="3"/>
      <c r="Y9" s="3"/>
      <c r="Z9" s="3"/>
      <c r="AA9" s="3"/>
      <c r="AB9" s="3"/>
      <c r="AC9" s="3"/>
    </row>
    <row r="10" spans="1:29" x14ac:dyDescent="0.35">
      <c r="A10" s="3"/>
      <c r="B10" s="5" t="s">
        <v>5</v>
      </c>
      <c r="C10" s="2"/>
      <c r="D10" s="2"/>
      <c r="E10" s="2"/>
      <c r="F10" s="2"/>
      <c r="G10" s="3"/>
      <c r="H10" s="3"/>
      <c r="I10" s="3"/>
      <c r="J10" s="9"/>
      <c r="K10" s="9"/>
      <c r="L10" s="3"/>
      <c r="M10" s="3"/>
      <c r="N10" s="3"/>
      <c r="O10" s="3"/>
      <c r="P10" s="3"/>
      <c r="Q10" s="3"/>
      <c r="R10" s="3"/>
      <c r="S10" s="3"/>
      <c r="T10" s="3"/>
      <c r="U10" s="3"/>
      <c r="V10" s="3"/>
      <c r="W10" s="3"/>
      <c r="X10" s="3"/>
      <c r="Y10" s="3"/>
      <c r="Z10" s="3"/>
      <c r="AA10" s="3"/>
      <c r="AB10" s="3"/>
      <c r="AC10" s="3"/>
    </row>
    <row r="11" spans="1:29" x14ac:dyDescent="0.35">
      <c r="A11" s="3"/>
      <c r="B11" s="5" t="s">
        <v>6</v>
      </c>
      <c r="C11" s="2"/>
      <c r="D11" s="2"/>
      <c r="E11" s="2"/>
      <c r="F11" s="2"/>
      <c r="G11" s="3"/>
      <c r="H11" s="3"/>
      <c r="I11" s="3"/>
      <c r="J11" s="9"/>
      <c r="K11" s="9"/>
      <c r="L11" s="3"/>
      <c r="M11" s="3"/>
      <c r="N11" s="3"/>
      <c r="O11" s="3"/>
      <c r="P11" s="3"/>
      <c r="Q11" s="3"/>
      <c r="R11" s="3"/>
      <c r="S11" s="3"/>
      <c r="T11" s="3"/>
      <c r="U11" s="3"/>
      <c r="V11" s="3"/>
      <c r="W11" s="3"/>
      <c r="X11" s="3"/>
      <c r="Y11" s="3"/>
      <c r="Z11" s="3"/>
      <c r="AA11" s="3"/>
      <c r="AB11" s="3"/>
      <c r="AC11" s="3"/>
    </row>
    <row r="12" spans="1:29" x14ac:dyDescent="0.35">
      <c r="A12" s="3"/>
      <c r="B12" s="5" t="s">
        <v>7</v>
      </c>
      <c r="C12" s="2"/>
      <c r="D12" s="2"/>
      <c r="E12" s="2"/>
      <c r="F12" s="2"/>
      <c r="G12" s="3"/>
      <c r="H12" s="3"/>
      <c r="I12" s="3"/>
      <c r="J12" s="9"/>
      <c r="K12" s="9"/>
      <c r="L12" s="3"/>
      <c r="M12" s="3"/>
      <c r="N12" s="3"/>
      <c r="O12" s="3"/>
      <c r="P12" s="3"/>
      <c r="Q12" s="3"/>
      <c r="R12" s="3"/>
      <c r="S12" s="3"/>
      <c r="T12" s="3"/>
      <c r="U12" s="3"/>
      <c r="V12" s="3"/>
      <c r="W12" s="3"/>
      <c r="X12" s="3"/>
      <c r="Y12" s="3"/>
      <c r="Z12" s="3"/>
      <c r="AA12" s="3"/>
      <c r="AB12" s="3"/>
      <c r="AC12" s="3"/>
    </row>
    <row r="13" spans="1:29" x14ac:dyDescent="0.35">
      <c r="A13" s="3"/>
      <c r="B13" s="5" t="s">
        <v>8</v>
      </c>
      <c r="C13" s="2"/>
      <c r="D13" s="2"/>
      <c r="E13" s="2"/>
      <c r="F13" s="2"/>
      <c r="G13" s="3"/>
      <c r="H13" s="3"/>
      <c r="I13" s="3"/>
      <c r="J13" s="9"/>
      <c r="K13" s="9"/>
      <c r="L13" s="3"/>
      <c r="M13" s="3"/>
      <c r="N13" s="3"/>
      <c r="O13" s="3"/>
      <c r="P13" s="3"/>
      <c r="Q13" s="3"/>
      <c r="R13" s="3"/>
      <c r="S13" s="3"/>
      <c r="T13" s="3"/>
      <c r="U13" s="3"/>
      <c r="V13" s="3"/>
      <c r="W13" s="3"/>
      <c r="X13" s="3"/>
      <c r="Y13" s="3"/>
      <c r="Z13" s="3"/>
      <c r="AA13" s="3"/>
      <c r="AB13" s="3"/>
      <c r="AC13" s="3"/>
    </row>
    <row r="14" spans="1:29" x14ac:dyDescent="0.35">
      <c r="A14" s="6"/>
      <c r="B14" s="5" t="s">
        <v>9</v>
      </c>
      <c r="C14" s="2"/>
      <c r="D14" s="2"/>
      <c r="E14" s="2"/>
      <c r="F14" s="2"/>
      <c r="G14" s="6"/>
      <c r="H14" s="6"/>
      <c r="I14" s="6"/>
      <c r="J14" s="6"/>
      <c r="K14" s="6"/>
      <c r="L14" s="3"/>
      <c r="M14" s="3"/>
      <c r="N14" s="3"/>
      <c r="O14" s="3"/>
      <c r="P14" s="3"/>
      <c r="Q14" s="3"/>
      <c r="R14" s="3"/>
      <c r="S14" s="3"/>
      <c r="T14" s="3"/>
      <c r="U14" s="3"/>
      <c r="V14" s="3"/>
      <c r="W14" s="3"/>
      <c r="X14" s="3"/>
      <c r="Y14" s="3"/>
      <c r="Z14" s="3"/>
      <c r="AA14" s="3"/>
      <c r="AB14" s="3"/>
      <c r="AC14" s="3"/>
    </row>
    <row r="15" spans="1:29" x14ac:dyDescent="0.35">
      <c r="A15" s="6"/>
      <c r="B15" s="5" t="s">
        <v>10</v>
      </c>
      <c r="C15" s="2"/>
      <c r="D15" s="2"/>
      <c r="E15" s="2"/>
      <c r="F15" s="2"/>
      <c r="G15" s="6"/>
      <c r="H15" s="6"/>
      <c r="I15" s="6"/>
      <c r="J15" s="6"/>
      <c r="K15" s="6"/>
      <c r="L15" s="3"/>
      <c r="M15" s="3"/>
      <c r="N15" s="3"/>
      <c r="O15" s="3"/>
      <c r="P15" s="3"/>
      <c r="Q15" s="3"/>
      <c r="R15" s="3"/>
      <c r="S15" s="3"/>
      <c r="T15" s="3"/>
      <c r="U15" s="3"/>
      <c r="V15" s="3"/>
      <c r="W15" s="3"/>
      <c r="X15" s="3"/>
      <c r="Y15" s="3"/>
      <c r="Z15" s="3"/>
      <c r="AA15" s="3"/>
      <c r="AB15" s="3"/>
      <c r="AC15" s="3"/>
    </row>
    <row r="16" spans="1:29" x14ac:dyDescent="0.35">
      <c r="A16" s="6"/>
      <c r="B16" s="5" t="s">
        <v>11</v>
      </c>
      <c r="C16" s="2"/>
      <c r="D16" s="2"/>
      <c r="E16" s="2"/>
      <c r="F16" s="2"/>
      <c r="G16" s="6"/>
      <c r="H16" s="6"/>
      <c r="I16" s="6"/>
      <c r="J16" s="6"/>
      <c r="K16" s="6"/>
      <c r="L16" s="3"/>
      <c r="M16" s="3"/>
      <c r="N16" s="3"/>
      <c r="O16" s="3"/>
      <c r="P16" s="3"/>
      <c r="Q16" s="3"/>
      <c r="R16" s="3"/>
      <c r="S16" s="3"/>
      <c r="T16" s="3"/>
      <c r="U16" s="3"/>
      <c r="V16" s="3"/>
      <c r="W16" s="3"/>
      <c r="X16" s="3"/>
      <c r="Y16" s="3"/>
      <c r="Z16" s="3"/>
      <c r="AA16" s="3"/>
      <c r="AB16" s="3"/>
      <c r="AC16" s="3"/>
    </row>
    <row r="17" spans="1:35" x14ac:dyDescent="0.35">
      <c r="A17" s="6"/>
      <c r="B17" s="5" t="s">
        <v>12</v>
      </c>
      <c r="C17" s="3"/>
      <c r="D17" s="3"/>
      <c r="E17" s="3"/>
      <c r="F17" s="3"/>
      <c r="G17" s="3"/>
      <c r="H17" s="3"/>
      <c r="I17" s="3"/>
      <c r="J17" s="9"/>
      <c r="K17" s="9"/>
      <c r="L17" s="3"/>
      <c r="M17" s="3"/>
      <c r="N17" s="3"/>
      <c r="O17" s="3"/>
      <c r="P17" s="3"/>
      <c r="Q17" s="3"/>
      <c r="R17" s="3"/>
      <c r="S17" s="3"/>
      <c r="T17" s="3"/>
      <c r="U17" s="3"/>
      <c r="V17" s="3"/>
      <c r="W17" s="3"/>
      <c r="X17" s="3"/>
      <c r="Y17" s="3"/>
      <c r="Z17" s="3"/>
      <c r="AA17" s="3"/>
      <c r="AB17" s="3"/>
      <c r="AC17" s="3"/>
    </row>
    <row r="18" spans="1:35" x14ac:dyDescent="0.35">
      <c r="A18" s="6"/>
      <c r="B18" s="5" t="s">
        <v>13</v>
      </c>
      <c r="C18" s="3"/>
      <c r="D18" s="3"/>
      <c r="E18" s="3"/>
      <c r="F18" s="3"/>
      <c r="G18" s="3"/>
      <c r="H18" s="3"/>
      <c r="I18" s="3"/>
      <c r="J18" s="9"/>
      <c r="K18" s="9"/>
      <c r="L18" s="3"/>
      <c r="M18" s="3"/>
      <c r="N18" s="3"/>
      <c r="O18" s="3"/>
      <c r="P18" s="3"/>
      <c r="Q18" s="3"/>
      <c r="R18" s="3"/>
      <c r="S18" s="3"/>
      <c r="T18" s="3"/>
      <c r="U18" s="3"/>
      <c r="V18" s="3"/>
      <c r="W18" s="3"/>
      <c r="X18" s="3"/>
      <c r="Y18" s="3"/>
      <c r="Z18" s="3"/>
      <c r="AA18" s="3"/>
      <c r="AB18" s="3"/>
      <c r="AC18" s="3"/>
    </row>
    <row r="19" spans="1:35" x14ac:dyDescent="0.35">
      <c r="A19" s="6"/>
      <c r="B19" s="5" t="s">
        <v>14</v>
      </c>
      <c r="C19" s="3"/>
      <c r="D19" s="3"/>
      <c r="E19" s="3"/>
      <c r="F19" s="3"/>
      <c r="G19" s="3"/>
      <c r="H19" s="3"/>
      <c r="I19" s="3"/>
      <c r="J19" s="9"/>
      <c r="K19" s="9"/>
      <c r="L19" s="3"/>
      <c r="M19" s="3"/>
      <c r="N19" s="3"/>
      <c r="O19" s="3"/>
      <c r="P19" s="3"/>
      <c r="Q19" s="3"/>
      <c r="R19" s="3"/>
      <c r="S19" s="3"/>
      <c r="T19" s="3"/>
      <c r="U19" s="3"/>
      <c r="V19" s="3"/>
      <c r="W19" s="3"/>
      <c r="X19" s="3"/>
      <c r="Y19" s="3"/>
      <c r="Z19" s="3"/>
      <c r="AA19" s="3"/>
      <c r="AB19" s="3"/>
      <c r="AC19" s="3"/>
    </row>
    <row r="20" spans="1:35" x14ac:dyDescent="0.35">
      <c r="B20" s="5"/>
      <c r="C20" s="3"/>
      <c r="D20" s="3"/>
      <c r="E20" s="3"/>
      <c r="F20" s="3"/>
      <c r="G20" s="3"/>
      <c r="H20" s="3"/>
      <c r="I20" s="3"/>
      <c r="J20" s="9"/>
      <c r="K20" s="9"/>
      <c r="L20" s="3"/>
      <c r="M20" s="3"/>
      <c r="N20" s="3"/>
      <c r="O20" s="3"/>
      <c r="P20" s="3"/>
      <c r="Q20" s="3"/>
      <c r="R20" s="3"/>
      <c r="S20" s="3"/>
      <c r="T20" s="3"/>
      <c r="U20" s="3"/>
      <c r="V20" s="3"/>
      <c r="W20" s="3"/>
      <c r="X20" s="3"/>
      <c r="Y20" s="3"/>
      <c r="Z20" s="3"/>
      <c r="AA20" s="3"/>
      <c r="AB20" s="3"/>
      <c r="AC20" s="3"/>
    </row>
    <row r="21" spans="1:35" x14ac:dyDescent="0.35">
      <c r="A21" s="6"/>
      <c r="B21" s="5"/>
      <c r="C21" s="3"/>
      <c r="D21" s="3"/>
      <c r="E21" s="3"/>
      <c r="F21" s="3"/>
      <c r="G21" s="3"/>
      <c r="H21" s="3"/>
      <c r="I21" s="3"/>
      <c r="J21" s="9"/>
      <c r="K21" s="9"/>
      <c r="L21" s="3"/>
      <c r="M21" s="3"/>
      <c r="N21" s="3"/>
      <c r="O21" s="3"/>
      <c r="P21" s="3"/>
      <c r="Q21" s="3"/>
      <c r="R21" s="3"/>
      <c r="S21" s="3"/>
      <c r="T21" s="3"/>
      <c r="U21" s="3"/>
      <c r="V21" s="3"/>
      <c r="W21" s="3"/>
      <c r="X21" s="3"/>
      <c r="Y21" s="3"/>
      <c r="Z21" s="3"/>
      <c r="AA21" s="3"/>
      <c r="AB21" s="3"/>
      <c r="AC21" s="3"/>
    </row>
    <row r="22" spans="1:35" x14ac:dyDescent="0.35">
      <c r="A22" s="6"/>
      <c r="B22" s="5" t="s">
        <v>15</v>
      </c>
      <c r="C22" s="8" t="s">
        <v>16</v>
      </c>
      <c r="D22" s="9" t="s">
        <v>17</v>
      </c>
      <c r="E22" s="2"/>
      <c r="F22" s="2"/>
      <c r="G22" s="6"/>
      <c r="H22" s="6"/>
      <c r="I22" s="6"/>
      <c r="J22" s="6"/>
      <c r="K22" s="6"/>
      <c r="L22" s="3"/>
      <c r="M22" s="3"/>
      <c r="N22" s="3"/>
      <c r="O22" s="3"/>
      <c r="P22" s="3"/>
      <c r="Q22" s="3"/>
      <c r="R22" s="3"/>
      <c r="S22" s="3"/>
      <c r="T22" s="3"/>
      <c r="U22" s="3"/>
      <c r="V22" s="3"/>
      <c r="W22" s="3"/>
      <c r="X22" s="3"/>
      <c r="Y22" s="3"/>
      <c r="Z22" s="3"/>
      <c r="AA22" s="3"/>
      <c r="AB22" s="3"/>
      <c r="AC22" s="3"/>
    </row>
    <row r="23" spans="1:35" x14ac:dyDescent="0.35">
      <c r="A23" s="6"/>
      <c r="B23" s="5"/>
      <c r="C23" s="2"/>
      <c r="D23" s="2"/>
      <c r="E23" s="2"/>
      <c r="F23" s="2"/>
      <c r="G23" s="6"/>
      <c r="H23" s="6"/>
      <c r="I23" s="6"/>
      <c r="J23" s="6"/>
      <c r="K23" s="6"/>
      <c r="L23" s="3"/>
      <c r="M23" s="3"/>
      <c r="N23" s="3"/>
      <c r="O23" s="3"/>
      <c r="P23" s="3"/>
      <c r="Q23" s="3"/>
      <c r="R23" s="3"/>
      <c r="S23" s="3"/>
      <c r="T23" s="3"/>
      <c r="U23" s="3"/>
      <c r="V23" s="3"/>
      <c r="W23" s="3"/>
      <c r="X23" s="3"/>
      <c r="Y23" s="3"/>
      <c r="Z23" s="3"/>
      <c r="AA23" s="3"/>
      <c r="AB23" s="3"/>
      <c r="AC23" s="3"/>
    </row>
    <row r="24" spans="1:35" x14ac:dyDescent="0.35">
      <c r="A24" s="6"/>
      <c r="B24" s="5"/>
      <c r="C24" s="2"/>
      <c r="D24" s="2"/>
      <c r="E24" s="2"/>
      <c r="F24" s="2"/>
      <c r="G24" s="6"/>
      <c r="H24" s="6"/>
      <c r="I24" s="6"/>
      <c r="J24" s="6"/>
      <c r="K24" s="6"/>
      <c r="L24" s="3"/>
      <c r="M24" s="3"/>
      <c r="N24" s="3"/>
      <c r="O24" s="3"/>
      <c r="P24" s="3"/>
      <c r="Q24" s="3"/>
      <c r="R24" s="3"/>
      <c r="S24" s="3"/>
      <c r="T24" s="3"/>
      <c r="U24" s="3"/>
      <c r="V24" s="3"/>
      <c r="W24" s="3"/>
      <c r="X24" s="3"/>
      <c r="Y24" s="3"/>
      <c r="Z24" s="3"/>
      <c r="AA24" s="3"/>
      <c r="AB24" s="3"/>
      <c r="AC24" s="3"/>
    </row>
    <row r="25" spans="1:35" x14ac:dyDescent="0.35">
      <c r="A25" s="3"/>
      <c r="B25" s="3"/>
      <c r="C25" s="3"/>
      <c r="D25" s="3"/>
      <c r="E25" s="3"/>
      <c r="F25" s="3"/>
      <c r="G25" s="3"/>
      <c r="H25" s="3"/>
      <c r="I25" s="3"/>
      <c r="J25" s="9"/>
      <c r="K25" s="9"/>
      <c r="L25" s="3"/>
      <c r="M25" s="3"/>
      <c r="N25" s="3"/>
      <c r="O25" s="3"/>
      <c r="P25" s="3"/>
      <c r="Q25" s="3"/>
      <c r="R25" s="3"/>
      <c r="S25" s="3"/>
      <c r="T25" s="3"/>
      <c r="U25" s="3"/>
      <c r="V25" s="3"/>
      <c r="W25" s="3"/>
      <c r="X25" s="3"/>
      <c r="Y25" s="3"/>
      <c r="Z25" s="3"/>
      <c r="AA25" s="3"/>
      <c r="AB25" s="3"/>
      <c r="AC25" s="3"/>
      <c r="AD25" s="3"/>
      <c r="AE25" s="3"/>
      <c r="AF25" s="3"/>
      <c r="AG25" s="3"/>
      <c r="AH25" s="3"/>
      <c r="AI25" s="3"/>
    </row>
    <row r="26" spans="1:35" x14ac:dyDescent="0.35">
      <c r="A26" s="3"/>
      <c r="B26" s="3"/>
      <c r="C26" s="3"/>
      <c r="D26" s="3"/>
      <c r="E26" s="3"/>
      <c r="F26" s="3"/>
      <c r="G26" s="3"/>
      <c r="H26" s="3"/>
      <c r="I26" s="3"/>
      <c r="J26" s="9"/>
      <c r="K26" s="9"/>
      <c r="L26" s="3"/>
      <c r="M26" s="3"/>
      <c r="N26" s="3"/>
      <c r="O26" s="3"/>
      <c r="P26" s="3"/>
      <c r="Q26" s="3"/>
      <c r="R26" s="3"/>
      <c r="S26" s="3"/>
      <c r="T26" s="3"/>
      <c r="U26" s="3"/>
      <c r="V26" s="3"/>
      <c r="W26" s="3"/>
      <c r="X26" s="3"/>
      <c r="Y26" s="3"/>
      <c r="Z26" s="3"/>
      <c r="AA26" s="3"/>
      <c r="AB26" s="3"/>
      <c r="AC26" s="3"/>
      <c r="AD26" s="3"/>
      <c r="AE26" s="3"/>
      <c r="AF26" s="3"/>
      <c r="AG26" s="3"/>
      <c r="AH26" s="3"/>
      <c r="AI26" s="3"/>
    </row>
    <row r="27" spans="1:35" x14ac:dyDescent="0.35">
      <c r="A27" s="3"/>
      <c r="B27" s="3"/>
      <c r="C27" s="3"/>
      <c r="D27" s="3"/>
      <c r="E27" s="3"/>
      <c r="F27" s="3"/>
      <c r="G27" s="3"/>
      <c r="H27" s="3"/>
      <c r="I27" s="3"/>
      <c r="J27" s="9"/>
      <c r="K27" s="9"/>
      <c r="L27" s="3"/>
      <c r="M27" s="3"/>
      <c r="N27" s="3"/>
      <c r="O27" s="3"/>
      <c r="P27" s="3"/>
      <c r="Q27" s="3"/>
      <c r="R27" s="3"/>
      <c r="S27" s="3"/>
      <c r="T27" s="3"/>
      <c r="U27" s="3"/>
      <c r="V27" s="3"/>
      <c r="W27" s="3"/>
      <c r="X27" s="3"/>
      <c r="Y27" s="3"/>
      <c r="Z27" s="3"/>
      <c r="AA27" s="3"/>
      <c r="AB27" s="3"/>
      <c r="AC27" s="3"/>
      <c r="AD27" s="3"/>
      <c r="AE27" s="3"/>
      <c r="AF27" s="3"/>
      <c r="AG27" s="3"/>
      <c r="AH27" s="3"/>
      <c r="AI27" s="3"/>
    </row>
    <row r="28" spans="1:35" x14ac:dyDescent="0.35">
      <c r="A28" s="3"/>
      <c r="B28" s="3"/>
      <c r="C28" s="3"/>
      <c r="D28" s="3"/>
      <c r="E28" s="3"/>
      <c r="F28" s="3"/>
      <c r="G28" s="3"/>
      <c r="H28" s="3"/>
      <c r="I28" s="3"/>
      <c r="J28" s="9"/>
      <c r="K28" s="9"/>
      <c r="L28" s="3"/>
      <c r="M28" s="3"/>
      <c r="N28" s="3"/>
      <c r="O28" s="3"/>
      <c r="P28" s="3"/>
      <c r="Q28" s="3"/>
      <c r="R28" s="3"/>
      <c r="S28" s="3"/>
      <c r="T28" s="3"/>
      <c r="U28" s="3"/>
      <c r="V28" s="3"/>
      <c r="W28" s="3"/>
      <c r="X28" s="3"/>
      <c r="Y28" s="3"/>
      <c r="Z28" s="3"/>
      <c r="AA28" s="3"/>
      <c r="AB28" s="3"/>
      <c r="AC28" s="3"/>
      <c r="AD28" s="3"/>
      <c r="AE28" s="3"/>
      <c r="AF28" s="3"/>
      <c r="AG28" s="3"/>
      <c r="AH28" s="3"/>
      <c r="AI28" s="3"/>
    </row>
    <row r="29" spans="1:35" x14ac:dyDescent="0.35">
      <c r="A29" s="3"/>
      <c r="B29" s="3"/>
      <c r="C29" s="3"/>
      <c r="D29" s="3"/>
      <c r="E29" s="3"/>
      <c r="F29" s="3"/>
      <c r="G29" s="3"/>
      <c r="H29" s="3"/>
      <c r="I29" s="3"/>
      <c r="J29" s="9"/>
      <c r="K29" s="9"/>
      <c r="L29" s="3"/>
      <c r="M29" s="3"/>
      <c r="N29" s="3"/>
      <c r="O29" s="3"/>
      <c r="P29" s="3"/>
      <c r="Q29" s="3"/>
      <c r="R29" s="3"/>
      <c r="S29" s="3"/>
      <c r="T29" s="3"/>
      <c r="U29" s="3"/>
      <c r="V29" s="3"/>
      <c r="W29" s="3"/>
      <c r="X29" s="3"/>
      <c r="Y29" s="3"/>
      <c r="Z29" s="3"/>
      <c r="AA29" s="3"/>
      <c r="AB29" s="3"/>
      <c r="AC29" s="3"/>
      <c r="AD29" s="3"/>
      <c r="AE29" s="3"/>
      <c r="AF29" s="3"/>
      <c r="AG29" s="3"/>
      <c r="AH29" s="3"/>
      <c r="AI29" s="3"/>
    </row>
    <row r="30" spans="1:35" x14ac:dyDescent="0.35">
      <c r="A30" s="3"/>
      <c r="B30" s="3"/>
      <c r="C30" s="3"/>
      <c r="D30" s="3"/>
      <c r="E30" s="3"/>
      <c r="F30" s="3"/>
      <c r="G30" s="3"/>
      <c r="H30" s="3"/>
      <c r="I30" s="3"/>
      <c r="J30" s="9"/>
      <c r="K30" s="9"/>
      <c r="L30" s="3"/>
      <c r="M30" s="3"/>
      <c r="N30" s="3"/>
      <c r="O30" s="3"/>
      <c r="P30" s="3"/>
      <c r="Q30" s="3"/>
      <c r="R30" s="3"/>
      <c r="S30" s="3"/>
      <c r="T30" s="3"/>
      <c r="U30" s="3"/>
      <c r="V30" s="3"/>
      <c r="W30" s="3"/>
      <c r="X30" s="3"/>
      <c r="Y30" s="3"/>
      <c r="Z30" s="3"/>
      <c r="AA30" s="3"/>
      <c r="AB30" s="3"/>
      <c r="AC30" s="3"/>
      <c r="AD30" s="3"/>
      <c r="AE30" s="3"/>
      <c r="AF30" s="3"/>
      <c r="AG30" s="3"/>
      <c r="AH30" s="3"/>
      <c r="AI30" s="3"/>
    </row>
    <row r="31" spans="1:35" x14ac:dyDescent="0.35">
      <c r="A31" s="3"/>
      <c r="B31" s="3"/>
      <c r="C31" s="3"/>
      <c r="D31" s="3"/>
      <c r="E31" s="3"/>
      <c r="F31" s="3"/>
      <c r="G31" s="3"/>
      <c r="H31" s="3"/>
      <c r="I31" s="3"/>
      <c r="J31" s="9"/>
      <c r="K31" s="9"/>
      <c r="L31" s="3"/>
      <c r="M31" s="3"/>
      <c r="N31" s="3"/>
      <c r="O31" s="3"/>
      <c r="P31" s="3"/>
      <c r="Q31" s="3"/>
      <c r="R31" s="3"/>
      <c r="S31" s="3"/>
      <c r="T31" s="3"/>
      <c r="U31" s="3"/>
      <c r="V31" s="3"/>
      <c r="W31" s="3"/>
      <c r="X31" s="3"/>
      <c r="Y31" s="3"/>
      <c r="Z31" s="3"/>
      <c r="AA31" s="3"/>
      <c r="AB31" s="3"/>
      <c r="AC31" s="3"/>
      <c r="AD31" s="3"/>
      <c r="AE31" s="3"/>
      <c r="AF31" s="3"/>
      <c r="AG31" s="3"/>
      <c r="AH31" s="3"/>
      <c r="AI31" s="3"/>
    </row>
    <row r="32" spans="1:35" x14ac:dyDescent="0.3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row>
    <row r="33" spans="1:35" x14ac:dyDescent="0.3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spans="1:35" x14ac:dyDescent="0.3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spans="1:35" x14ac:dyDescent="0.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spans="1:35" x14ac:dyDescent="0.3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spans="1:35" x14ac:dyDescent="0.3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spans="1:35" x14ac:dyDescent="0.3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spans="1:35" x14ac:dyDescent="0.3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spans="1:35" x14ac:dyDescent="0.3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spans="1:35" x14ac:dyDescent="0.3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spans="1:35" x14ac:dyDescent="0.3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spans="1:35" x14ac:dyDescent="0.3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spans="1:35" x14ac:dyDescent="0.3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1:35" x14ac:dyDescent="0.3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spans="1:35" x14ac:dyDescent="0.3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spans="1:35" x14ac:dyDescent="0.3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spans="1:35" x14ac:dyDescent="0.3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1:35" x14ac:dyDescent="0.3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spans="1:35" x14ac:dyDescent="0.3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spans="1:35" x14ac:dyDescent="0.3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spans="1:35" x14ac:dyDescent="0.3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1:35" x14ac:dyDescent="0.3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spans="1:35" x14ac:dyDescent="0.3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spans="1:35" x14ac:dyDescent="0.3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spans="1:35" x14ac:dyDescent="0.3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spans="1:35" x14ac:dyDescent="0.3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spans="1:35" x14ac:dyDescent="0.3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spans="1:35" x14ac:dyDescent="0.3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spans="1:35" x14ac:dyDescent="0.3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spans="1:35" x14ac:dyDescent="0.3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spans="1:35" x14ac:dyDescent="0.3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spans="1:35" x14ac:dyDescent="0.3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spans="1:35" x14ac:dyDescent="0.3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spans="1:35" x14ac:dyDescent="0.3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spans="1:35" x14ac:dyDescent="0.3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spans="1:35" x14ac:dyDescent="0.3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spans="1:35" x14ac:dyDescent="0.3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spans="1:35" x14ac:dyDescent="0.3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row r="70" spans="1:35" x14ac:dyDescent="0.3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row>
    <row r="71" spans="1:35" x14ac:dyDescent="0.3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row>
    <row r="72" spans="1:35" x14ac:dyDescent="0.3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row>
    <row r="73" spans="1:35" x14ac:dyDescent="0.3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row>
    <row r="74" spans="1:35" x14ac:dyDescent="0.3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row>
    <row r="75" spans="1:35" x14ac:dyDescent="0.3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row>
    <row r="76" spans="1:35" x14ac:dyDescent="0.3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row>
    <row r="77" spans="1:35" x14ac:dyDescent="0.3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row>
    <row r="78" spans="1:35" x14ac:dyDescent="0.3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row>
    <row r="79" spans="1:35" x14ac:dyDescent="0.3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row>
    <row r="80" spans="1:35" x14ac:dyDescent="0.3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row>
    <row r="81" spans="1:35" x14ac:dyDescent="0.3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row>
    <row r="82" spans="1:35" x14ac:dyDescent="0.3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row>
    <row r="83" spans="1:35" x14ac:dyDescent="0.3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row>
    <row r="84" spans="1:35" x14ac:dyDescent="0.3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row>
    <row r="85" spans="1:35" x14ac:dyDescent="0.3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row>
    <row r="86" spans="1:35" x14ac:dyDescent="0.3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spans="1:35" x14ac:dyDescent="0.3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row>
    <row r="88" spans="1:35" x14ac:dyDescent="0.3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spans="1:35" x14ac:dyDescent="0.3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spans="1:35" x14ac:dyDescent="0.3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3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spans="1:35" x14ac:dyDescent="0.3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spans="1:35" x14ac:dyDescent="0.3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spans="1:35" x14ac:dyDescent="0.3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spans="1:35" x14ac:dyDescent="0.3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spans="1:35" x14ac:dyDescent="0.3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spans="1:35" x14ac:dyDescent="0.3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spans="1:35" x14ac:dyDescent="0.3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spans="1:35" x14ac:dyDescent="0.3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spans="1:35"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spans="1:35"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sheetData>
  <hyperlinks>
    <hyperlink ref="C22" r:id="rId1" xr:uid="{AAA3E99A-631D-47CE-986B-3873CEB870B7}"/>
    <hyperlink ref="B4" r:id="rId2" xr:uid="{5CA33D9B-6025-4A5F-85B6-DF1E00DB141D}"/>
  </hyperlinks>
  <pageMargins left="0.7" right="0.7" top="0.75" bottom="0.75" header="0.3" footer="0.3"/>
  <pageSetup paperSize="9" orientation="portrait" r:id="rId3"/>
  <headerFooter>
    <oddHeader>&amp;C&amp;"Calibri"&amp;10&amp;KFF0000OFFICIAL&amp;1#</oddHeader>
    <oddFooter>&amp;C&amp;1#&amp;"Calibri"&amp;10&amp;KFF0000OFFICIAL</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2C5FE-F54E-421B-8AFD-FEE67717AC15}">
  <dimension ref="A1:EZ17"/>
  <sheetViews>
    <sheetView zoomScale="80" zoomScaleNormal="80" workbookViewId="0">
      <pane xSplit="3" ySplit="5" topLeftCell="D6" activePane="bottomRight" state="frozen"/>
      <selection pane="topRight" activeCell="D1" sqref="D1"/>
      <selection pane="bottomLeft" activeCell="A6" sqref="A6"/>
      <selection pane="bottomRight"/>
    </sheetView>
  </sheetViews>
  <sheetFormatPr defaultColWidth="9.1796875" defaultRowHeight="14.5" x14ac:dyDescent="0.35"/>
  <cols>
    <col min="1" max="1" width="63" style="9" customWidth="1"/>
    <col min="2" max="128" width="10.54296875" style="9" customWidth="1"/>
    <col min="129" max="129" width="9.1796875" style="9"/>
    <col min="130" max="130" width="10.453125" style="9" bestFit="1" customWidth="1"/>
    <col min="131" max="16384" width="9.1796875" style="9"/>
  </cols>
  <sheetData>
    <row r="1" spans="1:156" ht="15.5" x14ac:dyDescent="0.35">
      <c r="A1" s="13" t="s">
        <v>500</v>
      </c>
      <c r="C1" s="14" t="s">
        <v>19</v>
      </c>
      <c r="D1" s="70"/>
      <c r="E1" s="70"/>
      <c r="F1" s="70"/>
      <c r="G1" s="70"/>
      <c r="H1" s="70"/>
      <c r="I1" s="70"/>
      <c r="J1" s="70"/>
      <c r="K1" s="70"/>
      <c r="L1" s="70"/>
      <c r="M1" s="70"/>
    </row>
    <row r="2" spans="1:156" ht="15.5" x14ac:dyDescent="0.35">
      <c r="A2" s="44" t="s">
        <v>156</v>
      </c>
      <c r="B2" s="71"/>
      <c r="C2" s="71"/>
      <c r="D2" s="71"/>
      <c r="E2" s="71"/>
      <c r="F2" s="71"/>
      <c r="G2" s="71"/>
      <c r="H2" s="71"/>
      <c r="I2" s="71"/>
      <c r="J2" s="71"/>
      <c r="K2" s="71"/>
      <c r="L2" s="71"/>
      <c r="M2" s="71"/>
      <c r="DT2" s="24"/>
    </row>
    <row r="3" spans="1:156" s="46" customFormat="1" ht="14.5" customHeight="1" x14ac:dyDescent="0.35">
      <c r="A3" s="36"/>
      <c r="B3" s="36" t="s">
        <v>21</v>
      </c>
      <c r="C3" s="16" t="s">
        <v>22</v>
      </c>
      <c r="D3" s="33" t="s">
        <v>501</v>
      </c>
      <c r="E3" s="33" t="s">
        <v>192</v>
      </c>
      <c r="F3" s="33" t="s">
        <v>193</v>
      </c>
      <c r="G3" s="33" t="s">
        <v>194</v>
      </c>
      <c r="H3" s="33" t="s">
        <v>195</v>
      </c>
      <c r="I3" s="33" t="s">
        <v>196</v>
      </c>
      <c r="J3" s="33" t="s">
        <v>197</v>
      </c>
      <c r="K3" s="33" t="s">
        <v>198</v>
      </c>
      <c r="L3" s="33" t="s">
        <v>199</v>
      </c>
      <c r="M3" s="33" t="s">
        <v>200</v>
      </c>
      <c r="N3" s="33" t="s">
        <v>201</v>
      </c>
      <c r="O3" s="17" t="s">
        <v>202</v>
      </c>
      <c r="P3" s="17" t="s">
        <v>203</v>
      </c>
      <c r="Q3" s="33" t="s">
        <v>204</v>
      </c>
      <c r="R3" s="33" t="s">
        <v>205</v>
      </c>
      <c r="S3" s="33" t="s">
        <v>206</v>
      </c>
      <c r="T3" s="33" t="s">
        <v>207</v>
      </c>
      <c r="U3" s="33" t="s">
        <v>208</v>
      </c>
      <c r="V3" s="33" t="s">
        <v>209</v>
      </c>
      <c r="W3" s="33" t="s">
        <v>210</v>
      </c>
      <c r="X3" s="33" t="s">
        <v>211</v>
      </c>
      <c r="Y3" s="33" t="s">
        <v>212</v>
      </c>
      <c r="Z3" s="33" t="s">
        <v>213</v>
      </c>
      <c r="AA3" s="33" t="s">
        <v>214</v>
      </c>
      <c r="AB3" s="33" t="s">
        <v>215</v>
      </c>
      <c r="AC3" s="33" t="s">
        <v>216</v>
      </c>
      <c r="AD3" s="33" t="s">
        <v>217</v>
      </c>
      <c r="AE3" s="33" t="s">
        <v>218</v>
      </c>
      <c r="AF3" s="33" t="s">
        <v>219</v>
      </c>
      <c r="AG3" s="33" t="s">
        <v>220</v>
      </c>
      <c r="AH3" s="33" t="s">
        <v>221</v>
      </c>
      <c r="AI3" s="17" t="s">
        <v>222</v>
      </c>
      <c r="AJ3" s="17" t="s">
        <v>223</v>
      </c>
      <c r="AK3" s="17" t="s">
        <v>224</v>
      </c>
      <c r="AL3" s="17" t="s">
        <v>225</v>
      </c>
      <c r="AM3" s="17" t="s">
        <v>226</v>
      </c>
      <c r="AN3" s="17" t="s">
        <v>227</v>
      </c>
      <c r="AO3" s="33" t="s">
        <v>228</v>
      </c>
      <c r="AP3" s="33" t="s">
        <v>229</v>
      </c>
      <c r="AQ3" s="33" t="s">
        <v>230</v>
      </c>
      <c r="AR3" s="33" t="s">
        <v>231</v>
      </c>
      <c r="AS3" s="33" t="s">
        <v>232</v>
      </c>
      <c r="AT3" s="33" t="s">
        <v>233</v>
      </c>
      <c r="AU3" s="33" t="s">
        <v>234</v>
      </c>
      <c r="AV3" s="33" t="s">
        <v>235</v>
      </c>
      <c r="AW3" s="33" t="s">
        <v>236</v>
      </c>
      <c r="AX3" s="33" t="s">
        <v>237</v>
      </c>
      <c r="AY3" s="33" t="s">
        <v>238</v>
      </c>
      <c r="AZ3" s="33" t="s">
        <v>239</v>
      </c>
      <c r="BA3" s="33" t="s">
        <v>240</v>
      </c>
      <c r="BB3" s="33" t="s">
        <v>241</v>
      </c>
      <c r="BC3" s="33" t="s">
        <v>242</v>
      </c>
      <c r="BD3" s="33" t="s">
        <v>243</v>
      </c>
      <c r="BE3" s="33" t="s">
        <v>244</v>
      </c>
      <c r="BF3" s="33" t="s">
        <v>245</v>
      </c>
      <c r="BG3" s="33" t="s">
        <v>246</v>
      </c>
      <c r="BH3" s="33" t="s">
        <v>247</v>
      </c>
      <c r="BI3" s="17" t="s">
        <v>248</v>
      </c>
      <c r="BJ3" s="17" t="s">
        <v>249</v>
      </c>
      <c r="BK3" s="17" t="s">
        <v>250</v>
      </c>
      <c r="BL3" s="17" t="s">
        <v>251</v>
      </c>
      <c r="BM3" s="33" t="s">
        <v>252</v>
      </c>
      <c r="BN3" s="17" t="s">
        <v>253</v>
      </c>
      <c r="BO3" s="17" t="s">
        <v>254</v>
      </c>
      <c r="BP3" s="33" t="s">
        <v>255</v>
      </c>
      <c r="BQ3" s="33" t="s">
        <v>256</v>
      </c>
      <c r="BR3" s="33" t="s">
        <v>257</v>
      </c>
      <c r="BS3" s="33" t="s">
        <v>258</v>
      </c>
      <c r="BT3" s="33" t="s">
        <v>259</v>
      </c>
      <c r="BU3" s="33" t="s">
        <v>260</v>
      </c>
      <c r="BV3" s="33" t="s">
        <v>25</v>
      </c>
      <c r="BW3" s="33" t="s">
        <v>26</v>
      </c>
      <c r="BX3" s="33" t="s">
        <v>27</v>
      </c>
      <c r="BY3" s="33" t="s">
        <v>28</v>
      </c>
      <c r="BZ3" s="33" t="s">
        <v>29</v>
      </c>
      <c r="CA3" s="33" t="s">
        <v>30</v>
      </c>
      <c r="CB3" s="33" t="s">
        <v>31</v>
      </c>
      <c r="CC3" s="33" t="s">
        <v>32</v>
      </c>
      <c r="CD3" s="33" t="s">
        <v>33</v>
      </c>
      <c r="CE3" s="33" t="s">
        <v>34</v>
      </c>
      <c r="CF3" s="33" t="s">
        <v>35</v>
      </c>
      <c r="CG3" s="33" t="s">
        <v>36</v>
      </c>
      <c r="CH3" s="17" t="s">
        <v>37</v>
      </c>
      <c r="CI3" s="17" t="s">
        <v>38</v>
      </c>
      <c r="CJ3" s="17" t="s">
        <v>39</v>
      </c>
      <c r="CK3" s="17" t="s">
        <v>40</v>
      </c>
      <c r="CL3" s="17" t="s">
        <v>41</v>
      </c>
      <c r="CM3" s="17" t="s">
        <v>42</v>
      </c>
      <c r="CN3" s="33" t="s">
        <v>43</v>
      </c>
      <c r="CO3" s="33" t="s">
        <v>44</v>
      </c>
      <c r="CP3" s="33" t="s">
        <v>45</v>
      </c>
      <c r="CQ3" s="33" t="s">
        <v>46</v>
      </c>
      <c r="CR3" s="33" t="s">
        <v>47</v>
      </c>
      <c r="CS3" s="33" t="s">
        <v>48</v>
      </c>
      <c r="CT3" s="33" t="s">
        <v>49</v>
      </c>
      <c r="CU3" s="33" t="s">
        <v>50</v>
      </c>
      <c r="CV3" s="33" t="s">
        <v>51</v>
      </c>
      <c r="CW3" s="33" t="s">
        <v>52</v>
      </c>
      <c r="CX3" s="33" t="s">
        <v>53</v>
      </c>
      <c r="CY3" s="33" t="s">
        <v>54</v>
      </c>
      <c r="CZ3" s="33" t="s">
        <v>55</v>
      </c>
      <c r="DA3" s="33" t="s">
        <v>56</v>
      </c>
      <c r="DB3" s="33" t="s">
        <v>57</v>
      </c>
      <c r="DC3" s="33" t="s">
        <v>58</v>
      </c>
      <c r="DD3" s="33" t="s">
        <v>59</v>
      </c>
      <c r="DE3" s="33" t="s">
        <v>60</v>
      </c>
      <c r="DF3" s="33" t="s">
        <v>61</v>
      </c>
      <c r="DG3" s="33" t="s">
        <v>62</v>
      </c>
      <c r="DH3" s="17" t="s">
        <v>63</v>
      </c>
      <c r="DI3" s="17" t="s">
        <v>64</v>
      </c>
      <c r="DJ3" s="17" t="s">
        <v>65</v>
      </c>
      <c r="DK3" s="17" t="s">
        <v>66</v>
      </c>
      <c r="DL3" s="33" t="s">
        <v>67</v>
      </c>
      <c r="DM3" s="17" t="s">
        <v>68</v>
      </c>
      <c r="DN3" s="17" t="s">
        <v>69</v>
      </c>
      <c r="DO3" s="33" t="s">
        <v>70</v>
      </c>
      <c r="DP3" s="33" t="s">
        <v>71</v>
      </c>
      <c r="DQ3" s="33" t="s">
        <v>72</v>
      </c>
      <c r="DR3" s="33" t="s">
        <v>73</v>
      </c>
      <c r="DS3" s="33" t="s">
        <v>74</v>
      </c>
      <c r="DT3" s="33" t="s">
        <v>75</v>
      </c>
      <c r="DU3" s="17" t="s">
        <v>76</v>
      </c>
      <c r="DV3" s="17" t="s">
        <v>77</v>
      </c>
      <c r="DW3" s="17" t="s">
        <v>78</v>
      </c>
      <c r="DX3" s="17" t="s">
        <v>79</v>
      </c>
      <c r="DY3" s="17" t="s">
        <v>80</v>
      </c>
      <c r="DZ3" s="17" t="s">
        <v>81</v>
      </c>
      <c r="EA3" s="17"/>
      <c r="EB3" s="17"/>
      <c r="EC3" s="33"/>
      <c r="ED3" s="33"/>
      <c r="EE3" s="33"/>
      <c r="EF3" s="33"/>
      <c r="EG3" s="33"/>
      <c r="EH3" s="33"/>
      <c r="EI3" s="33"/>
      <c r="EJ3" s="33"/>
      <c r="EK3" s="33"/>
      <c r="EL3" s="33"/>
      <c r="EM3" s="33"/>
      <c r="EN3" s="33"/>
      <c r="EO3" s="33"/>
      <c r="EP3" s="33"/>
      <c r="EQ3" s="33"/>
      <c r="ER3" s="33"/>
      <c r="ES3" s="33"/>
      <c r="ET3" s="33"/>
      <c r="EU3" s="33"/>
      <c r="EV3" s="33"/>
      <c r="EW3" s="17"/>
      <c r="EX3" s="17"/>
      <c r="EY3" s="17"/>
      <c r="EZ3" s="17"/>
    </row>
    <row r="4" spans="1:156" s="34" customFormat="1" x14ac:dyDescent="0.35">
      <c r="A4" s="36"/>
      <c r="B4" s="36"/>
      <c r="C4" s="36"/>
      <c r="D4" s="36"/>
      <c r="E4" s="36"/>
      <c r="F4" s="36"/>
      <c r="G4" s="36"/>
      <c r="H4" s="36"/>
      <c r="I4" s="36"/>
      <c r="J4" s="36"/>
      <c r="K4" s="36"/>
      <c r="L4" s="36"/>
      <c r="M4" s="36"/>
      <c r="N4" s="36"/>
      <c r="O4" s="16"/>
      <c r="P4" s="15"/>
      <c r="Q4" s="33"/>
      <c r="R4" s="33"/>
      <c r="S4" s="33"/>
      <c r="T4" s="33"/>
      <c r="U4" s="33"/>
      <c r="V4" s="33"/>
      <c r="W4" s="33"/>
      <c r="X4" s="33"/>
      <c r="Y4" s="33"/>
      <c r="Z4" s="33"/>
      <c r="AA4" s="33"/>
      <c r="AB4" s="33"/>
      <c r="AC4" s="33"/>
      <c r="AD4" s="33"/>
      <c r="AE4" s="33"/>
      <c r="AF4" s="33"/>
      <c r="AG4" s="33"/>
      <c r="AH4" s="33"/>
      <c r="AI4" s="17"/>
      <c r="CE4" s="17"/>
      <c r="CF4" s="17"/>
      <c r="DU4" s="17"/>
      <c r="DV4" s="17" t="s">
        <v>83</v>
      </c>
      <c r="DW4" s="17" t="s">
        <v>83</v>
      </c>
      <c r="DX4" s="17" t="s">
        <v>83</v>
      </c>
      <c r="DY4" s="17" t="s">
        <v>83</v>
      </c>
      <c r="DZ4" s="17" t="s">
        <v>83</v>
      </c>
    </row>
    <row r="5" spans="1:156" ht="4" customHeight="1" x14ac:dyDescent="0.35">
      <c r="A5" s="19"/>
      <c r="B5" s="19"/>
      <c r="C5" s="19"/>
      <c r="D5" s="19"/>
      <c r="E5" s="19"/>
      <c r="F5" s="19"/>
      <c r="G5" s="19"/>
      <c r="H5" s="19"/>
      <c r="I5" s="19"/>
      <c r="J5" s="19"/>
      <c r="K5" s="19"/>
      <c r="L5" s="19"/>
      <c r="M5" s="19"/>
      <c r="N5" s="20"/>
      <c r="O5" s="21"/>
      <c r="P5" s="14"/>
      <c r="Q5" s="22"/>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CA5" s="24"/>
      <c r="CB5" s="24"/>
      <c r="CC5" s="24"/>
      <c r="CD5" s="24"/>
      <c r="CE5" s="24"/>
      <c r="CF5" s="24"/>
    </row>
    <row r="6" spans="1:156" x14ac:dyDescent="0.35">
      <c r="A6" s="9" t="s">
        <v>119</v>
      </c>
      <c r="B6" s="9" t="s">
        <v>85</v>
      </c>
      <c r="D6" s="114">
        <v>421.87799999999999</v>
      </c>
      <c r="E6" s="114">
        <v>438.56400000000002</v>
      </c>
      <c r="F6" s="114">
        <v>455.93400000000003</v>
      </c>
      <c r="G6" s="114">
        <v>466.61399999999998</v>
      </c>
      <c r="H6" s="114">
        <v>472.41199999999998</v>
      </c>
      <c r="I6" s="114">
        <v>486.94799999999998</v>
      </c>
      <c r="J6" s="114">
        <v>489.47199999999998</v>
      </c>
      <c r="K6" s="114">
        <v>495.94600000000003</v>
      </c>
      <c r="L6" s="114">
        <v>512.678</v>
      </c>
      <c r="M6" s="114">
        <v>521.77599999999995</v>
      </c>
      <c r="N6" s="114">
        <v>543.524</v>
      </c>
      <c r="O6" s="114">
        <v>569.76</v>
      </c>
      <c r="P6" s="114">
        <v>602.26599999999996</v>
      </c>
      <c r="Q6" s="114">
        <v>659.298</v>
      </c>
      <c r="R6" s="114">
        <v>741.18999999999994</v>
      </c>
      <c r="S6" s="114">
        <v>892.69800000000009</v>
      </c>
      <c r="T6" s="114">
        <v>1046.682</v>
      </c>
      <c r="U6" s="114">
        <v>1309.008</v>
      </c>
      <c r="V6" s="114">
        <v>1388.376</v>
      </c>
      <c r="W6" s="114">
        <v>1523.0900000000001</v>
      </c>
      <c r="X6" s="114">
        <v>1619.6959999999999</v>
      </c>
      <c r="Y6" s="114">
        <v>1730.77</v>
      </c>
      <c r="Z6" s="114">
        <v>1770.508</v>
      </c>
      <c r="AA6" s="114">
        <v>1857.94</v>
      </c>
      <c r="AB6" s="114">
        <v>1881.076</v>
      </c>
      <c r="AC6" s="114">
        <v>1980.3019999999999</v>
      </c>
      <c r="AD6" s="114">
        <v>2037.2080000000001</v>
      </c>
      <c r="AE6" s="114">
        <v>2131.4939999999997</v>
      </c>
      <c r="AF6" s="114">
        <v>2145.7919999999999</v>
      </c>
      <c r="AG6" s="114">
        <v>2161.712</v>
      </c>
      <c r="AH6" s="114">
        <v>2257.078</v>
      </c>
      <c r="AI6" s="114">
        <v>2426.3159999999998</v>
      </c>
      <c r="AJ6" s="114">
        <v>2461.94</v>
      </c>
      <c r="AK6" s="114">
        <v>2469.1099999999997</v>
      </c>
      <c r="AL6" s="114">
        <v>2509.21</v>
      </c>
      <c r="AM6" s="114">
        <v>2532.9560000000001</v>
      </c>
      <c r="AN6" s="114">
        <v>2548.0120000000002</v>
      </c>
      <c r="AO6" s="114">
        <v>2570.6480000000001</v>
      </c>
      <c r="AP6" s="114">
        <v>2616.402</v>
      </c>
      <c r="AQ6" s="114">
        <v>2722.6480000000001</v>
      </c>
      <c r="AR6" s="114">
        <v>2894.7259999999997</v>
      </c>
      <c r="AS6" s="114">
        <v>3292.614</v>
      </c>
      <c r="AT6" s="114">
        <v>3927.35</v>
      </c>
      <c r="AU6" s="114">
        <v>4522.1940000000004</v>
      </c>
      <c r="AV6" s="114">
        <v>4924.1460000000006</v>
      </c>
      <c r="AW6" s="114">
        <v>5236.0140000000001</v>
      </c>
      <c r="AX6" s="114">
        <v>5216.7260000000006</v>
      </c>
      <c r="AY6" s="114">
        <v>5175.9580000000005</v>
      </c>
      <c r="AZ6" s="114">
        <v>5079.1759999999995</v>
      </c>
      <c r="BA6" s="114">
        <v>5177.7420000000002</v>
      </c>
      <c r="BB6" s="114">
        <v>5133.2820000000002</v>
      </c>
      <c r="BC6" s="114">
        <v>5358.3360000000002</v>
      </c>
      <c r="BD6" s="114">
        <v>5742.5540000000001</v>
      </c>
      <c r="BE6" s="114">
        <v>5892.3220000000001</v>
      </c>
      <c r="BF6" s="114">
        <v>5952.2659999999996</v>
      </c>
      <c r="BG6" s="114">
        <v>6129.152</v>
      </c>
      <c r="BH6" s="114">
        <v>6107.9740000000002</v>
      </c>
      <c r="BI6" s="114">
        <v>6120.7819999999992</v>
      </c>
      <c r="BJ6" s="114">
        <v>6428.3919999999998</v>
      </c>
      <c r="BK6" s="114">
        <v>6763.1679999999997</v>
      </c>
      <c r="BL6" s="114">
        <v>6770.9459999999999</v>
      </c>
      <c r="BM6" s="114">
        <v>7150.2520000000004</v>
      </c>
      <c r="BN6" s="114">
        <v>7430.1219999999994</v>
      </c>
      <c r="BO6" s="114">
        <v>7826.5380000000005</v>
      </c>
      <c r="BP6" s="114">
        <v>8088.18</v>
      </c>
      <c r="BQ6" s="114">
        <v>8357.6419999999998</v>
      </c>
      <c r="BR6" s="114">
        <v>8935.9140000000007</v>
      </c>
      <c r="BS6" s="114">
        <v>9493.8310000000001</v>
      </c>
      <c r="BT6" s="114">
        <v>9645.4449999999997</v>
      </c>
      <c r="BU6" s="114">
        <v>9655.6749999999993</v>
      </c>
      <c r="BV6" s="114">
        <v>10887</v>
      </c>
      <c r="BW6" s="114">
        <v>11490</v>
      </c>
      <c r="BX6" s="114">
        <v>12217</v>
      </c>
      <c r="BY6" s="114">
        <v>12809</v>
      </c>
      <c r="BZ6" s="114">
        <v>14785</v>
      </c>
      <c r="CA6" s="114">
        <v>17940</v>
      </c>
      <c r="CB6" s="114">
        <v>20845</v>
      </c>
      <c r="CC6" s="114">
        <v>23957</v>
      </c>
      <c r="CD6" s="114">
        <v>28120</v>
      </c>
      <c r="CE6" s="114">
        <v>29321</v>
      </c>
      <c r="CF6" s="114">
        <v>30189</v>
      </c>
      <c r="CG6" s="114">
        <v>31060</v>
      </c>
      <c r="CH6" s="114">
        <v>37071</v>
      </c>
      <c r="CI6" s="114">
        <v>45437</v>
      </c>
      <c r="CJ6" s="114">
        <v>54420</v>
      </c>
      <c r="CK6" s="114">
        <v>63089</v>
      </c>
      <c r="CL6" s="114">
        <v>67172</v>
      </c>
      <c r="CM6" s="114">
        <v>62794</v>
      </c>
      <c r="CN6" s="114">
        <v>56854</v>
      </c>
      <c r="CO6" s="114">
        <v>48399</v>
      </c>
      <c r="CP6" s="114">
        <v>48723</v>
      </c>
      <c r="CQ6" s="114">
        <v>58826</v>
      </c>
      <c r="CR6" s="114">
        <v>76509</v>
      </c>
      <c r="CS6" s="114">
        <v>90889</v>
      </c>
      <c r="CT6" s="114">
        <v>105466</v>
      </c>
      <c r="CU6" s="114">
        <v>110166</v>
      </c>
      <c r="CV6" s="114">
        <v>111067</v>
      </c>
      <c r="CW6" s="114">
        <v>93664</v>
      </c>
      <c r="CX6" s="114">
        <v>85331</v>
      </c>
      <c r="CY6" s="114">
        <v>75536</v>
      </c>
      <c r="CZ6" s="114">
        <v>66403</v>
      </c>
      <c r="DA6" s="114">
        <v>63004</v>
      </c>
      <c r="DB6" s="114">
        <v>57435</v>
      </c>
      <c r="DC6" s="114">
        <v>54750</v>
      </c>
      <c r="DD6" s="114">
        <v>55151</v>
      </c>
      <c r="DE6" s="114">
        <v>54070</v>
      </c>
      <c r="DF6" s="114">
        <v>53264</v>
      </c>
      <c r="DG6" s="114">
        <v>55442</v>
      </c>
      <c r="DH6" s="114">
        <v>101147</v>
      </c>
      <c r="DI6" s="114">
        <v>147133</v>
      </c>
      <c r="DJ6" s="114">
        <v>191292</v>
      </c>
      <c r="DK6" s="114">
        <v>233976</v>
      </c>
      <c r="DL6" s="114">
        <v>257378</v>
      </c>
      <c r="DM6" s="114">
        <v>319487</v>
      </c>
      <c r="DN6" s="114">
        <v>368738</v>
      </c>
      <c r="DO6" s="114">
        <v>420420</v>
      </c>
      <c r="DP6" s="114">
        <v>500979</v>
      </c>
      <c r="DQ6" s="114">
        <v>531937</v>
      </c>
      <c r="DR6" s="114">
        <v>541992</v>
      </c>
      <c r="DS6" s="114">
        <v>684298</v>
      </c>
      <c r="DT6" s="114">
        <v>816991</v>
      </c>
      <c r="DU6" s="114">
        <v>895253</v>
      </c>
      <c r="DV6" s="114">
        <v>887000</v>
      </c>
      <c r="DW6" s="114">
        <v>923000</v>
      </c>
      <c r="DX6" s="114">
        <v>958000</v>
      </c>
      <c r="DY6" s="114">
        <v>1015000</v>
      </c>
      <c r="DZ6" s="114">
        <v>1067000</v>
      </c>
    </row>
    <row r="7" spans="1:156" x14ac:dyDescent="0.35">
      <c r="A7" s="35" t="s">
        <v>502</v>
      </c>
      <c r="B7" s="9" t="s">
        <v>85</v>
      </c>
      <c r="D7" s="114">
        <v>0</v>
      </c>
      <c r="E7" s="114">
        <v>0</v>
      </c>
      <c r="F7" s="114">
        <v>0</v>
      </c>
      <c r="G7" s="114">
        <v>0</v>
      </c>
      <c r="H7" s="114">
        <v>0</v>
      </c>
      <c r="I7" s="114">
        <v>0</v>
      </c>
      <c r="J7" s="114">
        <v>0</v>
      </c>
      <c r="K7" s="114">
        <v>0</v>
      </c>
      <c r="L7" s="114">
        <v>0</v>
      </c>
      <c r="M7" s="114">
        <v>0</v>
      </c>
      <c r="N7" s="114">
        <v>11.794</v>
      </c>
      <c r="O7" s="114">
        <v>12.744</v>
      </c>
      <c r="P7" s="114">
        <v>14.862</v>
      </c>
      <c r="Q7" s="114">
        <v>18.79</v>
      </c>
      <c r="R7" s="114">
        <v>53.304000000000002</v>
      </c>
      <c r="S7" s="114">
        <v>175.22399999999999</v>
      </c>
      <c r="T7" s="114">
        <v>295.80200000000002</v>
      </c>
      <c r="U7" s="114">
        <v>518.50400000000002</v>
      </c>
      <c r="V7" s="114">
        <v>593.4</v>
      </c>
      <c r="W7" s="114">
        <v>681.57</v>
      </c>
      <c r="X7" s="114">
        <v>690.822</v>
      </c>
      <c r="Y7" s="114">
        <v>706.70600000000002</v>
      </c>
      <c r="Z7" s="114">
        <v>694.25800000000004</v>
      </c>
      <c r="AA7" s="114">
        <v>701.03599999999994</v>
      </c>
      <c r="AB7" s="114">
        <v>700.96400000000006</v>
      </c>
      <c r="AC7" s="114">
        <v>735.50199999999995</v>
      </c>
      <c r="AD7" s="114">
        <v>724.03</v>
      </c>
      <c r="AE7" s="114">
        <v>735.31</v>
      </c>
      <c r="AF7" s="114">
        <v>744.32600000000002</v>
      </c>
      <c r="AG7" s="114">
        <v>756.25</v>
      </c>
      <c r="AH7" s="114">
        <v>778.97400000000005</v>
      </c>
      <c r="AI7" s="114">
        <v>679.87199999999996</v>
      </c>
      <c r="AJ7" s="114">
        <v>679.63800000000003</v>
      </c>
      <c r="AK7" s="114">
        <v>663.596</v>
      </c>
      <c r="AL7" s="114">
        <v>666.32600000000002</v>
      </c>
      <c r="AM7" s="114">
        <v>659.048</v>
      </c>
      <c r="AN7" s="114">
        <v>651.22799999999995</v>
      </c>
      <c r="AO7" s="114">
        <v>659.56399999999996</v>
      </c>
      <c r="AP7" s="114">
        <v>676.23800000000006</v>
      </c>
      <c r="AQ7" s="114">
        <v>757.73400000000004</v>
      </c>
      <c r="AR7" s="114">
        <v>911.57799999999997</v>
      </c>
      <c r="AS7" s="114">
        <v>1325.442</v>
      </c>
      <c r="AT7" s="114">
        <v>2039.588</v>
      </c>
      <c r="AU7" s="114">
        <v>2708.59</v>
      </c>
      <c r="AV7" s="114">
        <v>3151.76</v>
      </c>
      <c r="AW7" s="114">
        <v>3465.076</v>
      </c>
      <c r="AX7" s="114">
        <v>3467.2460000000001</v>
      </c>
      <c r="AY7" s="114">
        <v>3388.1860000000001</v>
      </c>
      <c r="AZ7" s="114">
        <v>3274.9859999999999</v>
      </c>
      <c r="BA7" s="114">
        <v>3272.058</v>
      </c>
      <c r="BB7" s="114">
        <v>3119.578</v>
      </c>
      <c r="BC7" s="114">
        <v>3204.03</v>
      </c>
      <c r="BD7" s="114">
        <v>3384.7139999999999</v>
      </c>
      <c r="BE7" s="114">
        <v>3362.9760000000001</v>
      </c>
      <c r="BF7" s="114">
        <v>3286.7</v>
      </c>
      <c r="BG7" s="114">
        <v>3295.37</v>
      </c>
      <c r="BH7" s="114">
        <v>3142.86</v>
      </c>
      <c r="BI7" s="114">
        <v>2846.7179999999998</v>
      </c>
      <c r="BJ7" s="114">
        <v>2692.8220000000001</v>
      </c>
      <c r="BK7" s="114">
        <v>2614.2280000000001</v>
      </c>
      <c r="BL7" s="114">
        <v>2436.7600000000002</v>
      </c>
      <c r="BM7" s="114">
        <v>2379</v>
      </c>
      <c r="BN7" s="114">
        <v>2457.7399999999998</v>
      </c>
      <c r="BO7" s="114">
        <v>2517.386</v>
      </c>
      <c r="BP7" s="114">
        <v>2479.1680000000001</v>
      </c>
      <c r="BQ7" s="114">
        <v>2470.1959999999999</v>
      </c>
      <c r="BR7" s="114">
        <v>2611.0340000000001</v>
      </c>
      <c r="BS7" s="114">
        <v>2868.259</v>
      </c>
      <c r="BT7" s="114">
        <v>2838.3989999999999</v>
      </c>
      <c r="BU7" s="114">
        <v>2840.7069999999999</v>
      </c>
      <c r="BV7" s="114">
        <v>3067.0340000000001</v>
      </c>
      <c r="BW7" s="114">
        <v>3117.4119999999998</v>
      </c>
      <c r="BX7" s="114">
        <v>3283.7910000000002</v>
      </c>
      <c r="BY7" s="114">
        <v>3420.6959999999999</v>
      </c>
      <c r="BZ7" s="114">
        <v>4955.634</v>
      </c>
      <c r="CA7" s="114">
        <v>7947.9110000000001</v>
      </c>
      <c r="CB7" s="114">
        <v>10016.902</v>
      </c>
      <c r="CC7" s="114">
        <v>12450.531999999999</v>
      </c>
      <c r="CD7" s="114">
        <v>15744.133</v>
      </c>
      <c r="CE7" s="114">
        <v>16534.867999999999</v>
      </c>
      <c r="CF7" s="114">
        <v>16330.641</v>
      </c>
      <c r="CG7" s="114">
        <v>16566.781999999999</v>
      </c>
      <c r="CH7" s="114">
        <v>21656.82</v>
      </c>
      <c r="CI7" s="114">
        <v>29132.767</v>
      </c>
      <c r="CJ7" s="114">
        <v>37532.65</v>
      </c>
      <c r="CK7" s="114">
        <v>45098.108</v>
      </c>
      <c r="CL7" s="114">
        <v>48880.19</v>
      </c>
      <c r="CM7" s="114">
        <v>44825.843000000001</v>
      </c>
      <c r="CN7" s="114">
        <v>39725.709000000003</v>
      </c>
      <c r="CO7" s="114">
        <v>32018.620999999999</v>
      </c>
      <c r="CP7" s="114">
        <v>33088.553</v>
      </c>
      <c r="CQ7" s="114">
        <v>45721.673999999999</v>
      </c>
      <c r="CR7" s="114">
        <v>65797.027000000002</v>
      </c>
      <c r="CS7" s="114">
        <v>81196.501999999993</v>
      </c>
      <c r="CT7" s="114">
        <v>97489.627999999997</v>
      </c>
      <c r="CU7" s="114">
        <v>105806.133</v>
      </c>
      <c r="CV7" s="114">
        <v>107400.322</v>
      </c>
      <c r="CW7" s="114">
        <v>92058.554999999993</v>
      </c>
      <c r="CX7" s="114">
        <v>83916.399000000005</v>
      </c>
      <c r="CY7" s="114">
        <v>74422.637000000002</v>
      </c>
      <c r="CZ7" s="114">
        <v>65751.418999999994</v>
      </c>
      <c r="DA7" s="114">
        <v>62501.262999999999</v>
      </c>
      <c r="DB7" s="114">
        <v>57435</v>
      </c>
      <c r="DC7" s="114">
        <v>54750</v>
      </c>
      <c r="DD7" s="114">
        <v>55151</v>
      </c>
      <c r="DE7" s="114">
        <v>54070</v>
      </c>
      <c r="DF7" s="114">
        <v>53264</v>
      </c>
      <c r="DG7" s="114">
        <v>55442</v>
      </c>
      <c r="DH7" s="114">
        <v>101147</v>
      </c>
      <c r="DI7" s="114">
        <v>147133</v>
      </c>
      <c r="DJ7" s="114">
        <v>191292</v>
      </c>
      <c r="DK7" s="114">
        <v>233976</v>
      </c>
      <c r="DL7" s="114">
        <v>257378</v>
      </c>
      <c r="DM7" s="114">
        <v>319487</v>
      </c>
      <c r="DN7" s="114">
        <v>368738</v>
      </c>
      <c r="DO7" s="114">
        <v>420420</v>
      </c>
      <c r="DP7" s="114">
        <v>500979</v>
      </c>
      <c r="DQ7" s="114">
        <v>531937</v>
      </c>
      <c r="DR7" s="114">
        <v>541992</v>
      </c>
      <c r="DS7" s="114">
        <v>684298</v>
      </c>
      <c r="DT7" s="114">
        <v>816991</v>
      </c>
      <c r="DU7" s="114">
        <v>895253</v>
      </c>
      <c r="DV7" s="114">
        <v>887000</v>
      </c>
      <c r="DW7" s="114">
        <v>923000</v>
      </c>
      <c r="DX7" s="114">
        <v>958000</v>
      </c>
      <c r="DY7" s="114">
        <v>1015000</v>
      </c>
      <c r="DZ7" s="114">
        <v>1067000</v>
      </c>
    </row>
    <row r="8" spans="1:156" s="7" customFormat="1" x14ac:dyDescent="0.35">
      <c r="A8" s="72" t="s">
        <v>503</v>
      </c>
      <c r="B8" s="9" t="s">
        <v>85</v>
      </c>
      <c r="D8" s="114">
        <v>0</v>
      </c>
      <c r="E8" s="114">
        <v>0</v>
      </c>
      <c r="F8" s="114">
        <v>0</v>
      </c>
      <c r="G8" s="114">
        <v>0</v>
      </c>
      <c r="H8" s="114">
        <v>0</v>
      </c>
      <c r="I8" s="114">
        <v>0</v>
      </c>
      <c r="J8" s="114">
        <v>0</v>
      </c>
      <c r="K8" s="114">
        <v>0</v>
      </c>
      <c r="L8" s="114">
        <v>0</v>
      </c>
      <c r="M8" s="114">
        <v>0</v>
      </c>
      <c r="N8" s="114">
        <v>0</v>
      </c>
      <c r="O8" s="114">
        <v>0</v>
      </c>
      <c r="P8" s="114">
        <v>0</v>
      </c>
      <c r="Q8" s="114">
        <v>0</v>
      </c>
      <c r="R8" s="114">
        <v>29.686</v>
      </c>
      <c r="S8" s="114">
        <v>147.09800000000001</v>
      </c>
      <c r="T8" s="114">
        <v>268.70400000000001</v>
      </c>
      <c r="U8" s="114">
        <v>487.8</v>
      </c>
      <c r="V8" s="114">
        <v>560.51599999999996</v>
      </c>
      <c r="W8" s="114">
        <v>646.53800000000001</v>
      </c>
      <c r="X8" s="114">
        <v>663.54600000000005</v>
      </c>
      <c r="Y8" s="114">
        <v>666.19</v>
      </c>
      <c r="Z8" s="114">
        <v>653.90200000000004</v>
      </c>
      <c r="AA8" s="114">
        <v>632.32399999999996</v>
      </c>
      <c r="AB8" s="114">
        <v>622.38800000000003</v>
      </c>
      <c r="AC8" s="114">
        <v>615.70600000000002</v>
      </c>
      <c r="AD8" s="114">
        <v>604</v>
      </c>
      <c r="AE8" s="114">
        <v>596.49</v>
      </c>
      <c r="AF8" s="114">
        <v>584.55799999999999</v>
      </c>
      <c r="AG8" s="114">
        <v>579.976</v>
      </c>
      <c r="AH8" s="114">
        <v>570.75599999999997</v>
      </c>
      <c r="AI8" s="114">
        <v>418.29</v>
      </c>
      <c r="AJ8" s="114">
        <v>413.01600000000002</v>
      </c>
      <c r="AK8" s="114">
        <v>406.18599999999998</v>
      </c>
      <c r="AL8" s="114">
        <v>402.91399999999999</v>
      </c>
      <c r="AM8" s="114">
        <v>400.12799999999999</v>
      </c>
      <c r="AN8" s="114">
        <v>393.60599999999999</v>
      </c>
      <c r="AO8" s="114">
        <v>385.55399999999997</v>
      </c>
      <c r="AP8" s="114">
        <v>378.11399999999998</v>
      </c>
      <c r="AQ8" s="114">
        <v>481.62799999999999</v>
      </c>
      <c r="AR8" s="114">
        <v>633.11800000000005</v>
      </c>
      <c r="AS8" s="114">
        <v>1046.94</v>
      </c>
      <c r="AT8" s="114">
        <v>1773.126</v>
      </c>
      <c r="AU8" s="114">
        <v>2454.3879999999999</v>
      </c>
      <c r="AV8" s="114">
        <v>2906.6819999999998</v>
      </c>
      <c r="AW8" s="114">
        <v>3210.462</v>
      </c>
      <c r="AX8" s="114">
        <v>3202.37</v>
      </c>
      <c r="AY8" s="114">
        <v>3105.9160000000002</v>
      </c>
      <c r="AZ8" s="114">
        <v>2978.1880000000001</v>
      </c>
      <c r="BA8" s="114">
        <v>2954.7240000000002</v>
      </c>
      <c r="BB8" s="114">
        <v>2781.68</v>
      </c>
      <c r="BC8" s="114">
        <v>2814.502</v>
      </c>
      <c r="BD8" s="114">
        <v>2935.002</v>
      </c>
      <c r="BE8" s="114">
        <v>2848.1019999999999</v>
      </c>
      <c r="BF8" s="114">
        <v>2715.7339999999999</v>
      </c>
      <c r="BG8" s="114">
        <v>2646.55</v>
      </c>
      <c r="BH8" s="114">
        <v>2455.596</v>
      </c>
      <c r="BI8" s="114">
        <v>2112.9319999999998</v>
      </c>
      <c r="BJ8" s="114">
        <v>1793.972</v>
      </c>
      <c r="BK8" s="114">
        <v>1627.212</v>
      </c>
      <c r="BL8" s="114">
        <v>1442.68</v>
      </c>
      <c r="BM8" s="114">
        <v>1256.95</v>
      </c>
      <c r="BN8" s="114">
        <v>0</v>
      </c>
      <c r="BO8" s="114">
        <v>0</v>
      </c>
      <c r="BP8" s="114">
        <v>0</v>
      </c>
      <c r="BQ8" s="114">
        <v>0</v>
      </c>
      <c r="BR8" s="114">
        <v>0</v>
      </c>
      <c r="BS8" s="114">
        <v>0</v>
      </c>
      <c r="BT8" s="114">
        <v>0</v>
      </c>
      <c r="BU8" s="114">
        <v>0</v>
      </c>
      <c r="BV8" s="114">
        <v>0</v>
      </c>
      <c r="BW8" s="114">
        <v>0</v>
      </c>
      <c r="BX8" s="114">
        <v>0</v>
      </c>
      <c r="BY8" s="114">
        <v>0</v>
      </c>
      <c r="BZ8" s="114">
        <v>0</v>
      </c>
      <c r="CA8" s="114">
        <v>0</v>
      </c>
      <c r="CB8" s="114">
        <v>0</v>
      </c>
      <c r="CC8" s="114">
        <v>0</v>
      </c>
      <c r="CD8" s="114">
        <v>0</v>
      </c>
      <c r="CE8" s="114">
        <v>0</v>
      </c>
      <c r="CF8" s="114">
        <v>0</v>
      </c>
      <c r="CG8" s="114">
        <v>0</v>
      </c>
      <c r="CH8" s="114">
        <v>0</v>
      </c>
      <c r="CI8" s="114">
        <v>0</v>
      </c>
      <c r="CJ8" s="114">
        <v>0</v>
      </c>
      <c r="CK8" s="114">
        <v>0</v>
      </c>
      <c r="CL8" s="114">
        <v>0</v>
      </c>
      <c r="CM8" s="114">
        <v>0</v>
      </c>
      <c r="CN8" s="114">
        <v>0</v>
      </c>
      <c r="CO8" s="114">
        <v>0</v>
      </c>
      <c r="CP8" s="114">
        <v>0</v>
      </c>
      <c r="CQ8" s="114">
        <v>0</v>
      </c>
      <c r="CR8" s="114">
        <v>0</v>
      </c>
      <c r="CS8" s="114">
        <v>0</v>
      </c>
      <c r="CT8" s="114">
        <v>0</v>
      </c>
      <c r="CU8" s="114">
        <v>0</v>
      </c>
      <c r="CV8" s="114">
        <v>0</v>
      </c>
      <c r="CW8" s="114">
        <v>0</v>
      </c>
      <c r="CX8" s="114">
        <v>0</v>
      </c>
      <c r="CY8" s="114">
        <v>0</v>
      </c>
      <c r="CZ8" s="114">
        <v>0</v>
      </c>
      <c r="DA8" s="114">
        <v>0</v>
      </c>
      <c r="DB8" s="114">
        <v>0</v>
      </c>
      <c r="DC8" s="114">
        <v>0</v>
      </c>
      <c r="DD8" s="114">
        <v>0</v>
      </c>
      <c r="DE8" s="114">
        <v>0</v>
      </c>
      <c r="DF8" s="114">
        <v>0</v>
      </c>
      <c r="DG8" s="114">
        <v>0</v>
      </c>
      <c r="DH8" s="114">
        <v>0</v>
      </c>
      <c r="DI8" s="114">
        <v>0</v>
      </c>
      <c r="DJ8" s="114">
        <v>0</v>
      </c>
      <c r="DK8" s="114">
        <v>0</v>
      </c>
      <c r="DL8" s="114">
        <v>0</v>
      </c>
      <c r="DM8" s="114">
        <v>0</v>
      </c>
      <c r="DN8" s="114">
        <v>0</v>
      </c>
      <c r="DO8" s="114">
        <v>0</v>
      </c>
      <c r="DP8" s="114">
        <v>0</v>
      </c>
      <c r="DQ8" s="114">
        <v>0</v>
      </c>
      <c r="DR8" s="114">
        <v>0</v>
      </c>
      <c r="DS8" s="114">
        <v>0</v>
      </c>
      <c r="DT8" s="114">
        <v>0</v>
      </c>
      <c r="DU8" s="114">
        <v>0</v>
      </c>
      <c r="DV8" s="114">
        <v>0</v>
      </c>
      <c r="DW8" s="114">
        <v>0</v>
      </c>
      <c r="DX8" s="114">
        <v>0</v>
      </c>
      <c r="DY8" s="114">
        <v>0</v>
      </c>
      <c r="DZ8" s="114">
        <v>0</v>
      </c>
    </row>
    <row r="9" spans="1:156" s="7" customFormat="1" x14ac:dyDescent="0.35">
      <c r="A9" s="72" t="s">
        <v>270</v>
      </c>
      <c r="B9" s="9" t="s">
        <v>85</v>
      </c>
      <c r="C9" s="93" t="s">
        <v>90</v>
      </c>
      <c r="D9" s="114">
        <v>0</v>
      </c>
      <c r="E9" s="114">
        <v>0</v>
      </c>
      <c r="F9" s="114">
        <v>0</v>
      </c>
      <c r="G9" s="114">
        <v>0</v>
      </c>
      <c r="H9" s="114">
        <v>0</v>
      </c>
      <c r="I9" s="114">
        <v>0</v>
      </c>
      <c r="J9" s="114">
        <v>0</v>
      </c>
      <c r="K9" s="114">
        <v>0</v>
      </c>
      <c r="L9" s="114">
        <v>0</v>
      </c>
      <c r="M9" s="114">
        <v>0</v>
      </c>
      <c r="N9" s="114">
        <v>11.794</v>
      </c>
      <c r="O9" s="114">
        <v>12.744</v>
      </c>
      <c r="P9" s="114">
        <v>14.862</v>
      </c>
      <c r="Q9" s="114">
        <v>18.79</v>
      </c>
      <c r="R9" s="114">
        <v>23.617999999999999</v>
      </c>
      <c r="S9" s="114">
        <v>28.126000000000001</v>
      </c>
      <c r="T9" s="114">
        <v>27.097999999999999</v>
      </c>
      <c r="U9" s="114">
        <v>30.704000000000001</v>
      </c>
      <c r="V9" s="114">
        <v>32.884</v>
      </c>
      <c r="W9" s="114">
        <v>35.031999999999996</v>
      </c>
      <c r="X9" s="114">
        <v>27.276</v>
      </c>
      <c r="Y9" s="114">
        <v>40.515999999999998</v>
      </c>
      <c r="Z9" s="114">
        <v>40.356000000000002</v>
      </c>
      <c r="AA9" s="114">
        <v>68.712000000000003</v>
      </c>
      <c r="AB9" s="114">
        <v>78.575999999999993</v>
      </c>
      <c r="AC9" s="114">
        <v>119.79600000000001</v>
      </c>
      <c r="AD9" s="114">
        <v>120.03</v>
      </c>
      <c r="AE9" s="114">
        <v>138.82</v>
      </c>
      <c r="AF9" s="114">
        <v>159.768</v>
      </c>
      <c r="AG9" s="114">
        <v>176.274</v>
      </c>
      <c r="AH9" s="114">
        <v>208.21799999999999</v>
      </c>
      <c r="AI9" s="114">
        <v>261.58199999999999</v>
      </c>
      <c r="AJ9" s="114">
        <v>266.62200000000001</v>
      </c>
      <c r="AK9" s="114">
        <v>257.41000000000003</v>
      </c>
      <c r="AL9" s="114">
        <v>263.41199999999998</v>
      </c>
      <c r="AM9" s="114">
        <v>258.92</v>
      </c>
      <c r="AN9" s="114">
        <v>257.62200000000001</v>
      </c>
      <c r="AO9" s="114">
        <v>274.01</v>
      </c>
      <c r="AP9" s="114">
        <v>298.12400000000002</v>
      </c>
      <c r="AQ9" s="114">
        <v>276.10599999999999</v>
      </c>
      <c r="AR9" s="114">
        <v>278.45999999999998</v>
      </c>
      <c r="AS9" s="114">
        <v>278.50200000000001</v>
      </c>
      <c r="AT9" s="114">
        <v>266.46199999999999</v>
      </c>
      <c r="AU9" s="114">
        <v>254.202</v>
      </c>
      <c r="AV9" s="114">
        <v>245.078</v>
      </c>
      <c r="AW9" s="114">
        <v>254.614</v>
      </c>
      <c r="AX9" s="114">
        <v>264.87599999999998</v>
      </c>
      <c r="AY9" s="114">
        <v>282.27</v>
      </c>
      <c r="AZ9" s="114">
        <v>296.798</v>
      </c>
      <c r="BA9" s="114">
        <v>317.334</v>
      </c>
      <c r="BB9" s="114">
        <v>337.89800000000002</v>
      </c>
      <c r="BC9" s="114">
        <v>389.52800000000002</v>
      </c>
      <c r="BD9" s="114">
        <v>449.71199999999999</v>
      </c>
      <c r="BE9" s="114">
        <v>514.87400000000002</v>
      </c>
      <c r="BF9" s="114">
        <v>570.96600000000001</v>
      </c>
      <c r="BG9" s="114">
        <v>648.82000000000005</v>
      </c>
      <c r="BH9" s="114">
        <v>687.26400000000001</v>
      </c>
      <c r="BI9" s="114">
        <v>733.78599999999994</v>
      </c>
      <c r="BJ9" s="114">
        <v>898.85</v>
      </c>
      <c r="BK9" s="114">
        <v>987.01599999999996</v>
      </c>
      <c r="BL9" s="114">
        <v>994.08</v>
      </c>
      <c r="BM9" s="114">
        <v>1122.05</v>
      </c>
      <c r="BN9" s="114">
        <v>2457.7399999999998</v>
      </c>
      <c r="BO9" s="114">
        <v>2517.386</v>
      </c>
      <c r="BP9" s="114">
        <v>2479.1680000000001</v>
      </c>
      <c r="BQ9" s="114">
        <v>2470.1959999999999</v>
      </c>
      <c r="BR9" s="114">
        <v>2611.0340000000001</v>
      </c>
      <c r="BS9" s="114">
        <v>2868.259</v>
      </c>
      <c r="BT9" s="114">
        <v>2838.3989999999999</v>
      </c>
      <c r="BU9" s="114">
        <v>2840.7069999999999</v>
      </c>
      <c r="BV9" s="114">
        <v>3067.0340000000001</v>
      </c>
      <c r="BW9" s="114">
        <v>3117.4119999999998</v>
      </c>
      <c r="BX9" s="114">
        <v>3283.7910000000002</v>
      </c>
      <c r="BY9" s="114">
        <v>3420.6959999999999</v>
      </c>
      <c r="BZ9" s="114">
        <v>4955.634</v>
      </c>
      <c r="CA9" s="114">
        <v>7947.9110000000001</v>
      </c>
      <c r="CB9" s="114">
        <v>10016.902</v>
      </c>
      <c r="CC9" s="114">
        <v>12450.531999999999</v>
      </c>
      <c r="CD9" s="114">
        <v>15744.133</v>
      </c>
      <c r="CE9" s="114">
        <v>16534.867999999999</v>
      </c>
      <c r="CF9" s="114">
        <v>16330.641</v>
      </c>
      <c r="CG9" s="114">
        <v>16566.781999999999</v>
      </c>
      <c r="CH9" s="114">
        <v>21656.82</v>
      </c>
      <c r="CI9" s="114">
        <v>29132.767</v>
      </c>
      <c r="CJ9" s="114">
        <v>37532.65</v>
      </c>
      <c r="CK9" s="114">
        <v>45098.108</v>
      </c>
      <c r="CL9" s="114">
        <v>48880.19</v>
      </c>
      <c r="CM9" s="114">
        <v>44825.843000000001</v>
      </c>
      <c r="CN9" s="114">
        <v>39725.709000000003</v>
      </c>
      <c r="CO9" s="114">
        <v>32018.620999999999</v>
      </c>
      <c r="CP9" s="114">
        <v>33088.553</v>
      </c>
      <c r="CQ9" s="114">
        <v>45721.673999999999</v>
      </c>
      <c r="CR9" s="114">
        <v>65797.027000000002</v>
      </c>
      <c r="CS9" s="114">
        <v>81196.501999999993</v>
      </c>
      <c r="CT9" s="114">
        <v>97489.627999999997</v>
      </c>
      <c r="CU9" s="114">
        <v>105806.133</v>
      </c>
      <c r="CV9" s="114">
        <v>107400.322</v>
      </c>
      <c r="CW9" s="114">
        <v>92058.554999999993</v>
      </c>
      <c r="CX9" s="114">
        <v>83916.399000000005</v>
      </c>
      <c r="CY9" s="114">
        <v>74422.637000000002</v>
      </c>
      <c r="CZ9" s="114">
        <v>65751.418999999994</v>
      </c>
      <c r="DA9" s="114">
        <v>62501.262999999999</v>
      </c>
      <c r="DB9" s="114">
        <v>57435</v>
      </c>
      <c r="DC9" s="114">
        <v>54750</v>
      </c>
      <c r="DD9" s="114">
        <v>55151</v>
      </c>
      <c r="DE9" s="114">
        <v>54070</v>
      </c>
      <c r="DF9" s="114">
        <v>53264</v>
      </c>
      <c r="DG9" s="114">
        <v>55442</v>
      </c>
      <c r="DH9" s="114">
        <v>101147</v>
      </c>
      <c r="DI9" s="114">
        <v>147133</v>
      </c>
      <c r="DJ9" s="114">
        <v>191292</v>
      </c>
      <c r="DK9" s="114">
        <v>233976</v>
      </c>
      <c r="DL9" s="114">
        <v>257378</v>
      </c>
      <c r="DM9" s="114">
        <v>319487</v>
      </c>
      <c r="DN9" s="114">
        <v>368738</v>
      </c>
      <c r="DO9" s="114">
        <v>420420</v>
      </c>
      <c r="DP9" s="114">
        <v>500979</v>
      </c>
      <c r="DQ9" s="114">
        <v>531937</v>
      </c>
      <c r="DR9" s="114">
        <v>541992</v>
      </c>
      <c r="DS9" s="114">
        <v>684298</v>
      </c>
      <c r="DT9" s="114">
        <v>816991</v>
      </c>
      <c r="DU9" s="114">
        <v>895253</v>
      </c>
      <c r="DV9" s="114">
        <v>887000</v>
      </c>
      <c r="DW9" s="114">
        <v>923000</v>
      </c>
      <c r="DX9" s="114">
        <v>958000</v>
      </c>
      <c r="DY9" s="114">
        <v>1015000</v>
      </c>
      <c r="DZ9" s="114">
        <v>1067000</v>
      </c>
    </row>
    <row r="10" spans="1:156" s="7" customFormat="1" x14ac:dyDescent="0.35">
      <c r="A10" s="35" t="s">
        <v>504</v>
      </c>
      <c r="B10" s="9" t="s">
        <v>85</v>
      </c>
      <c r="D10" s="114">
        <v>421.87799999999999</v>
      </c>
      <c r="E10" s="114">
        <v>438.56400000000002</v>
      </c>
      <c r="F10" s="114">
        <v>455.93400000000003</v>
      </c>
      <c r="G10" s="114">
        <v>466.61399999999998</v>
      </c>
      <c r="H10" s="114">
        <v>472.41199999999998</v>
      </c>
      <c r="I10" s="114">
        <v>486.94799999999998</v>
      </c>
      <c r="J10" s="114">
        <v>489.47199999999998</v>
      </c>
      <c r="K10" s="114">
        <v>495.94600000000003</v>
      </c>
      <c r="L10" s="114">
        <v>512.678</v>
      </c>
      <c r="M10" s="114">
        <v>521.77599999999995</v>
      </c>
      <c r="N10" s="114">
        <v>531.73</v>
      </c>
      <c r="O10" s="114">
        <v>557.01599999999996</v>
      </c>
      <c r="P10" s="114">
        <v>587.404</v>
      </c>
      <c r="Q10" s="114">
        <v>640.50800000000004</v>
      </c>
      <c r="R10" s="114">
        <v>687.88599999999997</v>
      </c>
      <c r="S10" s="114">
        <v>717.47400000000005</v>
      </c>
      <c r="T10" s="114">
        <v>750.88</v>
      </c>
      <c r="U10" s="114">
        <v>790.50400000000002</v>
      </c>
      <c r="V10" s="114">
        <v>794.976</v>
      </c>
      <c r="W10" s="114">
        <v>841.52</v>
      </c>
      <c r="X10" s="114">
        <v>928.87400000000002</v>
      </c>
      <c r="Y10" s="114">
        <v>1024.0640000000001</v>
      </c>
      <c r="Z10" s="114">
        <v>1076.25</v>
      </c>
      <c r="AA10" s="114">
        <v>1156.904</v>
      </c>
      <c r="AB10" s="114">
        <v>1180.1120000000001</v>
      </c>
      <c r="AC10" s="114">
        <v>1244.8</v>
      </c>
      <c r="AD10" s="114">
        <v>1313.1780000000001</v>
      </c>
      <c r="AE10" s="114">
        <v>1396.184</v>
      </c>
      <c r="AF10" s="114">
        <v>1401.4659999999999</v>
      </c>
      <c r="AG10" s="114">
        <v>1405.462</v>
      </c>
      <c r="AH10" s="114">
        <v>1478.104</v>
      </c>
      <c r="AI10" s="114">
        <v>1746.444</v>
      </c>
      <c r="AJ10" s="114">
        <v>1782.3019999999999</v>
      </c>
      <c r="AK10" s="114">
        <v>1805.5139999999999</v>
      </c>
      <c r="AL10" s="114">
        <v>1842.884</v>
      </c>
      <c r="AM10" s="114">
        <v>1873.9079999999999</v>
      </c>
      <c r="AN10" s="114">
        <v>1896.7840000000001</v>
      </c>
      <c r="AO10" s="114">
        <v>1911.0840000000001</v>
      </c>
      <c r="AP10" s="114">
        <v>1940.164</v>
      </c>
      <c r="AQ10" s="114">
        <v>1964.914</v>
      </c>
      <c r="AR10" s="114">
        <v>1983.1479999999999</v>
      </c>
      <c r="AS10" s="114">
        <v>1967.172</v>
      </c>
      <c r="AT10" s="114">
        <v>1887.7619999999999</v>
      </c>
      <c r="AU10" s="114">
        <v>1813.604</v>
      </c>
      <c r="AV10" s="114">
        <v>1772.386</v>
      </c>
      <c r="AW10" s="114">
        <v>1770.9380000000001</v>
      </c>
      <c r="AX10" s="114">
        <v>1749.48</v>
      </c>
      <c r="AY10" s="114">
        <v>1787.7719999999999</v>
      </c>
      <c r="AZ10" s="114">
        <v>1804.19</v>
      </c>
      <c r="BA10" s="114">
        <v>1905.684</v>
      </c>
      <c r="BB10" s="114">
        <v>2013.704</v>
      </c>
      <c r="BC10" s="114">
        <v>2154.306</v>
      </c>
      <c r="BD10" s="114">
        <v>2357.84</v>
      </c>
      <c r="BE10" s="114">
        <v>2529.346</v>
      </c>
      <c r="BF10" s="114">
        <v>2665.5659999999998</v>
      </c>
      <c r="BG10" s="114">
        <v>2833.7820000000002</v>
      </c>
      <c r="BH10" s="114">
        <v>2965.114</v>
      </c>
      <c r="BI10" s="114">
        <v>3274.0639999999999</v>
      </c>
      <c r="BJ10" s="114">
        <v>3735.57</v>
      </c>
      <c r="BK10" s="114">
        <v>4148.9399999999996</v>
      </c>
      <c r="BL10" s="114">
        <v>4334.1859999999997</v>
      </c>
      <c r="BM10" s="114">
        <v>4771.2520000000004</v>
      </c>
      <c r="BN10" s="114">
        <v>4972.3819999999996</v>
      </c>
      <c r="BO10" s="114">
        <v>5309.152</v>
      </c>
      <c r="BP10" s="114">
        <v>5609.0119999999997</v>
      </c>
      <c r="BQ10" s="114">
        <v>5887.4459999999999</v>
      </c>
      <c r="BR10" s="114">
        <v>6324.88</v>
      </c>
      <c r="BS10" s="114">
        <v>6625.5720000000001</v>
      </c>
      <c r="BT10" s="114">
        <v>6807.0460000000003</v>
      </c>
      <c r="BU10" s="114">
        <v>6814.9679999999998</v>
      </c>
      <c r="BV10" s="114">
        <v>7819.9480000000003</v>
      </c>
      <c r="BW10" s="114">
        <v>8372.3109999999997</v>
      </c>
      <c r="BX10" s="114">
        <v>8933.0419999999995</v>
      </c>
      <c r="BY10" s="114">
        <v>9388.5460000000003</v>
      </c>
      <c r="BZ10" s="114">
        <v>9829.277</v>
      </c>
      <c r="CA10" s="114">
        <v>9991.9390000000003</v>
      </c>
      <c r="CB10" s="114">
        <v>10828.498</v>
      </c>
      <c r="CC10" s="114">
        <v>11506.268</v>
      </c>
      <c r="CD10" s="114">
        <v>12375.902</v>
      </c>
      <c r="CE10" s="114">
        <v>12785.688</v>
      </c>
      <c r="CF10" s="114">
        <v>13858.731</v>
      </c>
      <c r="CG10" s="114">
        <v>14492.763000000001</v>
      </c>
      <c r="CH10" s="114">
        <v>15414.121999999999</v>
      </c>
      <c r="CI10" s="114">
        <v>16304.032999999999</v>
      </c>
      <c r="CJ10" s="114">
        <v>16887.650000000001</v>
      </c>
      <c r="CK10" s="114">
        <v>17992.292000000001</v>
      </c>
      <c r="CL10" s="114">
        <v>18291.41</v>
      </c>
      <c r="CM10" s="114">
        <v>17968.131000000001</v>
      </c>
      <c r="CN10" s="114">
        <v>17128.091</v>
      </c>
      <c r="CO10" s="114">
        <v>16379.978999999999</v>
      </c>
      <c r="CP10" s="114">
        <v>15634.246999999999</v>
      </c>
      <c r="CQ10" s="114">
        <v>13104.026</v>
      </c>
      <c r="CR10" s="114">
        <v>10712.073</v>
      </c>
      <c r="CS10" s="114">
        <v>9692.1980000000003</v>
      </c>
      <c r="CT10" s="114">
        <v>7976.1719999999996</v>
      </c>
      <c r="CU10" s="114">
        <v>4360.067</v>
      </c>
      <c r="CV10" s="114">
        <v>3666.1819999999998</v>
      </c>
      <c r="CW10" s="114">
        <v>1605.4639999999999</v>
      </c>
      <c r="CX10" s="114">
        <v>1414.9960000000001</v>
      </c>
      <c r="CY10" s="114">
        <v>1113.4110000000001</v>
      </c>
      <c r="CZ10" s="114">
        <v>651.553</v>
      </c>
      <c r="DA10" s="114">
        <v>502.25099999999998</v>
      </c>
      <c r="DB10" s="114">
        <v>0</v>
      </c>
      <c r="DC10" s="114">
        <v>0</v>
      </c>
      <c r="DD10" s="114">
        <v>0</v>
      </c>
      <c r="DE10" s="114">
        <v>0</v>
      </c>
      <c r="DF10" s="114">
        <v>0</v>
      </c>
      <c r="DG10" s="114">
        <v>0</v>
      </c>
      <c r="DH10" s="114">
        <v>0</v>
      </c>
      <c r="DI10" s="114">
        <v>0</v>
      </c>
      <c r="DJ10" s="114">
        <v>0</v>
      </c>
      <c r="DK10" s="114">
        <v>0</v>
      </c>
      <c r="DL10" s="114">
        <v>0</v>
      </c>
      <c r="DM10" s="114">
        <v>0</v>
      </c>
      <c r="DN10" s="114">
        <v>0</v>
      </c>
      <c r="DO10" s="114">
        <v>0</v>
      </c>
      <c r="DP10" s="114">
        <v>0</v>
      </c>
      <c r="DQ10" s="114">
        <v>0</v>
      </c>
      <c r="DR10" s="114">
        <v>0</v>
      </c>
      <c r="DS10" s="114">
        <v>0</v>
      </c>
      <c r="DT10" s="114">
        <v>0</v>
      </c>
      <c r="DU10" s="114">
        <v>0</v>
      </c>
      <c r="DV10" s="114">
        <v>0</v>
      </c>
      <c r="DW10" s="114">
        <v>0</v>
      </c>
      <c r="DX10" s="114">
        <v>0</v>
      </c>
      <c r="DY10" s="114">
        <v>0</v>
      </c>
      <c r="DZ10" s="114">
        <v>0</v>
      </c>
    </row>
    <row r="11" spans="1:156" s="7" customFormat="1" x14ac:dyDescent="0.35">
      <c r="A11" s="73"/>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row>
    <row r="12" spans="1:156" s="7" customFormat="1" x14ac:dyDescent="0.3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75"/>
      <c r="CZ12" s="75"/>
      <c r="DA12" s="75"/>
      <c r="DB12" s="75"/>
      <c r="DC12" s="75"/>
      <c r="DD12" s="75"/>
      <c r="DE12" s="75"/>
      <c r="DF12" s="75"/>
      <c r="DG12" s="75"/>
      <c r="DH12" s="75"/>
      <c r="DI12" s="75"/>
      <c r="DJ12" s="75"/>
      <c r="DK12" s="75"/>
      <c r="DL12" s="75"/>
      <c r="DM12" s="75"/>
      <c r="DN12" s="75"/>
      <c r="DO12" s="75"/>
      <c r="DP12" s="75"/>
      <c r="DQ12" s="75"/>
      <c r="DR12" s="75"/>
      <c r="DS12" s="75"/>
      <c r="DT12" s="75"/>
    </row>
    <row r="13" spans="1:156" x14ac:dyDescent="0.35">
      <c r="A13" s="28" t="s">
        <v>505</v>
      </c>
      <c r="B13" s="76"/>
      <c r="C13" s="76"/>
      <c r="D13" s="76"/>
      <c r="E13" s="76"/>
      <c r="F13" s="76"/>
      <c r="G13" s="76"/>
      <c r="H13" s="76"/>
      <c r="I13" s="76"/>
      <c r="J13" s="76"/>
      <c r="K13" s="76"/>
      <c r="L13" s="76"/>
      <c r="M13" s="76"/>
      <c r="DP13" s="74"/>
      <c r="DQ13" s="74"/>
      <c r="DR13" s="74"/>
      <c r="DS13" s="74"/>
    </row>
    <row r="14" spans="1:156" x14ac:dyDescent="0.35">
      <c r="A14" s="28" t="s">
        <v>506</v>
      </c>
      <c r="B14" s="76"/>
      <c r="C14" s="76"/>
      <c r="D14" s="76"/>
      <c r="E14" s="76"/>
      <c r="F14" s="76"/>
      <c r="G14" s="76"/>
      <c r="H14" s="76"/>
      <c r="I14" s="76"/>
      <c r="J14" s="76"/>
      <c r="K14" s="76"/>
      <c r="L14" s="76"/>
      <c r="M14" s="76"/>
      <c r="DP14" s="74"/>
      <c r="DQ14" s="74"/>
      <c r="DR14" s="74"/>
      <c r="DS14" s="74"/>
    </row>
    <row r="15" spans="1:156" x14ac:dyDescent="0.35">
      <c r="A15" s="28" t="s">
        <v>111</v>
      </c>
      <c r="B15" s="76"/>
      <c r="C15" s="76"/>
      <c r="D15" s="76"/>
      <c r="E15" s="76"/>
      <c r="F15" s="76"/>
      <c r="G15" s="76"/>
      <c r="H15" s="76"/>
      <c r="I15" s="76"/>
      <c r="J15" s="76"/>
      <c r="K15" s="76"/>
      <c r="L15" s="76"/>
      <c r="M15" s="76"/>
      <c r="DP15" s="77"/>
    </row>
    <row r="16" spans="1:156" x14ac:dyDescent="0.35">
      <c r="A16" s="78" t="s">
        <v>507</v>
      </c>
      <c r="B16" s="76"/>
      <c r="C16" s="76"/>
      <c r="D16" s="76"/>
      <c r="E16" s="76"/>
      <c r="F16" s="76"/>
      <c r="G16" s="76"/>
      <c r="H16" s="76"/>
      <c r="I16" s="76"/>
      <c r="J16" s="76"/>
      <c r="K16" s="76"/>
      <c r="L16" s="76"/>
      <c r="M16" s="76"/>
      <c r="DP16" s="77"/>
    </row>
    <row r="17" spans="2:124" x14ac:dyDescent="0.35">
      <c r="B17" s="78"/>
      <c r="C17" s="78"/>
      <c r="D17" s="78"/>
      <c r="E17" s="78"/>
      <c r="F17" s="78"/>
      <c r="G17" s="78"/>
      <c r="H17" s="78"/>
      <c r="I17" s="78"/>
      <c r="J17" s="78"/>
      <c r="K17" s="78"/>
      <c r="L17" s="78"/>
      <c r="M17" s="78"/>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c r="CD17" s="79"/>
      <c r="CE17" s="79"/>
      <c r="CF17" s="79"/>
      <c r="CG17" s="79"/>
      <c r="CH17" s="79"/>
      <c r="CI17" s="79"/>
      <c r="CJ17" s="79"/>
      <c r="CK17" s="79"/>
      <c r="CL17" s="79"/>
      <c r="CM17" s="79"/>
      <c r="CN17" s="79"/>
      <c r="CO17" s="79"/>
      <c r="CP17" s="79"/>
      <c r="CQ17" s="79"/>
      <c r="CR17" s="79"/>
      <c r="CS17" s="79"/>
      <c r="CT17" s="79"/>
      <c r="CU17" s="79"/>
      <c r="CV17" s="79"/>
      <c r="CW17" s="79"/>
      <c r="CX17" s="79"/>
      <c r="CY17" s="79"/>
      <c r="CZ17" s="79"/>
      <c r="DA17" s="79"/>
      <c r="DB17" s="79"/>
      <c r="DC17" s="79"/>
      <c r="DD17" s="79"/>
      <c r="DE17" s="79"/>
      <c r="DF17" s="79"/>
      <c r="DG17" s="79"/>
      <c r="DH17" s="79"/>
      <c r="DI17" s="79"/>
      <c r="DJ17" s="79"/>
      <c r="DK17" s="79"/>
      <c r="DL17" s="79"/>
      <c r="DM17" s="79"/>
      <c r="DN17" s="79"/>
      <c r="DO17" s="79"/>
      <c r="DP17" s="77"/>
      <c r="DQ17" s="79"/>
      <c r="DR17" s="79"/>
      <c r="DS17" s="79"/>
      <c r="DT17" s="79"/>
    </row>
  </sheetData>
  <pageMargins left="0.7" right="0.7" top="0.75" bottom="0.75" header="0.3" footer="0.3"/>
  <pageSetup paperSize="9" orientation="portrait" horizontalDpi="1200" verticalDpi="1200" r:id="rId1"/>
  <headerFooter>
    <oddHeader>&amp;C&amp;"Calibri"&amp;10&amp;KFF0000OFFICIAL&amp;1#</oddHeader>
    <oddFooter>&amp;C&amp;1#&amp;"Calibri"&amp;10&amp;KFF0000OFFICIAL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652-CE88-4B67-8F64-90CC76C2F84C}">
  <dimension ref="A1:EZ27"/>
  <sheetViews>
    <sheetView zoomScale="80" zoomScaleNormal="80" workbookViewId="0">
      <pane xSplit="4" ySplit="5" topLeftCell="E6" activePane="bottomRight" state="frozen"/>
      <selection pane="topRight" activeCell="E1" sqref="E1"/>
      <selection pane="bottomLeft" activeCell="A6" sqref="A6"/>
      <selection pane="bottomRight"/>
    </sheetView>
  </sheetViews>
  <sheetFormatPr defaultColWidth="8.54296875" defaultRowHeight="14.5" x14ac:dyDescent="0.35"/>
  <cols>
    <col min="1" max="1" width="39.81640625" style="9" customWidth="1"/>
    <col min="2" max="2" width="9.1796875" style="9" customWidth="1"/>
    <col min="3" max="3" width="8.54296875" style="14"/>
    <col min="4" max="4" width="16.54296875" style="9" customWidth="1"/>
    <col min="5" max="21" width="9.453125" style="37" customWidth="1"/>
    <col min="22" max="22" width="9.54296875" style="9" customWidth="1"/>
    <col min="23" max="16384" width="8.54296875" style="9"/>
  </cols>
  <sheetData>
    <row r="1" spans="1:156" ht="15.5" x14ac:dyDescent="0.35">
      <c r="A1" s="13" t="s">
        <v>508</v>
      </c>
      <c r="B1" s="70"/>
      <c r="C1" s="90"/>
      <c r="D1" s="70"/>
    </row>
    <row r="2" spans="1:156" ht="15.5" x14ac:dyDescent="0.35">
      <c r="A2" s="44"/>
      <c r="B2" s="71"/>
      <c r="C2" s="91"/>
      <c r="D2" s="71"/>
      <c r="I2" s="25"/>
    </row>
    <row r="3" spans="1:156" s="46" customFormat="1" ht="14.5" customHeight="1" x14ac:dyDescent="0.35">
      <c r="A3" s="36"/>
      <c r="B3" s="36" t="s">
        <v>21</v>
      </c>
      <c r="C3" s="16" t="s">
        <v>22</v>
      </c>
      <c r="D3" s="16" t="s">
        <v>509</v>
      </c>
      <c r="E3" s="33" t="s">
        <v>71</v>
      </c>
      <c r="F3" s="33" t="s">
        <v>72</v>
      </c>
      <c r="G3" s="33" t="s">
        <v>73</v>
      </c>
      <c r="H3" s="33" t="s">
        <v>74</v>
      </c>
      <c r="I3" s="33" t="s">
        <v>75</v>
      </c>
      <c r="J3" s="33" t="s">
        <v>76</v>
      </c>
      <c r="K3" s="33" t="s">
        <v>77</v>
      </c>
      <c r="L3" s="33" t="s">
        <v>78</v>
      </c>
      <c r="M3" s="33" t="s">
        <v>79</v>
      </c>
      <c r="N3" s="33" t="s">
        <v>80</v>
      </c>
      <c r="O3" s="33" t="s">
        <v>81</v>
      </c>
      <c r="P3" s="17" t="s">
        <v>510</v>
      </c>
      <c r="Q3" s="17" t="s">
        <v>511</v>
      </c>
      <c r="R3" s="33" t="s">
        <v>512</v>
      </c>
      <c r="S3" s="33" t="s">
        <v>513</v>
      </c>
      <c r="T3" s="33" t="s">
        <v>514</v>
      </c>
      <c r="U3" s="33" t="s">
        <v>515</v>
      </c>
      <c r="V3" s="33" t="s">
        <v>516</v>
      </c>
      <c r="W3" s="33"/>
      <c r="X3" s="33"/>
      <c r="Y3" s="33"/>
      <c r="Z3" s="33"/>
      <c r="AA3" s="33"/>
      <c r="AB3" s="33"/>
      <c r="AC3" s="33"/>
      <c r="AD3" s="33"/>
      <c r="AE3" s="33"/>
      <c r="AF3" s="33"/>
      <c r="AG3" s="33"/>
      <c r="AH3" s="33"/>
      <c r="AI3" s="17"/>
      <c r="AJ3" s="17"/>
      <c r="AK3" s="17"/>
      <c r="AL3" s="17"/>
      <c r="AM3" s="17"/>
      <c r="AN3" s="17"/>
      <c r="AO3" s="33"/>
      <c r="AP3" s="33"/>
      <c r="AQ3" s="33"/>
      <c r="AR3" s="33"/>
      <c r="AS3" s="33"/>
      <c r="AT3" s="33"/>
      <c r="AU3" s="33"/>
      <c r="AV3" s="33"/>
      <c r="AW3" s="33"/>
      <c r="AX3" s="33"/>
      <c r="AY3" s="33"/>
      <c r="AZ3" s="33"/>
      <c r="BA3" s="33"/>
      <c r="BB3" s="33"/>
      <c r="BC3" s="33"/>
      <c r="BD3" s="33"/>
      <c r="BE3" s="33"/>
      <c r="BF3" s="33"/>
      <c r="BG3" s="33"/>
      <c r="BH3" s="33"/>
      <c r="BI3" s="17"/>
      <c r="BJ3" s="17"/>
      <c r="BK3" s="17"/>
      <c r="BL3" s="17"/>
      <c r="BM3" s="33"/>
      <c r="BN3" s="17"/>
      <c r="BO3" s="17"/>
      <c r="BP3" s="33"/>
      <c r="BQ3" s="33"/>
      <c r="BR3" s="33"/>
      <c r="BS3" s="33"/>
      <c r="BT3" s="33"/>
      <c r="BU3" s="33"/>
      <c r="BV3" s="33"/>
      <c r="BW3" s="33"/>
      <c r="BX3" s="33"/>
      <c r="BY3" s="33"/>
      <c r="BZ3" s="33"/>
      <c r="CA3" s="33"/>
      <c r="CB3" s="33"/>
      <c r="CC3" s="33"/>
      <c r="CD3" s="33"/>
      <c r="CE3" s="33"/>
      <c r="CF3" s="33"/>
      <c r="CG3" s="33"/>
      <c r="CH3" s="17"/>
      <c r="CI3" s="17"/>
      <c r="CJ3" s="17"/>
      <c r="CK3" s="17"/>
      <c r="CL3" s="17"/>
      <c r="CM3" s="17"/>
      <c r="CN3" s="33"/>
      <c r="CO3" s="33"/>
      <c r="CP3" s="33"/>
      <c r="CQ3" s="33"/>
      <c r="CR3" s="33"/>
      <c r="CS3" s="33"/>
      <c r="CT3" s="33"/>
      <c r="CU3" s="33"/>
      <c r="CV3" s="33"/>
      <c r="CW3" s="33"/>
      <c r="CX3" s="33"/>
      <c r="CY3" s="33"/>
      <c r="CZ3" s="33"/>
      <c r="DA3" s="33"/>
      <c r="DB3" s="33"/>
      <c r="DC3" s="33"/>
      <c r="DD3" s="33"/>
      <c r="DE3" s="33"/>
      <c r="DF3" s="33"/>
      <c r="DG3" s="33"/>
      <c r="DH3" s="17"/>
      <c r="DI3" s="17"/>
      <c r="DJ3" s="17"/>
      <c r="DK3" s="17"/>
      <c r="DL3" s="33"/>
      <c r="DM3" s="17"/>
      <c r="DN3" s="17"/>
      <c r="DO3" s="33"/>
      <c r="DP3" s="33"/>
      <c r="DQ3" s="33"/>
      <c r="DR3" s="33"/>
      <c r="DS3" s="33"/>
      <c r="DT3" s="33"/>
      <c r="DU3" s="17"/>
      <c r="DV3" s="17"/>
      <c r="DW3" s="17"/>
      <c r="DX3" s="17"/>
      <c r="DY3" s="17"/>
      <c r="DZ3" s="17"/>
      <c r="EA3" s="17"/>
      <c r="EB3" s="17"/>
      <c r="EC3" s="33"/>
      <c r="ED3" s="33"/>
      <c r="EE3" s="33"/>
      <c r="EF3" s="33"/>
      <c r="EG3" s="33"/>
      <c r="EH3" s="33"/>
      <c r="EI3" s="33"/>
      <c r="EJ3" s="33"/>
      <c r="EK3" s="33"/>
      <c r="EL3" s="33"/>
      <c r="EM3" s="33"/>
      <c r="EN3" s="33"/>
      <c r="EO3" s="33"/>
      <c r="EP3" s="33"/>
      <c r="EQ3" s="33"/>
      <c r="ER3" s="33"/>
      <c r="ES3" s="33"/>
      <c r="ET3" s="33"/>
      <c r="EU3" s="33"/>
      <c r="EV3" s="33"/>
      <c r="EW3" s="17"/>
      <c r="EX3" s="17"/>
      <c r="EY3" s="17"/>
      <c r="EZ3" s="17"/>
    </row>
    <row r="4" spans="1:156" s="34" customFormat="1" x14ac:dyDescent="0.35">
      <c r="A4" s="36"/>
      <c r="B4" s="36"/>
      <c r="C4" s="36"/>
      <c r="D4" s="16" t="s">
        <v>82</v>
      </c>
      <c r="E4" s="33"/>
      <c r="F4" s="33"/>
      <c r="G4" s="33"/>
      <c r="H4" s="33"/>
      <c r="I4" s="33"/>
      <c r="J4" s="33"/>
      <c r="K4" s="17" t="s">
        <v>83</v>
      </c>
      <c r="L4" s="33" t="s">
        <v>83</v>
      </c>
      <c r="M4" s="33" t="s">
        <v>83</v>
      </c>
      <c r="N4" s="33" t="s">
        <v>83</v>
      </c>
      <c r="O4" s="33" t="s">
        <v>83</v>
      </c>
      <c r="P4" s="17" t="s">
        <v>293</v>
      </c>
      <c r="Q4" s="17" t="s">
        <v>293</v>
      </c>
      <c r="R4" s="33" t="s">
        <v>293</v>
      </c>
      <c r="S4" s="33" t="s">
        <v>293</v>
      </c>
      <c r="T4" s="33" t="s">
        <v>293</v>
      </c>
      <c r="U4" s="33" t="s">
        <v>293</v>
      </c>
      <c r="V4" s="33" t="s">
        <v>293</v>
      </c>
      <c r="W4" s="33"/>
      <c r="X4" s="33"/>
      <c r="Y4" s="33"/>
      <c r="Z4" s="33"/>
      <c r="AA4" s="33"/>
      <c r="AB4" s="33"/>
      <c r="AC4" s="33"/>
      <c r="AD4" s="33"/>
      <c r="AE4" s="33"/>
      <c r="AF4" s="33"/>
      <c r="AG4" s="33"/>
      <c r="AH4" s="33"/>
      <c r="AI4" s="17"/>
      <c r="CE4" s="17"/>
      <c r="CF4" s="17"/>
      <c r="DU4" s="17"/>
      <c r="DV4" s="17"/>
      <c r="DW4" s="17"/>
      <c r="DX4" s="17"/>
      <c r="DY4" s="17"/>
    </row>
    <row r="5" spans="1:156" ht="4" customHeight="1" x14ac:dyDescent="0.35">
      <c r="A5" s="19"/>
      <c r="B5" s="19"/>
      <c r="C5" s="92"/>
      <c r="D5" s="19"/>
    </row>
    <row r="6" spans="1:156" x14ac:dyDescent="0.35">
      <c r="A6" s="9" t="s">
        <v>84</v>
      </c>
      <c r="B6" s="9" t="s">
        <v>85</v>
      </c>
      <c r="C6" s="93"/>
      <c r="D6" s="7" t="s">
        <v>88</v>
      </c>
      <c r="E6" s="74">
        <v>1758828</v>
      </c>
      <c r="F6" s="74">
        <v>1842635</v>
      </c>
      <c r="G6" s="74">
        <v>1946613</v>
      </c>
      <c r="H6" s="74">
        <v>1979471</v>
      </c>
      <c r="I6" s="74">
        <v>2080419</v>
      </c>
      <c r="J6" s="74">
        <v>2309051</v>
      </c>
      <c r="K6" s="74">
        <v>2545000</v>
      </c>
      <c r="L6" s="74">
        <v>2577000</v>
      </c>
      <c r="M6" s="74">
        <v>2640000</v>
      </c>
      <c r="N6" s="74">
        <v>2776000</v>
      </c>
      <c r="O6" s="74">
        <v>2921000</v>
      </c>
      <c r="P6" s="74">
        <v>3079000</v>
      </c>
      <c r="Q6" s="74">
        <v>3244000</v>
      </c>
      <c r="R6" s="74">
        <v>3415000</v>
      </c>
      <c r="S6" s="74">
        <v>3594000</v>
      </c>
      <c r="T6" s="74">
        <v>3780000</v>
      </c>
      <c r="U6" s="74">
        <v>3974000</v>
      </c>
      <c r="V6" s="74">
        <v>4175000</v>
      </c>
    </row>
    <row r="7" spans="1:156" ht="4" customHeight="1" x14ac:dyDescent="0.35">
      <c r="A7" s="19"/>
      <c r="B7" s="19"/>
      <c r="C7" s="257"/>
      <c r="D7" s="258"/>
      <c r="E7" s="95"/>
      <c r="F7" s="95"/>
      <c r="G7" s="95"/>
      <c r="H7" s="95"/>
      <c r="I7" s="95"/>
      <c r="J7" s="95"/>
      <c r="K7" s="95"/>
      <c r="L7" s="95"/>
      <c r="M7" s="95"/>
      <c r="N7" s="95"/>
      <c r="O7" s="95"/>
      <c r="P7" s="95"/>
      <c r="Q7" s="95"/>
      <c r="R7" s="95"/>
      <c r="S7" s="95"/>
      <c r="T7" s="95"/>
      <c r="U7" s="95"/>
      <c r="V7" s="95"/>
    </row>
    <row r="8" spans="1:156" s="7" customFormat="1" x14ac:dyDescent="0.35">
      <c r="A8" s="89" t="s">
        <v>89</v>
      </c>
      <c r="B8" s="20" t="s">
        <v>91</v>
      </c>
      <c r="C8" s="93"/>
      <c r="D8" s="7" t="s">
        <v>517</v>
      </c>
      <c r="E8" s="259">
        <v>23.3</v>
      </c>
      <c r="F8" s="259">
        <v>24.3</v>
      </c>
      <c r="G8" s="259">
        <v>24.9</v>
      </c>
      <c r="H8" s="259">
        <v>23.7</v>
      </c>
      <c r="I8" s="259">
        <v>25</v>
      </c>
      <c r="J8" s="259">
        <v>25.3</v>
      </c>
      <c r="K8" s="259">
        <v>25</v>
      </c>
      <c r="L8" s="259">
        <v>25.9</v>
      </c>
      <c r="M8" s="259">
        <v>25.4</v>
      </c>
      <c r="N8" s="259">
        <v>25.2</v>
      </c>
      <c r="O8" s="259">
        <v>25.2</v>
      </c>
      <c r="P8" s="259">
        <v>25.3</v>
      </c>
      <c r="Q8" s="259">
        <v>25.4</v>
      </c>
      <c r="R8" s="259">
        <v>25.6</v>
      </c>
      <c r="S8" s="259">
        <v>25.8</v>
      </c>
      <c r="T8" s="259">
        <v>25.9</v>
      </c>
      <c r="U8" s="259">
        <v>26.1</v>
      </c>
      <c r="V8" s="259">
        <v>26.3</v>
      </c>
    </row>
    <row r="9" spans="1:156" s="7" customFormat="1" x14ac:dyDescent="0.35">
      <c r="A9" s="73" t="s">
        <v>473</v>
      </c>
      <c r="B9" s="20" t="s">
        <v>91</v>
      </c>
      <c r="C9" s="93" t="s">
        <v>19</v>
      </c>
      <c r="D9" s="7" t="s">
        <v>518</v>
      </c>
      <c r="E9" s="259">
        <v>21.6</v>
      </c>
      <c r="F9" s="259">
        <v>22.7</v>
      </c>
      <c r="G9" s="259">
        <v>23</v>
      </c>
      <c r="H9" s="259">
        <v>21.8</v>
      </c>
      <c r="I9" s="259">
        <v>22.8</v>
      </c>
      <c r="J9" s="259">
        <v>23.2</v>
      </c>
      <c r="K9" s="259">
        <v>23.1</v>
      </c>
      <c r="L9" s="259">
        <v>23.9</v>
      </c>
      <c r="M9" s="259">
        <v>23.3</v>
      </c>
      <c r="N9" s="259">
        <v>23.3</v>
      </c>
      <c r="O9" s="259">
        <v>23.3</v>
      </c>
      <c r="P9" s="259">
        <v>23.4</v>
      </c>
      <c r="Q9" s="259">
        <v>23.5</v>
      </c>
      <c r="R9" s="259">
        <v>23.7</v>
      </c>
      <c r="S9" s="259">
        <v>23.9</v>
      </c>
      <c r="T9" s="259">
        <v>24</v>
      </c>
      <c r="U9" s="259">
        <v>24.2</v>
      </c>
      <c r="V9" s="259">
        <v>24.4</v>
      </c>
    </row>
    <row r="10" spans="1:156" s="7" customFormat="1" x14ac:dyDescent="0.35">
      <c r="A10" s="89" t="s">
        <v>94</v>
      </c>
      <c r="B10" s="20" t="s">
        <v>91</v>
      </c>
      <c r="C10" s="93"/>
      <c r="D10" s="7" t="s">
        <v>517</v>
      </c>
      <c r="E10" s="259">
        <v>25</v>
      </c>
      <c r="F10" s="259">
        <v>24.6</v>
      </c>
      <c r="G10" s="259">
        <v>24.6</v>
      </c>
      <c r="H10" s="259">
        <v>27.8</v>
      </c>
      <c r="I10" s="259">
        <v>31.4</v>
      </c>
      <c r="J10" s="259">
        <v>26.7</v>
      </c>
      <c r="K10" s="259">
        <v>24.8</v>
      </c>
      <c r="L10" s="259">
        <v>26.5</v>
      </c>
      <c r="M10" s="259">
        <v>26.8</v>
      </c>
      <c r="N10" s="259">
        <v>26.6</v>
      </c>
      <c r="O10" s="259">
        <v>26.1</v>
      </c>
      <c r="P10" s="259">
        <v>26.2</v>
      </c>
      <c r="Q10" s="259">
        <v>26.2</v>
      </c>
      <c r="R10" s="259">
        <v>26.3</v>
      </c>
      <c r="S10" s="259">
        <v>26.5</v>
      </c>
      <c r="T10" s="259">
        <v>26.5</v>
      </c>
      <c r="U10" s="259">
        <v>26.6</v>
      </c>
      <c r="V10" s="259">
        <v>26.4</v>
      </c>
    </row>
    <row r="11" spans="1:156" s="7" customFormat="1" x14ac:dyDescent="0.35">
      <c r="A11" s="38" t="s">
        <v>143</v>
      </c>
      <c r="B11" s="20" t="s">
        <v>91</v>
      </c>
      <c r="C11" s="93" t="s">
        <v>90</v>
      </c>
      <c r="D11" s="7" t="s">
        <v>519</v>
      </c>
      <c r="E11" s="259">
        <v>-1.9</v>
      </c>
      <c r="F11" s="259">
        <v>-0.6</v>
      </c>
      <c r="G11" s="259">
        <v>0</v>
      </c>
      <c r="H11" s="259">
        <v>-4.3</v>
      </c>
      <c r="I11" s="259">
        <v>-6.4</v>
      </c>
      <c r="J11" s="259">
        <v>-1.4</v>
      </c>
      <c r="K11" s="259">
        <v>0.2</v>
      </c>
      <c r="L11" s="259">
        <v>-0.5</v>
      </c>
      <c r="M11" s="259">
        <v>-1.3</v>
      </c>
      <c r="N11" s="259">
        <v>-1.3</v>
      </c>
      <c r="O11" s="259">
        <v>-1</v>
      </c>
      <c r="P11" s="259">
        <v>-0.9</v>
      </c>
      <c r="Q11" s="259">
        <v>-0.8</v>
      </c>
      <c r="R11" s="259">
        <v>-0.7</v>
      </c>
      <c r="S11" s="259">
        <v>-0.7</v>
      </c>
      <c r="T11" s="259">
        <v>-0.6</v>
      </c>
      <c r="U11" s="259">
        <v>-0.5</v>
      </c>
      <c r="V11" s="259">
        <v>-0.2</v>
      </c>
    </row>
    <row r="12" spans="1:156" s="7" customFormat="1" x14ac:dyDescent="0.35">
      <c r="A12" s="38" t="s">
        <v>520</v>
      </c>
      <c r="B12" s="20" t="s">
        <v>91</v>
      </c>
      <c r="C12" s="93" t="s">
        <v>95</v>
      </c>
      <c r="D12" s="7" t="s">
        <v>521</v>
      </c>
      <c r="E12" s="95">
        <v>-1.2</v>
      </c>
      <c r="F12" s="95">
        <v>0.2</v>
      </c>
      <c r="G12" s="95">
        <v>0.7</v>
      </c>
      <c r="H12" s="95">
        <v>-3.6</v>
      </c>
      <c r="I12" s="95">
        <v>-5.8</v>
      </c>
      <c r="J12" s="95">
        <v>-0.7</v>
      </c>
      <c r="K12" s="259">
        <v>0.7</v>
      </c>
      <c r="L12" s="259">
        <v>0</v>
      </c>
      <c r="M12" s="259">
        <v>-0.8</v>
      </c>
      <c r="N12" s="259">
        <v>-0.6</v>
      </c>
      <c r="O12" s="259">
        <v>-0.3</v>
      </c>
      <c r="P12" s="259">
        <v>-0.2</v>
      </c>
      <c r="Q12" s="259">
        <v>-0.1</v>
      </c>
      <c r="R12" s="259">
        <v>0.1</v>
      </c>
      <c r="S12" s="259">
        <v>0.2</v>
      </c>
      <c r="T12" s="259">
        <v>0.4</v>
      </c>
      <c r="U12" s="259">
        <v>0.5</v>
      </c>
      <c r="V12" s="259">
        <v>0.7</v>
      </c>
    </row>
    <row r="13" spans="1:156" ht="4" customHeight="1" x14ac:dyDescent="0.35">
      <c r="A13" s="19"/>
      <c r="B13" s="19"/>
      <c r="C13" s="257"/>
      <c r="D13" s="258"/>
      <c r="E13" s="95"/>
      <c r="F13" s="95"/>
      <c r="G13" s="95"/>
      <c r="H13" s="95"/>
      <c r="I13" s="95"/>
      <c r="J13" s="95"/>
      <c r="K13" s="95"/>
      <c r="L13" s="95"/>
      <c r="M13" s="95"/>
      <c r="N13" s="95"/>
      <c r="O13" s="95"/>
      <c r="P13" s="95"/>
      <c r="Q13" s="95"/>
      <c r="R13" s="95"/>
      <c r="S13" s="95"/>
      <c r="T13" s="95"/>
      <c r="U13" s="95"/>
      <c r="V13" s="95"/>
    </row>
    <row r="14" spans="1:156" s="7" customFormat="1" x14ac:dyDescent="0.35">
      <c r="A14" s="38" t="s">
        <v>522</v>
      </c>
      <c r="B14" s="20" t="s">
        <v>91</v>
      </c>
      <c r="C14" s="93"/>
      <c r="D14" s="7" t="s">
        <v>523</v>
      </c>
      <c r="E14" s="95">
        <v>28.5</v>
      </c>
      <c r="F14" s="95">
        <v>28.9</v>
      </c>
      <c r="G14" s="95">
        <v>27.8</v>
      </c>
      <c r="H14" s="95">
        <v>34.6</v>
      </c>
      <c r="I14" s="95">
        <v>39.299999999999997</v>
      </c>
      <c r="J14" s="95">
        <v>38.799999999999997</v>
      </c>
      <c r="K14" s="259">
        <v>34.9</v>
      </c>
      <c r="L14" s="259">
        <v>35.799999999999997</v>
      </c>
      <c r="M14" s="259">
        <v>36.299999999999997</v>
      </c>
      <c r="N14" s="259">
        <v>36.5</v>
      </c>
      <c r="O14" s="259">
        <v>36.5</v>
      </c>
      <c r="P14" s="259">
        <v>36.4</v>
      </c>
      <c r="Q14" s="259">
        <v>36.200000000000003</v>
      </c>
      <c r="R14" s="259">
        <v>35.799999999999997</v>
      </c>
      <c r="S14" s="259">
        <v>35.4</v>
      </c>
      <c r="T14" s="259">
        <v>34.700000000000003</v>
      </c>
      <c r="U14" s="259">
        <v>33.6</v>
      </c>
      <c r="V14" s="259">
        <v>32.299999999999997</v>
      </c>
    </row>
    <row r="15" spans="1:156" s="7" customFormat="1" x14ac:dyDescent="0.35">
      <c r="A15" s="38" t="s">
        <v>117</v>
      </c>
      <c r="B15" s="20" t="s">
        <v>91</v>
      </c>
      <c r="C15" s="93"/>
      <c r="D15" s="7" t="s">
        <v>524</v>
      </c>
      <c r="E15" s="259">
        <v>18.3</v>
      </c>
      <c r="F15" s="259">
        <v>18.600000000000001</v>
      </c>
      <c r="G15" s="259">
        <v>19.2</v>
      </c>
      <c r="H15" s="259">
        <v>24.8</v>
      </c>
      <c r="I15" s="259">
        <v>28.5</v>
      </c>
      <c r="J15" s="259">
        <v>22.3</v>
      </c>
      <c r="K15" s="259">
        <v>21.6</v>
      </c>
      <c r="L15" s="259">
        <v>22.3</v>
      </c>
      <c r="M15" s="259">
        <v>23.5</v>
      </c>
      <c r="N15" s="259">
        <v>24</v>
      </c>
      <c r="O15" s="259">
        <v>24.1</v>
      </c>
      <c r="P15" s="259">
        <v>23.8</v>
      </c>
      <c r="Q15" s="259">
        <v>23.5</v>
      </c>
      <c r="R15" s="259">
        <v>23.1</v>
      </c>
      <c r="S15" s="259">
        <v>22.5</v>
      </c>
      <c r="T15" s="259">
        <v>21.9</v>
      </c>
      <c r="U15" s="259">
        <v>21</v>
      </c>
      <c r="V15" s="259">
        <v>19.899999999999999</v>
      </c>
    </row>
    <row r="16" spans="1:156" s="7" customFormat="1" x14ac:dyDescent="0.35">
      <c r="A16" s="38" t="s">
        <v>122</v>
      </c>
      <c r="B16" s="20" t="s">
        <v>91</v>
      </c>
      <c r="C16" s="93"/>
      <c r="D16" s="7" t="s">
        <v>525</v>
      </c>
      <c r="E16" s="259">
        <v>-30.1</v>
      </c>
      <c r="F16" s="259">
        <v>-30.5</v>
      </c>
      <c r="G16" s="259">
        <v>-35.700000000000003</v>
      </c>
      <c r="H16" s="259">
        <v>-42.5</v>
      </c>
      <c r="I16" s="259">
        <v>-43.5</v>
      </c>
      <c r="J16" s="259">
        <v>-33.6</v>
      </c>
      <c r="K16" s="259">
        <v>-29.5</v>
      </c>
      <c r="L16" s="259">
        <v>-30</v>
      </c>
      <c r="M16" s="259">
        <v>-31.3</v>
      </c>
      <c r="N16" s="259">
        <v>-31.2</v>
      </c>
      <c r="O16" s="259">
        <v>-30.9</v>
      </c>
      <c r="P16" s="259">
        <v>-30.3</v>
      </c>
      <c r="Q16" s="259">
        <v>-29.5</v>
      </c>
      <c r="R16" s="259">
        <v>-28.7</v>
      </c>
      <c r="S16" s="259">
        <v>-27.8</v>
      </c>
      <c r="T16" s="259">
        <v>-26.8</v>
      </c>
      <c r="U16" s="259">
        <v>-25.6</v>
      </c>
      <c r="V16" s="259">
        <v>-24.3</v>
      </c>
    </row>
    <row r="17" spans="1:21" s="7" customFormat="1" x14ac:dyDescent="0.35">
      <c r="A17" s="38"/>
      <c r="B17" s="20"/>
      <c r="C17" s="93"/>
      <c r="E17" s="32"/>
      <c r="F17" s="32"/>
      <c r="G17" s="32"/>
      <c r="H17" s="32"/>
      <c r="I17" s="32"/>
      <c r="J17" s="32"/>
      <c r="K17" s="32"/>
      <c r="L17" s="32"/>
      <c r="M17" s="32"/>
      <c r="N17" s="32"/>
      <c r="O17" s="32"/>
      <c r="P17" s="32"/>
      <c r="Q17" s="32"/>
      <c r="R17" s="95"/>
      <c r="S17" s="95"/>
      <c r="T17" s="95"/>
      <c r="U17" s="95"/>
    </row>
    <row r="18" spans="1:21" s="7" customFormat="1" x14ac:dyDescent="0.35">
      <c r="A18" s="38"/>
      <c r="B18" s="20"/>
      <c r="C18" s="93"/>
      <c r="E18" s="25"/>
      <c r="F18" s="25"/>
      <c r="G18" s="25"/>
      <c r="H18" s="25"/>
      <c r="I18" s="25"/>
      <c r="J18" s="25"/>
      <c r="K18" s="25"/>
      <c r="L18" s="25"/>
      <c r="M18" s="25"/>
      <c r="N18" s="25"/>
      <c r="O18" s="95"/>
      <c r="P18" s="95"/>
      <c r="Q18" s="95"/>
      <c r="R18" s="95"/>
      <c r="S18" s="95"/>
      <c r="T18" s="95"/>
      <c r="U18" s="95"/>
    </row>
    <row r="19" spans="1:21" s="7" customFormat="1" x14ac:dyDescent="0.35">
      <c r="A19" s="38"/>
      <c r="B19" s="20"/>
      <c r="C19" s="93"/>
      <c r="E19" s="25"/>
      <c r="F19" s="25"/>
      <c r="G19" s="25"/>
      <c r="H19" s="25"/>
      <c r="I19" s="25"/>
      <c r="J19" s="25"/>
      <c r="K19" s="25"/>
      <c r="L19" s="25"/>
      <c r="M19" s="25"/>
      <c r="N19" s="25"/>
      <c r="O19" s="95"/>
      <c r="P19" s="95"/>
      <c r="Q19" s="95"/>
      <c r="R19" s="95"/>
      <c r="S19" s="95"/>
      <c r="T19" s="95"/>
      <c r="U19" s="95"/>
    </row>
    <row r="20" spans="1:21" s="7" customFormat="1" x14ac:dyDescent="0.35">
      <c r="A20" s="28" t="s">
        <v>526</v>
      </c>
      <c r="B20" s="136"/>
      <c r="C20" s="146"/>
      <c r="D20" s="136"/>
      <c r="E20" s="137"/>
      <c r="F20" s="137"/>
      <c r="G20" s="74"/>
      <c r="H20" s="74"/>
      <c r="I20" s="74"/>
      <c r="J20" s="95"/>
      <c r="K20" s="95"/>
      <c r="L20" s="95"/>
      <c r="M20" s="95"/>
      <c r="N20" s="95"/>
      <c r="O20" s="95"/>
      <c r="P20" s="95"/>
      <c r="Q20" s="95"/>
      <c r="R20" s="95"/>
      <c r="S20" s="95"/>
      <c r="T20" s="95"/>
      <c r="U20" s="95"/>
    </row>
    <row r="21" spans="1:21" s="7" customFormat="1" x14ac:dyDescent="0.35">
      <c r="A21" s="28" t="s">
        <v>527</v>
      </c>
      <c r="C21" s="93"/>
      <c r="E21" s="75"/>
      <c r="F21" s="75"/>
      <c r="G21" s="75"/>
      <c r="H21" s="75"/>
      <c r="I21" s="75"/>
      <c r="J21" s="95"/>
      <c r="K21" s="95"/>
      <c r="L21" s="95"/>
      <c r="M21" s="95"/>
      <c r="N21" s="95"/>
      <c r="O21" s="95"/>
      <c r="P21" s="95"/>
      <c r="Q21" s="95"/>
      <c r="R21" s="95"/>
      <c r="S21" s="95"/>
      <c r="T21" s="95"/>
      <c r="U21" s="95"/>
    </row>
    <row r="22" spans="1:21" s="7" customFormat="1" x14ac:dyDescent="0.35">
      <c r="A22" s="28" t="s">
        <v>528</v>
      </c>
      <c r="C22" s="93"/>
      <c r="E22" s="75"/>
      <c r="F22" s="75"/>
      <c r="G22" s="75"/>
      <c r="H22" s="75"/>
      <c r="I22" s="75"/>
      <c r="J22" s="95"/>
      <c r="K22" s="95"/>
      <c r="L22" s="95"/>
      <c r="M22" s="95"/>
      <c r="N22" s="95"/>
      <c r="O22" s="95"/>
      <c r="P22" s="95"/>
      <c r="Q22" s="95"/>
      <c r="R22" s="95"/>
      <c r="S22" s="95"/>
      <c r="T22" s="95"/>
      <c r="U22" s="95"/>
    </row>
    <row r="23" spans="1:21" x14ac:dyDescent="0.35">
      <c r="A23" s="28" t="s">
        <v>111</v>
      </c>
      <c r="B23" s="76"/>
      <c r="C23" s="94"/>
      <c r="D23" s="76"/>
    </row>
    <row r="24" spans="1:21" x14ac:dyDescent="0.35">
      <c r="A24" s="28" t="s">
        <v>529</v>
      </c>
      <c r="B24" s="76"/>
      <c r="C24" s="94"/>
      <c r="D24" s="76"/>
    </row>
    <row r="25" spans="1:21" x14ac:dyDescent="0.35">
      <c r="A25" s="28" t="s">
        <v>530</v>
      </c>
      <c r="B25" s="247"/>
      <c r="C25" s="248"/>
      <c r="D25" s="76"/>
      <c r="E25" s="249"/>
      <c r="F25" s="74"/>
      <c r="G25" s="74"/>
      <c r="H25" s="74"/>
    </row>
    <row r="26" spans="1:21" x14ac:dyDescent="0.35">
      <c r="E26" s="31"/>
      <c r="F26" s="31"/>
      <c r="G26" s="31"/>
      <c r="H26" s="31"/>
      <c r="I26" s="31"/>
      <c r="J26" s="31"/>
    </row>
    <row r="27" spans="1:21" x14ac:dyDescent="0.35">
      <c r="E27" s="31"/>
      <c r="F27" s="31"/>
      <c r="G27" s="31"/>
      <c r="H27" s="31"/>
      <c r="I27" s="31"/>
      <c r="J27" s="31"/>
    </row>
  </sheetData>
  <pageMargins left="0.7" right="0.7" top="0.75" bottom="0.75" header="0.3" footer="0.3"/>
  <pageSetup orientation="portrait" r:id="rId1"/>
  <headerFooter>
    <oddHeader>&amp;C&amp;"Calibri"&amp;10&amp;KFF0000OFFICIAL&amp;1#</oddHeader>
    <oddFooter>&amp;C&amp;1#&amp;"Calibri"&amp;10&amp;KFF0000OFFICIAL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C5B-E663-4460-A569-F1780B1AA6D5}">
  <dimension ref="A1:BU340"/>
  <sheetViews>
    <sheetView zoomScale="80" zoomScaleNormal="80" workbookViewId="0">
      <pane xSplit="2" ySplit="4" topLeftCell="M5" activePane="bottomRight" state="frozen"/>
      <selection pane="topRight" activeCell="C1" sqref="C1"/>
      <selection pane="bottomLeft" activeCell="A5" sqref="A5"/>
      <selection pane="bottomRight"/>
    </sheetView>
  </sheetViews>
  <sheetFormatPr defaultColWidth="8.81640625" defaultRowHeight="14.5" x14ac:dyDescent="0.35"/>
  <cols>
    <col min="1" max="1" width="53.81640625" style="9" customWidth="1"/>
    <col min="2" max="2" width="8.81640625" style="9" customWidth="1"/>
    <col min="3" max="3" width="8.81640625" style="130" customWidth="1"/>
    <col min="4" max="30" width="10.54296875" style="9" customWidth="1"/>
    <col min="31" max="31" width="11.453125" style="9" customWidth="1"/>
    <col min="32" max="16384" width="8.81640625" style="9"/>
  </cols>
  <sheetData>
    <row r="1" spans="1:73" ht="15.5" x14ac:dyDescent="0.35">
      <c r="A1" s="13" t="s">
        <v>531</v>
      </c>
      <c r="B1" s="14"/>
    </row>
    <row r="2" spans="1:73" ht="15.5" x14ac:dyDescent="0.35">
      <c r="A2" s="44" t="s">
        <v>156</v>
      </c>
    </row>
    <row r="3" spans="1:73" s="46" customFormat="1" ht="14.9" customHeight="1" x14ac:dyDescent="0.35">
      <c r="A3" s="36"/>
      <c r="B3" s="36" t="s">
        <v>21</v>
      </c>
      <c r="C3" s="16" t="s">
        <v>22</v>
      </c>
      <c r="D3" s="33" t="s">
        <v>54</v>
      </c>
      <c r="E3" s="33" t="s">
        <v>55</v>
      </c>
      <c r="F3" s="33" t="s">
        <v>56</v>
      </c>
      <c r="G3" s="33" t="s">
        <v>57</v>
      </c>
      <c r="H3" s="33" t="s">
        <v>58</v>
      </c>
      <c r="I3" s="33" t="s">
        <v>59</v>
      </c>
      <c r="J3" s="33" t="s">
        <v>60</v>
      </c>
      <c r="K3" s="33" t="s">
        <v>61</v>
      </c>
      <c r="L3" s="33" t="s">
        <v>62</v>
      </c>
      <c r="M3" s="33" t="s">
        <v>63</v>
      </c>
      <c r="N3" s="33" t="s">
        <v>64</v>
      </c>
      <c r="O3" s="33" t="s">
        <v>65</v>
      </c>
      <c r="P3" s="33" t="s">
        <v>66</v>
      </c>
      <c r="Q3" s="33" t="s">
        <v>67</v>
      </c>
      <c r="R3" s="33" t="s">
        <v>68</v>
      </c>
      <c r="S3" s="33" t="s">
        <v>69</v>
      </c>
      <c r="T3" s="33" t="s">
        <v>70</v>
      </c>
      <c r="U3" s="33" t="s">
        <v>71</v>
      </c>
      <c r="V3" s="33" t="s">
        <v>72</v>
      </c>
      <c r="W3" s="33" t="s">
        <v>73</v>
      </c>
      <c r="X3" s="33" t="s">
        <v>74</v>
      </c>
      <c r="Y3" s="33" t="s">
        <v>75</v>
      </c>
      <c r="Z3" s="33" t="s">
        <v>76</v>
      </c>
      <c r="AA3" s="33" t="s">
        <v>77</v>
      </c>
      <c r="AB3" s="33" t="s">
        <v>78</v>
      </c>
      <c r="AC3" s="33" t="s">
        <v>79</v>
      </c>
      <c r="AD3" s="33" t="s">
        <v>80</v>
      </c>
      <c r="AE3" s="17" t="s">
        <v>81</v>
      </c>
      <c r="AF3" s="33"/>
      <c r="AG3" s="33"/>
      <c r="AH3" s="33"/>
      <c r="AI3" s="33"/>
      <c r="AJ3" s="33"/>
      <c r="AK3" s="33"/>
      <c r="AL3" s="33"/>
      <c r="AM3" s="33"/>
      <c r="AN3" s="33"/>
      <c r="AO3" s="33"/>
      <c r="AP3" s="33"/>
      <c r="AQ3" s="33"/>
      <c r="AR3" s="33"/>
      <c r="AS3" s="33"/>
      <c r="AT3" s="17"/>
      <c r="AU3" s="17"/>
      <c r="AV3" s="17"/>
      <c r="AW3" s="17"/>
      <c r="AX3" s="17"/>
      <c r="AY3" s="17"/>
      <c r="AZ3" s="45"/>
      <c r="BA3" s="45"/>
      <c r="BB3" s="45"/>
      <c r="BC3" s="45"/>
      <c r="BD3" s="45"/>
      <c r="BE3" s="45"/>
      <c r="BF3" s="45"/>
      <c r="BG3" s="45"/>
      <c r="BH3" s="45"/>
      <c r="BI3" s="45"/>
      <c r="BJ3" s="45"/>
      <c r="BK3" s="45"/>
      <c r="BL3" s="45"/>
      <c r="BM3" s="45"/>
      <c r="BN3" s="45"/>
      <c r="BO3" s="45"/>
      <c r="BP3" s="17"/>
      <c r="BQ3" s="17"/>
      <c r="BR3" s="17"/>
      <c r="BS3" s="17"/>
      <c r="BT3" s="17"/>
      <c r="BU3" s="17"/>
    </row>
    <row r="4" spans="1:73" s="34" customFormat="1" x14ac:dyDescent="0.35">
      <c r="A4" s="36"/>
      <c r="B4" s="36"/>
      <c r="C4" s="167"/>
      <c r="D4" s="33"/>
      <c r="E4" s="33"/>
      <c r="F4" s="33"/>
      <c r="G4" s="33"/>
      <c r="H4" s="33"/>
      <c r="I4" s="33"/>
      <c r="J4" s="33"/>
      <c r="K4" s="33"/>
      <c r="L4" s="33"/>
      <c r="M4" s="33"/>
      <c r="N4" s="33"/>
      <c r="O4" s="33"/>
      <c r="P4" s="33"/>
      <c r="Q4" s="33"/>
      <c r="R4" s="33"/>
      <c r="S4" s="33"/>
      <c r="T4" s="33"/>
      <c r="U4" s="33"/>
      <c r="V4" s="33"/>
      <c r="W4" s="33"/>
      <c r="X4" s="33"/>
      <c r="Y4" s="33"/>
      <c r="Z4" s="33"/>
      <c r="AA4" s="33" t="s">
        <v>83</v>
      </c>
      <c r="AB4" s="33" t="s">
        <v>83</v>
      </c>
      <c r="AC4" s="33" t="s">
        <v>83</v>
      </c>
      <c r="AD4" s="33" t="s">
        <v>83</v>
      </c>
      <c r="AE4" s="33" t="s">
        <v>83</v>
      </c>
      <c r="BP4" s="17"/>
      <c r="BQ4" s="17"/>
      <c r="BR4" s="17"/>
      <c r="BS4" s="17"/>
      <c r="BT4" s="17"/>
      <c r="BU4" s="17"/>
    </row>
    <row r="5" spans="1:73" ht="4.4000000000000004" customHeight="1" x14ac:dyDescent="0.35">
      <c r="A5" s="19"/>
      <c r="B5" s="20"/>
      <c r="C5" s="131"/>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J5" s="24"/>
      <c r="BK5" s="24"/>
      <c r="BL5" s="24"/>
      <c r="BM5" s="24"/>
      <c r="BN5" s="24"/>
      <c r="BO5" s="24"/>
      <c r="BP5" s="24"/>
      <c r="BQ5" s="24"/>
      <c r="BR5" s="24"/>
    </row>
    <row r="6" spans="1:73" s="123" customFormat="1" x14ac:dyDescent="0.35">
      <c r="A6" s="122" t="s">
        <v>532</v>
      </c>
      <c r="C6" s="286"/>
    </row>
    <row r="7" spans="1:73" ht="3.65" customHeight="1" x14ac:dyDescent="0.35">
      <c r="C7" s="93"/>
    </row>
    <row r="8" spans="1:73" x14ac:dyDescent="0.35">
      <c r="A8" s="48" t="s">
        <v>130</v>
      </c>
      <c r="B8" s="48"/>
      <c r="C8" s="246"/>
      <c r="D8" s="48"/>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73" ht="3.65" customHeight="1" x14ac:dyDescent="0.35">
      <c r="C9" s="93"/>
    </row>
    <row r="10" spans="1:73" x14ac:dyDescent="0.35">
      <c r="A10" s="110" t="s">
        <v>157</v>
      </c>
      <c r="B10" s="24" t="s">
        <v>85</v>
      </c>
      <c r="C10" s="287"/>
      <c r="D10" s="58">
        <v>152576</v>
      </c>
      <c r="E10" s="58">
        <v>175010</v>
      </c>
      <c r="F10" s="58">
        <v>177237</v>
      </c>
      <c r="G10" s="58">
        <v>194313</v>
      </c>
      <c r="H10" s="58">
        <v>209178</v>
      </c>
      <c r="I10" s="58">
        <v>228726</v>
      </c>
      <c r="J10" s="58">
        <v>245716</v>
      </c>
      <c r="K10" s="58">
        <v>262511</v>
      </c>
      <c r="L10" s="58">
        <v>286229</v>
      </c>
      <c r="M10" s="58">
        <v>278653</v>
      </c>
      <c r="N10" s="58">
        <v>268000</v>
      </c>
      <c r="O10" s="58">
        <v>289005</v>
      </c>
      <c r="P10" s="58">
        <v>316779</v>
      </c>
      <c r="Q10" s="58">
        <v>337323</v>
      </c>
      <c r="R10" s="58">
        <v>351088</v>
      </c>
      <c r="S10" s="58">
        <v>355357</v>
      </c>
      <c r="T10" s="58">
        <v>368939</v>
      </c>
      <c r="U10" s="58">
        <v>388641</v>
      </c>
      <c r="V10" s="58">
        <v>427403</v>
      </c>
      <c r="W10" s="58">
        <v>456072</v>
      </c>
      <c r="X10" s="138">
        <v>447526</v>
      </c>
      <c r="Y10" s="138">
        <v>480221</v>
      </c>
      <c r="Z10" s="138">
        <v>550412</v>
      </c>
      <c r="AA10" s="138">
        <v>604169</v>
      </c>
      <c r="AB10" s="138">
        <v>629729</v>
      </c>
      <c r="AC10" s="138">
        <v>626364</v>
      </c>
      <c r="AD10" s="138">
        <v>661955</v>
      </c>
      <c r="AE10" s="138">
        <v>694577</v>
      </c>
    </row>
    <row r="11" spans="1:73" x14ac:dyDescent="0.35">
      <c r="A11" s="42" t="s">
        <v>533</v>
      </c>
      <c r="B11" s="24" t="s">
        <v>85</v>
      </c>
      <c r="C11" s="287"/>
      <c r="D11" s="24">
        <v>153409</v>
      </c>
      <c r="E11" s="24">
        <v>175876</v>
      </c>
      <c r="F11" s="24">
        <v>178410</v>
      </c>
      <c r="G11" s="24">
        <v>195319</v>
      </c>
      <c r="H11" s="24">
        <v>210541</v>
      </c>
      <c r="I11" s="24">
        <v>230490</v>
      </c>
      <c r="J11" s="24">
        <v>245846</v>
      </c>
      <c r="K11" s="24">
        <v>262876</v>
      </c>
      <c r="L11" s="24">
        <v>286869</v>
      </c>
      <c r="M11" s="24">
        <v>279303</v>
      </c>
      <c r="N11" s="24">
        <v>268841</v>
      </c>
      <c r="O11" s="24">
        <v>289566</v>
      </c>
      <c r="P11" s="24">
        <v>317413</v>
      </c>
      <c r="Q11" s="24">
        <v>338106</v>
      </c>
      <c r="R11" s="24">
        <v>353239</v>
      </c>
      <c r="S11" s="24">
        <v>356365</v>
      </c>
      <c r="T11" s="24">
        <v>369468</v>
      </c>
      <c r="U11" s="24">
        <v>388706</v>
      </c>
      <c r="V11" s="24">
        <v>427249</v>
      </c>
      <c r="W11" s="24">
        <v>456147</v>
      </c>
      <c r="X11" s="24">
        <v>447605</v>
      </c>
      <c r="Y11" s="24">
        <v>480312</v>
      </c>
      <c r="Z11" s="24">
        <v>550412</v>
      </c>
      <c r="AA11" s="24">
        <v>604169</v>
      </c>
      <c r="AB11" s="24">
        <v>629729</v>
      </c>
      <c r="AC11" s="24">
        <v>626364</v>
      </c>
      <c r="AD11" s="24">
        <v>661955</v>
      </c>
      <c r="AE11" s="24">
        <v>694577</v>
      </c>
    </row>
    <row r="12" spans="1:73" x14ac:dyDescent="0.35">
      <c r="A12" s="42" t="s">
        <v>534</v>
      </c>
      <c r="B12" s="24" t="s">
        <v>85</v>
      </c>
      <c r="C12" s="287"/>
      <c r="D12" s="114">
        <v>-833</v>
      </c>
      <c r="E12" s="114">
        <v>-866</v>
      </c>
      <c r="F12" s="114">
        <v>-1173</v>
      </c>
      <c r="G12" s="114">
        <v>-1006</v>
      </c>
      <c r="H12" s="114">
        <v>-1363</v>
      </c>
      <c r="I12" s="114">
        <v>-1764</v>
      </c>
      <c r="J12" s="114">
        <v>-130</v>
      </c>
      <c r="K12" s="114">
        <v>-365</v>
      </c>
      <c r="L12" s="114">
        <v>-640</v>
      </c>
      <c r="M12" s="114">
        <v>-650</v>
      </c>
      <c r="N12" s="114">
        <v>-841</v>
      </c>
      <c r="O12" s="114">
        <v>-561</v>
      </c>
      <c r="P12" s="114">
        <v>-634</v>
      </c>
      <c r="Q12" s="114">
        <v>-783</v>
      </c>
      <c r="R12" s="114">
        <v>-2151</v>
      </c>
      <c r="S12" s="114">
        <v>-1008</v>
      </c>
      <c r="T12" s="114">
        <v>-529</v>
      </c>
      <c r="U12" s="114">
        <v>-65</v>
      </c>
      <c r="V12" s="114">
        <v>154</v>
      </c>
      <c r="W12" s="114">
        <v>-75</v>
      </c>
      <c r="X12" s="114">
        <v>-79</v>
      </c>
      <c r="Y12" s="114">
        <v>-91</v>
      </c>
      <c r="Z12" s="114">
        <v>0</v>
      </c>
      <c r="AA12" s="114">
        <v>0</v>
      </c>
      <c r="AB12" s="114">
        <v>0</v>
      </c>
      <c r="AC12" s="114">
        <v>0</v>
      </c>
      <c r="AD12" s="114">
        <v>0</v>
      </c>
      <c r="AE12" s="114">
        <v>0</v>
      </c>
    </row>
    <row r="13" spans="1:73" ht="3.65" customHeight="1" x14ac:dyDescent="0.35">
      <c r="A13" s="110"/>
      <c r="B13" s="58"/>
      <c r="C13" s="287"/>
      <c r="D13" s="58"/>
      <c r="E13" s="58"/>
      <c r="F13" s="58"/>
      <c r="G13" s="58"/>
      <c r="H13" s="58"/>
      <c r="I13" s="58"/>
      <c r="J13" s="58"/>
      <c r="K13" s="58"/>
      <c r="L13" s="58"/>
      <c r="M13" s="58"/>
      <c r="N13" s="58"/>
      <c r="O13" s="58"/>
      <c r="P13" s="58"/>
      <c r="Q13" s="58"/>
      <c r="R13" s="58"/>
      <c r="S13" s="58"/>
      <c r="T13" s="58"/>
      <c r="U13" s="58"/>
      <c r="V13" s="58"/>
      <c r="W13" s="58"/>
      <c r="X13" s="138"/>
      <c r="Y13" s="138"/>
      <c r="Z13" s="138"/>
      <c r="AA13" s="138"/>
      <c r="AB13" s="138"/>
      <c r="AC13" s="138"/>
      <c r="AD13" s="138"/>
      <c r="AE13" s="7"/>
    </row>
    <row r="14" spans="1:73" x14ac:dyDescent="0.35">
      <c r="A14" s="110" t="s">
        <v>535</v>
      </c>
      <c r="B14" s="24" t="s">
        <v>85</v>
      </c>
      <c r="C14" s="287"/>
      <c r="D14" s="58">
        <v>2996</v>
      </c>
      <c r="E14" s="58">
        <v>2996</v>
      </c>
      <c r="F14" s="58">
        <v>3802</v>
      </c>
      <c r="G14" s="58">
        <v>3805</v>
      </c>
      <c r="H14" s="58">
        <v>4314</v>
      </c>
      <c r="I14" s="58">
        <v>4880</v>
      </c>
      <c r="J14" s="58">
        <v>4604</v>
      </c>
      <c r="K14" s="58">
        <v>5064</v>
      </c>
      <c r="L14" s="58">
        <v>5263</v>
      </c>
      <c r="M14" s="58">
        <v>6406</v>
      </c>
      <c r="N14" s="58">
        <v>7599</v>
      </c>
      <c r="O14" s="58">
        <v>7680</v>
      </c>
      <c r="P14" s="58">
        <v>8106</v>
      </c>
      <c r="Q14" s="58">
        <v>8886</v>
      </c>
      <c r="R14" s="58">
        <v>8573</v>
      </c>
      <c r="S14" s="58">
        <v>9058</v>
      </c>
      <c r="T14" s="58">
        <v>7619</v>
      </c>
      <c r="U14" s="58">
        <v>8230</v>
      </c>
      <c r="V14" s="58">
        <v>9770</v>
      </c>
      <c r="W14" s="58">
        <v>12488</v>
      </c>
      <c r="X14" s="138">
        <v>14789</v>
      </c>
      <c r="Y14" s="138">
        <v>16022</v>
      </c>
      <c r="Z14" s="138">
        <v>17834</v>
      </c>
      <c r="AA14" s="138">
        <v>19078</v>
      </c>
      <c r="AB14" s="138">
        <v>20811</v>
      </c>
      <c r="AC14" s="138">
        <v>21830</v>
      </c>
      <c r="AD14" s="138">
        <v>22342</v>
      </c>
      <c r="AE14" s="138">
        <v>23356</v>
      </c>
    </row>
    <row r="15" spans="1:73" x14ac:dyDescent="0.35">
      <c r="A15" s="42" t="s">
        <v>536</v>
      </c>
      <c r="B15" s="24" t="s">
        <v>85</v>
      </c>
      <c r="C15" s="287"/>
      <c r="D15" s="24"/>
      <c r="E15" s="24"/>
      <c r="F15" s="24"/>
      <c r="G15" s="24"/>
      <c r="H15" s="24"/>
      <c r="I15" s="24"/>
      <c r="J15" s="24"/>
      <c r="K15" s="24"/>
      <c r="L15" s="24">
        <v>1058</v>
      </c>
      <c r="M15" s="24">
        <v>1074</v>
      </c>
      <c r="N15" s="24">
        <v>1201</v>
      </c>
      <c r="O15" s="24">
        <v>1125</v>
      </c>
      <c r="P15" s="24">
        <v>1231</v>
      </c>
      <c r="Q15" s="24">
        <v>1283</v>
      </c>
      <c r="R15" s="24">
        <v>1453</v>
      </c>
      <c r="S15" s="24">
        <v>1547</v>
      </c>
      <c r="T15" s="24">
        <v>1618</v>
      </c>
      <c r="U15" s="24">
        <v>1461</v>
      </c>
      <c r="V15" s="24">
        <v>1386</v>
      </c>
      <c r="W15" s="24">
        <v>1306</v>
      </c>
      <c r="X15" s="114">
        <v>1324</v>
      </c>
      <c r="Y15" s="114">
        <v>1332</v>
      </c>
      <c r="Z15" s="114">
        <v>1613</v>
      </c>
      <c r="AA15" s="114">
        <v>1407</v>
      </c>
      <c r="AB15" s="114">
        <v>1483</v>
      </c>
      <c r="AC15" s="114">
        <v>1690</v>
      </c>
      <c r="AD15" s="114">
        <v>1653</v>
      </c>
      <c r="AE15" s="114">
        <v>1702</v>
      </c>
    </row>
    <row r="16" spans="1:73" x14ac:dyDescent="0.35">
      <c r="A16" s="42" t="s">
        <v>537</v>
      </c>
      <c r="B16" s="24" t="s">
        <v>85</v>
      </c>
      <c r="C16" s="287"/>
      <c r="D16" s="24"/>
      <c r="E16" s="24"/>
      <c r="F16" s="24"/>
      <c r="G16" s="24"/>
      <c r="H16" s="24"/>
      <c r="I16" s="24"/>
      <c r="J16" s="24"/>
      <c r="K16" s="24"/>
      <c r="L16" s="24">
        <v>2456</v>
      </c>
      <c r="M16" s="24">
        <v>3720</v>
      </c>
      <c r="N16" s="24">
        <v>4276</v>
      </c>
      <c r="O16" s="24">
        <v>4234</v>
      </c>
      <c r="P16" s="24">
        <v>4064</v>
      </c>
      <c r="Q16" s="24">
        <v>3878</v>
      </c>
      <c r="R16" s="24">
        <v>3645</v>
      </c>
      <c r="S16" s="24">
        <v>3767</v>
      </c>
      <c r="T16" s="24">
        <v>4101</v>
      </c>
      <c r="U16" s="24">
        <v>5225</v>
      </c>
      <c r="V16" s="24">
        <v>6213</v>
      </c>
      <c r="W16" s="24">
        <v>9175</v>
      </c>
      <c r="X16" s="114">
        <v>11131</v>
      </c>
      <c r="Y16" s="114">
        <v>12534</v>
      </c>
      <c r="Z16" s="114">
        <v>13695</v>
      </c>
      <c r="AA16" s="114">
        <v>14703</v>
      </c>
      <c r="AB16" s="114">
        <v>16131</v>
      </c>
      <c r="AC16" s="114">
        <v>16993</v>
      </c>
      <c r="AD16" s="114">
        <v>17575</v>
      </c>
      <c r="AE16" s="114">
        <v>18277</v>
      </c>
    </row>
    <row r="17" spans="1:31" x14ac:dyDescent="0.35">
      <c r="A17" s="42" t="s">
        <v>538</v>
      </c>
      <c r="B17" s="24" t="s">
        <v>85</v>
      </c>
      <c r="C17" s="287"/>
      <c r="D17" s="24"/>
      <c r="E17" s="24"/>
      <c r="F17" s="24"/>
      <c r="G17" s="24"/>
      <c r="H17" s="24"/>
      <c r="I17" s="24"/>
      <c r="J17" s="24"/>
      <c r="K17" s="24"/>
      <c r="L17" s="24">
        <v>94</v>
      </c>
      <c r="M17" s="24">
        <v>83</v>
      </c>
      <c r="N17" s="24">
        <v>31</v>
      </c>
      <c r="O17" s="24">
        <v>51</v>
      </c>
      <c r="P17" s="24">
        <v>76</v>
      </c>
      <c r="Q17" s="24">
        <v>46</v>
      </c>
      <c r="R17" s="24">
        <v>68</v>
      </c>
      <c r="S17" s="24">
        <v>44</v>
      </c>
      <c r="T17" s="24">
        <v>77</v>
      </c>
      <c r="U17" s="24">
        <v>112</v>
      </c>
      <c r="V17" s="24">
        <v>146</v>
      </c>
      <c r="W17" s="24">
        <v>151</v>
      </c>
      <c r="X17" s="114">
        <v>386</v>
      </c>
      <c r="Y17" s="114">
        <v>397</v>
      </c>
      <c r="Z17" s="114">
        <v>357</v>
      </c>
      <c r="AA17" s="114">
        <v>336</v>
      </c>
      <c r="AB17" s="114">
        <v>343</v>
      </c>
      <c r="AC17" s="114">
        <v>330</v>
      </c>
      <c r="AD17" s="114">
        <v>411</v>
      </c>
      <c r="AE17" s="114">
        <v>425</v>
      </c>
    </row>
    <row r="18" spans="1:31" x14ac:dyDescent="0.35">
      <c r="A18" s="42" t="s">
        <v>539</v>
      </c>
      <c r="B18" s="24" t="s">
        <v>85</v>
      </c>
      <c r="C18" s="287"/>
      <c r="D18" s="24"/>
      <c r="E18" s="24"/>
      <c r="F18" s="24"/>
      <c r="G18" s="24"/>
      <c r="H18" s="24"/>
      <c r="I18" s="24"/>
      <c r="J18" s="24"/>
      <c r="K18" s="24"/>
      <c r="L18" s="24">
        <v>1656</v>
      </c>
      <c r="M18" s="24">
        <v>1529</v>
      </c>
      <c r="N18" s="24">
        <v>2091</v>
      </c>
      <c r="O18" s="24">
        <v>2271</v>
      </c>
      <c r="P18" s="24">
        <v>2735</v>
      </c>
      <c r="Q18" s="24">
        <v>3679</v>
      </c>
      <c r="R18" s="24">
        <v>3408</v>
      </c>
      <c r="S18" s="24">
        <v>3700</v>
      </c>
      <c r="T18" s="24">
        <v>1823</v>
      </c>
      <c r="U18" s="24">
        <v>1432</v>
      </c>
      <c r="V18" s="24">
        <v>2025</v>
      </c>
      <c r="W18" s="24">
        <v>1856</v>
      </c>
      <c r="X18" s="114">
        <v>1947</v>
      </c>
      <c r="Y18" s="114">
        <v>1759</v>
      </c>
      <c r="Z18" s="114">
        <v>2169</v>
      </c>
      <c r="AA18" s="114">
        <v>2633</v>
      </c>
      <c r="AB18" s="114">
        <v>2853</v>
      </c>
      <c r="AC18" s="114">
        <v>2817</v>
      </c>
      <c r="AD18" s="114">
        <v>2703</v>
      </c>
      <c r="AE18" s="114">
        <v>2951</v>
      </c>
    </row>
    <row r="19" spans="1:31" ht="3.65" customHeight="1" x14ac:dyDescent="0.35">
      <c r="A19" s="110"/>
      <c r="B19" s="58"/>
      <c r="C19" s="287"/>
      <c r="D19" s="58"/>
      <c r="E19" s="58"/>
      <c r="F19" s="58"/>
      <c r="G19" s="58"/>
      <c r="H19" s="58"/>
      <c r="I19" s="58"/>
      <c r="J19" s="58"/>
      <c r="K19" s="58"/>
      <c r="L19" s="58"/>
      <c r="M19" s="58"/>
      <c r="N19" s="58"/>
      <c r="O19" s="58"/>
      <c r="P19" s="58"/>
      <c r="Q19" s="58"/>
      <c r="R19" s="58"/>
      <c r="S19" s="58"/>
      <c r="T19" s="58"/>
      <c r="U19" s="58"/>
      <c r="V19" s="58"/>
      <c r="W19" s="58"/>
      <c r="X19" s="138"/>
      <c r="Y19" s="138"/>
      <c r="Z19" s="138"/>
      <c r="AA19" s="138"/>
      <c r="AB19" s="138"/>
      <c r="AC19" s="138"/>
      <c r="AD19" s="138"/>
      <c r="AE19" s="7"/>
    </row>
    <row r="20" spans="1:31" x14ac:dyDescent="0.35">
      <c r="A20" s="110" t="s">
        <v>540</v>
      </c>
      <c r="B20" s="24" t="s">
        <v>85</v>
      </c>
      <c r="C20" s="288" t="s">
        <v>19</v>
      </c>
      <c r="D20" s="58">
        <v>967</v>
      </c>
      <c r="E20" s="58">
        <v>1105</v>
      </c>
      <c r="F20" s="58">
        <v>1188</v>
      </c>
      <c r="G20" s="58">
        <v>1185</v>
      </c>
      <c r="H20" s="58">
        <v>1304</v>
      </c>
      <c r="I20" s="58">
        <v>1621</v>
      </c>
      <c r="J20" s="58">
        <v>2437</v>
      </c>
      <c r="K20" s="58">
        <v>3921</v>
      </c>
      <c r="L20" s="58">
        <v>5558</v>
      </c>
      <c r="M20" s="58">
        <v>5124</v>
      </c>
      <c r="N20" s="58">
        <v>4430</v>
      </c>
      <c r="O20" s="58">
        <v>5169</v>
      </c>
      <c r="P20" s="58">
        <v>4617</v>
      </c>
      <c r="Q20" s="58">
        <v>3646</v>
      </c>
      <c r="R20" s="58">
        <v>3341</v>
      </c>
      <c r="S20" s="58">
        <v>3147</v>
      </c>
      <c r="T20" s="58">
        <v>2930</v>
      </c>
      <c r="U20" s="58">
        <v>2992</v>
      </c>
      <c r="V20" s="58">
        <v>3317</v>
      </c>
      <c r="W20" s="58">
        <v>4477</v>
      </c>
      <c r="X20" s="138">
        <v>3689</v>
      </c>
      <c r="Y20" s="138">
        <v>3033</v>
      </c>
      <c r="Z20" s="138">
        <v>4452</v>
      </c>
      <c r="AA20" s="138">
        <v>9053</v>
      </c>
      <c r="AB20" s="138">
        <v>9426</v>
      </c>
      <c r="AC20" s="138">
        <v>8669</v>
      </c>
      <c r="AD20" s="138">
        <v>8561</v>
      </c>
      <c r="AE20" s="138">
        <v>9069</v>
      </c>
    </row>
    <row r="21" spans="1:31" x14ac:dyDescent="0.35">
      <c r="A21" s="42" t="s">
        <v>541</v>
      </c>
      <c r="B21" s="24" t="s">
        <v>85</v>
      </c>
      <c r="C21" s="287"/>
      <c r="D21" s="24">
        <v>339</v>
      </c>
      <c r="E21" s="24">
        <v>262</v>
      </c>
      <c r="F21" s="24">
        <v>237</v>
      </c>
      <c r="G21" s="24">
        <v>228</v>
      </c>
      <c r="H21" s="24">
        <v>216</v>
      </c>
      <c r="I21" s="24">
        <v>203</v>
      </c>
      <c r="J21" s="24">
        <v>193</v>
      </c>
      <c r="K21" s="24">
        <v>206</v>
      </c>
      <c r="L21" s="24">
        <v>184</v>
      </c>
      <c r="M21" s="24">
        <v>180</v>
      </c>
      <c r="N21" s="24">
        <v>168</v>
      </c>
      <c r="O21" s="24">
        <v>163</v>
      </c>
      <c r="P21" s="24">
        <v>156</v>
      </c>
      <c r="Q21" s="24">
        <v>150</v>
      </c>
      <c r="R21" s="24">
        <v>131</v>
      </c>
      <c r="S21" s="24">
        <v>138</v>
      </c>
      <c r="T21" s="24">
        <v>161</v>
      </c>
      <c r="U21" s="24">
        <v>159</v>
      </c>
      <c r="V21" s="24">
        <v>158</v>
      </c>
      <c r="W21" s="24">
        <v>154</v>
      </c>
      <c r="X21" s="114">
        <v>120</v>
      </c>
      <c r="Y21" s="114">
        <v>97</v>
      </c>
      <c r="Z21" s="114">
        <v>88</v>
      </c>
      <c r="AA21" s="114">
        <v>84</v>
      </c>
      <c r="AB21" s="114">
        <v>79</v>
      </c>
      <c r="AC21" s="114">
        <v>72</v>
      </c>
      <c r="AD21" s="114">
        <v>66</v>
      </c>
      <c r="AE21" s="114">
        <v>59</v>
      </c>
    </row>
    <row r="22" spans="1:31" x14ac:dyDescent="0.35">
      <c r="A22" s="61" t="s">
        <v>542</v>
      </c>
      <c r="B22" s="24" t="s">
        <v>85</v>
      </c>
      <c r="C22" s="287"/>
      <c r="D22" s="24">
        <v>148</v>
      </c>
      <c r="E22" s="24">
        <v>74</v>
      </c>
      <c r="F22" s="24">
        <v>52</v>
      </c>
      <c r="G22" s="24">
        <v>47</v>
      </c>
      <c r="H22" s="24">
        <v>38</v>
      </c>
      <c r="I22" s="24">
        <v>29</v>
      </c>
      <c r="J22" s="24">
        <v>19</v>
      </c>
      <c r="K22" s="24">
        <v>14</v>
      </c>
      <c r="L22" s="24">
        <v>17</v>
      </c>
      <c r="M22" s="24">
        <v>18</v>
      </c>
      <c r="N22" s="24">
        <v>15</v>
      </c>
      <c r="O22" s="24">
        <v>13</v>
      </c>
      <c r="P22" s="24">
        <v>12</v>
      </c>
      <c r="Q22" s="24">
        <v>11</v>
      </c>
      <c r="R22" s="24">
        <v>9</v>
      </c>
      <c r="S22" s="24">
        <v>21</v>
      </c>
      <c r="T22" s="24">
        <v>49</v>
      </c>
      <c r="U22" s="24">
        <v>51</v>
      </c>
      <c r="V22" s="24">
        <v>55</v>
      </c>
      <c r="W22" s="24">
        <v>56</v>
      </c>
      <c r="X22" s="114">
        <v>33</v>
      </c>
      <c r="Y22" s="114">
        <v>16</v>
      </c>
      <c r="Z22" s="114">
        <v>12</v>
      </c>
      <c r="AA22" s="114">
        <v>12</v>
      </c>
      <c r="AB22" s="114">
        <v>12</v>
      </c>
      <c r="AC22" s="114">
        <v>10</v>
      </c>
      <c r="AD22" s="114">
        <v>9</v>
      </c>
      <c r="AE22" s="114">
        <v>6</v>
      </c>
    </row>
    <row r="23" spans="1:31" x14ac:dyDescent="0.35">
      <c r="A23" s="61" t="s">
        <v>543</v>
      </c>
      <c r="B23" s="24" t="s">
        <v>85</v>
      </c>
      <c r="C23" s="287"/>
      <c r="D23" s="24">
        <v>191</v>
      </c>
      <c r="E23" s="24">
        <v>188</v>
      </c>
      <c r="F23" s="24">
        <v>185</v>
      </c>
      <c r="G23" s="24">
        <v>181</v>
      </c>
      <c r="H23" s="24">
        <v>178</v>
      </c>
      <c r="I23" s="24">
        <v>174</v>
      </c>
      <c r="J23" s="24">
        <v>174</v>
      </c>
      <c r="K23" s="24">
        <v>192</v>
      </c>
      <c r="L23" s="24">
        <v>166</v>
      </c>
      <c r="M23" s="24">
        <v>162</v>
      </c>
      <c r="N23" s="24">
        <v>153</v>
      </c>
      <c r="O23" s="24">
        <v>149</v>
      </c>
      <c r="P23" s="24">
        <v>144</v>
      </c>
      <c r="Q23" s="24">
        <v>139</v>
      </c>
      <c r="R23" s="24">
        <v>121</v>
      </c>
      <c r="S23" s="24">
        <v>116</v>
      </c>
      <c r="T23" s="24">
        <v>112</v>
      </c>
      <c r="U23" s="24">
        <v>107</v>
      </c>
      <c r="V23" s="24">
        <v>103</v>
      </c>
      <c r="W23" s="24">
        <v>98</v>
      </c>
      <c r="X23" s="114">
        <v>87</v>
      </c>
      <c r="Y23" s="114">
        <v>81</v>
      </c>
      <c r="Z23" s="114">
        <v>77</v>
      </c>
      <c r="AA23" s="114">
        <v>72</v>
      </c>
      <c r="AB23" s="114">
        <v>67</v>
      </c>
      <c r="AC23" s="114">
        <v>62</v>
      </c>
      <c r="AD23" s="114">
        <v>57</v>
      </c>
      <c r="AE23" s="114">
        <v>53</v>
      </c>
    </row>
    <row r="24" spans="1:31" x14ac:dyDescent="0.35">
      <c r="A24" s="42" t="s">
        <v>544</v>
      </c>
      <c r="B24" s="24" t="s">
        <v>85</v>
      </c>
      <c r="C24" s="287"/>
      <c r="D24" s="24">
        <v>1</v>
      </c>
      <c r="E24" s="24">
        <v>20</v>
      </c>
      <c r="F24" s="24">
        <v>27</v>
      </c>
      <c r="G24" s="24">
        <v>21</v>
      </c>
      <c r="H24" s="24">
        <v>2</v>
      </c>
      <c r="I24" s="24">
        <v>0</v>
      </c>
      <c r="J24" s="24">
        <v>23</v>
      </c>
      <c r="K24" s="24">
        <v>27</v>
      </c>
      <c r="L24" s="24">
        <v>31</v>
      </c>
      <c r="M24" s="24">
        <v>31</v>
      </c>
      <c r="N24" s="24">
        <v>30</v>
      </c>
      <c r="O24" s="24">
        <v>38</v>
      </c>
      <c r="P24" s="24">
        <v>40</v>
      </c>
      <c r="Q24" s="24">
        <v>42</v>
      </c>
      <c r="R24" s="24">
        <v>44</v>
      </c>
      <c r="S24" s="24">
        <v>47</v>
      </c>
      <c r="T24" s="24">
        <v>47</v>
      </c>
      <c r="U24" s="24">
        <v>144</v>
      </c>
      <c r="V24" s="24">
        <v>230</v>
      </c>
      <c r="W24" s="24">
        <v>333</v>
      </c>
      <c r="X24" s="114">
        <v>987</v>
      </c>
      <c r="Y24" s="114">
        <v>1074</v>
      </c>
      <c r="Z24" s="114">
        <v>750</v>
      </c>
      <c r="AA24" s="114">
        <v>802</v>
      </c>
      <c r="AB24" s="114">
        <v>775</v>
      </c>
      <c r="AC24" s="114">
        <v>878</v>
      </c>
      <c r="AD24" s="114">
        <v>1069</v>
      </c>
      <c r="AE24" s="114">
        <v>1317</v>
      </c>
    </row>
    <row r="25" spans="1:31" x14ac:dyDescent="0.35">
      <c r="A25" s="42" t="s">
        <v>545</v>
      </c>
      <c r="B25" s="24" t="s">
        <v>85</v>
      </c>
      <c r="C25" s="288"/>
      <c r="D25" s="24">
        <v>20</v>
      </c>
      <c r="E25" s="24">
        <v>19</v>
      </c>
      <c r="F25" s="24">
        <v>19</v>
      </c>
      <c r="G25" s="24">
        <v>12</v>
      </c>
      <c r="H25" s="24">
        <v>0</v>
      </c>
      <c r="I25" s="24">
        <v>0</v>
      </c>
      <c r="J25" s="24">
        <v>32</v>
      </c>
      <c r="K25" s="24">
        <v>0</v>
      </c>
      <c r="L25" s="24">
        <v>111</v>
      </c>
      <c r="M25" s="24">
        <v>130</v>
      </c>
      <c r="N25" s="24">
        <v>241</v>
      </c>
      <c r="O25" s="24">
        <v>387</v>
      </c>
      <c r="P25" s="24">
        <v>398</v>
      </c>
      <c r="Q25" s="24">
        <v>312</v>
      </c>
      <c r="R25" s="24">
        <v>301</v>
      </c>
      <c r="S25" s="24">
        <v>282</v>
      </c>
      <c r="T25" s="24">
        <v>262</v>
      </c>
      <c r="U25" s="24">
        <v>861</v>
      </c>
      <c r="V25" s="24">
        <v>957</v>
      </c>
      <c r="W25" s="24">
        <v>829</v>
      </c>
      <c r="X25" s="114">
        <v>410</v>
      </c>
      <c r="Y25" s="114">
        <v>166</v>
      </c>
      <c r="Z25" s="114">
        <v>175</v>
      </c>
      <c r="AA25" s="114">
        <v>2021</v>
      </c>
      <c r="AB25" s="114">
        <v>2903</v>
      </c>
      <c r="AC25" s="114">
        <v>2277</v>
      </c>
      <c r="AD25" s="114">
        <v>1744</v>
      </c>
      <c r="AE25" s="114">
        <v>1609</v>
      </c>
    </row>
    <row r="26" spans="1:31" x14ac:dyDescent="0.35">
      <c r="A26" s="42" t="s">
        <v>546</v>
      </c>
      <c r="B26" s="24" t="s">
        <v>85</v>
      </c>
      <c r="C26" s="288"/>
      <c r="D26" s="24">
        <v>10</v>
      </c>
      <c r="E26" s="24">
        <v>11</v>
      </c>
      <c r="F26" s="24">
        <v>6</v>
      </c>
      <c r="G26" s="24">
        <v>6</v>
      </c>
      <c r="H26" s="24">
        <v>4</v>
      </c>
      <c r="I26" s="24">
        <v>7</v>
      </c>
      <c r="J26" s="24">
        <v>10</v>
      </c>
      <c r="K26" s="24">
        <v>11</v>
      </c>
      <c r="L26" s="24">
        <v>208</v>
      </c>
      <c r="M26" s="24">
        <v>135</v>
      </c>
      <c r="N26" s="24"/>
      <c r="O26" s="24"/>
      <c r="P26" s="24"/>
      <c r="Q26" s="24"/>
      <c r="R26" s="24"/>
      <c r="S26" s="24"/>
      <c r="T26" s="24"/>
      <c r="V26" s="24"/>
      <c r="W26" s="24"/>
      <c r="X26" s="114"/>
      <c r="Y26" s="114"/>
      <c r="Z26" s="114"/>
      <c r="AA26" s="114"/>
      <c r="AB26" s="114"/>
      <c r="AC26" s="114"/>
      <c r="AD26" s="114"/>
      <c r="AE26" s="7"/>
    </row>
    <row r="27" spans="1:31" x14ac:dyDescent="0.35">
      <c r="A27" s="42" t="s">
        <v>547</v>
      </c>
      <c r="B27" s="24" t="s">
        <v>85</v>
      </c>
      <c r="C27" s="288"/>
      <c r="D27" s="24">
        <v>26</v>
      </c>
      <c r="E27" s="24">
        <v>565</v>
      </c>
      <c r="F27" s="24">
        <v>462</v>
      </c>
      <c r="G27" s="24">
        <v>517</v>
      </c>
      <c r="H27" s="24">
        <v>682</v>
      </c>
      <c r="I27" s="24">
        <v>170</v>
      </c>
      <c r="J27" s="24">
        <v>220</v>
      </c>
      <c r="K27" s="24">
        <v>323</v>
      </c>
      <c r="L27" s="24">
        <v>355</v>
      </c>
      <c r="M27" s="24">
        <v>341</v>
      </c>
      <c r="N27" s="24"/>
      <c r="O27" s="24"/>
      <c r="P27" s="24"/>
      <c r="Q27" s="24"/>
      <c r="R27" s="24"/>
      <c r="S27" s="24"/>
      <c r="T27" s="24"/>
      <c r="U27" s="24"/>
      <c r="V27" s="24"/>
      <c r="W27" s="24"/>
      <c r="X27" s="114"/>
      <c r="Y27" s="114"/>
      <c r="Z27" s="114"/>
      <c r="AA27" s="114"/>
      <c r="AB27" s="114"/>
      <c r="AC27" s="114"/>
      <c r="AD27" s="114"/>
      <c r="AE27" s="7"/>
    </row>
    <row r="28" spans="1:31" x14ac:dyDescent="0.35">
      <c r="A28" s="42" t="s">
        <v>548</v>
      </c>
      <c r="B28" s="24" t="s">
        <v>85</v>
      </c>
      <c r="C28" s="288"/>
      <c r="D28" s="24">
        <v>130</v>
      </c>
      <c r="E28" s="24">
        <v>412</v>
      </c>
      <c r="F28" s="24"/>
      <c r="G28" s="24"/>
      <c r="H28" s="24">
        <v>274</v>
      </c>
      <c r="I28" s="24">
        <v>297</v>
      </c>
      <c r="J28" s="24">
        <v>382</v>
      </c>
      <c r="K28" s="24">
        <v>0</v>
      </c>
      <c r="L28" s="24">
        <v>53</v>
      </c>
      <c r="M28" s="24">
        <v>267</v>
      </c>
      <c r="N28" s="24">
        <v>209</v>
      </c>
      <c r="O28" s="24">
        <v>216</v>
      </c>
      <c r="P28" s="24">
        <v>388</v>
      </c>
      <c r="Q28" s="24">
        <v>377</v>
      </c>
      <c r="R28" s="24">
        <v>408</v>
      </c>
      <c r="S28" s="24">
        <v>567</v>
      </c>
      <c r="T28" s="24">
        <v>457</v>
      </c>
      <c r="U28" s="24">
        <v>505</v>
      </c>
      <c r="V28" s="24">
        <v>567</v>
      </c>
      <c r="W28" s="24">
        <v>645</v>
      </c>
      <c r="X28" s="114">
        <v>797</v>
      </c>
      <c r="Y28" s="114">
        <v>364</v>
      </c>
      <c r="Z28" s="114">
        <v>2179</v>
      </c>
      <c r="AA28" s="114">
        <v>3598</v>
      </c>
      <c r="AB28" s="114">
        <v>2509</v>
      </c>
      <c r="AC28" s="114">
        <v>1635</v>
      </c>
      <c r="AD28" s="114">
        <v>1550</v>
      </c>
      <c r="AE28" s="114">
        <v>1573</v>
      </c>
    </row>
    <row r="29" spans="1:31" x14ac:dyDescent="0.35">
      <c r="A29" s="42" t="s">
        <v>270</v>
      </c>
      <c r="B29" s="24" t="s">
        <v>85</v>
      </c>
      <c r="C29" s="288"/>
      <c r="D29" s="24">
        <v>517</v>
      </c>
      <c r="E29" s="24">
        <v>218</v>
      </c>
      <c r="F29" s="24">
        <v>97</v>
      </c>
      <c r="G29" s="24">
        <v>83</v>
      </c>
      <c r="H29" s="24">
        <v>126</v>
      </c>
      <c r="I29" s="24">
        <v>944</v>
      </c>
      <c r="J29" s="24">
        <v>1579</v>
      </c>
      <c r="K29" s="24">
        <v>3204</v>
      </c>
      <c r="L29" s="24">
        <v>4616</v>
      </c>
      <c r="M29" s="24">
        <v>4041</v>
      </c>
      <c r="N29" s="24">
        <v>3782</v>
      </c>
      <c r="O29" s="24">
        <v>4365</v>
      </c>
      <c r="P29" s="24">
        <v>3635</v>
      </c>
      <c r="Q29" s="24">
        <v>2763</v>
      </c>
      <c r="R29" s="24">
        <v>2457</v>
      </c>
      <c r="S29" s="24">
        <v>2112</v>
      </c>
      <c r="T29" s="24">
        <v>2004</v>
      </c>
      <c r="U29" s="24">
        <v>1323</v>
      </c>
      <c r="V29" s="24">
        <v>1405</v>
      </c>
      <c r="W29" s="24">
        <v>2516</v>
      </c>
      <c r="X29" s="114">
        <v>1374</v>
      </c>
      <c r="Y29" s="114">
        <v>1331</v>
      </c>
      <c r="Z29" s="114">
        <v>1259</v>
      </c>
      <c r="AA29" s="114">
        <v>2549</v>
      </c>
      <c r="AB29" s="114">
        <v>3160</v>
      </c>
      <c r="AC29" s="114">
        <v>3806</v>
      </c>
      <c r="AD29" s="114">
        <v>4132</v>
      </c>
      <c r="AE29" s="114">
        <v>4511</v>
      </c>
    </row>
    <row r="30" spans="1:31" ht="3.65" customHeight="1" x14ac:dyDescent="0.35">
      <c r="A30" s="42"/>
      <c r="B30" s="24"/>
      <c r="C30" s="288"/>
      <c r="D30" s="24"/>
      <c r="E30" s="24"/>
      <c r="F30" s="24"/>
      <c r="G30" s="24"/>
      <c r="H30" s="24"/>
      <c r="I30" s="24"/>
      <c r="J30" s="24"/>
      <c r="K30" s="24"/>
      <c r="L30" s="24"/>
      <c r="M30" s="24"/>
      <c r="N30" s="24"/>
      <c r="O30" s="24"/>
      <c r="P30" s="24"/>
      <c r="Q30" s="24"/>
      <c r="R30" s="24"/>
      <c r="S30" s="24"/>
      <c r="T30" s="24"/>
      <c r="U30" s="24"/>
      <c r="V30" s="24"/>
      <c r="W30" s="24"/>
      <c r="X30" s="114"/>
      <c r="Y30" s="114"/>
      <c r="Z30" s="114"/>
      <c r="AA30" s="114"/>
      <c r="AB30" s="114"/>
      <c r="AC30" s="114"/>
      <c r="AD30" s="114"/>
      <c r="AE30" s="114"/>
    </row>
    <row r="31" spans="1:31" x14ac:dyDescent="0.35">
      <c r="A31" s="110" t="s">
        <v>549</v>
      </c>
      <c r="B31" s="24" t="s">
        <v>85</v>
      </c>
      <c r="C31" s="287"/>
      <c r="D31" s="58"/>
      <c r="E31" s="58">
        <v>2242</v>
      </c>
      <c r="F31" s="58">
        <v>4766</v>
      </c>
      <c r="G31" s="58">
        <v>3958</v>
      </c>
      <c r="H31" s="58">
        <v>4199</v>
      </c>
      <c r="I31" s="58">
        <v>3176</v>
      </c>
      <c r="J31" s="58">
        <v>4387</v>
      </c>
      <c r="K31" s="58">
        <v>2999</v>
      </c>
      <c r="L31" s="58">
        <v>2848</v>
      </c>
      <c r="M31" s="58">
        <v>3474</v>
      </c>
      <c r="N31" s="58">
        <v>7658</v>
      </c>
      <c r="O31" s="58">
        <v>2562</v>
      </c>
      <c r="P31" s="58">
        <v>2662</v>
      </c>
      <c r="Q31" s="58">
        <v>3079</v>
      </c>
      <c r="R31" s="58">
        <v>4105</v>
      </c>
      <c r="S31" s="58">
        <v>6178</v>
      </c>
      <c r="T31" s="58">
        <v>6240</v>
      </c>
      <c r="U31" s="58">
        <v>4998</v>
      </c>
      <c r="V31" s="58">
        <v>5086</v>
      </c>
      <c r="W31" s="58">
        <v>9587</v>
      </c>
      <c r="X31" s="138">
        <v>8367</v>
      </c>
      <c r="Y31" s="138">
        <v>10156</v>
      </c>
      <c r="Z31" s="138">
        <v>9051</v>
      </c>
      <c r="AA31" s="138">
        <v>5361</v>
      </c>
      <c r="AB31" s="138">
        <v>6913</v>
      </c>
      <c r="AC31" s="138">
        <v>7311</v>
      </c>
      <c r="AD31" s="138">
        <v>7691</v>
      </c>
      <c r="AE31" s="138">
        <v>8109</v>
      </c>
    </row>
    <row r="32" spans="1:31" x14ac:dyDescent="0.35">
      <c r="A32" s="42" t="s">
        <v>550</v>
      </c>
      <c r="B32" s="24" t="s">
        <v>85</v>
      </c>
      <c r="C32" s="288" t="s">
        <v>19</v>
      </c>
      <c r="D32" s="24">
        <v>6641</v>
      </c>
      <c r="E32" s="24">
        <v>2248</v>
      </c>
      <c r="F32" s="24">
        <v>4744</v>
      </c>
      <c r="G32" s="24">
        <v>3958</v>
      </c>
      <c r="H32" s="24">
        <v>4181</v>
      </c>
      <c r="I32" s="24">
        <v>3143</v>
      </c>
      <c r="J32" s="24">
        <v>4366</v>
      </c>
      <c r="K32" s="24">
        <v>2549</v>
      </c>
      <c r="L32" s="24">
        <v>1556</v>
      </c>
      <c r="M32" s="24">
        <v>1925</v>
      </c>
      <c r="N32" s="24">
        <v>6262</v>
      </c>
      <c r="O32" s="24">
        <v>608</v>
      </c>
      <c r="P32" s="24">
        <v>1267</v>
      </c>
      <c r="Q32" s="24">
        <v>972</v>
      </c>
      <c r="R32" s="24">
        <v>1695</v>
      </c>
      <c r="S32" s="24">
        <v>2324</v>
      </c>
      <c r="T32" s="24">
        <v>3442</v>
      </c>
      <c r="U32" s="24">
        <v>1575</v>
      </c>
      <c r="V32" s="24">
        <v>974</v>
      </c>
      <c r="W32" s="24">
        <v>2130</v>
      </c>
      <c r="X32" s="114">
        <v>3095</v>
      </c>
      <c r="Y32" s="114">
        <v>2962</v>
      </c>
      <c r="Z32" s="114">
        <v>325</v>
      </c>
      <c r="AA32" s="114">
        <v>82</v>
      </c>
      <c r="AB32" s="114">
        <v>186</v>
      </c>
      <c r="AC32" s="114">
        <v>300</v>
      </c>
      <c r="AD32" s="114">
        <v>314</v>
      </c>
      <c r="AE32" s="114">
        <v>272</v>
      </c>
    </row>
    <row r="33" spans="1:31" x14ac:dyDescent="0.35">
      <c r="A33" s="42" t="s">
        <v>551</v>
      </c>
      <c r="B33" s="24" t="s">
        <v>85</v>
      </c>
      <c r="C33" s="287"/>
      <c r="D33" s="24">
        <v>38</v>
      </c>
      <c r="E33" s="24">
        <v>46</v>
      </c>
      <c r="F33" s="24">
        <v>21</v>
      </c>
      <c r="G33" s="24">
        <v>0</v>
      </c>
      <c r="H33" s="24">
        <v>18</v>
      </c>
      <c r="I33" s="24">
        <v>33</v>
      </c>
      <c r="J33" s="24">
        <v>21</v>
      </c>
      <c r="K33" s="24">
        <v>450</v>
      </c>
      <c r="L33" s="24">
        <v>1292</v>
      </c>
      <c r="M33" s="24">
        <v>1549</v>
      </c>
      <c r="N33" s="24">
        <v>1396</v>
      </c>
      <c r="O33" s="24">
        <v>1954</v>
      </c>
      <c r="P33" s="24">
        <v>1395</v>
      </c>
      <c r="Q33" s="24">
        <v>2107</v>
      </c>
      <c r="R33" s="24">
        <v>2410</v>
      </c>
      <c r="S33" s="24">
        <v>3854</v>
      </c>
      <c r="T33" s="24">
        <v>2798</v>
      </c>
      <c r="U33" s="24">
        <v>3423</v>
      </c>
      <c r="V33" s="24">
        <v>4113</v>
      </c>
      <c r="W33" s="24">
        <v>7457</v>
      </c>
      <c r="X33" s="114">
        <v>5272</v>
      </c>
      <c r="Y33" s="114">
        <v>7194</v>
      </c>
      <c r="Z33" s="114">
        <v>8727</v>
      </c>
      <c r="AA33" s="114">
        <v>5279</v>
      </c>
      <c r="AB33" s="114">
        <v>6727</v>
      </c>
      <c r="AC33" s="114">
        <v>7010</v>
      </c>
      <c r="AD33" s="114">
        <v>7377</v>
      </c>
      <c r="AE33" s="114">
        <v>7837</v>
      </c>
    </row>
    <row r="34" spans="1:31" ht="3.65" customHeight="1" x14ac:dyDescent="0.35">
      <c r="A34" s="42"/>
      <c r="B34" s="24"/>
      <c r="C34" s="288"/>
      <c r="D34" s="24"/>
      <c r="E34" s="24"/>
      <c r="F34" s="24"/>
      <c r="G34" s="24"/>
      <c r="H34" s="24"/>
      <c r="I34" s="24"/>
      <c r="J34" s="24"/>
      <c r="K34" s="24"/>
      <c r="L34" s="24"/>
      <c r="M34" s="24"/>
      <c r="N34" s="24"/>
      <c r="O34" s="24"/>
      <c r="P34" s="24"/>
      <c r="Q34" s="24"/>
      <c r="R34" s="24"/>
      <c r="S34" s="24"/>
      <c r="T34" s="24"/>
      <c r="U34" s="24"/>
      <c r="V34" s="24"/>
      <c r="W34" s="24"/>
      <c r="X34" s="114"/>
      <c r="Y34" s="114"/>
      <c r="Z34" s="114"/>
      <c r="AA34" s="114"/>
      <c r="AB34" s="114"/>
      <c r="AC34" s="114"/>
      <c r="AD34" s="114"/>
      <c r="AE34" s="114"/>
    </row>
    <row r="35" spans="1:31" x14ac:dyDescent="0.35">
      <c r="A35" s="110" t="s">
        <v>270</v>
      </c>
      <c r="B35" s="24" t="s">
        <v>85</v>
      </c>
      <c r="C35" s="288" t="s">
        <v>19</v>
      </c>
      <c r="D35" s="58">
        <v>10078</v>
      </c>
      <c r="E35" s="58">
        <v>4026</v>
      </c>
      <c r="F35" s="58">
        <v>2785</v>
      </c>
      <c r="G35" s="58">
        <v>3009</v>
      </c>
      <c r="H35" s="58">
        <v>2684</v>
      </c>
      <c r="I35" s="58">
        <v>3289</v>
      </c>
      <c r="J35" s="58">
        <v>3658</v>
      </c>
      <c r="K35" s="58">
        <v>3520</v>
      </c>
      <c r="L35" s="58">
        <v>3814</v>
      </c>
      <c r="M35" s="58">
        <v>5275</v>
      </c>
      <c r="N35" s="58">
        <v>5081</v>
      </c>
      <c r="O35" s="58">
        <v>5473</v>
      </c>
      <c r="P35" s="58">
        <v>5945</v>
      </c>
      <c r="Q35" s="58">
        <v>7226</v>
      </c>
      <c r="R35" s="58">
        <v>6843</v>
      </c>
      <c r="S35" s="58">
        <v>7006</v>
      </c>
      <c r="T35" s="58">
        <v>9326</v>
      </c>
      <c r="U35" s="58">
        <v>10863</v>
      </c>
      <c r="V35" s="58">
        <v>10704</v>
      </c>
      <c r="W35" s="58">
        <v>10722</v>
      </c>
      <c r="X35" s="138">
        <v>11907</v>
      </c>
      <c r="Y35" s="138">
        <v>13580</v>
      </c>
      <c r="Z35" s="138">
        <v>14652</v>
      </c>
      <c r="AA35" s="138">
        <v>16105</v>
      </c>
      <c r="AB35" s="138">
        <v>13494</v>
      </c>
      <c r="AC35" s="138">
        <v>13158</v>
      </c>
      <c r="AD35" s="138">
        <v>13189</v>
      </c>
      <c r="AE35" s="138">
        <v>13126</v>
      </c>
    </row>
    <row r="36" spans="1:31" x14ac:dyDescent="0.35">
      <c r="A36" s="42" t="s">
        <v>552</v>
      </c>
      <c r="B36" s="24" t="s">
        <v>85</v>
      </c>
      <c r="C36" s="93"/>
      <c r="D36" s="9">
        <v>77</v>
      </c>
      <c r="E36" s="9">
        <v>32</v>
      </c>
      <c r="F36" s="9">
        <v>130</v>
      </c>
      <c r="G36" s="9">
        <v>126</v>
      </c>
      <c r="H36" s="9">
        <v>135</v>
      </c>
      <c r="I36" s="9">
        <v>305</v>
      </c>
      <c r="J36" s="9">
        <v>325</v>
      </c>
      <c r="K36" s="9">
        <v>245</v>
      </c>
      <c r="L36" s="9">
        <v>224</v>
      </c>
      <c r="M36" s="9">
        <v>97</v>
      </c>
      <c r="N36" s="9">
        <v>220</v>
      </c>
      <c r="O36" s="9">
        <v>63</v>
      </c>
      <c r="P36" s="9">
        <v>64</v>
      </c>
      <c r="Q36" s="9">
        <v>56</v>
      </c>
      <c r="R36" s="9">
        <v>75</v>
      </c>
      <c r="S36" s="9">
        <v>90</v>
      </c>
      <c r="T36" s="9">
        <v>129</v>
      </c>
      <c r="U36" s="9">
        <v>143</v>
      </c>
      <c r="V36" s="9">
        <v>168</v>
      </c>
      <c r="W36" s="9">
        <v>174</v>
      </c>
      <c r="X36" s="114">
        <v>194</v>
      </c>
      <c r="Y36" s="114">
        <v>199</v>
      </c>
      <c r="Z36" s="114">
        <v>78</v>
      </c>
      <c r="AA36" s="114">
        <v>83</v>
      </c>
      <c r="AB36" s="114">
        <v>99</v>
      </c>
      <c r="AC36" s="114">
        <v>105</v>
      </c>
      <c r="AD36" s="114">
        <v>107</v>
      </c>
      <c r="AE36" s="114">
        <v>100</v>
      </c>
    </row>
    <row r="37" spans="1:31" x14ac:dyDescent="0.35">
      <c r="A37" s="42" t="s">
        <v>553</v>
      </c>
      <c r="B37" s="24" t="s">
        <v>85</v>
      </c>
      <c r="C37" s="287"/>
      <c r="D37" s="24"/>
      <c r="E37" s="24"/>
      <c r="F37" s="24"/>
      <c r="G37" s="24"/>
      <c r="H37" s="24"/>
      <c r="I37" s="24">
        <v>853</v>
      </c>
      <c r="J37" s="24">
        <v>1016</v>
      </c>
      <c r="K37" s="24">
        <v>1157</v>
      </c>
      <c r="L37" s="24">
        <v>1433</v>
      </c>
      <c r="M37" s="24">
        <v>1596</v>
      </c>
      <c r="N37" s="24">
        <v>1503</v>
      </c>
      <c r="O37" s="24">
        <v>1626</v>
      </c>
      <c r="P37" s="24">
        <v>1645</v>
      </c>
      <c r="Q37" s="24">
        <v>1798</v>
      </c>
      <c r="R37" s="24">
        <v>1823</v>
      </c>
      <c r="S37" s="24">
        <v>1402</v>
      </c>
      <c r="T37" s="24">
        <v>1005</v>
      </c>
      <c r="U37" s="24">
        <v>992</v>
      </c>
      <c r="V37" s="24">
        <v>1101</v>
      </c>
      <c r="W37" s="24">
        <v>1432</v>
      </c>
      <c r="X37" s="114">
        <v>992</v>
      </c>
      <c r="Y37" s="114">
        <v>651</v>
      </c>
      <c r="Z37" s="114">
        <v>1559</v>
      </c>
      <c r="AA37" s="114">
        <v>2202</v>
      </c>
      <c r="AB37" s="114">
        <v>1287</v>
      </c>
      <c r="AC37" s="114">
        <v>1076</v>
      </c>
      <c r="AD37" s="114">
        <v>834</v>
      </c>
      <c r="AE37" s="114">
        <v>651</v>
      </c>
    </row>
    <row r="38" spans="1:31" x14ac:dyDescent="0.35">
      <c r="A38" s="42" t="s">
        <v>554</v>
      </c>
      <c r="B38" s="24" t="s">
        <v>85</v>
      </c>
      <c r="C38" s="289"/>
      <c r="D38" s="24"/>
      <c r="E38" s="24"/>
      <c r="F38" s="24"/>
      <c r="G38" s="24"/>
      <c r="H38" s="24"/>
      <c r="I38" s="24">
        <v>107</v>
      </c>
      <c r="J38" s="24">
        <v>118</v>
      </c>
      <c r="K38" s="24">
        <v>61</v>
      </c>
      <c r="L38" s="24">
        <v>92</v>
      </c>
      <c r="M38" s="24">
        <v>116</v>
      </c>
      <c r="N38" s="24">
        <v>146</v>
      </c>
      <c r="O38" s="24">
        <v>118</v>
      </c>
      <c r="P38" s="24">
        <v>108</v>
      </c>
      <c r="Q38" s="24">
        <v>134</v>
      </c>
      <c r="R38" s="24">
        <v>112</v>
      </c>
      <c r="S38" s="24">
        <v>111</v>
      </c>
      <c r="T38" s="24">
        <v>145</v>
      </c>
      <c r="U38" s="24">
        <v>107</v>
      </c>
      <c r="V38" s="24">
        <v>89</v>
      </c>
      <c r="W38" s="24">
        <v>62</v>
      </c>
      <c r="X38" s="114">
        <v>57</v>
      </c>
      <c r="Y38" s="114">
        <v>87</v>
      </c>
      <c r="Z38" s="114">
        <v>63</v>
      </c>
      <c r="AA38" s="114">
        <v>66</v>
      </c>
      <c r="AB38" s="114">
        <v>67</v>
      </c>
      <c r="AC38" s="114">
        <v>59</v>
      </c>
      <c r="AD38" s="114">
        <v>56</v>
      </c>
      <c r="AE38" s="114">
        <v>56</v>
      </c>
    </row>
    <row r="39" spans="1:31" x14ac:dyDescent="0.35">
      <c r="A39" s="42" t="s">
        <v>270</v>
      </c>
      <c r="B39" s="24" t="s">
        <v>85</v>
      </c>
      <c r="C39" s="288"/>
      <c r="D39" s="24">
        <v>2953</v>
      </c>
      <c r="E39" s="24">
        <v>2808</v>
      </c>
      <c r="F39" s="24">
        <v>4300</v>
      </c>
      <c r="G39" s="24">
        <v>4965</v>
      </c>
      <c r="H39" s="24">
        <v>3835</v>
      </c>
      <c r="I39" s="24">
        <v>2400</v>
      </c>
      <c r="J39" s="24">
        <v>2673</v>
      </c>
      <c r="K39" s="24">
        <v>2323</v>
      </c>
      <c r="L39" s="24">
        <v>2065</v>
      </c>
      <c r="M39" s="24">
        <v>3465</v>
      </c>
      <c r="N39" s="24">
        <v>3211</v>
      </c>
      <c r="O39" s="24">
        <v>3665</v>
      </c>
      <c r="P39" s="24">
        <v>4128</v>
      </c>
      <c r="Q39" s="24">
        <v>5238</v>
      </c>
      <c r="R39" s="24">
        <v>4833</v>
      </c>
      <c r="S39" s="24">
        <v>5404</v>
      </c>
      <c r="T39" s="24">
        <v>8047</v>
      </c>
      <c r="U39" s="24">
        <v>9620</v>
      </c>
      <c r="V39" s="24">
        <v>9345</v>
      </c>
      <c r="W39" s="24">
        <v>9054</v>
      </c>
      <c r="X39" s="114">
        <v>10665</v>
      </c>
      <c r="Y39" s="114">
        <v>12643</v>
      </c>
      <c r="Z39" s="114">
        <v>12953</v>
      </c>
      <c r="AA39" s="114">
        <v>13754</v>
      </c>
      <c r="AB39" s="114">
        <v>12040</v>
      </c>
      <c r="AC39" s="114">
        <v>11919</v>
      </c>
      <c r="AD39" s="114">
        <v>12192</v>
      </c>
      <c r="AE39" s="114">
        <v>12319</v>
      </c>
    </row>
    <row r="40" spans="1:31" ht="3.75" customHeight="1" x14ac:dyDescent="0.35">
      <c r="A40" s="35"/>
      <c r="B40" s="24"/>
      <c r="C40" s="288"/>
      <c r="D40" s="24"/>
      <c r="E40" s="24"/>
      <c r="F40" s="24"/>
      <c r="G40" s="24"/>
      <c r="H40" s="24"/>
      <c r="I40" s="24"/>
      <c r="J40" s="24"/>
      <c r="K40" s="24"/>
      <c r="L40" s="24"/>
      <c r="M40" s="24"/>
      <c r="N40" s="24"/>
      <c r="O40" s="24"/>
      <c r="P40" s="24"/>
      <c r="Q40" s="24"/>
      <c r="R40" s="24"/>
      <c r="S40" s="24"/>
      <c r="T40" s="24"/>
      <c r="U40" s="24"/>
      <c r="V40" s="24"/>
      <c r="W40" s="24"/>
      <c r="X40" s="114"/>
      <c r="Y40" s="114"/>
      <c r="Z40" s="114"/>
      <c r="AA40" s="114"/>
      <c r="AB40" s="114"/>
      <c r="AC40" s="7"/>
      <c r="AD40" s="114"/>
      <c r="AE40" s="114"/>
    </row>
    <row r="41" spans="1:31" x14ac:dyDescent="0.35">
      <c r="A41" s="48" t="s">
        <v>188</v>
      </c>
      <c r="B41" s="24" t="s">
        <v>85</v>
      </c>
      <c r="C41" s="287"/>
      <c r="D41" s="58">
        <v>166617</v>
      </c>
      <c r="E41" s="58">
        <v>185379</v>
      </c>
      <c r="F41" s="58">
        <v>189777</v>
      </c>
      <c r="G41" s="58">
        <v>206271</v>
      </c>
      <c r="H41" s="58">
        <v>221679</v>
      </c>
      <c r="I41" s="58">
        <v>241691</v>
      </c>
      <c r="J41" s="58">
        <v>260802</v>
      </c>
      <c r="K41" s="58">
        <v>278015</v>
      </c>
      <c r="L41" s="58">
        <v>303713</v>
      </c>
      <c r="M41" s="58">
        <v>298933</v>
      </c>
      <c r="N41" s="58">
        <v>292767</v>
      </c>
      <c r="O41" s="58">
        <v>309890</v>
      </c>
      <c r="P41" s="58">
        <v>338109</v>
      </c>
      <c r="Q41" s="58">
        <v>360160</v>
      </c>
      <c r="R41" s="58">
        <v>373950</v>
      </c>
      <c r="S41" s="58">
        <v>380746</v>
      </c>
      <c r="T41" s="58">
        <v>395055</v>
      </c>
      <c r="U41" s="58">
        <v>415723</v>
      </c>
      <c r="V41" s="58">
        <v>456280</v>
      </c>
      <c r="W41" s="58">
        <v>493346</v>
      </c>
      <c r="X41" s="138">
        <v>486278</v>
      </c>
      <c r="Y41" s="138">
        <v>523012</v>
      </c>
      <c r="Z41" s="138">
        <v>596401</v>
      </c>
      <c r="AA41" s="138">
        <v>653767</v>
      </c>
      <c r="AB41" s="138">
        <v>680372</v>
      </c>
      <c r="AC41" s="138">
        <v>677333</v>
      </c>
      <c r="AD41" s="138">
        <v>713738</v>
      </c>
      <c r="AE41" s="138">
        <v>748237</v>
      </c>
    </row>
    <row r="42" spans="1:31" x14ac:dyDescent="0.35">
      <c r="A42" s="42" t="s">
        <v>533</v>
      </c>
      <c r="B42" s="24" t="s">
        <v>85</v>
      </c>
      <c r="C42" s="287"/>
      <c r="D42" s="114">
        <v>167304</v>
      </c>
      <c r="E42" s="114">
        <v>186106</v>
      </c>
      <c r="F42" s="114">
        <v>190432</v>
      </c>
      <c r="G42" s="114">
        <v>206778</v>
      </c>
      <c r="H42" s="114">
        <v>222042</v>
      </c>
      <c r="I42" s="114">
        <v>242354</v>
      </c>
      <c r="J42" s="114">
        <v>260569</v>
      </c>
      <c r="K42" s="114">
        <v>277895</v>
      </c>
      <c r="L42" s="114">
        <v>303402</v>
      </c>
      <c r="M42" s="114">
        <v>298508</v>
      </c>
      <c r="N42" s="114">
        <v>292387</v>
      </c>
      <c r="O42" s="114">
        <v>309204</v>
      </c>
      <c r="P42" s="114">
        <v>337324</v>
      </c>
      <c r="Q42" s="114">
        <v>359496</v>
      </c>
      <c r="R42" s="114">
        <v>374151</v>
      </c>
      <c r="S42" s="114">
        <v>379455</v>
      </c>
      <c r="T42" s="114">
        <v>395055</v>
      </c>
      <c r="U42" s="114">
        <v>415723</v>
      </c>
      <c r="V42" s="114">
        <v>456280</v>
      </c>
      <c r="W42" s="114">
        <v>493346</v>
      </c>
      <c r="X42" s="114">
        <v>486278</v>
      </c>
      <c r="Y42" s="114">
        <v>523012</v>
      </c>
      <c r="Z42" s="114">
        <v>596401</v>
      </c>
      <c r="AA42" s="114">
        <v>653767</v>
      </c>
      <c r="AB42" s="114">
        <v>680372</v>
      </c>
      <c r="AC42" s="114">
        <v>677333</v>
      </c>
      <c r="AD42" s="114">
        <v>713738</v>
      </c>
      <c r="AE42" s="114">
        <v>748237</v>
      </c>
    </row>
    <row r="43" spans="1:31" x14ac:dyDescent="0.35">
      <c r="A43" s="42" t="s">
        <v>534</v>
      </c>
      <c r="B43" s="24" t="s">
        <v>85</v>
      </c>
      <c r="C43" s="287"/>
      <c r="D43" s="114">
        <v>-687</v>
      </c>
      <c r="E43" s="114">
        <v>-727</v>
      </c>
      <c r="F43" s="114">
        <v>-655</v>
      </c>
      <c r="G43" s="114">
        <v>-507</v>
      </c>
      <c r="H43" s="114">
        <v>-363</v>
      </c>
      <c r="I43" s="114">
        <v>-663</v>
      </c>
      <c r="J43" s="114">
        <v>233</v>
      </c>
      <c r="K43" s="114">
        <v>120</v>
      </c>
      <c r="L43" s="114">
        <v>311</v>
      </c>
      <c r="M43" s="114">
        <v>425</v>
      </c>
      <c r="N43" s="114">
        <v>380</v>
      </c>
      <c r="O43" s="114">
        <v>686</v>
      </c>
      <c r="P43" s="114">
        <v>785</v>
      </c>
      <c r="Q43" s="114">
        <v>664</v>
      </c>
      <c r="R43" s="114">
        <v>-201</v>
      </c>
      <c r="S43" s="114">
        <v>1291</v>
      </c>
      <c r="T43" s="114">
        <v>0</v>
      </c>
      <c r="U43" s="114">
        <v>0</v>
      </c>
      <c r="V43" s="114">
        <v>0</v>
      </c>
      <c r="W43" s="114">
        <v>0</v>
      </c>
      <c r="X43" s="114">
        <v>0</v>
      </c>
      <c r="Y43" s="114">
        <v>0</v>
      </c>
      <c r="Z43" s="114">
        <v>0</v>
      </c>
      <c r="AA43" s="114">
        <v>0</v>
      </c>
      <c r="AB43" s="114">
        <v>0</v>
      </c>
      <c r="AC43" s="114">
        <v>0</v>
      </c>
      <c r="AD43" s="114">
        <v>0</v>
      </c>
      <c r="AE43" s="114">
        <v>0</v>
      </c>
    </row>
    <row r="44" spans="1:31" ht="3.65" customHeight="1" x14ac:dyDescent="0.35">
      <c r="A44" s="35"/>
      <c r="B44" s="24"/>
      <c r="C44" s="288"/>
      <c r="D44" s="24"/>
      <c r="E44" s="24"/>
      <c r="F44" s="24"/>
      <c r="G44" s="24"/>
      <c r="H44" s="24"/>
      <c r="I44" s="24"/>
      <c r="J44" s="24"/>
      <c r="K44" s="24"/>
      <c r="L44" s="24"/>
      <c r="M44" s="24"/>
      <c r="N44" s="24"/>
      <c r="O44" s="24"/>
      <c r="P44" s="24"/>
      <c r="Q44" s="24"/>
      <c r="R44" s="24"/>
      <c r="S44" s="24"/>
      <c r="T44" s="24"/>
      <c r="U44" s="24"/>
      <c r="V44" s="24"/>
      <c r="W44" s="24"/>
      <c r="X44" s="114"/>
      <c r="Y44" s="114"/>
      <c r="Z44" s="114"/>
      <c r="AA44" s="114"/>
      <c r="AB44" s="114"/>
      <c r="AC44" s="114"/>
      <c r="AD44" s="114"/>
      <c r="AE44" s="7"/>
    </row>
    <row r="45" spans="1:31" x14ac:dyDescent="0.35">
      <c r="A45" s="48" t="s">
        <v>133</v>
      </c>
      <c r="B45" s="48"/>
      <c r="C45" s="246"/>
      <c r="D45" s="48"/>
      <c r="E45" s="48"/>
      <c r="F45" s="48"/>
      <c r="G45" s="48"/>
      <c r="H45" s="48"/>
      <c r="I45" s="48"/>
      <c r="J45" s="48"/>
      <c r="K45" s="48"/>
      <c r="L45" s="48"/>
      <c r="M45" s="48"/>
      <c r="N45" s="48"/>
      <c r="O45" s="48"/>
      <c r="P45" s="48"/>
      <c r="Q45" s="48"/>
      <c r="R45" s="48"/>
      <c r="S45" s="48"/>
      <c r="T45" s="48"/>
      <c r="U45" s="48"/>
      <c r="V45" s="48"/>
      <c r="W45" s="48"/>
      <c r="X45" s="139"/>
      <c r="Y45" s="139"/>
      <c r="Z45" s="139"/>
      <c r="AA45" s="139"/>
      <c r="AB45" s="114"/>
      <c r="AC45" s="139"/>
      <c r="AD45" s="139"/>
      <c r="AE45" s="7"/>
    </row>
    <row r="46" spans="1:31" ht="3.65" customHeight="1" x14ac:dyDescent="0.35">
      <c r="A46" s="35"/>
      <c r="B46" s="24"/>
      <c r="C46" s="288"/>
      <c r="D46" s="24"/>
      <c r="E46" s="24"/>
      <c r="F46" s="24"/>
      <c r="G46" s="24"/>
      <c r="H46" s="24"/>
      <c r="I46" s="24"/>
      <c r="J46" s="24"/>
      <c r="K46" s="24"/>
      <c r="L46" s="24"/>
      <c r="M46" s="24"/>
      <c r="N46" s="24"/>
      <c r="O46" s="24"/>
      <c r="P46" s="24"/>
      <c r="Q46" s="24"/>
      <c r="R46" s="24"/>
      <c r="S46" s="24"/>
      <c r="T46" s="24"/>
      <c r="U46" s="24"/>
      <c r="V46" s="24"/>
      <c r="W46" s="24"/>
      <c r="X46" s="114"/>
      <c r="Y46" s="114"/>
      <c r="Z46" s="114"/>
      <c r="AA46" s="114"/>
      <c r="AB46" s="114"/>
      <c r="AC46" s="7"/>
      <c r="AD46" s="114"/>
      <c r="AE46" s="7"/>
    </row>
    <row r="47" spans="1:31" x14ac:dyDescent="0.35">
      <c r="A47" s="110" t="s">
        <v>555</v>
      </c>
      <c r="B47" s="24"/>
      <c r="C47" s="288"/>
      <c r="D47" s="58">
        <v>42338</v>
      </c>
      <c r="E47" s="58">
        <v>47154</v>
      </c>
      <c r="F47" s="58">
        <v>49504</v>
      </c>
      <c r="G47" s="58">
        <v>53420</v>
      </c>
      <c r="H47" s="58">
        <v>56742</v>
      </c>
      <c r="I47" s="58">
        <v>64071</v>
      </c>
      <c r="J47" s="58">
        <v>68060</v>
      </c>
      <c r="K47" s="58">
        <v>73715</v>
      </c>
      <c r="L47" s="58">
        <v>79045</v>
      </c>
      <c r="M47" s="58">
        <v>86359</v>
      </c>
      <c r="N47" s="58">
        <v>92997</v>
      </c>
      <c r="O47" s="58">
        <v>99585</v>
      </c>
      <c r="P47" s="58">
        <v>107350</v>
      </c>
      <c r="Q47" s="58">
        <v>110607</v>
      </c>
      <c r="R47" s="58">
        <v>112862</v>
      </c>
      <c r="S47" s="58">
        <v>117289</v>
      </c>
      <c r="T47" s="58">
        <v>124697</v>
      </c>
      <c r="U47" s="58">
        <v>136048</v>
      </c>
      <c r="V47" s="58">
        <v>142986</v>
      </c>
      <c r="W47" s="58">
        <v>160872</v>
      </c>
      <c r="X47" s="138">
        <v>178579</v>
      </c>
      <c r="Y47" s="138">
        <v>194961</v>
      </c>
      <c r="Z47" s="138">
        <v>217750</v>
      </c>
      <c r="AA47" s="138">
        <v>229223</v>
      </c>
      <c r="AB47" s="138">
        <v>244575</v>
      </c>
      <c r="AC47" s="138">
        <v>254725</v>
      </c>
      <c r="AD47" s="138">
        <v>268914</v>
      </c>
      <c r="AE47" s="138">
        <v>276608</v>
      </c>
    </row>
    <row r="48" spans="1:31" x14ac:dyDescent="0.35">
      <c r="A48" s="42" t="s">
        <v>556</v>
      </c>
      <c r="B48" s="24" t="s">
        <v>85</v>
      </c>
      <c r="C48" s="288" t="s">
        <v>90</v>
      </c>
      <c r="D48" s="24">
        <v>9128</v>
      </c>
      <c r="E48" s="24">
        <v>9355</v>
      </c>
      <c r="F48" s="24">
        <v>10275</v>
      </c>
      <c r="G48" s="24">
        <v>10324</v>
      </c>
      <c r="H48" s="24">
        <v>11004</v>
      </c>
      <c r="I48" s="24">
        <v>11361</v>
      </c>
      <c r="J48" s="24">
        <v>12230</v>
      </c>
      <c r="K48" s="24">
        <v>13253</v>
      </c>
      <c r="L48" s="24">
        <v>14402</v>
      </c>
      <c r="M48" s="24">
        <v>15142</v>
      </c>
      <c r="N48" s="24">
        <v>17108</v>
      </c>
      <c r="O48" s="24">
        <v>17940</v>
      </c>
      <c r="P48" s="24">
        <v>18192</v>
      </c>
      <c r="Q48" s="24">
        <v>18486</v>
      </c>
      <c r="R48" s="24">
        <v>18823</v>
      </c>
      <c r="S48" s="24">
        <v>18357</v>
      </c>
      <c r="T48" s="24">
        <v>18675</v>
      </c>
      <c r="U48" s="24">
        <v>19059</v>
      </c>
      <c r="V48" s="24">
        <v>19213</v>
      </c>
      <c r="W48" s="24">
        <v>19775</v>
      </c>
      <c r="X48" s="114">
        <v>20721</v>
      </c>
      <c r="Y48" s="114">
        <v>21373</v>
      </c>
      <c r="Z48" s="114">
        <v>22840</v>
      </c>
      <c r="AA48" s="114">
        <v>24254</v>
      </c>
      <c r="AB48" s="114">
        <v>26260</v>
      </c>
      <c r="AC48" s="114">
        <v>26089</v>
      </c>
      <c r="AD48" s="114">
        <v>26188</v>
      </c>
      <c r="AE48" s="114">
        <v>26360</v>
      </c>
    </row>
    <row r="49" spans="1:31" x14ac:dyDescent="0.35">
      <c r="A49" s="42" t="s">
        <v>557</v>
      </c>
      <c r="B49" s="24" t="s">
        <v>85</v>
      </c>
      <c r="C49" s="288"/>
      <c r="D49" s="24">
        <v>1331</v>
      </c>
      <c r="E49" s="24">
        <v>1453</v>
      </c>
      <c r="F49" s="24">
        <v>1497</v>
      </c>
      <c r="G49" s="24">
        <v>2090</v>
      </c>
      <c r="H49" s="24">
        <v>2069</v>
      </c>
      <c r="I49" s="24">
        <v>2386</v>
      </c>
      <c r="J49" s="24">
        <v>2203</v>
      </c>
      <c r="K49" s="24">
        <v>3058</v>
      </c>
      <c r="L49" s="24">
        <v>2763</v>
      </c>
      <c r="M49" s="24">
        <v>2902</v>
      </c>
      <c r="N49" s="24">
        <v>3859</v>
      </c>
      <c r="O49" s="24">
        <v>4512</v>
      </c>
      <c r="P49" s="24">
        <v>4563</v>
      </c>
      <c r="Q49" s="24">
        <v>8402</v>
      </c>
      <c r="R49" s="24">
        <v>6372</v>
      </c>
      <c r="S49" s="24">
        <v>6927</v>
      </c>
      <c r="T49" s="24">
        <v>7854</v>
      </c>
      <c r="U49" s="24">
        <v>9831</v>
      </c>
      <c r="V49" s="24">
        <v>7789</v>
      </c>
      <c r="W49" s="24">
        <v>8845</v>
      </c>
      <c r="X49" s="114">
        <v>12246</v>
      </c>
      <c r="Y49" s="114">
        <v>12256</v>
      </c>
      <c r="Z49" s="114">
        <v>12217</v>
      </c>
      <c r="AA49" s="114">
        <v>8754</v>
      </c>
      <c r="AB49" s="114">
        <v>7608</v>
      </c>
      <c r="AC49" s="114">
        <v>7813</v>
      </c>
      <c r="AD49" s="114">
        <v>8049</v>
      </c>
      <c r="AE49" s="114">
        <v>8267</v>
      </c>
    </row>
    <row r="50" spans="1:31" x14ac:dyDescent="0.35">
      <c r="A50" s="42" t="s">
        <v>558</v>
      </c>
      <c r="B50" s="24" t="s">
        <v>85</v>
      </c>
      <c r="C50" s="288" t="s">
        <v>559</v>
      </c>
      <c r="D50" s="24">
        <v>2642</v>
      </c>
      <c r="E50" s="24">
        <v>1464</v>
      </c>
      <c r="F50" s="24">
        <v>1667</v>
      </c>
      <c r="G50" s="24">
        <v>1795</v>
      </c>
      <c r="H50" s="24">
        <v>1643</v>
      </c>
      <c r="I50" s="24">
        <v>2023</v>
      </c>
      <c r="J50" s="24">
        <v>2190</v>
      </c>
      <c r="K50" s="24">
        <v>2374</v>
      </c>
      <c r="L50" s="24">
        <v>5261</v>
      </c>
      <c r="M50" s="24">
        <v>5695</v>
      </c>
      <c r="N50" s="24">
        <v>5641</v>
      </c>
      <c r="O50" s="24">
        <v>5876</v>
      </c>
      <c r="P50" s="24">
        <v>5845</v>
      </c>
      <c r="Q50" s="24">
        <v>6398</v>
      </c>
      <c r="R50" s="24">
        <v>6341</v>
      </c>
      <c r="S50" s="24">
        <v>6805</v>
      </c>
      <c r="T50" s="24">
        <v>7112</v>
      </c>
      <c r="U50" s="24">
        <v>8214</v>
      </c>
      <c r="V50" s="24">
        <v>8792</v>
      </c>
      <c r="W50" s="24">
        <v>9013</v>
      </c>
      <c r="X50" s="114">
        <v>11765</v>
      </c>
      <c r="Y50" s="114">
        <v>11738</v>
      </c>
      <c r="Z50" s="114">
        <v>11462</v>
      </c>
      <c r="AA50" s="114">
        <v>12063</v>
      </c>
      <c r="AB50" s="114">
        <v>12570</v>
      </c>
      <c r="AC50" s="114">
        <v>13101</v>
      </c>
      <c r="AD50" s="114">
        <v>13720</v>
      </c>
      <c r="AE50" s="114">
        <v>14460</v>
      </c>
    </row>
    <row r="51" spans="1:31" x14ac:dyDescent="0.35">
      <c r="A51" s="61" t="s">
        <v>560</v>
      </c>
      <c r="B51" s="24" t="s">
        <v>85</v>
      </c>
      <c r="C51" s="288"/>
      <c r="D51" s="24">
        <v>1253</v>
      </c>
      <c r="E51" s="24">
        <v>1628</v>
      </c>
      <c r="F51" s="24">
        <v>1806</v>
      </c>
      <c r="G51" s="24">
        <v>2191</v>
      </c>
      <c r="H51" s="24">
        <v>2104</v>
      </c>
      <c r="I51" s="24">
        <v>2267</v>
      </c>
      <c r="J51" s="24">
        <v>2427</v>
      </c>
      <c r="K51" s="24">
        <v>2766</v>
      </c>
      <c r="L51" s="24">
        <v>2685</v>
      </c>
      <c r="M51" s="24">
        <v>2868</v>
      </c>
      <c r="N51" s="24">
        <v>2718</v>
      </c>
      <c r="O51" s="24">
        <v>2710</v>
      </c>
      <c r="P51" s="24">
        <v>2551</v>
      </c>
      <c r="Q51" s="24">
        <v>2688</v>
      </c>
      <c r="R51" s="24">
        <v>2539</v>
      </c>
      <c r="S51" s="24">
        <v>2872</v>
      </c>
      <c r="T51" s="24">
        <v>2948</v>
      </c>
      <c r="U51" s="24">
        <v>4046</v>
      </c>
      <c r="V51" s="24">
        <v>4448</v>
      </c>
      <c r="W51" s="24">
        <v>4620</v>
      </c>
      <c r="X51" s="114">
        <v>4615</v>
      </c>
      <c r="Y51" s="114">
        <v>4244</v>
      </c>
      <c r="Z51" s="114">
        <v>3927</v>
      </c>
      <c r="AA51" s="114">
        <v>4442</v>
      </c>
      <c r="AB51" s="114">
        <v>4894</v>
      </c>
      <c r="AC51" s="114">
        <v>5357</v>
      </c>
      <c r="AD51" s="114">
        <v>5942</v>
      </c>
      <c r="AE51" s="114">
        <v>6552</v>
      </c>
    </row>
    <row r="52" spans="1:31" x14ac:dyDescent="0.35">
      <c r="A52" s="61" t="s">
        <v>561</v>
      </c>
      <c r="B52" s="24" t="s">
        <v>85</v>
      </c>
      <c r="C52" s="288"/>
      <c r="D52" s="24">
        <v>520</v>
      </c>
      <c r="E52" s="24">
        <v>524</v>
      </c>
      <c r="F52" s="24">
        <v>472</v>
      </c>
      <c r="G52" s="24">
        <v>581</v>
      </c>
      <c r="H52" s="24">
        <v>400</v>
      </c>
      <c r="I52" s="24">
        <v>690</v>
      </c>
      <c r="J52" s="24">
        <v>725</v>
      </c>
      <c r="K52" s="24">
        <v>797</v>
      </c>
      <c r="L52" s="24">
        <v>914</v>
      </c>
      <c r="M52" s="24">
        <v>1012</v>
      </c>
      <c r="N52" s="24">
        <v>1095</v>
      </c>
      <c r="O52" s="24">
        <v>1181</v>
      </c>
      <c r="P52" s="24">
        <v>1227</v>
      </c>
      <c r="Q52" s="24">
        <v>1351</v>
      </c>
      <c r="R52" s="24">
        <v>1422</v>
      </c>
      <c r="S52" s="24">
        <v>1462</v>
      </c>
      <c r="T52" s="24">
        <v>1457</v>
      </c>
      <c r="U52" s="24">
        <v>1498</v>
      </c>
      <c r="V52" s="24">
        <v>1483</v>
      </c>
      <c r="W52" s="24">
        <v>1486</v>
      </c>
      <c r="X52" s="114">
        <v>3704</v>
      </c>
      <c r="Y52" s="114">
        <v>4124</v>
      </c>
      <c r="Z52" s="114">
        <v>3953</v>
      </c>
      <c r="AA52" s="114">
        <v>4006</v>
      </c>
      <c r="AB52" s="114">
        <v>4016</v>
      </c>
      <c r="AC52" s="114">
        <v>4121</v>
      </c>
      <c r="AD52" s="114">
        <v>4256</v>
      </c>
      <c r="AE52" s="114">
        <v>4383</v>
      </c>
    </row>
    <row r="53" spans="1:31" x14ac:dyDescent="0.35">
      <c r="A53" s="61" t="s">
        <v>562</v>
      </c>
      <c r="B53" s="24" t="s">
        <v>85</v>
      </c>
      <c r="C53" s="288"/>
      <c r="D53" s="24">
        <v>666</v>
      </c>
      <c r="E53" s="24">
        <v>689</v>
      </c>
      <c r="F53" s="24">
        <v>889</v>
      </c>
      <c r="G53" s="24">
        <v>868</v>
      </c>
      <c r="H53" s="24">
        <v>859</v>
      </c>
      <c r="I53" s="24">
        <v>914</v>
      </c>
      <c r="J53" s="24">
        <v>1008</v>
      </c>
      <c r="K53" s="24">
        <v>1081</v>
      </c>
      <c r="L53" s="24">
        <v>1092</v>
      </c>
      <c r="M53" s="24">
        <v>1189</v>
      </c>
      <c r="N53" s="24">
        <v>1129</v>
      </c>
      <c r="O53" s="24">
        <v>1212</v>
      </c>
      <c r="P53" s="24">
        <v>1262</v>
      </c>
      <c r="Q53" s="24">
        <v>1430</v>
      </c>
      <c r="R53" s="24">
        <v>1394</v>
      </c>
      <c r="S53" s="24">
        <v>1450</v>
      </c>
      <c r="T53" s="24">
        <v>1619</v>
      </c>
      <c r="U53" s="24">
        <v>1551</v>
      </c>
      <c r="V53" s="24">
        <v>1685</v>
      </c>
      <c r="W53" s="24">
        <v>1653</v>
      </c>
      <c r="X53" s="114">
        <v>1973</v>
      </c>
      <c r="Y53" s="114">
        <v>2213</v>
      </c>
      <c r="Z53" s="114">
        <v>2374</v>
      </c>
      <c r="AA53" s="114">
        <v>2396</v>
      </c>
      <c r="AB53" s="114">
        <v>2414</v>
      </c>
      <c r="AC53" s="114">
        <v>2392</v>
      </c>
      <c r="AD53" s="114">
        <v>2371</v>
      </c>
      <c r="AE53" s="114">
        <v>2384</v>
      </c>
    </row>
    <row r="54" spans="1:31" x14ac:dyDescent="0.35">
      <c r="A54" s="61" t="s">
        <v>563</v>
      </c>
      <c r="B54" s="24" t="s">
        <v>85</v>
      </c>
      <c r="C54" s="288"/>
      <c r="D54" s="24"/>
      <c r="E54" s="24"/>
      <c r="F54" s="24"/>
      <c r="G54" s="24">
        <v>42</v>
      </c>
      <c r="H54" s="24">
        <v>35</v>
      </c>
      <c r="I54" s="24">
        <v>43</v>
      </c>
      <c r="J54" s="24">
        <v>43</v>
      </c>
      <c r="K54" s="24">
        <v>40</v>
      </c>
      <c r="L54" s="24">
        <v>43</v>
      </c>
      <c r="M54" s="24">
        <v>41</v>
      </c>
      <c r="N54" s="24">
        <v>50</v>
      </c>
      <c r="O54" s="24">
        <v>50</v>
      </c>
      <c r="P54" s="24">
        <v>51</v>
      </c>
      <c r="Q54" s="24">
        <v>50</v>
      </c>
      <c r="R54" s="24">
        <v>51</v>
      </c>
      <c r="S54" s="24">
        <v>73</v>
      </c>
      <c r="T54" s="24">
        <v>104</v>
      </c>
      <c r="U54" s="24">
        <v>100</v>
      </c>
      <c r="V54" s="24">
        <v>96</v>
      </c>
      <c r="W54" s="24">
        <v>78</v>
      </c>
      <c r="X54" s="114">
        <v>75</v>
      </c>
      <c r="Y54" s="114">
        <v>75</v>
      </c>
      <c r="Z54" s="114">
        <v>92</v>
      </c>
      <c r="AA54" s="114">
        <v>76</v>
      </c>
      <c r="AB54" s="114">
        <v>76</v>
      </c>
      <c r="AC54" s="114">
        <v>76</v>
      </c>
      <c r="AD54" s="114">
        <v>76</v>
      </c>
      <c r="AE54" s="114">
        <v>75</v>
      </c>
    </row>
    <row r="55" spans="1:31" x14ac:dyDescent="0.35">
      <c r="A55" s="61" t="s">
        <v>564</v>
      </c>
      <c r="B55" s="24" t="s">
        <v>85</v>
      </c>
      <c r="C55" s="288"/>
      <c r="D55" s="24"/>
      <c r="E55" s="24"/>
      <c r="F55" s="24"/>
      <c r="G55" s="24"/>
      <c r="H55" s="24"/>
      <c r="I55" s="24"/>
      <c r="J55" s="24"/>
      <c r="K55" s="24"/>
      <c r="L55" s="24"/>
      <c r="M55" s="24"/>
      <c r="N55" s="24"/>
      <c r="O55" s="24"/>
      <c r="P55" s="24"/>
      <c r="Q55" s="24"/>
      <c r="R55" s="24"/>
      <c r="S55" s="24"/>
      <c r="T55" s="24"/>
      <c r="U55" s="24"/>
      <c r="V55" s="24"/>
      <c r="W55" s="24"/>
      <c r="X55" s="114">
        <v>5</v>
      </c>
      <c r="Y55" s="114">
        <v>4</v>
      </c>
      <c r="Z55" s="114">
        <v>7</v>
      </c>
      <c r="AA55" s="114">
        <v>5</v>
      </c>
      <c r="AB55" s="114">
        <v>7</v>
      </c>
      <c r="AC55" s="114">
        <v>6</v>
      </c>
      <c r="AD55" s="114">
        <v>6</v>
      </c>
      <c r="AE55" s="114">
        <v>6</v>
      </c>
    </row>
    <row r="56" spans="1:31" x14ac:dyDescent="0.35">
      <c r="A56" s="61" t="s">
        <v>565</v>
      </c>
      <c r="B56" s="24" t="s">
        <v>85</v>
      </c>
      <c r="C56" s="288"/>
      <c r="D56" s="24">
        <v>203</v>
      </c>
      <c r="E56" s="24">
        <v>251</v>
      </c>
      <c r="F56" s="24">
        <v>306</v>
      </c>
      <c r="G56" s="24">
        <v>304</v>
      </c>
      <c r="H56" s="24">
        <v>349</v>
      </c>
      <c r="I56" s="24">
        <v>376</v>
      </c>
      <c r="J56" s="24">
        <v>414</v>
      </c>
      <c r="K56" s="24">
        <v>456</v>
      </c>
      <c r="L56" s="24">
        <v>526</v>
      </c>
      <c r="M56" s="24">
        <v>585</v>
      </c>
      <c r="N56" s="24">
        <v>649</v>
      </c>
      <c r="O56" s="24">
        <v>723</v>
      </c>
      <c r="P56" s="24">
        <v>755</v>
      </c>
      <c r="Q56" s="24">
        <v>879</v>
      </c>
      <c r="R56" s="24">
        <v>934</v>
      </c>
      <c r="S56" s="24">
        <v>947</v>
      </c>
      <c r="T56" s="24">
        <v>984</v>
      </c>
      <c r="U56" s="24">
        <v>1020</v>
      </c>
      <c r="V56" s="24">
        <v>1078</v>
      </c>
      <c r="W56" s="24">
        <v>1175</v>
      </c>
      <c r="X56" s="114">
        <v>1394</v>
      </c>
      <c r="Y56" s="114">
        <v>1078</v>
      </c>
      <c r="Z56" s="114">
        <v>1109</v>
      </c>
      <c r="AA56" s="114">
        <v>1138</v>
      </c>
      <c r="AB56" s="114">
        <v>1163</v>
      </c>
      <c r="AC56" s="114">
        <v>1149</v>
      </c>
      <c r="AD56" s="114">
        <v>1069</v>
      </c>
      <c r="AE56" s="114">
        <v>1060</v>
      </c>
    </row>
    <row r="57" spans="1:31" x14ac:dyDescent="0.35">
      <c r="A57" s="42" t="s">
        <v>566</v>
      </c>
      <c r="B57" s="24" t="s">
        <v>85</v>
      </c>
      <c r="C57" s="288" t="s">
        <v>19</v>
      </c>
      <c r="E57" s="24">
        <v>32875</v>
      </c>
      <c r="F57" s="24">
        <v>34154</v>
      </c>
      <c r="G57" s="24">
        <v>36577</v>
      </c>
      <c r="H57" s="24">
        <v>38852</v>
      </c>
      <c r="I57" s="24">
        <v>45330</v>
      </c>
      <c r="J57" s="24">
        <v>48283</v>
      </c>
      <c r="K57" s="24">
        <v>51209</v>
      </c>
      <c r="L57" s="24">
        <v>52336</v>
      </c>
      <c r="M57" s="24">
        <v>57621</v>
      </c>
      <c r="N57" s="24">
        <v>61917</v>
      </c>
      <c r="O57" s="24">
        <v>66203</v>
      </c>
      <c r="P57" s="24">
        <v>72234</v>
      </c>
      <c r="Q57" s="24">
        <v>71616</v>
      </c>
      <c r="R57" s="24">
        <v>75304</v>
      </c>
      <c r="S57" s="24">
        <v>79454</v>
      </c>
      <c r="T57" s="24">
        <v>84723</v>
      </c>
      <c r="U57" s="24">
        <v>93038</v>
      </c>
      <c r="V57" s="24">
        <v>100468</v>
      </c>
      <c r="W57" s="24">
        <v>115339</v>
      </c>
      <c r="X57" s="114">
        <v>125264</v>
      </c>
      <c r="Y57" s="114">
        <v>141622</v>
      </c>
      <c r="Z57" s="114">
        <v>163395</v>
      </c>
      <c r="AA57" s="114">
        <v>175719</v>
      </c>
      <c r="AB57" s="114">
        <v>188790</v>
      </c>
      <c r="AC57" s="114">
        <v>198144</v>
      </c>
      <c r="AD57" s="114">
        <v>211104</v>
      </c>
      <c r="AE57" s="114">
        <v>217487</v>
      </c>
    </row>
    <row r="58" spans="1:31" x14ac:dyDescent="0.35">
      <c r="A58" s="61" t="s">
        <v>566</v>
      </c>
      <c r="B58" s="24" t="s">
        <v>85</v>
      </c>
      <c r="C58" s="288"/>
      <c r="D58" s="24">
        <v>10709</v>
      </c>
      <c r="E58" s="24">
        <v>10389</v>
      </c>
      <c r="F58" s="24">
        <v>11514</v>
      </c>
      <c r="G58" s="24">
        <v>12098</v>
      </c>
      <c r="H58" s="24">
        <v>9705</v>
      </c>
      <c r="I58" s="24">
        <v>14698</v>
      </c>
      <c r="J58" s="24">
        <v>15313</v>
      </c>
      <c r="K58" s="24">
        <v>17213</v>
      </c>
      <c r="L58" s="24">
        <v>16992</v>
      </c>
      <c r="M58" s="24">
        <v>18248</v>
      </c>
      <c r="N58" s="24">
        <v>18746</v>
      </c>
      <c r="O58" s="24">
        <v>20100</v>
      </c>
      <c r="P58" s="24">
        <v>22501</v>
      </c>
      <c r="Q58" s="24">
        <v>22277</v>
      </c>
      <c r="R58" s="24">
        <v>23831</v>
      </c>
      <c r="S58" s="24">
        <v>25348</v>
      </c>
      <c r="T58" s="24">
        <v>27729</v>
      </c>
      <c r="U58" s="24">
        <v>29323</v>
      </c>
      <c r="V58" s="24">
        <v>29881</v>
      </c>
      <c r="W58" s="24">
        <v>31624</v>
      </c>
      <c r="X58" s="114">
        <v>34065</v>
      </c>
      <c r="Y58" s="114">
        <v>38246</v>
      </c>
      <c r="Z58" s="114">
        <v>47912</v>
      </c>
      <c r="AA58" s="114">
        <v>48234</v>
      </c>
      <c r="AB58" s="114">
        <v>49053</v>
      </c>
      <c r="AC58" s="114">
        <v>47524</v>
      </c>
      <c r="AD58" s="114">
        <v>50950</v>
      </c>
      <c r="AE58" s="114">
        <v>48723</v>
      </c>
    </row>
    <row r="59" spans="1:31" x14ac:dyDescent="0.35">
      <c r="A59" s="61" t="s">
        <v>567</v>
      </c>
      <c r="B59" s="24" t="s">
        <v>85</v>
      </c>
      <c r="C59" s="288"/>
      <c r="D59" s="24">
        <v>1229</v>
      </c>
      <c r="E59" s="24">
        <v>1309</v>
      </c>
      <c r="F59" s="24">
        <v>1421</v>
      </c>
      <c r="G59" s="24">
        <v>1643</v>
      </c>
      <c r="H59" s="24">
        <v>1606</v>
      </c>
      <c r="I59" s="24">
        <v>1798</v>
      </c>
      <c r="J59" s="24">
        <v>1872</v>
      </c>
      <c r="K59" s="24">
        <v>2044</v>
      </c>
      <c r="L59" s="24">
        <v>2533</v>
      </c>
      <c r="M59" s="24">
        <v>2702</v>
      </c>
      <c r="N59" s="24">
        <v>2740</v>
      </c>
      <c r="O59" s="24">
        <v>2746</v>
      </c>
      <c r="P59" s="24">
        <v>2574</v>
      </c>
      <c r="Q59" s="24">
        <v>2626</v>
      </c>
      <c r="R59" s="24">
        <v>2549</v>
      </c>
      <c r="S59" s="24">
        <v>2555</v>
      </c>
      <c r="T59" s="24">
        <v>2551</v>
      </c>
      <c r="U59" s="24">
        <v>2496</v>
      </c>
      <c r="V59" s="24">
        <v>2524</v>
      </c>
      <c r="W59" s="24">
        <v>2679</v>
      </c>
      <c r="X59" s="114">
        <v>259</v>
      </c>
      <c r="Y59" s="114">
        <v>158</v>
      </c>
      <c r="Z59" s="114">
        <v>343</v>
      </c>
      <c r="AA59" s="114">
        <v>338</v>
      </c>
      <c r="AB59" s="114">
        <v>179</v>
      </c>
      <c r="AC59" s="114">
        <v>201</v>
      </c>
      <c r="AD59" s="114">
        <v>164</v>
      </c>
      <c r="AE59" s="114">
        <v>184</v>
      </c>
    </row>
    <row r="60" spans="1:31" x14ac:dyDescent="0.35">
      <c r="A60" s="61" t="s">
        <v>568</v>
      </c>
      <c r="B60" s="24" t="s">
        <v>85</v>
      </c>
      <c r="C60" s="288"/>
      <c r="D60" s="24"/>
      <c r="E60" s="24"/>
      <c r="F60" s="24"/>
      <c r="G60" s="24"/>
      <c r="H60" s="24"/>
      <c r="I60" s="24"/>
      <c r="J60" s="24"/>
      <c r="K60" s="24"/>
      <c r="L60" s="24">
        <v>27046</v>
      </c>
      <c r="M60" s="24">
        <v>29551</v>
      </c>
      <c r="N60" s="24">
        <v>33548</v>
      </c>
      <c r="O60" s="24">
        <v>36315</v>
      </c>
      <c r="P60" s="24">
        <v>39400</v>
      </c>
      <c r="Q60" s="24">
        <v>39283</v>
      </c>
      <c r="R60" s="24">
        <v>40943</v>
      </c>
      <c r="S60" s="24">
        <v>44028</v>
      </c>
      <c r="T60" s="24">
        <v>47428</v>
      </c>
      <c r="U60" s="24">
        <v>54040</v>
      </c>
      <c r="V60" s="24">
        <v>60763</v>
      </c>
      <c r="W60" s="24">
        <v>72225</v>
      </c>
      <c r="X60" s="114">
        <v>82118</v>
      </c>
      <c r="Y60" s="114">
        <v>94457</v>
      </c>
      <c r="Z60" s="114">
        <v>106842</v>
      </c>
      <c r="AA60" s="114">
        <v>120537</v>
      </c>
      <c r="AB60" s="114">
        <v>132988</v>
      </c>
      <c r="AC60" s="114">
        <v>143478</v>
      </c>
      <c r="AD60" s="114">
        <v>152976</v>
      </c>
      <c r="AE60" s="114">
        <v>161411</v>
      </c>
    </row>
    <row r="61" spans="1:31" x14ac:dyDescent="0.35">
      <c r="A61" s="61" t="s">
        <v>569</v>
      </c>
      <c r="B61" s="24" t="s">
        <v>85</v>
      </c>
      <c r="C61" s="288"/>
      <c r="D61" s="24"/>
      <c r="E61" s="24"/>
      <c r="F61" s="24"/>
      <c r="G61" s="24"/>
      <c r="H61" s="24"/>
      <c r="I61" s="24">
        <v>4204</v>
      </c>
      <c r="J61" s="24">
        <v>4522</v>
      </c>
      <c r="K61" s="24">
        <v>4391</v>
      </c>
      <c r="L61" s="24">
        <v>4680</v>
      </c>
      <c r="M61" s="24">
        <v>4779</v>
      </c>
      <c r="N61" s="24">
        <v>4925</v>
      </c>
      <c r="O61" s="24">
        <v>5077</v>
      </c>
      <c r="P61" s="24">
        <v>5707</v>
      </c>
      <c r="Q61" s="24">
        <v>5214</v>
      </c>
      <c r="R61" s="24">
        <v>5604</v>
      </c>
      <c r="S61" s="24">
        <v>5080</v>
      </c>
      <c r="T61" s="24">
        <v>4768</v>
      </c>
      <c r="U61" s="24">
        <v>4833</v>
      </c>
      <c r="V61" s="24">
        <v>4616</v>
      </c>
      <c r="W61" s="24">
        <v>4686</v>
      </c>
      <c r="X61" s="114">
        <v>5689</v>
      </c>
      <c r="Y61" s="114">
        <v>5248</v>
      </c>
      <c r="Z61" s="114">
        <v>5669</v>
      </c>
      <c r="AA61" s="114">
        <v>4156</v>
      </c>
      <c r="AB61" s="114">
        <v>4216</v>
      </c>
      <c r="AC61" s="114">
        <v>4510</v>
      </c>
      <c r="AD61" s="114">
        <v>4600</v>
      </c>
      <c r="AE61" s="114">
        <v>4696</v>
      </c>
    </row>
    <row r="62" spans="1:31" x14ac:dyDescent="0.35">
      <c r="A62" s="61" t="s">
        <v>270</v>
      </c>
      <c r="B62" s="24" t="s">
        <v>85</v>
      </c>
      <c r="C62" s="288" t="s">
        <v>102</v>
      </c>
      <c r="D62" s="24">
        <v>27</v>
      </c>
      <c r="E62" s="24">
        <v>171</v>
      </c>
      <c r="F62" s="24">
        <v>210</v>
      </c>
      <c r="G62" s="24">
        <v>138</v>
      </c>
      <c r="H62" s="24">
        <v>2932</v>
      </c>
      <c r="I62" s="24">
        <v>1879</v>
      </c>
      <c r="J62" s="24">
        <v>2004</v>
      </c>
      <c r="K62" s="24">
        <v>2429</v>
      </c>
      <c r="L62" s="24">
        <v>1085</v>
      </c>
      <c r="M62" s="24">
        <v>2340</v>
      </c>
      <c r="N62" s="24">
        <v>1957</v>
      </c>
      <c r="O62" s="24">
        <v>1963</v>
      </c>
      <c r="P62" s="24">
        <v>2051</v>
      </c>
      <c r="Q62" s="24">
        <v>2216</v>
      </c>
      <c r="R62" s="24">
        <v>2376</v>
      </c>
      <c r="S62" s="24">
        <v>2443</v>
      </c>
      <c r="T62" s="24">
        <v>2246</v>
      </c>
      <c r="U62" s="24">
        <v>2346</v>
      </c>
      <c r="V62" s="24">
        <v>2685</v>
      </c>
      <c r="W62" s="24">
        <v>4125</v>
      </c>
      <c r="X62" s="114">
        <v>3133</v>
      </c>
      <c r="Y62" s="114">
        <v>3513</v>
      </c>
      <c r="Z62" s="114">
        <v>2630</v>
      </c>
      <c r="AA62" s="114">
        <v>2455</v>
      </c>
      <c r="AB62" s="114">
        <v>2355</v>
      </c>
      <c r="AC62" s="114">
        <v>2431</v>
      </c>
      <c r="AD62" s="114">
        <v>2414</v>
      </c>
      <c r="AE62" s="114">
        <v>2472</v>
      </c>
    </row>
    <row r="63" spans="1:31" x14ac:dyDescent="0.35">
      <c r="A63" s="42" t="s">
        <v>570</v>
      </c>
      <c r="B63" s="24" t="s">
        <v>85</v>
      </c>
      <c r="C63" s="288" t="s">
        <v>19</v>
      </c>
      <c r="D63" s="24">
        <v>38365</v>
      </c>
      <c r="E63" s="24">
        <v>2008</v>
      </c>
      <c r="F63" s="24">
        <v>1911</v>
      </c>
      <c r="G63" s="24">
        <v>2633</v>
      </c>
      <c r="H63" s="24">
        <v>3174</v>
      </c>
      <c r="I63" s="24">
        <v>2971</v>
      </c>
      <c r="J63" s="24">
        <v>3155</v>
      </c>
      <c r="K63" s="24">
        <v>3821</v>
      </c>
      <c r="L63" s="24">
        <v>4284</v>
      </c>
      <c r="M63" s="24">
        <v>4999</v>
      </c>
      <c r="N63" s="24">
        <v>4471</v>
      </c>
      <c r="O63" s="24">
        <v>5054</v>
      </c>
      <c r="P63" s="24">
        <v>6516</v>
      </c>
      <c r="Q63" s="24">
        <v>5705</v>
      </c>
      <c r="R63" s="24">
        <v>6023</v>
      </c>
      <c r="S63" s="24">
        <v>5746</v>
      </c>
      <c r="T63" s="24">
        <v>6333</v>
      </c>
      <c r="U63" s="24">
        <v>5906</v>
      </c>
      <c r="V63" s="24">
        <v>6724</v>
      </c>
      <c r="W63" s="24">
        <v>7900</v>
      </c>
      <c r="X63" s="114">
        <v>8583</v>
      </c>
      <c r="Y63" s="114">
        <v>7972</v>
      </c>
      <c r="Z63" s="114">
        <v>7836</v>
      </c>
      <c r="AA63" s="114">
        <v>8433</v>
      </c>
      <c r="AB63" s="114">
        <v>9346</v>
      </c>
      <c r="AC63" s="114">
        <v>9579</v>
      </c>
      <c r="AD63" s="114">
        <v>9853</v>
      </c>
      <c r="AE63" s="114">
        <v>10035</v>
      </c>
    </row>
    <row r="64" spans="1:31" x14ac:dyDescent="0.35">
      <c r="A64" s="61" t="s">
        <v>571</v>
      </c>
      <c r="B64" s="24" t="s">
        <v>85</v>
      </c>
      <c r="C64" s="288"/>
      <c r="D64" s="24">
        <v>862</v>
      </c>
      <c r="E64" s="24">
        <v>1106</v>
      </c>
      <c r="F64" s="24">
        <v>911</v>
      </c>
      <c r="G64" s="24">
        <v>1143</v>
      </c>
      <c r="H64" s="24">
        <v>1414</v>
      </c>
      <c r="I64" s="24">
        <v>1431</v>
      </c>
      <c r="J64" s="24">
        <v>1624</v>
      </c>
      <c r="K64" s="24">
        <v>1869</v>
      </c>
      <c r="L64" s="24">
        <v>2191</v>
      </c>
      <c r="M64" s="24">
        <v>2449</v>
      </c>
      <c r="N64" s="24">
        <v>2545</v>
      </c>
      <c r="O64" s="24">
        <v>2560</v>
      </c>
      <c r="P64" s="24">
        <v>3194</v>
      </c>
      <c r="Q64" s="24">
        <v>2624</v>
      </c>
      <c r="R64" s="24">
        <v>2614</v>
      </c>
      <c r="S64" s="24">
        <v>2530</v>
      </c>
      <c r="T64" s="24">
        <v>3083</v>
      </c>
      <c r="U64" s="24">
        <v>2421</v>
      </c>
      <c r="V64" s="24">
        <v>3023</v>
      </c>
      <c r="W64" s="24">
        <v>3312</v>
      </c>
      <c r="X64" s="114">
        <v>3217</v>
      </c>
      <c r="Y64" s="114">
        <v>2542</v>
      </c>
      <c r="Z64" s="114">
        <v>2553</v>
      </c>
      <c r="AA64" s="114">
        <v>2756</v>
      </c>
      <c r="AB64" s="114">
        <v>3101</v>
      </c>
      <c r="AC64" s="114">
        <v>3082</v>
      </c>
      <c r="AD64" s="114">
        <v>3094</v>
      </c>
      <c r="AE64" s="114">
        <v>3084</v>
      </c>
    </row>
    <row r="65" spans="1:31" x14ac:dyDescent="0.35">
      <c r="A65" s="61" t="s">
        <v>572</v>
      </c>
      <c r="B65" s="24" t="s">
        <v>85</v>
      </c>
      <c r="C65" s="288"/>
      <c r="D65" s="24">
        <v>152</v>
      </c>
      <c r="E65" s="24">
        <v>133</v>
      </c>
      <c r="F65" s="24">
        <v>126</v>
      </c>
      <c r="G65" s="24">
        <v>68</v>
      </c>
      <c r="H65" s="24">
        <v>99</v>
      </c>
      <c r="I65" s="24">
        <v>95</v>
      </c>
      <c r="J65" s="24">
        <v>80</v>
      </c>
      <c r="K65" s="24">
        <v>58</v>
      </c>
      <c r="L65" s="24">
        <v>140</v>
      </c>
      <c r="M65" s="24">
        <v>144</v>
      </c>
      <c r="N65" s="24">
        <v>138</v>
      </c>
      <c r="O65" s="24">
        <v>169</v>
      </c>
      <c r="P65" s="24">
        <v>234</v>
      </c>
      <c r="Q65" s="24">
        <v>261</v>
      </c>
      <c r="R65" s="24">
        <v>580</v>
      </c>
      <c r="S65" s="24">
        <v>372</v>
      </c>
      <c r="T65" s="24">
        <v>278</v>
      </c>
      <c r="U65" s="24">
        <v>292</v>
      </c>
      <c r="V65" s="24">
        <v>287</v>
      </c>
      <c r="W65" s="24">
        <v>243</v>
      </c>
      <c r="X65" s="114">
        <v>213</v>
      </c>
      <c r="Y65" s="114">
        <v>178</v>
      </c>
      <c r="Z65" s="114">
        <v>107</v>
      </c>
      <c r="AA65" s="114">
        <v>61</v>
      </c>
      <c r="AB65" s="114">
        <v>88</v>
      </c>
      <c r="AC65" s="114">
        <v>107</v>
      </c>
      <c r="AD65" s="114">
        <v>85</v>
      </c>
      <c r="AE65" s="114">
        <v>87</v>
      </c>
    </row>
    <row r="66" spans="1:31" x14ac:dyDescent="0.35">
      <c r="A66" s="61" t="s">
        <v>573</v>
      </c>
      <c r="B66" s="24" t="s">
        <v>85</v>
      </c>
      <c r="C66" s="288"/>
      <c r="D66" s="24">
        <v>0</v>
      </c>
      <c r="E66" s="24">
        <v>0</v>
      </c>
      <c r="F66" s="24">
        <v>0</v>
      </c>
      <c r="G66" s="24">
        <v>0</v>
      </c>
      <c r="H66" s="24">
        <v>344</v>
      </c>
      <c r="I66" s="24">
        <v>0</v>
      </c>
      <c r="J66" s="24">
        <v>0</v>
      </c>
      <c r="K66" s="24">
        <v>0</v>
      </c>
      <c r="L66" s="24">
        <v>321</v>
      </c>
      <c r="M66" s="24">
        <v>584</v>
      </c>
      <c r="N66" s="24">
        <v>714</v>
      </c>
      <c r="O66" s="24">
        <v>1024</v>
      </c>
      <c r="P66" s="24">
        <v>1100</v>
      </c>
      <c r="Q66" s="24">
        <v>843</v>
      </c>
      <c r="R66" s="24">
        <v>740</v>
      </c>
      <c r="S66" s="24">
        <v>754</v>
      </c>
      <c r="T66" s="24">
        <v>642</v>
      </c>
      <c r="U66" s="24">
        <v>934</v>
      </c>
      <c r="V66" s="24">
        <v>1117</v>
      </c>
      <c r="W66" s="24">
        <v>1866</v>
      </c>
      <c r="X66" s="114">
        <v>2556</v>
      </c>
      <c r="Y66" s="114">
        <v>2779</v>
      </c>
      <c r="Z66" s="114">
        <v>2753</v>
      </c>
      <c r="AA66" s="114">
        <v>2997</v>
      </c>
      <c r="AB66" s="114">
        <v>3551</v>
      </c>
      <c r="AC66" s="114">
        <v>3732</v>
      </c>
      <c r="AD66" s="114">
        <v>3892</v>
      </c>
      <c r="AE66" s="114">
        <v>3977</v>
      </c>
    </row>
    <row r="67" spans="1:31" x14ac:dyDescent="0.35">
      <c r="A67" s="61" t="s">
        <v>270</v>
      </c>
      <c r="B67" s="24" t="s">
        <v>85</v>
      </c>
      <c r="C67" s="288"/>
      <c r="D67" s="24">
        <v>7869</v>
      </c>
      <c r="E67" s="24">
        <v>7874</v>
      </c>
      <c r="F67" s="24">
        <v>7969</v>
      </c>
      <c r="G67" s="24">
        <v>13827</v>
      </c>
      <c r="H67" s="24">
        <v>7384</v>
      </c>
      <c r="I67" s="24">
        <v>9800</v>
      </c>
      <c r="J67" s="24">
        <v>9622</v>
      </c>
      <c r="K67" s="24">
        <v>10422</v>
      </c>
      <c r="L67" s="24">
        <v>1631</v>
      </c>
      <c r="M67" s="24">
        <v>1822</v>
      </c>
      <c r="N67" s="24">
        <v>1075</v>
      </c>
      <c r="O67" s="24">
        <v>1301</v>
      </c>
      <c r="P67" s="24">
        <v>1988</v>
      </c>
      <c r="Q67" s="24">
        <v>1977</v>
      </c>
      <c r="R67" s="24">
        <v>2090</v>
      </c>
      <c r="S67" s="24">
        <v>2090</v>
      </c>
      <c r="T67" s="24">
        <v>2330</v>
      </c>
      <c r="U67" s="24">
        <v>2259</v>
      </c>
      <c r="V67" s="24">
        <v>2297</v>
      </c>
      <c r="W67" s="24">
        <v>2478</v>
      </c>
      <c r="X67" s="114">
        <v>2597</v>
      </c>
      <c r="Y67" s="114">
        <v>2473</v>
      </c>
      <c r="Z67" s="114">
        <v>2423</v>
      </c>
      <c r="AA67" s="114">
        <v>2619</v>
      </c>
      <c r="AB67" s="114">
        <v>2606</v>
      </c>
      <c r="AC67" s="114">
        <v>2657</v>
      </c>
      <c r="AD67" s="114">
        <v>2783</v>
      </c>
      <c r="AE67" s="114">
        <v>2887</v>
      </c>
    </row>
    <row r="68" spans="1:31" ht="3.65" customHeight="1" x14ac:dyDescent="0.35">
      <c r="A68" s="35"/>
      <c r="B68" s="24"/>
      <c r="C68" s="288"/>
      <c r="D68" s="24">
        <v>49031</v>
      </c>
      <c r="E68" s="24">
        <v>45834</v>
      </c>
      <c r="F68" s="24">
        <v>47458</v>
      </c>
      <c r="G68" s="24">
        <v>56681</v>
      </c>
      <c r="H68" s="24">
        <v>56034</v>
      </c>
      <c r="I68" s="24">
        <v>68100</v>
      </c>
      <c r="J68" s="24">
        <v>71728</v>
      </c>
      <c r="K68" s="24">
        <v>76748</v>
      </c>
      <c r="L68" s="24"/>
      <c r="M68" s="24"/>
      <c r="N68" s="24"/>
      <c r="O68" s="24"/>
      <c r="P68" s="24"/>
      <c r="Q68" s="24"/>
      <c r="R68" s="24"/>
      <c r="S68" s="24"/>
      <c r="T68" s="24"/>
      <c r="U68" s="24"/>
      <c r="V68" s="24"/>
      <c r="W68" s="24"/>
      <c r="X68" s="114"/>
      <c r="Y68" s="114"/>
      <c r="Z68" s="114"/>
      <c r="AA68" s="114"/>
      <c r="AB68" s="114"/>
      <c r="AC68" s="7"/>
      <c r="AD68" s="114"/>
      <c r="AE68" s="114"/>
    </row>
    <row r="69" spans="1:31" x14ac:dyDescent="0.35">
      <c r="A69" s="110" t="s">
        <v>574</v>
      </c>
      <c r="B69" s="24" t="s">
        <v>85</v>
      </c>
      <c r="C69" s="287"/>
      <c r="D69" s="58">
        <v>3448</v>
      </c>
      <c r="E69" s="58">
        <v>4878</v>
      </c>
      <c r="F69" s="58">
        <v>4987</v>
      </c>
      <c r="G69" s="58">
        <v>5409</v>
      </c>
      <c r="H69" s="58">
        <v>4898</v>
      </c>
      <c r="I69" s="58">
        <v>5005</v>
      </c>
      <c r="J69" s="58">
        <v>5582</v>
      </c>
      <c r="K69" s="58">
        <v>5470</v>
      </c>
      <c r="L69" s="58">
        <v>6011</v>
      </c>
      <c r="M69" s="58">
        <v>6715</v>
      </c>
      <c r="N69" s="58">
        <v>6687</v>
      </c>
      <c r="O69" s="58">
        <v>6997</v>
      </c>
      <c r="P69" s="58">
        <v>7376</v>
      </c>
      <c r="Q69" s="58">
        <v>6729</v>
      </c>
      <c r="R69" s="58">
        <v>8214</v>
      </c>
      <c r="S69" s="58">
        <v>8999</v>
      </c>
      <c r="T69" s="58">
        <v>9106</v>
      </c>
      <c r="U69" s="58">
        <v>8445</v>
      </c>
      <c r="V69" s="58">
        <v>9240</v>
      </c>
      <c r="W69" s="58">
        <v>9736</v>
      </c>
      <c r="X69" s="138">
        <v>7673</v>
      </c>
      <c r="Y69" s="138">
        <v>7177</v>
      </c>
      <c r="Z69" s="138">
        <v>8974</v>
      </c>
      <c r="AA69" s="138">
        <v>12334</v>
      </c>
      <c r="AB69" s="138">
        <v>13631</v>
      </c>
      <c r="AC69" s="138">
        <v>13941</v>
      </c>
      <c r="AD69" s="138">
        <v>14637</v>
      </c>
      <c r="AE69" s="138">
        <v>15033</v>
      </c>
    </row>
    <row r="70" spans="1:31" ht="3.65" customHeight="1" x14ac:dyDescent="0.35">
      <c r="A70" s="35"/>
      <c r="B70" s="24"/>
      <c r="C70" s="288"/>
      <c r="D70" s="24"/>
      <c r="E70" s="24"/>
      <c r="F70" s="24"/>
      <c r="G70" s="24"/>
      <c r="H70" s="24"/>
      <c r="I70" s="24"/>
      <c r="J70" s="24"/>
      <c r="K70" s="24"/>
      <c r="L70" s="24"/>
      <c r="M70" s="24"/>
      <c r="N70" s="24"/>
      <c r="O70" s="24"/>
      <c r="P70" s="24"/>
      <c r="Q70" s="24"/>
      <c r="R70" s="24"/>
      <c r="S70" s="24"/>
      <c r="T70" s="24"/>
      <c r="U70" s="24"/>
      <c r="V70" s="24"/>
      <c r="W70" s="24"/>
      <c r="X70" s="114"/>
      <c r="Y70" s="114"/>
      <c r="Z70" s="114"/>
      <c r="AA70" s="114"/>
      <c r="AB70" s="114"/>
      <c r="AC70" s="7"/>
      <c r="AD70" s="114"/>
      <c r="AE70" s="7"/>
    </row>
    <row r="71" spans="1:31" x14ac:dyDescent="0.35">
      <c r="A71" s="110" t="s">
        <v>575</v>
      </c>
      <c r="B71" s="24" t="s">
        <v>85</v>
      </c>
      <c r="C71" s="287"/>
      <c r="D71" s="58">
        <v>6878</v>
      </c>
      <c r="E71" s="58">
        <v>6220</v>
      </c>
      <c r="F71" s="58">
        <v>5511</v>
      </c>
      <c r="G71" s="58">
        <v>4890</v>
      </c>
      <c r="H71" s="58">
        <v>4201</v>
      </c>
      <c r="I71" s="58">
        <v>4154</v>
      </c>
      <c r="J71" s="58">
        <v>4047</v>
      </c>
      <c r="K71" s="58">
        <v>4482</v>
      </c>
      <c r="L71" s="58">
        <v>4775</v>
      </c>
      <c r="M71" s="58">
        <v>5560</v>
      </c>
      <c r="N71" s="58">
        <v>7607</v>
      </c>
      <c r="O71" s="58">
        <v>10953</v>
      </c>
      <c r="P71" s="58">
        <v>13480</v>
      </c>
      <c r="Q71" s="58">
        <v>13768</v>
      </c>
      <c r="R71" s="58">
        <v>14597</v>
      </c>
      <c r="S71" s="58">
        <v>16022</v>
      </c>
      <c r="T71" s="58">
        <v>16672</v>
      </c>
      <c r="U71" s="58">
        <v>17059</v>
      </c>
      <c r="V71" s="58">
        <v>17811</v>
      </c>
      <c r="W71" s="58">
        <v>18072</v>
      </c>
      <c r="X71" s="138">
        <v>18463</v>
      </c>
      <c r="Y71" s="138">
        <v>19187</v>
      </c>
      <c r="Z71" s="138">
        <v>19944</v>
      </c>
      <c r="AA71" s="138">
        <v>26789</v>
      </c>
      <c r="AB71" s="138">
        <v>27762</v>
      </c>
      <c r="AC71" s="138">
        <v>33076</v>
      </c>
      <c r="AD71" s="138">
        <v>31064</v>
      </c>
      <c r="AE71" s="138">
        <v>35316</v>
      </c>
    </row>
    <row r="72" spans="1:31" x14ac:dyDescent="0.35">
      <c r="A72" s="42" t="s">
        <v>576</v>
      </c>
      <c r="B72" s="24" t="s">
        <v>85</v>
      </c>
      <c r="C72" s="288"/>
      <c r="D72" s="24"/>
      <c r="E72" s="24"/>
      <c r="F72" s="24"/>
      <c r="G72" s="24"/>
      <c r="H72" s="24"/>
      <c r="I72" s="24"/>
      <c r="J72" s="24"/>
      <c r="K72" s="24"/>
      <c r="L72" s="24">
        <v>4072</v>
      </c>
      <c r="M72" s="24">
        <v>4273</v>
      </c>
      <c r="N72" s="24">
        <v>6372</v>
      </c>
      <c r="O72" s="24">
        <v>9326</v>
      </c>
      <c r="P72" s="24">
        <v>11474</v>
      </c>
      <c r="Q72" s="24">
        <v>12769</v>
      </c>
      <c r="R72" s="24">
        <v>13662</v>
      </c>
      <c r="S72" s="24">
        <v>14743</v>
      </c>
      <c r="T72" s="24">
        <v>15523</v>
      </c>
      <c r="U72" s="24">
        <v>16228</v>
      </c>
      <c r="V72" s="24">
        <v>17163</v>
      </c>
      <c r="W72" s="24">
        <v>17285</v>
      </c>
      <c r="X72" s="114">
        <v>16920</v>
      </c>
      <c r="Y72" s="114">
        <v>17113</v>
      </c>
      <c r="Z72" s="114">
        <v>18759</v>
      </c>
      <c r="AA72" s="114">
        <v>22890</v>
      </c>
      <c r="AB72" s="114">
        <v>23473</v>
      </c>
      <c r="AC72" s="114">
        <v>24649</v>
      </c>
      <c r="AD72" s="114">
        <v>26979</v>
      </c>
      <c r="AE72" s="114">
        <v>29894</v>
      </c>
    </row>
    <row r="73" spans="1:31" x14ac:dyDescent="0.35">
      <c r="A73" s="61" t="s">
        <v>577</v>
      </c>
      <c r="B73" s="24" t="s">
        <v>85</v>
      </c>
      <c r="C73" s="288" t="s">
        <v>83</v>
      </c>
      <c r="D73" s="24"/>
      <c r="E73" s="24"/>
      <c r="F73" s="24"/>
      <c r="G73" s="24"/>
      <c r="H73" s="24"/>
      <c r="I73" s="24"/>
      <c r="J73" s="24"/>
      <c r="K73" s="24"/>
      <c r="L73" s="24">
        <v>3542</v>
      </c>
      <c r="M73" s="24">
        <v>3946</v>
      </c>
      <c r="N73" s="24">
        <v>6303</v>
      </c>
      <c r="O73" s="24">
        <v>9261</v>
      </c>
      <c r="P73" s="24">
        <v>11414</v>
      </c>
      <c r="Q73" s="24">
        <v>12225</v>
      </c>
      <c r="R73" s="24">
        <v>13390</v>
      </c>
      <c r="S73" s="24">
        <v>14473</v>
      </c>
      <c r="T73" s="24">
        <v>15312</v>
      </c>
      <c r="U73" s="24">
        <v>16029</v>
      </c>
      <c r="V73" s="24">
        <v>16996</v>
      </c>
      <c r="W73" s="24">
        <v>17088</v>
      </c>
      <c r="X73" s="114">
        <v>16742</v>
      </c>
      <c r="Y73" s="114">
        <v>17041</v>
      </c>
      <c r="Z73" s="114">
        <v>18502</v>
      </c>
      <c r="AA73" s="114">
        <v>22129</v>
      </c>
      <c r="AB73" s="114">
        <v>22591</v>
      </c>
      <c r="AC73" s="114">
        <v>23878</v>
      </c>
      <c r="AD73" s="114">
        <v>26214</v>
      </c>
      <c r="AE73" s="114">
        <v>29067</v>
      </c>
    </row>
    <row r="74" spans="1:31" x14ac:dyDescent="0.35">
      <c r="A74" s="61" t="s">
        <v>578</v>
      </c>
      <c r="B74" s="24" t="s">
        <v>85</v>
      </c>
      <c r="C74" s="288"/>
      <c r="D74" s="24"/>
      <c r="E74" s="24"/>
      <c r="F74" s="24"/>
      <c r="G74" s="24"/>
      <c r="H74" s="24"/>
      <c r="I74" s="24"/>
      <c r="J74" s="24"/>
      <c r="K74" s="24"/>
      <c r="L74" s="24"/>
      <c r="M74" s="24"/>
      <c r="N74" s="24"/>
      <c r="O74" s="24"/>
      <c r="P74" s="24"/>
      <c r="Q74" s="24"/>
      <c r="R74" s="24"/>
      <c r="S74" s="24"/>
      <c r="T74" s="24"/>
      <c r="U74" s="24"/>
      <c r="V74" s="24">
        <v>1</v>
      </c>
      <c r="W74" s="24">
        <v>2</v>
      </c>
      <c r="X74" s="114">
        <v>2</v>
      </c>
      <c r="Y74" s="114">
        <v>3</v>
      </c>
      <c r="Z74" s="114">
        <v>1</v>
      </c>
      <c r="AA74" s="114">
        <v>116</v>
      </c>
      <c r="AB74" s="114">
        <v>145</v>
      </c>
      <c r="AC74" s="114">
        <v>163</v>
      </c>
      <c r="AD74" s="114">
        <v>184</v>
      </c>
      <c r="AE74" s="114">
        <v>224</v>
      </c>
    </row>
    <row r="75" spans="1:31" x14ac:dyDescent="0.35">
      <c r="A75" s="61" t="s">
        <v>579</v>
      </c>
      <c r="B75" s="24" t="s">
        <v>85</v>
      </c>
      <c r="C75" s="288"/>
      <c r="D75" s="24"/>
      <c r="E75" s="24"/>
      <c r="F75" s="24"/>
      <c r="G75" s="24"/>
      <c r="H75" s="24"/>
      <c r="I75" s="24"/>
      <c r="J75" s="24"/>
      <c r="K75" s="24"/>
      <c r="L75" s="24">
        <v>530</v>
      </c>
      <c r="M75" s="24">
        <v>327</v>
      </c>
      <c r="N75" s="24">
        <v>69</v>
      </c>
      <c r="O75" s="24">
        <v>65</v>
      </c>
      <c r="P75" s="24">
        <v>60</v>
      </c>
      <c r="Q75" s="24">
        <v>544</v>
      </c>
      <c r="R75" s="24">
        <v>272</v>
      </c>
      <c r="S75" s="24">
        <v>270</v>
      </c>
      <c r="T75" s="24">
        <v>211</v>
      </c>
      <c r="U75" s="24">
        <v>199</v>
      </c>
      <c r="V75" s="24">
        <v>166</v>
      </c>
      <c r="W75" s="24">
        <v>196</v>
      </c>
      <c r="X75" s="114">
        <v>176</v>
      </c>
      <c r="Y75" s="114">
        <v>68</v>
      </c>
      <c r="Z75" s="114">
        <v>256</v>
      </c>
      <c r="AA75" s="114">
        <v>645</v>
      </c>
      <c r="AB75" s="114">
        <v>737</v>
      </c>
      <c r="AC75" s="114">
        <v>608</v>
      </c>
      <c r="AD75" s="114">
        <v>581</v>
      </c>
      <c r="AE75" s="114">
        <v>603</v>
      </c>
    </row>
    <row r="76" spans="1:31" x14ac:dyDescent="0.35">
      <c r="A76" s="42" t="s">
        <v>580</v>
      </c>
      <c r="B76" s="24" t="s">
        <v>85</v>
      </c>
      <c r="C76" s="288"/>
      <c r="D76" s="24"/>
      <c r="E76" s="24"/>
      <c r="F76" s="24"/>
      <c r="G76" s="24"/>
      <c r="H76" s="24"/>
      <c r="I76" s="24"/>
      <c r="J76" s="24"/>
      <c r="K76" s="24"/>
      <c r="L76" s="24"/>
      <c r="M76" s="24"/>
      <c r="N76" s="24"/>
      <c r="O76" s="24"/>
      <c r="P76" s="24"/>
      <c r="Q76" s="24"/>
      <c r="R76" s="24"/>
      <c r="S76" s="24"/>
      <c r="T76" s="24"/>
      <c r="U76" s="24"/>
      <c r="V76" s="24"/>
      <c r="W76" s="24"/>
      <c r="X76" s="114">
        <v>364</v>
      </c>
      <c r="Y76" s="114">
        <v>352</v>
      </c>
      <c r="Z76" s="114">
        <v>343</v>
      </c>
      <c r="AA76" s="114">
        <v>361</v>
      </c>
      <c r="AB76" s="114">
        <v>360</v>
      </c>
      <c r="AC76" s="114">
        <v>368</v>
      </c>
      <c r="AD76" s="114">
        <v>367</v>
      </c>
      <c r="AE76" s="114">
        <v>355</v>
      </c>
    </row>
    <row r="77" spans="1:31" x14ac:dyDescent="0.35">
      <c r="A77" s="42" t="s">
        <v>581</v>
      </c>
      <c r="B77" s="24" t="s">
        <v>85</v>
      </c>
      <c r="C77" s="288"/>
      <c r="D77" s="24"/>
      <c r="E77" s="24"/>
      <c r="F77" s="24"/>
      <c r="G77" s="24"/>
      <c r="H77" s="24"/>
      <c r="I77" s="24"/>
      <c r="J77" s="24"/>
      <c r="K77" s="24"/>
      <c r="L77" s="24">
        <v>702</v>
      </c>
      <c r="M77" s="24">
        <v>1287</v>
      </c>
      <c r="N77" s="24">
        <v>1235</v>
      </c>
      <c r="O77" s="24">
        <v>1627</v>
      </c>
      <c r="P77" s="24">
        <v>2006</v>
      </c>
      <c r="Q77" s="24">
        <v>1000</v>
      </c>
      <c r="R77" s="24">
        <v>935</v>
      </c>
      <c r="S77" s="24">
        <v>1279</v>
      </c>
      <c r="T77" s="24">
        <v>1148</v>
      </c>
      <c r="U77" s="24">
        <v>830</v>
      </c>
      <c r="V77" s="24">
        <v>648</v>
      </c>
      <c r="W77" s="24">
        <v>787</v>
      </c>
      <c r="X77" s="114">
        <v>1179</v>
      </c>
      <c r="Y77" s="114">
        <v>1722</v>
      </c>
      <c r="Z77" s="114">
        <v>842</v>
      </c>
      <c r="AA77" s="114">
        <v>3539</v>
      </c>
      <c r="AB77" s="114">
        <v>3929</v>
      </c>
      <c r="AC77" s="114">
        <v>8059</v>
      </c>
      <c r="AD77" s="114">
        <v>3719</v>
      </c>
      <c r="AE77" s="114">
        <v>5067</v>
      </c>
    </row>
    <row r="78" spans="1:31" ht="3.65" customHeight="1" x14ac:dyDescent="0.35">
      <c r="A78" s="35"/>
      <c r="B78" s="24"/>
      <c r="C78" s="288"/>
      <c r="D78" s="24"/>
      <c r="E78" s="24"/>
      <c r="F78" s="24"/>
      <c r="G78" s="24"/>
      <c r="H78" s="24"/>
      <c r="I78" s="24"/>
      <c r="J78" s="24"/>
      <c r="K78" s="24"/>
      <c r="L78" s="24"/>
      <c r="M78" s="24"/>
      <c r="N78" s="24"/>
      <c r="O78" s="24"/>
      <c r="P78" s="24"/>
      <c r="Q78" s="24"/>
      <c r="R78" s="24"/>
      <c r="S78" s="24"/>
      <c r="T78" s="24"/>
      <c r="U78" s="24"/>
      <c r="V78" s="24"/>
      <c r="W78" s="24"/>
      <c r="X78" s="114"/>
      <c r="Y78" s="114"/>
      <c r="Z78" s="114"/>
      <c r="AA78" s="114"/>
      <c r="AB78" s="114"/>
      <c r="AC78" s="7"/>
      <c r="AD78" s="114"/>
      <c r="AE78" s="114"/>
    </row>
    <row r="79" spans="1:31" x14ac:dyDescent="0.35">
      <c r="A79" s="110" t="s">
        <v>582</v>
      </c>
      <c r="B79" s="24" t="s">
        <v>85</v>
      </c>
      <c r="C79" s="287"/>
      <c r="D79" s="58">
        <v>100386</v>
      </c>
      <c r="E79" s="58">
        <v>118757</v>
      </c>
      <c r="F79" s="58">
        <v>129113</v>
      </c>
      <c r="G79" s="58">
        <v>133078</v>
      </c>
      <c r="H79" s="58">
        <v>145629</v>
      </c>
      <c r="I79" s="58">
        <v>152805</v>
      </c>
      <c r="J79" s="58">
        <v>161566</v>
      </c>
      <c r="K79" s="58">
        <v>169628</v>
      </c>
      <c r="L79" s="58">
        <v>183178</v>
      </c>
      <c r="M79" s="58">
        <v>213049</v>
      </c>
      <c r="N79" s="58">
        <v>208072</v>
      </c>
      <c r="O79" s="58">
        <v>223129</v>
      </c>
      <c r="P79" s="58">
        <v>234002</v>
      </c>
      <c r="Q79" s="58">
        <v>241489</v>
      </c>
      <c r="R79" s="58">
        <v>256813</v>
      </c>
      <c r="S79" s="58">
        <v>266332</v>
      </c>
      <c r="T79" s="58">
        <v>269435</v>
      </c>
      <c r="U79" s="58">
        <v>275088</v>
      </c>
      <c r="V79" s="58">
        <v>277650</v>
      </c>
      <c r="W79" s="58">
        <v>284812</v>
      </c>
      <c r="X79" s="138">
        <v>362154</v>
      </c>
      <c r="Y79" s="138">
        <v>414295</v>
      </c>
      <c r="Z79" s="138">
        <v>356730</v>
      </c>
      <c r="AA79" s="138">
        <v>355520</v>
      </c>
      <c r="AB79" s="138">
        <v>374682</v>
      </c>
      <c r="AC79" s="138">
        <v>391044</v>
      </c>
      <c r="AD79" s="138">
        <v>407167</v>
      </c>
      <c r="AE79" s="138">
        <v>425901</v>
      </c>
    </row>
    <row r="80" spans="1:31" x14ac:dyDescent="0.35">
      <c r="A80" s="42" t="s">
        <v>583</v>
      </c>
      <c r="B80" s="24" t="s">
        <v>85</v>
      </c>
      <c r="C80" s="288" t="s">
        <v>19</v>
      </c>
      <c r="D80" s="24">
        <v>44638</v>
      </c>
      <c r="E80" s="24">
        <v>54901</v>
      </c>
      <c r="F80" s="24">
        <v>61443</v>
      </c>
      <c r="G80" s="24">
        <v>63192</v>
      </c>
      <c r="H80" s="24">
        <v>67039</v>
      </c>
      <c r="I80" s="24">
        <v>71470</v>
      </c>
      <c r="J80" s="24">
        <v>78006</v>
      </c>
      <c r="K80" s="24">
        <v>80948</v>
      </c>
      <c r="L80" s="24">
        <v>88864</v>
      </c>
      <c r="M80" s="24">
        <v>93238</v>
      </c>
      <c r="N80" s="24">
        <v>101169</v>
      </c>
      <c r="O80" s="24">
        <v>108879</v>
      </c>
      <c r="P80" s="24">
        <v>111075</v>
      </c>
      <c r="Q80" s="24">
        <v>110535</v>
      </c>
      <c r="R80" s="24">
        <v>115911</v>
      </c>
      <c r="S80" s="24">
        <v>124636</v>
      </c>
      <c r="T80" s="24">
        <v>126134</v>
      </c>
      <c r="U80" s="24">
        <v>134489</v>
      </c>
      <c r="V80" s="24">
        <v>139281</v>
      </c>
      <c r="W80" s="24">
        <v>147987</v>
      </c>
      <c r="X80" s="114">
        <v>149799</v>
      </c>
      <c r="Y80" s="114">
        <v>166966</v>
      </c>
      <c r="Z80" s="114">
        <v>184517</v>
      </c>
      <c r="AA80" s="114">
        <v>192661</v>
      </c>
      <c r="AB80" s="114">
        <v>203464</v>
      </c>
      <c r="AC80" s="114">
        <v>208422</v>
      </c>
      <c r="AD80" s="114">
        <v>213776</v>
      </c>
      <c r="AE80" s="114">
        <v>220439</v>
      </c>
    </row>
    <row r="81" spans="1:31" x14ac:dyDescent="0.35">
      <c r="A81" s="61" t="s">
        <v>584</v>
      </c>
      <c r="B81" s="24" t="s">
        <v>85</v>
      </c>
      <c r="C81" s="288"/>
      <c r="D81" s="24">
        <v>35462</v>
      </c>
      <c r="E81" s="24">
        <v>22956</v>
      </c>
      <c r="F81" s="24">
        <v>25531</v>
      </c>
      <c r="G81" s="24">
        <v>23016</v>
      </c>
      <c r="H81" s="24">
        <v>23243</v>
      </c>
      <c r="I81" s="24">
        <v>38824</v>
      </c>
      <c r="J81" s="24">
        <v>27525</v>
      </c>
      <c r="K81" s="24">
        <v>28166</v>
      </c>
      <c r="L81" s="24">
        <v>69533</v>
      </c>
      <c r="M81" s="24">
        <v>73108</v>
      </c>
      <c r="N81" s="24">
        <v>75788</v>
      </c>
      <c r="O81" s="24">
        <v>86094</v>
      </c>
      <c r="P81" s="24">
        <v>84064</v>
      </c>
      <c r="Q81" s="24">
        <v>84869</v>
      </c>
      <c r="R81" s="24">
        <v>88454</v>
      </c>
      <c r="S81" s="24">
        <v>96418</v>
      </c>
      <c r="T81" s="24">
        <v>99364</v>
      </c>
      <c r="U81" s="24">
        <v>106350</v>
      </c>
      <c r="V81" s="24">
        <v>111207</v>
      </c>
      <c r="W81" s="24">
        <v>117728</v>
      </c>
      <c r="X81" s="114">
        <v>118096</v>
      </c>
      <c r="Y81" s="114">
        <v>131265</v>
      </c>
      <c r="Z81" s="114">
        <v>148441</v>
      </c>
      <c r="AA81" s="114">
        <v>152097</v>
      </c>
      <c r="AB81" s="114">
        <v>160494</v>
      </c>
      <c r="AC81" s="114">
        <v>164605</v>
      </c>
      <c r="AD81" s="114">
        <v>171165</v>
      </c>
      <c r="AE81" s="114">
        <v>177769</v>
      </c>
    </row>
    <row r="82" spans="1:31" x14ac:dyDescent="0.35">
      <c r="A82" s="63" t="s">
        <v>585</v>
      </c>
      <c r="B82" s="24" t="s">
        <v>85</v>
      </c>
      <c r="C82" s="288"/>
      <c r="D82" s="24"/>
      <c r="E82" s="24"/>
      <c r="F82" s="24"/>
      <c r="G82" s="24"/>
      <c r="H82" s="24"/>
      <c r="I82" s="24"/>
      <c r="J82" s="24"/>
      <c r="K82" s="24"/>
      <c r="L82" s="24"/>
      <c r="M82" s="24"/>
      <c r="N82" s="24"/>
      <c r="O82" s="24"/>
      <c r="P82" s="24"/>
      <c r="Q82" s="24"/>
      <c r="R82" s="24"/>
      <c r="S82" s="24"/>
      <c r="T82" s="24"/>
      <c r="U82" s="24"/>
      <c r="V82" s="24">
        <v>63123</v>
      </c>
      <c r="W82" s="24">
        <v>65160</v>
      </c>
      <c r="X82" s="114">
        <v>60236</v>
      </c>
      <c r="Y82" s="114">
        <v>73073</v>
      </c>
      <c r="Z82" s="114">
        <v>74180.800000000003</v>
      </c>
      <c r="AA82" s="114">
        <v>82346</v>
      </c>
      <c r="AB82" s="114">
        <v>86621</v>
      </c>
      <c r="AC82" s="114">
        <v>90208</v>
      </c>
      <c r="AD82" s="114">
        <v>95495</v>
      </c>
      <c r="AE82" s="114">
        <v>101288</v>
      </c>
    </row>
    <row r="83" spans="1:31" x14ac:dyDescent="0.35">
      <c r="A83" s="63" t="s">
        <v>586</v>
      </c>
      <c r="B83" s="24" t="s">
        <v>85</v>
      </c>
      <c r="C83" s="288"/>
      <c r="D83" s="24"/>
      <c r="E83" s="24"/>
      <c r="F83" s="24"/>
      <c r="G83" s="24"/>
      <c r="H83" s="24"/>
      <c r="I83" s="24"/>
      <c r="J83" s="24"/>
      <c r="K83" s="24"/>
      <c r="L83" s="24"/>
      <c r="M83" s="24"/>
      <c r="N83" s="24"/>
      <c r="O83" s="24"/>
      <c r="P83" s="24"/>
      <c r="Q83" s="24"/>
      <c r="R83" s="24"/>
      <c r="S83" s="24"/>
      <c r="T83" s="24"/>
      <c r="U83" s="24"/>
      <c r="V83" s="24">
        <v>48084</v>
      </c>
      <c r="W83" s="24">
        <v>52568</v>
      </c>
      <c r="X83" s="24">
        <v>57860</v>
      </c>
      <c r="Y83" s="24">
        <v>58192</v>
      </c>
      <c r="Z83" s="24">
        <v>74260.2</v>
      </c>
      <c r="AA83" s="114">
        <v>69751</v>
      </c>
      <c r="AB83" s="114">
        <v>73873</v>
      </c>
      <c r="AC83" s="114">
        <v>74397</v>
      </c>
      <c r="AD83" s="114">
        <v>75670</v>
      </c>
      <c r="AE83" s="114">
        <v>76481</v>
      </c>
    </row>
    <row r="84" spans="1:31" x14ac:dyDescent="0.35">
      <c r="A84" s="61" t="s">
        <v>587</v>
      </c>
      <c r="B84" s="24" t="s">
        <v>85</v>
      </c>
      <c r="C84" s="288"/>
      <c r="D84" s="24">
        <v>206</v>
      </c>
      <c r="E84" s="24">
        <v>109</v>
      </c>
      <c r="F84" s="24">
        <v>503</v>
      </c>
      <c r="G84" s="24">
        <v>279</v>
      </c>
      <c r="H84" s="24">
        <v>368</v>
      </c>
      <c r="I84" s="24">
        <v>311</v>
      </c>
      <c r="J84" s="24">
        <v>376</v>
      </c>
      <c r="K84" s="24">
        <v>381</v>
      </c>
      <c r="L84" s="24">
        <v>0</v>
      </c>
      <c r="M84" s="24">
        <v>46</v>
      </c>
      <c r="N84" s="24">
        <v>12</v>
      </c>
      <c r="O84" s="24">
        <v>15</v>
      </c>
      <c r="P84" s="24">
        <v>35</v>
      </c>
      <c r="Q84" s="24">
        <v>16</v>
      </c>
      <c r="R84" s="24">
        <v>15</v>
      </c>
      <c r="S84" s="24">
        <v>0</v>
      </c>
      <c r="T84" s="24">
        <v>6</v>
      </c>
      <c r="U84" s="24">
        <v>2</v>
      </c>
      <c r="V84" s="24"/>
      <c r="W84" s="24"/>
      <c r="X84" s="7"/>
      <c r="Y84" s="114"/>
      <c r="Z84" s="114"/>
      <c r="AA84" s="114"/>
      <c r="AB84" s="114"/>
      <c r="AC84" s="114"/>
      <c r="AD84" s="114"/>
      <c r="AE84" s="7"/>
    </row>
    <row r="85" spans="1:31" x14ac:dyDescent="0.35">
      <c r="A85" s="61" t="s">
        <v>588</v>
      </c>
      <c r="B85" s="24" t="s">
        <v>85</v>
      </c>
      <c r="C85" s="288"/>
      <c r="D85" s="24">
        <v>531</v>
      </c>
      <c r="E85" s="24">
        <v>992</v>
      </c>
      <c r="F85" s="24">
        <v>1159</v>
      </c>
      <c r="G85" s="24">
        <v>995</v>
      </c>
      <c r="H85" s="24">
        <v>2100</v>
      </c>
      <c r="I85" s="24">
        <v>1138</v>
      </c>
      <c r="J85" s="24">
        <v>2162</v>
      </c>
      <c r="K85" s="24">
        <v>1780</v>
      </c>
      <c r="L85" s="24">
        <v>2066</v>
      </c>
      <c r="M85" s="24">
        <v>2136</v>
      </c>
      <c r="N85" s="24">
        <v>3990</v>
      </c>
      <c r="O85" s="24">
        <v>1887</v>
      </c>
      <c r="P85" s="24">
        <v>2807</v>
      </c>
      <c r="Q85" s="24">
        <v>1799</v>
      </c>
      <c r="R85" s="24">
        <v>1920</v>
      </c>
      <c r="S85" s="24">
        <v>1611</v>
      </c>
      <c r="T85" s="24">
        <v>6279</v>
      </c>
      <c r="U85" s="24">
        <v>8173</v>
      </c>
      <c r="V85" s="24">
        <v>8342</v>
      </c>
      <c r="W85" s="24">
        <v>9857</v>
      </c>
      <c r="X85" s="114">
        <v>10500</v>
      </c>
      <c r="Y85" s="114">
        <v>12438</v>
      </c>
      <c r="Z85" s="114">
        <v>4727</v>
      </c>
      <c r="AA85" s="114">
        <v>7628</v>
      </c>
      <c r="AB85" s="114">
        <v>8019</v>
      </c>
      <c r="AC85" s="114">
        <v>7228</v>
      </c>
      <c r="AD85" s="114">
        <v>6978</v>
      </c>
      <c r="AE85" s="114">
        <v>6411</v>
      </c>
    </row>
    <row r="86" spans="1:31" x14ac:dyDescent="0.35">
      <c r="A86" s="61" t="s">
        <v>589</v>
      </c>
      <c r="B86" s="24" t="s">
        <v>85</v>
      </c>
      <c r="C86" s="288"/>
      <c r="D86" s="24">
        <v>268</v>
      </c>
      <c r="E86" s="24">
        <v>587</v>
      </c>
      <c r="F86" s="24">
        <v>308</v>
      </c>
      <c r="G86" s="24">
        <v>710</v>
      </c>
      <c r="H86" s="24">
        <v>238</v>
      </c>
      <c r="I86" s="24">
        <v>1035</v>
      </c>
      <c r="J86" s="24">
        <v>457</v>
      </c>
      <c r="K86" s="24">
        <v>651</v>
      </c>
      <c r="L86" s="24">
        <v>2562</v>
      </c>
      <c r="M86" s="24">
        <v>3143</v>
      </c>
      <c r="N86" s="24">
        <v>3280</v>
      </c>
      <c r="O86" s="24">
        <v>3973</v>
      </c>
      <c r="P86" s="24">
        <v>4059</v>
      </c>
      <c r="Q86" s="24">
        <v>4086</v>
      </c>
      <c r="R86" s="24">
        <v>4172</v>
      </c>
      <c r="S86" s="24">
        <v>4622</v>
      </c>
      <c r="T86" s="24">
        <v>3659</v>
      </c>
      <c r="U86" s="24">
        <v>4127</v>
      </c>
      <c r="V86" s="24">
        <v>3543</v>
      </c>
      <c r="W86" s="24">
        <v>3803</v>
      </c>
      <c r="X86" s="114">
        <v>3916</v>
      </c>
      <c r="Y86" s="114">
        <v>4413</v>
      </c>
      <c r="Z86" s="114">
        <v>4353</v>
      </c>
      <c r="AA86" s="114">
        <v>4407</v>
      </c>
      <c r="AB86" s="114">
        <v>4358</v>
      </c>
      <c r="AC86" s="114">
        <v>5048</v>
      </c>
      <c r="AD86" s="114">
        <v>4452</v>
      </c>
      <c r="AE86" s="114">
        <v>4712</v>
      </c>
    </row>
    <row r="87" spans="1:31" x14ac:dyDescent="0.35">
      <c r="A87" s="61" t="s">
        <v>590</v>
      </c>
      <c r="B87" s="24" t="s">
        <v>85</v>
      </c>
      <c r="C87" s="288"/>
      <c r="D87" s="24">
        <v>1770</v>
      </c>
      <c r="E87" s="24">
        <v>1578</v>
      </c>
      <c r="F87" s="24">
        <v>1753</v>
      </c>
      <c r="G87" s="24">
        <v>1939</v>
      </c>
      <c r="H87" s="24">
        <v>1754</v>
      </c>
      <c r="I87" s="24">
        <v>1413</v>
      </c>
      <c r="J87" s="24">
        <v>1884</v>
      </c>
      <c r="K87" s="24">
        <v>4460</v>
      </c>
      <c r="L87" s="24">
        <v>4538</v>
      </c>
      <c r="M87" s="24">
        <v>5411</v>
      </c>
      <c r="N87" s="24">
        <v>3174</v>
      </c>
      <c r="O87" s="24">
        <v>2816</v>
      </c>
      <c r="P87" s="24">
        <v>3080</v>
      </c>
      <c r="Q87" s="24">
        <v>3132</v>
      </c>
      <c r="R87" s="24">
        <v>3966</v>
      </c>
      <c r="S87" s="24">
        <v>4967</v>
      </c>
      <c r="T87" s="24">
        <v>4375</v>
      </c>
      <c r="U87" s="24">
        <v>4028</v>
      </c>
      <c r="V87" s="24">
        <v>4577</v>
      </c>
      <c r="W87" s="24">
        <v>5330</v>
      </c>
      <c r="X87" s="114">
        <v>5652</v>
      </c>
      <c r="Y87" s="114">
        <v>5450</v>
      </c>
      <c r="Z87" s="114">
        <v>12852</v>
      </c>
      <c r="AA87" s="114">
        <v>13753</v>
      </c>
      <c r="AB87" s="114">
        <v>15257</v>
      </c>
      <c r="AC87" s="114">
        <v>14195</v>
      </c>
      <c r="AD87" s="114">
        <v>13927</v>
      </c>
      <c r="AE87" s="114">
        <v>13777</v>
      </c>
    </row>
    <row r="88" spans="1:31" x14ac:dyDescent="0.35">
      <c r="A88" s="61" t="s">
        <v>591</v>
      </c>
      <c r="B88" s="24" t="s">
        <v>85</v>
      </c>
      <c r="C88" s="288"/>
      <c r="D88" s="24"/>
      <c r="E88" s="24"/>
      <c r="F88" s="24"/>
      <c r="G88" s="24"/>
      <c r="H88" s="24"/>
      <c r="I88" s="24">
        <v>5461</v>
      </c>
      <c r="J88" s="24">
        <v>6320</v>
      </c>
      <c r="K88" s="24">
        <v>5950</v>
      </c>
      <c r="L88" s="24">
        <v>6955</v>
      </c>
      <c r="M88" s="24">
        <v>6683</v>
      </c>
      <c r="N88" s="24">
        <v>8808</v>
      </c>
      <c r="O88" s="24">
        <v>8250</v>
      </c>
      <c r="P88" s="24">
        <v>8617</v>
      </c>
      <c r="Q88" s="24">
        <v>9108</v>
      </c>
      <c r="R88" s="24">
        <v>9634</v>
      </c>
      <c r="S88" s="24">
        <v>9985</v>
      </c>
      <c r="T88" s="24">
        <v>10319</v>
      </c>
      <c r="U88" s="24">
        <v>10164</v>
      </c>
      <c r="V88" s="24">
        <v>10350</v>
      </c>
      <c r="W88" s="24">
        <v>10220</v>
      </c>
      <c r="X88" s="114">
        <v>10391</v>
      </c>
      <c r="Y88" s="114">
        <v>12175</v>
      </c>
      <c r="Z88" s="114">
        <v>11545</v>
      </c>
      <c r="AA88" s="114">
        <v>11480</v>
      </c>
      <c r="AB88" s="114">
        <v>12105</v>
      </c>
      <c r="AC88" s="114">
        <v>12935</v>
      </c>
      <c r="AD88" s="114">
        <v>13469</v>
      </c>
      <c r="AE88" s="114">
        <v>13808</v>
      </c>
    </row>
    <row r="89" spans="1:31" x14ac:dyDescent="0.35">
      <c r="A89" s="61" t="s">
        <v>270</v>
      </c>
      <c r="B89" s="24" t="s">
        <v>85</v>
      </c>
      <c r="C89" s="288"/>
      <c r="D89" s="24">
        <v>6400</v>
      </c>
      <c r="E89" s="24">
        <v>7511</v>
      </c>
      <c r="F89" s="24">
        <v>7639</v>
      </c>
      <c r="G89" s="24">
        <v>7896</v>
      </c>
      <c r="H89" s="24">
        <v>8574</v>
      </c>
      <c r="I89" s="24">
        <v>3983</v>
      </c>
      <c r="J89" s="24">
        <v>4397</v>
      </c>
      <c r="K89" s="24">
        <v>2677</v>
      </c>
      <c r="L89" s="24">
        <v>3211</v>
      </c>
      <c r="M89" s="24">
        <v>2711</v>
      </c>
      <c r="N89" s="24">
        <v>6118</v>
      </c>
      <c r="O89" s="24">
        <v>5845</v>
      </c>
      <c r="P89" s="24">
        <v>8413</v>
      </c>
      <c r="Q89" s="24">
        <v>7524</v>
      </c>
      <c r="R89" s="24">
        <v>7750</v>
      </c>
      <c r="S89" s="24">
        <v>7033</v>
      </c>
      <c r="T89" s="24">
        <v>2132</v>
      </c>
      <c r="U89" s="24">
        <v>1645</v>
      </c>
      <c r="V89" s="24">
        <v>1262</v>
      </c>
      <c r="W89" s="24">
        <v>1049</v>
      </c>
      <c r="X89" s="114">
        <v>1243</v>
      </c>
      <c r="Y89" s="114">
        <v>1225</v>
      </c>
      <c r="Z89" s="114">
        <v>2598</v>
      </c>
      <c r="AA89" s="114">
        <v>3297</v>
      </c>
      <c r="AB89" s="114">
        <v>3230</v>
      </c>
      <c r="AC89" s="114">
        <v>4410</v>
      </c>
      <c r="AD89" s="114">
        <v>3784</v>
      </c>
      <c r="AE89" s="114">
        <v>3963</v>
      </c>
    </row>
    <row r="90" spans="1:31" x14ac:dyDescent="0.35">
      <c r="A90" s="42" t="s">
        <v>592</v>
      </c>
      <c r="B90" s="24" t="s">
        <v>85</v>
      </c>
      <c r="C90" s="288"/>
      <c r="D90" s="24">
        <v>5501</v>
      </c>
      <c r="E90" s="24">
        <v>3707</v>
      </c>
      <c r="F90" s="24">
        <v>4634</v>
      </c>
      <c r="G90" s="24">
        <v>5217</v>
      </c>
      <c r="H90" s="24">
        <v>5844</v>
      </c>
      <c r="I90" s="24">
        <v>7221</v>
      </c>
      <c r="J90" s="24">
        <v>6450</v>
      </c>
      <c r="K90" s="24">
        <v>6771</v>
      </c>
      <c r="L90" s="24">
        <v>7519</v>
      </c>
      <c r="M90" s="24">
        <v>8200</v>
      </c>
      <c r="N90" s="24">
        <v>8413</v>
      </c>
      <c r="O90" s="24">
        <v>8690</v>
      </c>
      <c r="P90" s="24">
        <v>10020</v>
      </c>
      <c r="Q90" s="24">
        <v>13733</v>
      </c>
      <c r="R90" s="24">
        <v>15728</v>
      </c>
      <c r="S90" s="24">
        <v>12506</v>
      </c>
      <c r="T90" s="24">
        <v>11727</v>
      </c>
      <c r="U90" s="24">
        <v>11002</v>
      </c>
      <c r="V90" s="24">
        <v>11224</v>
      </c>
      <c r="W90" s="24">
        <v>11501</v>
      </c>
      <c r="X90" s="114">
        <v>67641</v>
      </c>
      <c r="Y90" s="114">
        <v>86845</v>
      </c>
      <c r="Z90" s="114">
        <v>17764</v>
      </c>
      <c r="AA90" s="114">
        <v>17373</v>
      </c>
      <c r="AB90" s="114">
        <v>16964</v>
      </c>
      <c r="AC90" s="114">
        <v>16859</v>
      </c>
      <c r="AD90" s="114">
        <v>17467</v>
      </c>
      <c r="AE90" s="114">
        <v>18009</v>
      </c>
    </row>
    <row r="91" spans="1:31" x14ac:dyDescent="0.35">
      <c r="A91" s="42" t="s">
        <v>593</v>
      </c>
      <c r="B91" s="24" t="s">
        <v>85</v>
      </c>
      <c r="C91" s="288"/>
      <c r="D91" s="24">
        <v>50247</v>
      </c>
      <c r="E91" s="24">
        <v>60149</v>
      </c>
      <c r="F91" s="24">
        <v>63035</v>
      </c>
      <c r="G91" s="24">
        <v>64670</v>
      </c>
      <c r="H91" s="24">
        <v>72746</v>
      </c>
      <c r="I91" s="24">
        <v>74115</v>
      </c>
      <c r="J91" s="24">
        <v>77111</v>
      </c>
      <c r="K91" s="24">
        <v>81908</v>
      </c>
      <c r="L91" s="24">
        <v>86795</v>
      </c>
      <c r="M91" s="24">
        <v>111611</v>
      </c>
      <c r="N91" s="24">
        <v>98490</v>
      </c>
      <c r="O91" s="24">
        <v>105559</v>
      </c>
      <c r="P91" s="24">
        <v>112907</v>
      </c>
      <c r="Q91" s="24">
        <v>117221</v>
      </c>
      <c r="R91" s="24">
        <v>125174</v>
      </c>
      <c r="S91" s="24">
        <v>129190</v>
      </c>
      <c r="T91" s="24">
        <v>131574</v>
      </c>
      <c r="U91" s="24">
        <v>129596</v>
      </c>
      <c r="V91" s="24">
        <v>127146</v>
      </c>
      <c r="W91" s="24">
        <v>125324</v>
      </c>
      <c r="X91" s="114">
        <v>144715</v>
      </c>
      <c r="Y91" s="114">
        <v>160484</v>
      </c>
      <c r="Z91" s="114">
        <v>154450</v>
      </c>
      <c r="AA91" s="114">
        <v>145485</v>
      </c>
      <c r="AB91" s="114">
        <v>154254</v>
      </c>
      <c r="AC91" s="114">
        <v>165763</v>
      </c>
      <c r="AD91" s="114">
        <v>175925</v>
      </c>
      <c r="AE91" s="114">
        <v>187453</v>
      </c>
    </row>
    <row r="92" spans="1:31" x14ac:dyDescent="0.35">
      <c r="A92" s="61" t="s">
        <v>594</v>
      </c>
      <c r="B92" s="24" t="s">
        <v>85</v>
      </c>
      <c r="C92" s="288"/>
      <c r="D92" s="24"/>
      <c r="E92" s="24"/>
      <c r="F92" s="24"/>
      <c r="G92" s="24"/>
      <c r="H92" s="24"/>
      <c r="I92" s="24"/>
      <c r="J92" s="24"/>
      <c r="K92" s="24"/>
      <c r="L92" s="24">
        <v>26510</v>
      </c>
      <c r="M92" s="24">
        <v>30785</v>
      </c>
      <c r="N92" s="24">
        <v>30334</v>
      </c>
      <c r="O92" s="24">
        <v>32980</v>
      </c>
      <c r="P92" s="24">
        <v>35402</v>
      </c>
      <c r="Q92" s="24">
        <v>37164</v>
      </c>
      <c r="R92" s="24">
        <v>40194</v>
      </c>
      <c r="S92" s="24">
        <v>42353</v>
      </c>
      <c r="T92" s="24">
        <v>43833</v>
      </c>
      <c r="U92" s="24">
        <v>44777</v>
      </c>
      <c r="V92" s="24">
        <v>45151</v>
      </c>
      <c r="W92" s="24">
        <v>46827</v>
      </c>
      <c r="X92" s="114">
        <v>50635</v>
      </c>
      <c r="Y92" s="114">
        <v>53378</v>
      </c>
      <c r="Z92" s="114">
        <v>51299</v>
      </c>
      <c r="AA92" s="114">
        <v>54867</v>
      </c>
      <c r="AB92" s="114">
        <v>59182</v>
      </c>
      <c r="AC92" s="114">
        <v>61672</v>
      </c>
      <c r="AD92" s="114">
        <v>64577</v>
      </c>
      <c r="AE92" s="114">
        <v>67308</v>
      </c>
    </row>
    <row r="93" spans="1:31" x14ac:dyDescent="0.35">
      <c r="A93" s="61" t="s">
        <v>339</v>
      </c>
      <c r="B93" s="24" t="s">
        <v>85</v>
      </c>
      <c r="C93" s="288"/>
      <c r="D93" s="24"/>
      <c r="E93" s="24"/>
      <c r="F93" s="24"/>
      <c r="G93" s="24"/>
      <c r="H93" s="24"/>
      <c r="I93" s="24"/>
      <c r="J93" s="24"/>
      <c r="K93" s="24"/>
      <c r="L93" s="24">
        <v>6119</v>
      </c>
      <c r="M93" s="24">
        <v>6258</v>
      </c>
      <c r="N93" s="24">
        <v>6041</v>
      </c>
      <c r="O93" s="24">
        <v>5963</v>
      </c>
      <c r="P93" s="24">
        <v>6251</v>
      </c>
      <c r="Q93" s="24">
        <v>6085</v>
      </c>
      <c r="R93" s="24">
        <v>6147</v>
      </c>
      <c r="S93" s="24">
        <v>5920</v>
      </c>
      <c r="T93" s="24">
        <v>5621</v>
      </c>
      <c r="U93" s="24">
        <v>5317</v>
      </c>
      <c r="V93" s="24">
        <v>5163</v>
      </c>
      <c r="W93" s="24">
        <v>5027</v>
      </c>
      <c r="X93" s="114">
        <v>4992</v>
      </c>
      <c r="Y93" s="114">
        <v>4907</v>
      </c>
      <c r="Z93" s="114">
        <v>4506</v>
      </c>
      <c r="AA93" s="114">
        <v>4420</v>
      </c>
      <c r="AB93" s="114">
        <v>4425</v>
      </c>
      <c r="AC93" s="114">
        <v>4323</v>
      </c>
      <c r="AD93" s="114">
        <v>4209</v>
      </c>
      <c r="AE93" s="114">
        <v>4100</v>
      </c>
    </row>
    <row r="94" spans="1:31" x14ac:dyDescent="0.35">
      <c r="A94" s="61" t="s">
        <v>340</v>
      </c>
      <c r="B94" s="24" t="s">
        <v>85</v>
      </c>
      <c r="C94" s="288"/>
      <c r="D94" s="24"/>
      <c r="E94" s="24"/>
      <c r="F94" s="24"/>
      <c r="G94" s="24"/>
      <c r="H94" s="24"/>
      <c r="I94" s="24"/>
      <c r="J94" s="24"/>
      <c r="K94" s="24"/>
      <c r="L94" s="24">
        <v>12947</v>
      </c>
      <c r="M94" s="24">
        <v>15528</v>
      </c>
      <c r="N94" s="24">
        <v>16056</v>
      </c>
      <c r="O94" s="24">
        <v>18592</v>
      </c>
      <c r="P94" s="24">
        <v>20422</v>
      </c>
      <c r="Q94" s="24">
        <v>21386</v>
      </c>
      <c r="R94" s="24">
        <v>23217</v>
      </c>
      <c r="S94" s="24">
        <v>24118</v>
      </c>
      <c r="T94" s="24">
        <v>24453</v>
      </c>
      <c r="U94" s="24">
        <v>24457</v>
      </c>
      <c r="V94" s="24">
        <v>24943</v>
      </c>
      <c r="W94" s="24">
        <v>25416</v>
      </c>
      <c r="X94" s="114">
        <v>27156</v>
      </c>
      <c r="Y94" s="114">
        <v>28212</v>
      </c>
      <c r="Z94" s="114">
        <v>28212</v>
      </c>
      <c r="AA94" s="114">
        <v>29961</v>
      </c>
      <c r="AB94" s="114">
        <v>32582</v>
      </c>
      <c r="AC94" s="114">
        <v>34038</v>
      </c>
      <c r="AD94" s="114">
        <v>35531</v>
      </c>
      <c r="AE94" s="114">
        <v>36415</v>
      </c>
    </row>
    <row r="95" spans="1:31" x14ac:dyDescent="0.35">
      <c r="A95" s="61" t="s">
        <v>341</v>
      </c>
      <c r="B95" s="24" t="s">
        <v>85</v>
      </c>
      <c r="C95" s="288"/>
      <c r="D95" s="24"/>
      <c r="E95" s="24"/>
      <c r="F95" s="24"/>
      <c r="G95" s="24"/>
      <c r="H95" s="24"/>
      <c r="I95" s="24"/>
      <c r="J95" s="24"/>
      <c r="K95" s="24"/>
      <c r="L95" s="24">
        <v>26590</v>
      </c>
      <c r="M95" s="24">
        <v>35895</v>
      </c>
      <c r="N95" s="24">
        <v>29429</v>
      </c>
      <c r="O95" s="24">
        <v>30536</v>
      </c>
      <c r="P95" s="24">
        <v>33895</v>
      </c>
      <c r="Q95" s="24">
        <v>34176</v>
      </c>
      <c r="R95" s="24">
        <v>33283</v>
      </c>
      <c r="S95" s="24">
        <v>33610</v>
      </c>
      <c r="T95" s="24">
        <v>35080</v>
      </c>
      <c r="U95" s="24">
        <v>32810</v>
      </c>
      <c r="V95" s="24">
        <v>30109</v>
      </c>
      <c r="W95" s="24">
        <v>27025</v>
      </c>
      <c r="X95" s="114">
        <v>29455</v>
      </c>
      <c r="Y95" s="114">
        <v>30431</v>
      </c>
      <c r="Z95" s="114">
        <v>26242</v>
      </c>
      <c r="AA95" s="114">
        <v>27993</v>
      </c>
      <c r="AB95" s="114">
        <v>31387</v>
      </c>
      <c r="AC95" s="114">
        <v>33392</v>
      </c>
      <c r="AD95" s="114">
        <v>34832</v>
      </c>
      <c r="AE95" s="114">
        <v>36201</v>
      </c>
    </row>
    <row r="96" spans="1:31" x14ac:dyDescent="0.35">
      <c r="A96" s="61" t="s">
        <v>343</v>
      </c>
      <c r="B96" s="24" t="s">
        <v>85</v>
      </c>
      <c r="C96" s="288"/>
      <c r="D96" s="24"/>
      <c r="E96" s="24"/>
      <c r="F96" s="24"/>
      <c r="G96" s="24"/>
      <c r="H96" s="24"/>
      <c r="I96" s="24"/>
      <c r="J96" s="24"/>
      <c r="K96" s="24"/>
      <c r="L96" s="24">
        <v>4371</v>
      </c>
      <c r="M96" s="24">
        <v>5032</v>
      </c>
      <c r="N96" s="24">
        <v>6965</v>
      </c>
      <c r="O96" s="24">
        <v>6965</v>
      </c>
      <c r="P96" s="24">
        <v>7448</v>
      </c>
      <c r="Q96" s="24">
        <v>8518</v>
      </c>
      <c r="R96" s="24">
        <v>10050</v>
      </c>
      <c r="S96" s="24">
        <v>10728</v>
      </c>
      <c r="T96" s="24">
        <v>11031</v>
      </c>
      <c r="U96" s="24">
        <v>11044</v>
      </c>
      <c r="V96" s="24">
        <v>10831</v>
      </c>
      <c r="W96" s="24">
        <v>10558</v>
      </c>
      <c r="X96" s="114">
        <v>20092</v>
      </c>
      <c r="Y96" s="114">
        <v>29692</v>
      </c>
      <c r="Z96" s="114">
        <v>15866</v>
      </c>
      <c r="AA96" s="114">
        <v>13867</v>
      </c>
      <c r="AB96" s="114">
        <v>13830</v>
      </c>
      <c r="AC96" s="114">
        <v>15483</v>
      </c>
      <c r="AD96" s="114">
        <v>15999</v>
      </c>
      <c r="AE96" s="114">
        <v>15915</v>
      </c>
    </row>
    <row r="97" spans="1:31" x14ac:dyDescent="0.35">
      <c r="A97" s="61" t="s">
        <v>315</v>
      </c>
      <c r="B97" s="24" t="s">
        <v>85</v>
      </c>
      <c r="C97" s="288"/>
      <c r="D97" s="24"/>
      <c r="E97" s="24"/>
      <c r="F97" s="24"/>
      <c r="G97" s="24"/>
      <c r="H97" s="24"/>
      <c r="I97" s="24"/>
      <c r="J97" s="24"/>
      <c r="K97" s="24"/>
      <c r="L97" s="24">
        <v>459</v>
      </c>
      <c r="M97" s="24">
        <v>1524</v>
      </c>
      <c r="N97" s="24">
        <v>3413</v>
      </c>
      <c r="O97" s="24">
        <v>3959</v>
      </c>
      <c r="P97" s="24">
        <v>3530</v>
      </c>
      <c r="Q97" s="24">
        <v>3460</v>
      </c>
      <c r="R97" s="24">
        <v>3557</v>
      </c>
      <c r="S97" s="24">
        <v>3539</v>
      </c>
      <c r="T97" s="24">
        <v>3400</v>
      </c>
      <c r="U97" s="24">
        <v>3019</v>
      </c>
      <c r="V97" s="24">
        <v>2627</v>
      </c>
      <c r="W97" s="24">
        <v>2340</v>
      </c>
      <c r="X97" s="114">
        <v>3583</v>
      </c>
      <c r="Y97" s="114">
        <v>4597</v>
      </c>
      <c r="Z97" s="114">
        <v>2945</v>
      </c>
      <c r="AA97" s="114">
        <v>2708</v>
      </c>
      <c r="AB97" s="114">
        <v>3105</v>
      </c>
      <c r="AC97" s="114">
        <v>3329</v>
      </c>
      <c r="AD97" s="114">
        <v>3495</v>
      </c>
      <c r="AE97" s="114">
        <v>3643</v>
      </c>
    </row>
    <row r="98" spans="1:31" x14ac:dyDescent="0.35">
      <c r="A98" s="61" t="s">
        <v>345</v>
      </c>
      <c r="B98" s="24" t="s">
        <v>85</v>
      </c>
      <c r="C98" s="288"/>
      <c r="D98" s="24"/>
      <c r="E98" s="24"/>
      <c r="F98" s="24"/>
      <c r="G98" s="24"/>
      <c r="H98" s="24"/>
      <c r="I98" s="24"/>
      <c r="J98" s="24"/>
      <c r="K98" s="24"/>
      <c r="L98" s="24">
        <v>2024</v>
      </c>
      <c r="M98" s="24">
        <v>2501</v>
      </c>
      <c r="N98" s="24"/>
      <c r="O98" s="24"/>
      <c r="P98" s="24"/>
      <c r="Q98" s="24"/>
      <c r="R98" s="24"/>
      <c r="S98" s="24"/>
      <c r="T98" s="24"/>
      <c r="U98" s="24"/>
      <c r="V98" s="24"/>
      <c r="W98" s="24"/>
      <c r="X98" s="114"/>
      <c r="Y98" s="114"/>
      <c r="Z98" s="114"/>
      <c r="AA98" s="114"/>
      <c r="AB98" s="114"/>
      <c r="AC98" s="114"/>
      <c r="AD98" s="114"/>
      <c r="AE98" s="114"/>
    </row>
    <row r="99" spans="1:31" x14ac:dyDescent="0.35">
      <c r="A99" s="61" t="s">
        <v>595</v>
      </c>
      <c r="B99" s="24" t="s">
        <v>85</v>
      </c>
      <c r="C99" s="288"/>
      <c r="D99" s="24"/>
      <c r="E99" s="24"/>
      <c r="F99" s="24"/>
      <c r="G99" s="24"/>
      <c r="H99" s="24"/>
      <c r="I99" s="24"/>
      <c r="J99" s="24"/>
      <c r="K99" s="24"/>
      <c r="L99" s="24">
        <v>2043</v>
      </c>
      <c r="M99" s="24">
        <v>8904</v>
      </c>
      <c r="N99" s="24">
        <v>1179</v>
      </c>
      <c r="O99" s="24">
        <v>1454</v>
      </c>
      <c r="P99" s="24">
        <v>751</v>
      </c>
      <c r="Q99" s="24">
        <v>1311</v>
      </c>
      <c r="R99" s="24">
        <v>936</v>
      </c>
      <c r="S99" s="24">
        <v>1139</v>
      </c>
      <c r="T99" s="24">
        <v>1066</v>
      </c>
      <c r="U99" s="24">
        <v>995</v>
      </c>
      <c r="V99" s="24">
        <v>1016</v>
      </c>
      <c r="W99" s="24">
        <v>940</v>
      </c>
      <c r="X99" s="114">
        <v>1022</v>
      </c>
      <c r="Y99" s="114">
        <v>998</v>
      </c>
      <c r="Z99" s="114">
        <v>15510</v>
      </c>
      <c r="AA99" s="114">
        <v>1937</v>
      </c>
      <c r="AB99" s="114">
        <v>961</v>
      </c>
      <c r="AC99" s="114">
        <v>953</v>
      </c>
      <c r="AD99" s="114">
        <v>973</v>
      </c>
      <c r="AE99" s="114">
        <v>958</v>
      </c>
    </row>
    <row r="100" spans="1:31" x14ac:dyDescent="0.35">
      <c r="A100" s="61" t="s">
        <v>297</v>
      </c>
      <c r="B100" s="24" t="s">
        <v>85</v>
      </c>
      <c r="C100" s="288"/>
      <c r="D100" s="24"/>
      <c r="E100" s="24"/>
      <c r="F100" s="24"/>
      <c r="G100" s="24"/>
      <c r="H100" s="24"/>
      <c r="I100" s="24"/>
      <c r="J100" s="24"/>
      <c r="K100" s="24"/>
      <c r="L100" s="24">
        <v>352</v>
      </c>
      <c r="M100" s="24">
        <v>43</v>
      </c>
      <c r="N100" s="24">
        <v>144</v>
      </c>
      <c r="O100" s="24">
        <v>7</v>
      </c>
      <c r="P100" s="24">
        <v>339</v>
      </c>
      <c r="Q100" s="24">
        <v>352</v>
      </c>
      <c r="R100" s="24">
        <v>403</v>
      </c>
      <c r="S100" s="24">
        <v>344</v>
      </c>
      <c r="T100" s="24">
        <v>511</v>
      </c>
      <c r="U100" s="24">
        <v>333</v>
      </c>
      <c r="V100" s="24">
        <v>628</v>
      </c>
      <c r="W100" s="24">
        <v>322</v>
      </c>
      <c r="X100" s="114">
        <v>746</v>
      </c>
      <c r="Y100" s="114">
        <v>879</v>
      </c>
      <c r="Z100" s="114">
        <v>666</v>
      </c>
      <c r="AA100" s="114">
        <v>723</v>
      </c>
      <c r="AB100" s="114">
        <v>641</v>
      </c>
      <c r="AC100" s="114">
        <v>693</v>
      </c>
      <c r="AD100" s="114">
        <v>747</v>
      </c>
      <c r="AE100" s="114">
        <v>521</v>
      </c>
    </row>
    <row r="101" spans="1:31" x14ac:dyDescent="0.35">
      <c r="A101" s="61" t="s">
        <v>309</v>
      </c>
      <c r="B101" s="24" t="s">
        <v>85</v>
      </c>
      <c r="C101" s="288"/>
      <c r="D101" s="24"/>
      <c r="E101" s="24"/>
      <c r="F101" s="24"/>
      <c r="G101" s="24"/>
      <c r="H101" s="24"/>
      <c r="I101" s="24"/>
      <c r="J101" s="24"/>
      <c r="K101" s="24"/>
      <c r="L101" s="24">
        <v>119</v>
      </c>
      <c r="M101" s="24">
        <v>125</v>
      </c>
      <c r="N101" s="24"/>
      <c r="O101" s="24"/>
      <c r="P101" s="24"/>
      <c r="Q101" s="24"/>
      <c r="R101" s="24"/>
      <c r="S101" s="24"/>
      <c r="T101" s="24"/>
      <c r="U101" s="24"/>
      <c r="V101" s="24"/>
      <c r="W101" s="24"/>
      <c r="X101" s="114"/>
      <c r="Y101" s="114"/>
      <c r="Z101" s="114"/>
      <c r="AA101" s="114"/>
      <c r="AB101" s="114"/>
      <c r="AC101" s="114"/>
      <c r="AD101" s="114"/>
      <c r="AE101" s="114"/>
    </row>
    <row r="102" spans="1:31" x14ac:dyDescent="0.35">
      <c r="A102" s="61" t="s">
        <v>392</v>
      </c>
      <c r="B102" s="24" t="s">
        <v>85</v>
      </c>
      <c r="C102" s="288"/>
      <c r="D102" s="24"/>
      <c r="E102" s="24"/>
      <c r="F102" s="24"/>
      <c r="G102" s="24"/>
      <c r="H102" s="24"/>
      <c r="I102" s="24"/>
      <c r="J102" s="24"/>
      <c r="K102" s="24"/>
      <c r="L102" s="24">
        <v>1</v>
      </c>
      <c r="M102" s="24">
        <v>1</v>
      </c>
      <c r="N102" s="24">
        <v>74</v>
      </c>
      <c r="O102" s="24">
        <v>189</v>
      </c>
      <c r="P102" s="24">
        <v>246</v>
      </c>
      <c r="Q102" s="24">
        <v>277</v>
      </c>
      <c r="R102" s="24">
        <v>293</v>
      </c>
      <c r="S102" s="24">
        <v>99</v>
      </c>
      <c r="T102" s="24">
        <v>25</v>
      </c>
      <c r="U102" s="24">
        <v>25</v>
      </c>
      <c r="V102" s="24">
        <v>0</v>
      </c>
      <c r="W102" s="24">
        <v>31</v>
      </c>
      <c r="X102" s="114">
        <v>31</v>
      </c>
      <c r="Y102" s="114">
        <v>31</v>
      </c>
      <c r="Z102" s="114">
        <v>30</v>
      </c>
      <c r="AA102" s="114">
        <v>85</v>
      </c>
      <c r="AB102" s="114">
        <v>249</v>
      </c>
      <c r="AC102" s="114">
        <v>359</v>
      </c>
      <c r="AD102" s="114">
        <v>305</v>
      </c>
      <c r="AE102" s="114">
        <v>257</v>
      </c>
    </row>
    <row r="103" spans="1:31" x14ac:dyDescent="0.35">
      <c r="A103" s="61" t="s">
        <v>270</v>
      </c>
      <c r="B103" s="24" t="s">
        <v>85</v>
      </c>
      <c r="C103" s="288"/>
      <c r="D103" s="24"/>
      <c r="E103" s="24"/>
      <c r="F103" s="24"/>
      <c r="G103" s="24"/>
      <c r="H103" s="24"/>
      <c r="I103" s="24"/>
      <c r="J103" s="24"/>
      <c r="K103" s="24"/>
      <c r="L103" s="24">
        <v>5258</v>
      </c>
      <c r="M103" s="24">
        <v>5014</v>
      </c>
      <c r="N103" s="24">
        <v>4856</v>
      </c>
      <c r="O103" s="24">
        <v>4916</v>
      </c>
      <c r="P103" s="24">
        <v>4622</v>
      </c>
      <c r="Q103" s="24">
        <v>4492</v>
      </c>
      <c r="R103" s="24">
        <v>7093</v>
      </c>
      <c r="S103" s="24">
        <v>7339</v>
      </c>
      <c r="T103" s="24">
        <v>6553</v>
      </c>
      <c r="U103" s="24">
        <v>6819</v>
      </c>
      <c r="V103" s="24">
        <v>6677</v>
      </c>
      <c r="W103" s="24">
        <v>6838</v>
      </c>
      <c r="X103" s="114">
        <v>7003</v>
      </c>
      <c r="Y103" s="114">
        <v>7359</v>
      </c>
      <c r="Z103" s="114">
        <v>9173</v>
      </c>
      <c r="AA103" s="114">
        <v>8924</v>
      </c>
      <c r="AB103" s="114">
        <v>7892</v>
      </c>
      <c r="AC103" s="114">
        <v>11521</v>
      </c>
      <c r="AD103" s="114">
        <v>15257</v>
      </c>
      <c r="AE103" s="114">
        <v>22135</v>
      </c>
    </row>
    <row r="104" spans="1:31" ht="3.65" customHeight="1" x14ac:dyDescent="0.35">
      <c r="A104" s="35"/>
      <c r="B104" s="24"/>
      <c r="C104" s="288"/>
      <c r="D104" s="24"/>
      <c r="E104" s="24"/>
      <c r="F104" s="24"/>
      <c r="G104" s="24"/>
      <c r="H104" s="24"/>
      <c r="I104" s="24"/>
      <c r="J104" s="24"/>
      <c r="K104" s="24"/>
      <c r="L104" s="24"/>
      <c r="M104" s="24"/>
      <c r="N104" s="24"/>
      <c r="O104" s="24"/>
      <c r="P104" s="24"/>
      <c r="Q104" s="24"/>
      <c r="R104" s="24"/>
      <c r="S104" s="24"/>
      <c r="T104" s="24"/>
      <c r="U104" s="24"/>
      <c r="V104" s="24"/>
      <c r="W104" s="24"/>
      <c r="X104" s="114"/>
      <c r="Y104" s="114"/>
      <c r="Z104" s="114"/>
      <c r="AA104" s="114"/>
      <c r="AB104" s="114"/>
      <c r="AC104" s="7"/>
      <c r="AD104" s="114"/>
      <c r="AE104" s="114"/>
    </row>
    <row r="105" spans="1:31" x14ac:dyDescent="0.35">
      <c r="A105" s="110" t="s">
        <v>596</v>
      </c>
      <c r="B105" s="24" t="s">
        <v>85</v>
      </c>
      <c r="C105" s="287"/>
      <c r="D105" s="58">
        <v>167</v>
      </c>
      <c r="E105" s="58">
        <v>3564</v>
      </c>
      <c r="F105" s="58">
        <v>4291</v>
      </c>
      <c r="G105" s="58">
        <v>3180</v>
      </c>
      <c r="H105" s="58">
        <v>3033</v>
      </c>
      <c r="I105" s="58">
        <v>4448</v>
      </c>
      <c r="J105" s="58">
        <v>4436</v>
      </c>
      <c r="K105" s="58">
        <v>5818</v>
      </c>
      <c r="L105" s="58">
        <v>7100</v>
      </c>
      <c r="M105" s="58">
        <v>12886</v>
      </c>
      <c r="N105" s="58">
        <v>23876</v>
      </c>
      <c r="O105" s="58">
        <v>15436</v>
      </c>
      <c r="P105" s="58">
        <v>15531</v>
      </c>
      <c r="Q105" s="58">
        <v>10051</v>
      </c>
      <c r="R105" s="58">
        <v>21359</v>
      </c>
      <c r="S105" s="58">
        <v>9255</v>
      </c>
      <c r="T105" s="58">
        <v>8781</v>
      </c>
      <c r="U105" s="58">
        <v>11167</v>
      </c>
      <c r="V105" s="58">
        <v>12595</v>
      </c>
      <c r="W105" s="58">
        <v>11161</v>
      </c>
      <c r="X105" s="138">
        <v>11681</v>
      </c>
      <c r="Y105" s="138">
        <v>16298</v>
      </c>
      <c r="Z105" s="138">
        <v>19651</v>
      </c>
      <c r="AA105" s="138">
        <v>20922</v>
      </c>
      <c r="AB105" s="138">
        <v>23435</v>
      </c>
      <c r="AC105" s="138">
        <v>22595</v>
      </c>
      <c r="AD105" s="138">
        <v>21542</v>
      </c>
      <c r="AE105" s="138">
        <v>18921</v>
      </c>
    </row>
    <row r="106" spans="1:31" x14ac:dyDescent="0.35">
      <c r="A106" s="42" t="s">
        <v>597</v>
      </c>
      <c r="B106" s="24" t="s">
        <v>85</v>
      </c>
      <c r="C106" s="288"/>
      <c r="D106" s="24"/>
      <c r="E106" s="24"/>
      <c r="F106" s="24"/>
      <c r="G106" s="24"/>
      <c r="H106" s="24"/>
      <c r="I106" s="24"/>
      <c r="J106" s="24"/>
      <c r="K106" s="24"/>
      <c r="L106" s="24">
        <v>1939</v>
      </c>
      <c r="M106" s="24">
        <v>1861</v>
      </c>
      <c r="N106" s="24">
        <v>2127</v>
      </c>
      <c r="O106" s="24">
        <v>2442</v>
      </c>
      <c r="P106" s="24">
        <v>2034</v>
      </c>
      <c r="Q106" s="24">
        <v>2162</v>
      </c>
      <c r="R106" s="24">
        <v>2627</v>
      </c>
      <c r="S106" s="24">
        <v>1857</v>
      </c>
      <c r="T106" s="24">
        <v>1193</v>
      </c>
      <c r="U106" s="24">
        <v>1203</v>
      </c>
      <c r="V106" s="24">
        <v>1996</v>
      </c>
      <c r="W106" s="24">
        <v>1207</v>
      </c>
      <c r="X106" s="114">
        <v>3114</v>
      </c>
      <c r="Y106" s="114">
        <v>2791</v>
      </c>
      <c r="Z106" s="114">
        <v>2884</v>
      </c>
      <c r="AA106" s="114">
        <v>2870</v>
      </c>
      <c r="AB106" s="114">
        <v>3012</v>
      </c>
      <c r="AC106" s="114">
        <v>3173</v>
      </c>
      <c r="AD106" s="114">
        <v>3349</v>
      </c>
      <c r="AE106" s="114">
        <v>3516</v>
      </c>
    </row>
    <row r="107" spans="1:31" x14ac:dyDescent="0.35">
      <c r="A107" s="42" t="s">
        <v>598</v>
      </c>
      <c r="B107" s="24" t="s">
        <v>85</v>
      </c>
      <c r="C107" s="288"/>
      <c r="D107" s="24"/>
      <c r="E107" s="24"/>
      <c r="F107" s="24"/>
      <c r="G107" s="24"/>
      <c r="H107" s="24"/>
      <c r="I107" s="24"/>
      <c r="J107" s="24"/>
      <c r="K107" s="24"/>
      <c r="L107" s="24">
        <v>5161</v>
      </c>
      <c r="M107" s="24">
        <v>11026</v>
      </c>
      <c r="N107" s="24">
        <v>21749</v>
      </c>
      <c r="O107" s="24">
        <v>12994</v>
      </c>
      <c r="P107" s="24">
        <v>13497</v>
      </c>
      <c r="Q107" s="24">
        <v>7888</v>
      </c>
      <c r="R107" s="24">
        <v>18732</v>
      </c>
      <c r="S107" s="24">
        <v>7398</v>
      </c>
      <c r="T107" s="24">
        <v>7589</v>
      </c>
      <c r="U107" s="24">
        <v>9964</v>
      </c>
      <c r="V107" s="24">
        <v>10599</v>
      </c>
      <c r="W107" s="24">
        <v>9954</v>
      </c>
      <c r="X107" s="114">
        <v>8567</v>
      </c>
      <c r="Y107" s="114">
        <v>13507</v>
      </c>
      <c r="Z107" s="114">
        <v>16767</v>
      </c>
      <c r="AA107" s="114">
        <v>18052</v>
      </c>
      <c r="AB107" s="114">
        <v>20423</v>
      </c>
      <c r="AC107" s="114">
        <v>19422</v>
      </c>
      <c r="AD107" s="114">
        <v>18193</v>
      </c>
      <c r="AE107" s="114">
        <v>15404</v>
      </c>
    </row>
    <row r="108" spans="1:31" x14ac:dyDescent="0.35">
      <c r="A108" s="61" t="s">
        <v>584</v>
      </c>
      <c r="B108" s="24" t="s">
        <v>85</v>
      </c>
      <c r="C108" s="288"/>
      <c r="D108" s="24"/>
      <c r="E108" s="24"/>
      <c r="F108" s="24"/>
      <c r="G108" s="24"/>
      <c r="H108" s="24"/>
      <c r="I108" s="24"/>
      <c r="J108" s="24"/>
      <c r="K108" s="24"/>
      <c r="L108" s="24">
        <v>4401</v>
      </c>
      <c r="M108" s="24">
        <v>9840</v>
      </c>
      <c r="N108" s="24">
        <v>20613</v>
      </c>
      <c r="O108" s="24">
        <v>11756</v>
      </c>
      <c r="P108" s="24">
        <v>12387</v>
      </c>
      <c r="Q108" s="24">
        <v>7032</v>
      </c>
      <c r="R108" s="24">
        <v>8765</v>
      </c>
      <c r="S108" s="24">
        <v>6594</v>
      </c>
      <c r="T108" s="24">
        <v>5868</v>
      </c>
      <c r="U108" s="24">
        <v>8551</v>
      </c>
      <c r="V108" s="24">
        <v>8381</v>
      </c>
      <c r="W108" s="24">
        <v>8767</v>
      </c>
      <c r="X108" s="114">
        <v>7064</v>
      </c>
      <c r="Y108" s="114">
        <v>11207</v>
      </c>
      <c r="Z108" s="114">
        <v>14347</v>
      </c>
      <c r="AA108" s="114">
        <v>15293</v>
      </c>
      <c r="AB108" s="114">
        <v>18554</v>
      </c>
      <c r="AC108" s="114">
        <v>17502</v>
      </c>
      <c r="AD108" s="114">
        <v>16251</v>
      </c>
      <c r="AE108" s="114">
        <v>14692</v>
      </c>
    </row>
    <row r="109" spans="1:31" x14ac:dyDescent="0.35">
      <c r="A109" s="61" t="s">
        <v>587</v>
      </c>
      <c r="B109" s="24" t="s">
        <v>85</v>
      </c>
      <c r="C109" s="288"/>
      <c r="D109" s="24"/>
      <c r="E109" s="24"/>
      <c r="F109" s="24"/>
      <c r="G109" s="24"/>
      <c r="H109" s="24"/>
      <c r="I109" s="24"/>
      <c r="J109" s="24"/>
      <c r="K109" s="24"/>
      <c r="L109" s="24">
        <v>554</v>
      </c>
      <c r="M109" s="24">
        <v>1013</v>
      </c>
      <c r="N109" s="24">
        <v>799</v>
      </c>
      <c r="O109" s="24">
        <v>654</v>
      </c>
      <c r="P109" s="24">
        <v>525</v>
      </c>
      <c r="Q109" s="24">
        <v>406</v>
      </c>
      <c r="R109" s="24">
        <v>714</v>
      </c>
      <c r="S109" s="24">
        <v>410</v>
      </c>
      <c r="T109" s="24">
        <v>958</v>
      </c>
      <c r="U109" s="24">
        <v>779</v>
      </c>
      <c r="V109" s="24">
        <v>690</v>
      </c>
      <c r="W109" s="24">
        <v>436</v>
      </c>
      <c r="X109" s="114">
        <v>634</v>
      </c>
      <c r="Y109" s="114">
        <v>1509</v>
      </c>
      <c r="Z109" s="114">
        <v>1098</v>
      </c>
      <c r="AA109" s="114">
        <v>1434</v>
      </c>
      <c r="AB109" s="114">
        <v>815</v>
      </c>
      <c r="AC109" s="114">
        <v>723</v>
      </c>
      <c r="AD109" s="114">
        <v>723</v>
      </c>
      <c r="AE109" s="114">
        <v>473</v>
      </c>
    </row>
    <row r="110" spans="1:31" x14ac:dyDescent="0.35">
      <c r="A110" s="61" t="s">
        <v>590</v>
      </c>
      <c r="B110" s="24" t="s">
        <v>85</v>
      </c>
      <c r="C110" s="288"/>
      <c r="D110" s="24"/>
      <c r="E110" s="24"/>
      <c r="F110" s="24"/>
      <c r="G110" s="24"/>
      <c r="H110" s="24"/>
      <c r="I110" s="24"/>
      <c r="J110" s="24"/>
      <c r="K110" s="24"/>
      <c r="L110" s="24"/>
      <c r="M110" s="24"/>
      <c r="N110" s="24"/>
      <c r="O110" s="24"/>
      <c r="P110" s="24"/>
      <c r="Q110" s="24"/>
      <c r="R110" s="24"/>
      <c r="S110" s="24"/>
      <c r="T110" s="24">
        <v>380</v>
      </c>
      <c r="U110" s="24">
        <v>279</v>
      </c>
      <c r="V110" s="24">
        <v>674</v>
      </c>
      <c r="W110" s="24">
        <v>550</v>
      </c>
      <c r="X110" s="114">
        <v>627</v>
      </c>
      <c r="Y110" s="114">
        <v>428</v>
      </c>
      <c r="Z110" s="114">
        <v>471</v>
      </c>
      <c r="AA110" s="114">
        <v>934</v>
      </c>
      <c r="AB110" s="114">
        <v>884</v>
      </c>
      <c r="AC110" s="114">
        <v>1140</v>
      </c>
      <c r="AD110" s="114">
        <v>1217</v>
      </c>
      <c r="AE110" s="114">
        <v>239</v>
      </c>
    </row>
    <row r="111" spans="1:31" x14ac:dyDescent="0.35">
      <c r="A111" s="61" t="s">
        <v>588</v>
      </c>
      <c r="B111" s="24" t="s">
        <v>85</v>
      </c>
      <c r="C111" s="288"/>
      <c r="D111" s="24"/>
      <c r="E111" s="24"/>
      <c r="F111" s="24"/>
      <c r="G111" s="24"/>
      <c r="H111" s="24"/>
      <c r="I111" s="24"/>
      <c r="J111" s="24"/>
      <c r="K111" s="24"/>
      <c r="L111" s="24"/>
      <c r="M111" s="24"/>
      <c r="N111" s="24"/>
      <c r="O111" s="24">
        <v>257</v>
      </c>
      <c r="P111" s="24">
        <v>150</v>
      </c>
      <c r="Q111" s="24">
        <v>48</v>
      </c>
      <c r="R111" s="24">
        <v>34</v>
      </c>
      <c r="S111" s="24">
        <v>0</v>
      </c>
      <c r="T111" s="24">
        <v>375</v>
      </c>
      <c r="U111" s="24">
        <v>229</v>
      </c>
      <c r="V111" s="24">
        <v>190</v>
      </c>
      <c r="W111" s="24">
        <v>85</v>
      </c>
      <c r="X111" s="114">
        <v>52</v>
      </c>
      <c r="Y111" s="114">
        <v>63</v>
      </c>
      <c r="Z111" s="114">
        <v>64</v>
      </c>
      <c r="AA111" s="114">
        <v>276</v>
      </c>
      <c r="AB111" s="114">
        <v>20</v>
      </c>
      <c r="AC111" s="114">
        <v>10</v>
      </c>
      <c r="AD111" s="114">
        <v>0</v>
      </c>
      <c r="AE111" s="114">
        <v>0</v>
      </c>
    </row>
    <row r="112" spans="1:31" x14ac:dyDescent="0.35">
      <c r="A112" s="61" t="s">
        <v>591</v>
      </c>
      <c r="B112" s="24" t="s">
        <v>85</v>
      </c>
      <c r="C112" s="288"/>
      <c r="D112" s="24"/>
      <c r="E112" s="24"/>
      <c r="F112" s="24"/>
      <c r="G112" s="24"/>
      <c r="H112" s="24"/>
      <c r="I112" s="24"/>
      <c r="J112" s="24"/>
      <c r="K112" s="24"/>
      <c r="L112" s="24">
        <v>76</v>
      </c>
      <c r="M112" s="24">
        <v>68</v>
      </c>
      <c r="N112" s="24">
        <v>89</v>
      </c>
      <c r="O112" s="24">
        <v>83</v>
      </c>
      <c r="P112" s="24">
        <v>87</v>
      </c>
      <c r="Q112" s="24">
        <v>92</v>
      </c>
      <c r="R112" s="24">
        <v>97</v>
      </c>
      <c r="S112" s="24">
        <v>101</v>
      </c>
      <c r="T112" s="24"/>
      <c r="U112" s="24"/>
      <c r="V112" s="24"/>
      <c r="W112" s="24"/>
      <c r="X112" s="114"/>
      <c r="Y112" s="114"/>
      <c r="Z112" s="114"/>
      <c r="AA112" s="114"/>
      <c r="AB112" s="114"/>
      <c r="AC112" s="114"/>
      <c r="AD112" s="114"/>
      <c r="AE112" s="114"/>
    </row>
    <row r="113" spans="1:31" x14ac:dyDescent="0.35">
      <c r="A113" s="61" t="s">
        <v>589</v>
      </c>
      <c r="B113" s="24" t="s">
        <v>85</v>
      </c>
      <c r="C113" s="288"/>
      <c r="D113" s="24"/>
      <c r="E113" s="24"/>
      <c r="F113" s="24"/>
      <c r="G113" s="24"/>
      <c r="H113" s="24"/>
      <c r="I113" s="24"/>
      <c r="J113" s="24"/>
      <c r="K113" s="24"/>
      <c r="L113" s="24"/>
      <c r="M113" s="24"/>
      <c r="N113" s="24"/>
      <c r="O113" s="24"/>
      <c r="P113" s="24"/>
      <c r="Q113" s="24"/>
      <c r="R113" s="24"/>
      <c r="S113" s="24"/>
      <c r="T113" s="24"/>
      <c r="U113" s="24"/>
      <c r="V113" s="24"/>
      <c r="W113" s="24"/>
      <c r="X113" s="114">
        <v>22</v>
      </c>
      <c r="Y113" s="114">
        <v>60</v>
      </c>
      <c r="Z113" s="114"/>
      <c r="AA113" s="114"/>
      <c r="AB113" s="114"/>
      <c r="AC113" s="114"/>
      <c r="AD113" s="114"/>
      <c r="AE113" s="114"/>
    </row>
    <row r="114" spans="1:31" x14ac:dyDescent="0.35">
      <c r="A114" s="61" t="s">
        <v>270</v>
      </c>
      <c r="B114" s="24" t="s">
        <v>85</v>
      </c>
      <c r="C114" s="288"/>
      <c r="D114" s="24"/>
      <c r="E114" s="24"/>
      <c r="F114" s="24"/>
      <c r="G114" s="24"/>
      <c r="H114" s="24"/>
      <c r="I114" s="24"/>
      <c r="J114" s="24"/>
      <c r="K114" s="24"/>
      <c r="L114" s="24">
        <v>129</v>
      </c>
      <c r="M114" s="24">
        <v>105</v>
      </c>
      <c r="N114" s="24">
        <v>247</v>
      </c>
      <c r="O114" s="24">
        <v>244</v>
      </c>
      <c r="P114" s="24">
        <v>348</v>
      </c>
      <c r="Q114" s="24">
        <v>311</v>
      </c>
      <c r="R114" s="24">
        <v>9122</v>
      </c>
      <c r="S114" s="24">
        <v>293</v>
      </c>
      <c r="T114" s="24">
        <v>7</v>
      </c>
      <c r="U114" s="24">
        <v>127</v>
      </c>
      <c r="V114" s="24">
        <v>663</v>
      </c>
      <c r="W114" s="24">
        <v>116</v>
      </c>
      <c r="X114" s="114">
        <v>169</v>
      </c>
      <c r="Y114" s="114">
        <v>239</v>
      </c>
      <c r="Z114" s="114">
        <v>788</v>
      </c>
      <c r="AA114" s="114">
        <v>115</v>
      </c>
      <c r="AB114" s="114">
        <v>150</v>
      </c>
      <c r="AC114" s="114">
        <v>48</v>
      </c>
      <c r="AD114" s="114">
        <v>2</v>
      </c>
      <c r="AE114" s="114">
        <v>0</v>
      </c>
    </row>
    <row r="115" spans="1:31" ht="3.65" customHeight="1" x14ac:dyDescent="0.35">
      <c r="A115" s="35"/>
      <c r="B115" s="24"/>
      <c r="C115" s="288"/>
      <c r="D115" s="24"/>
      <c r="E115" s="24"/>
      <c r="F115" s="24"/>
      <c r="G115" s="24"/>
      <c r="H115" s="24"/>
      <c r="I115" s="24"/>
      <c r="J115" s="24"/>
      <c r="K115" s="24"/>
      <c r="L115" s="24"/>
      <c r="M115" s="24"/>
      <c r="N115" s="24"/>
      <c r="O115" s="24"/>
      <c r="P115" s="24"/>
      <c r="Q115" s="24"/>
      <c r="R115" s="24"/>
      <c r="S115" s="24"/>
      <c r="T115" s="24"/>
      <c r="U115" s="24"/>
      <c r="V115" s="24"/>
      <c r="W115" s="24"/>
      <c r="X115" s="114"/>
      <c r="Y115" s="114"/>
      <c r="Z115" s="114"/>
      <c r="AA115" s="114"/>
      <c r="AB115" s="114"/>
      <c r="AC115" s="7"/>
      <c r="AD115" s="114"/>
      <c r="AE115" s="114"/>
    </row>
    <row r="116" spans="1:31" s="48" customFormat="1" x14ac:dyDescent="0.35">
      <c r="A116" s="48" t="s">
        <v>426</v>
      </c>
      <c r="B116" s="24" t="s">
        <v>85</v>
      </c>
      <c r="C116" s="287"/>
      <c r="D116" s="58">
        <v>153217</v>
      </c>
      <c r="E116" s="58">
        <v>180573</v>
      </c>
      <c r="F116" s="58">
        <v>193406</v>
      </c>
      <c r="G116" s="58">
        <v>199978</v>
      </c>
      <c r="H116" s="58">
        <v>214503</v>
      </c>
      <c r="I116" s="58">
        <v>230483</v>
      </c>
      <c r="J116" s="58">
        <v>243691</v>
      </c>
      <c r="K116" s="58">
        <v>259113</v>
      </c>
      <c r="L116" s="58">
        <v>280109</v>
      </c>
      <c r="M116" s="58">
        <v>324569</v>
      </c>
      <c r="N116" s="58">
        <v>339239</v>
      </c>
      <c r="O116" s="58">
        <v>356100</v>
      </c>
      <c r="P116" s="58">
        <v>377739</v>
      </c>
      <c r="Q116" s="58">
        <v>382644</v>
      </c>
      <c r="R116" s="58">
        <v>413845</v>
      </c>
      <c r="S116" s="58">
        <v>417898</v>
      </c>
      <c r="T116" s="58">
        <v>428691</v>
      </c>
      <c r="U116" s="58">
        <v>447807</v>
      </c>
      <c r="V116" s="58">
        <v>460282</v>
      </c>
      <c r="W116" s="58">
        <v>484653</v>
      </c>
      <c r="X116" s="138">
        <v>578549</v>
      </c>
      <c r="Y116" s="138">
        <v>651916</v>
      </c>
      <c r="Z116" s="138">
        <v>623050</v>
      </c>
      <c r="AA116" s="138">
        <v>644788</v>
      </c>
      <c r="AB116" s="138">
        <v>684085</v>
      </c>
      <c r="AC116" s="138">
        <v>715382</v>
      </c>
      <c r="AD116" s="138">
        <v>743324</v>
      </c>
      <c r="AE116" s="138">
        <v>771779</v>
      </c>
    </row>
    <row r="117" spans="1:31" x14ac:dyDescent="0.35">
      <c r="A117" s="42" t="s">
        <v>533</v>
      </c>
      <c r="B117" s="24"/>
      <c r="C117" s="287"/>
      <c r="D117" s="114">
        <v>155728</v>
      </c>
      <c r="E117" s="114">
        <v>180277</v>
      </c>
      <c r="F117" s="114">
        <v>193214</v>
      </c>
      <c r="G117" s="114">
        <v>201402</v>
      </c>
      <c r="H117" s="114">
        <v>215634</v>
      </c>
      <c r="I117" s="114">
        <v>229427</v>
      </c>
      <c r="J117" s="114">
        <v>241977</v>
      </c>
      <c r="K117" s="114">
        <v>259197</v>
      </c>
      <c r="L117" s="114">
        <v>280335</v>
      </c>
      <c r="M117" s="114">
        <v>324889</v>
      </c>
      <c r="N117" s="114">
        <v>340354</v>
      </c>
      <c r="O117" s="114">
        <v>356710</v>
      </c>
      <c r="P117" s="114">
        <v>377948</v>
      </c>
      <c r="Q117" s="114">
        <v>383351</v>
      </c>
      <c r="R117" s="114">
        <v>415691</v>
      </c>
      <c r="S117" s="114">
        <v>418956</v>
      </c>
      <c r="T117" s="114">
        <v>430739</v>
      </c>
      <c r="U117" s="114">
        <v>449712</v>
      </c>
      <c r="V117" s="114">
        <v>461490</v>
      </c>
      <c r="W117" s="114">
        <v>485869</v>
      </c>
      <c r="X117" s="114">
        <v>578117</v>
      </c>
      <c r="Y117" s="114">
        <v>651916</v>
      </c>
      <c r="Z117" s="114">
        <v>623050</v>
      </c>
      <c r="AA117" s="114">
        <v>644788</v>
      </c>
      <c r="AB117" s="114">
        <v>684085</v>
      </c>
      <c r="AC117" s="114">
        <v>715382</v>
      </c>
      <c r="AD117" s="114">
        <v>743324</v>
      </c>
      <c r="AE117" s="114">
        <v>771779</v>
      </c>
    </row>
    <row r="118" spans="1:31" x14ac:dyDescent="0.35">
      <c r="A118" s="42" t="s">
        <v>534</v>
      </c>
      <c r="B118" s="24"/>
      <c r="C118" s="287"/>
      <c r="D118" s="114">
        <v>-2511</v>
      </c>
      <c r="E118" s="114">
        <v>296</v>
      </c>
      <c r="F118" s="114">
        <v>192</v>
      </c>
      <c r="G118" s="114">
        <v>-1424</v>
      </c>
      <c r="H118" s="114">
        <v>-1131</v>
      </c>
      <c r="I118" s="114">
        <v>1056</v>
      </c>
      <c r="J118" s="114">
        <v>1714</v>
      </c>
      <c r="K118" s="114">
        <v>-84</v>
      </c>
      <c r="L118" s="114">
        <v>-226</v>
      </c>
      <c r="M118" s="114">
        <v>-320</v>
      </c>
      <c r="N118" s="114">
        <v>-1115</v>
      </c>
      <c r="O118" s="114">
        <v>-610</v>
      </c>
      <c r="P118" s="114">
        <v>-209</v>
      </c>
      <c r="Q118" s="114">
        <v>-707</v>
      </c>
      <c r="R118" s="114">
        <v>-1846</v>
      </c>
      <c r="S118" s="114">
        <v>-1058</v>
      </c>
      <c r="T118" s="114">
        <v>-2048</v>
      </c>
      <c r="U118" s="114">
        <v>-1905</v>
      </c>
      <c r="V118" s="114">
        <v>-1208</v>
      </c>
      <c r="W118" s="114">
        <v>-1216</v>
      </c>
      <c r="X118" s="114">
        <v>432</v>
      </c>
      <c r="Y118" s="114">
        <v>0</v>
      </c>
      <c r="Z118" s="114">
        <v>0</v>
      </c>
      <c r="AA118" s="114">
        <v>0</v>
      </c>
      <c r="AB118" s="114">
        <v>0</v>
      </c>
      <c r="AC118" s="114">
        <v>0</v>
      </c>
      <c r="AD118" s="114">
        <v>0</v>
      </c>
      <c r="AE118" s="114">
        <v>0</v>
      </c>
    </row>
    <row r="119" spans="1:31" s="48" customFormat="1" x14ac:dyDescent="0.35">
      <c r="B119" s="24"/>
      <c r="C119" s="287"/>
      <c r="D119" s="58"/>
      <c r="E119" s="58"/>
      <c r="F119" s="58"/>
      <c r="G119" s="58"/>
      <c r="H119" s="58"/>
      <c r="I119" s="58"/>
      <c r="J119" s="58"/>
      <c r="K119" s="58"/>
      <c r="L119" s="58"/>
      <c r="M119" s="58"/>
      <c r="N119" s="58"/>
      <c r="O119" s="58"/>
      <c r="P119" s="58"/>
      <c r="Q119" s="58"/>
      <c r="R119" s="58"/>
      <c r="S119" s="58"/>
      <c r="T119" s="58"/>
      <c r="U119" s="58"/>
      <c r="V119" s="58"/>
      <c r="W119" s="58"/>
      <c r="X119" s="138"/>
      <c r="Y119" s="138"/>
      <c r="Z119" s="138"/>
      <c r="AA119" s="138"/>
      <c r="AB119" s="138"/>
      <c r="AC119" s="138"/>
      <c r="AD119" s="138"/>
      <c r="AE119" s="139"/>
    </row>
    <row r="120" spans="1:31" ht="3.65" customHeight="1" x14ac:dyDescent="0.35">
      <c r="A120" s="35"/>
      <c r="B120" s="24"/>
      <c r="C120" s="288"/>
      <c r="D120" s="24"/>
      <c r="E120" s="24"/>
      <c r="F120" s="24"/>
      <c r="G120" s="24"/>
      <c r="H120" s="24"/>
      <c r="I120" s="24"/>
      <c r="J120" s="24"/>
      <c r="K120" s="24"/>
      <c r="L120" s="24"/>
      <c r="M120" s="24"/>
      <c r="N120" s="24"/>
      <c r="O120" s="24"/>
      <c r="P120" s="24"/>
      <c r="Q120" s="24"/>
      <c r="R120" s="24"/>
      <c r="S120" s="24"/>
      <c r="T120" s="24"/>
      <c r="U120" s="24"/>
      <c r="V120" s="24"/>
      <c r="W120" s="24"/>
      <c r="X120" s="114"/>
      <c r="Y120" s="114"/>
      <c r="Z120" s="114"/>
      <c r="AA120" s="114"/>
      <c r="AB120" s="114"/>
      <c r="AC120" s="7"/>
      <c r="AD120" s="114"/>
      <c r="AE120" s="7"/>
    </row>
    <row r="121" spans="1:31" s="48" customFormat="1" x14ac:dyDescent="0.35">
      <c r="A121" s="48" t="s">
        <v>134</v>
      </c>
      <c r="B121" s="24" t="s">
        <v>85</v>
      </c>
      <c r="C121" s="287"/>
      <c r="D121" s="58">
        <v>13400</v>
      </c>
      <c r="E121" s="58">
        <v>4806</v>
      </c>
      <c r="F121" s="58">
        <v>-3629</v>
      </c>
      <c r="G121" s="58">
        <v>6293</v>
      </c>
      <c r="H121" s="58">
        <v>7176</v>
      </c>
      <c r="I121" s="58">
        <v>11207</v>
      </c>
      <c r="J121" s="58">
        <v>17111</v>
      </c>
      <c r="K121" s="58">
        <v>18902</v>
      </c>
      <c r="L121" s="58">
        <v>23604</v>
      </c>
      <c r="M121" s="58">
        <v>-25636</v>
      </c>
      <c r="N121" s="58">
        <v>-46472</v>
      </c>
      <c r="O121" s="58">
        <v>-46209</v>
      </c>
      <c r="P121" s="58">
        <v>-39630</v>
      </c>
      <c r="Q121" s="58">
        <v>-22485</v>
      </c>
      <c r="R121" s="58">
        <v>-39896</v>
      </c>
      <c r="S121" s="58">
        <v>-37151</v>
      </c>
      <c r="T121" s="58">
        <v>-33636</v>
      </c>
      <c r="U121" s="58">
        <v>-32084</v>
      </c>
      <c r="V121" s="58">
        <v>-4001</v>
      </c>
      <c r="W121" s="58">
        <v>8692</v>
      </c>
      <c r="X121" s="138">
        <v>-92271</v>
      </c>
      <c r="Y121" s="138">
        <v>-128904</v>
      </c>
      <c r="Z121" s="138">
        <v>-26649</v>
      </c>
      <c r="AA121" s="138">
        <v>8979</v>
      </c>
      <c r="AB121" s="138">
        <v>-3713</v>
      </c>
      <c r="AC121" s="138">
        <v>-38049</v>
      </c>
      <c r="AD121" s="138">
        <v>-29586</v>
      </c>
      <c r="AE121" s="138">
        <v>-23542</v>
      </c>
    </row>
    <row r="122" spans="1:31" x14ac:dyDescent="0.35">
      <c r="A122" s="42" t="s">
        <v>533</v>
      </c>
      <c r="B122" s="24"/>
      <c r="C122" s="287"/>
      <c r="D122" s="114">
        <v>11576</v>
      </c>
      <c r="E122" s="114">
        <v>5829</v>
      </c>
      <c r="F122" s="114">
        <v>-2782</v>
      </c>
      <c r="G122" s="114">
        <v>5376</v>
      </c>
      <c r="H122" s="114">
        <v>6409</v>
      </c>
      <c r="I122" s="114">
        <v>12926</v>
      </c>
      <c r="J122" s="114">
        <v>18592</v>
      </c>
      <c r="K122" s="114">
        <v>18698</v>
      </c>
      <c r="L122" s="114">
        <v>23068</v>
      </c>
      <c r="M122" s="114">
        <v>-26382</v>
      </c>
      <c r="N122" s="114">
        <v>-47967</v>
      </c>
      <c r="O122" s="114">
        <v>-47506</v>
      </c>
      <c r="P122" s="114">
        <v>-40624</v>
      </c>
      <c r="Q122" s="114">
        <v>-23855</v>
      </c>
      <c r="R122" s="114">
        <v>-41540</v>
      </c>
      <c r="S122" s="114">
        <v>-39501</v>
      </c>
      <c r="T122" s="114">
        <v>-35684</v>
      </c>
      <c r="U122" s="114">
        <v>-33989</v>
      </c>
      <c r="V122" s="114">
        <v>-5209</v>
      </c>
      <c r="W122" s="114">
        <v>7476</v>
      </c>
      <c r="X122" s="114">
        <v>-91839</v>
      </c>
      <c r="Y122" s="114">
        <v>-128904</v>
      </c>
      <c r="Z122" s="114">
        <v>-26649</v>
      </c>
      <c r="AA122" s="114">
        <v>8979</v>
      </c>
      <c r="AB122" s="114">
        <v>-3713</v>
      </c>
      <c r="AC122" s="114">
        <v>-38049</v>
      </c>
      <c r="AD122" s="114">
        <v>-29586</v>
      </c>
      <c r="AE122" s="114">
        <v>-23542</v>
      </c>
    </row>
    <row r="123" spans="1:31" x14ac:dyDescent="0.35">
      <c r="A123" s="42" t="s">
        <v>534</v>
      </c>
      <c r="B123" s="24"/>
      <c r="C123" s="287"/>
      <c r="D123" s="24">
        <v>1824</v>
      </c>
      <c r="E123" s="24">
        <v>-1023</v>
      </c>
      <c r="F123" s="24">
        <v>-847</v>
      </c>
      <c r="G123" s="24">
        <v>917</v>
      </c>
      <c r="H123" s="24">
        <v>767</v>
      </c>
      <c r="I123" s="24">
        <v>-1719</v>
      </c>
      <c r="J123" s="24">
        <v>-1481</v>
      </c>
      <c r="K123" s="24">
        <v>204</v>
      </c>
      <c r="L123" s="24">
        <v>536</v>
      </c>
      <c r="M123" s="24">
        <v>746</v>
      </c>
      <c r="N123" s="24">
        <v>1495</v>
      </c>
      <c r="O123" s="24">
        <v>1297</v>
      </c>
      <c r="P123" s="24">
        <v>994</v>
      </c>
      <c r="Q123" s="24">
        <v>1370</v>
      </c>
      <c r="R123" s="24">
        <v>1644</v>
      </c>
      <c r="S123" s="24">
        <v>2350</v>
      </c>
      <c r="T123" s="24">
        <v>2048</v>
      </c>
      <c r="U123" s="24">
        <v>1905</v>
      </c>
      <c r="V123" s="24">
        <v>1208</v>
      </c>
      <c r="W123" s="24">
        <v>1216</v>
      </c>
      <c r="X123" s="24">
        <v>-432</v>
      </c>
      <c r="Y123" s="24">
        <v>0</v>
      </c>
      <c r="Z123" s="24">
        <v>0</v>
      </c>
      <c r="AA123" s="114">
        <v>0</v>
      </c>
      <c r="AB123" s="114">
        <v>0</v>
      </c>
      <c r="AC123" s="114">
        <v>0</v>
      </c>
      <c r="AD123" s="114">
        <v>0</v>
      </c>
      <c r="AE123" s="114">
        <v>0</v>
      </c>
    </row>
    <row r="124" spans="1:31" ht="3.65" customHeight="1" x14ac:dyDescent="0.35">
      <c r="A124" s="35"/>
      <c r="B124" s="24"/>
      <c r="C124" s="288"/>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114"/>
      <c r="AB124" s="114"/>
      <c r="AC124" s="7"/>
      <c r="AD124" s="114"/>
      <c r="AE124" s="7"/>
    </row>
    <row r="125" spans="1:31" x14ac:dyDescent="0.35">
      <c r="A125" s="48" t="s">
        <v>599</v>
      </c>
      <c r="B125" s="24"/>
      <c r="C125" s="288"/>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114"/>
      <c r="AB125" s="114"/>
      <c r="AC125" s="114"/>
      <c r="AD125" s="7"/>
      <c r="AE125" s="7"/>
    </row>
    <row r="126" spans="1:31" x14ac:dyDescent="0.35">
      <c r="A126" s="35" t="s">
        <v>600</v>
      </c>
      <c r="B126" s="24" t="s">
        <v>85</v>
      </c>
      <c r="C126" s="288"/>
      <c r="D126" s="24"/>
      <c r="E126" s="24"/>
      <c r="F126" s="24"/>
      <c r="G126" s="24"/>
      <c r="H126" s="24"/>
      <c r="I126" s="24"/>
      <c r="J126" s="24"/>
      <c r="K126" s="24"/>
      <c r="L126" s="24">
        <v>-7280</v>
      </c>
      <c r="M126" s="24">
        <v>-7780</v>
      </c>
      <c r="N126" s="24">
        <v>-7986</v>
      </c>
      <c r="O126" s="24">
        <v>-6987</v>
      </c>
      <c r="P126" s="24">
        <v>-6638</v>
      </c>
      <c r="Q126" s="24">
        <v>-8006</v>
      </c>
      <c r="R126" s="24">
        <v>-8822</v>
      </c>
      <c r="S126" s="24">
        <v>-7171</v>
      </c>
      <c r="T126" s="24">
        <v>-9969</v>
      </c>
      <c r="U126" s="24">
        <v>-13605</v>
      </c>
      <c r="V126" s="24">
        <v>-7740</v>
      </c>
      <c r="W126" s="24">
        <v>-6101</v>
      </c>
      <c r="X126" s="24">
        <v>-8586</v>
      </c>
      <c r="Y126" s="24">
        <v>-11318</v>
      </c>
      <c r="Z126" s="24">
        <v>-11490</v>
      </c>
      <c r="AA126" s="114">
        <v>-8365</v>
      </c>
      <c r="AB126" s="114">
        <v>-6871</v>
      </c>
      <c r="AC126" s="114">
        <v>-8227</v>
      </c>
      <c r="AD126" s="114">
        <v>-8094</v>
      </c>
      <c r="AE126" s="114">
        <v>-8117</v>
      </c>
    </row>
    <row r="127" spans="1:31" x14ac:dyDescent="0.35">
      <c r="A127" s="35" t="s">
        <v>601</v>
      </c>
      <c r="B127" s="24" t="s">
        <v>85</v>
      </c>
      <c r="C127" s="288"/>
      <c r="D127" s="24"/>
      <c r="E127" s="24"/>
      <c r="F127" s="24"/>
      <c r="G127" s="24"/>
      <c r="H127" s="24"/>
      <c r="I127" s="24"/>
      <c r="J127" s="24"/>
      <c r="K127" s="24"/>
      <c r="L127" s="24"/>
      <c r="M127" s="24"/>
      <c r="N127" s="24"/>
      <c r="O127" s="24"/>
      <c r="P127" s="24"/>
      <c r="Q127" s="24">
        <v>344</v>
      </c>
      <c r="R127" s="24">
        <v>310</v>
      </c>
      <c r="S127" s="24">
        <v>327</v>
      </c>
      <c r="T127" s="24">
        <v>323</v>
      </c>
      <c r="U127" s="24">
        <v>218</v>
      </c>
      <c r="V127" s="24">
        <v>81</v>
      </c>
      <c r="W127" s="24">
        <v>322</v>
      </c>
      <c r="X127" s="24">
        <v>153</v>
      </c>
      <c r="Y127" s="24">
        <v>154</v>
      </c>
      <c r="Z127" s="24">
        <v>251</v>
      </c>
      <c r="AA127" s="7">
        <v>225</v>
      </c>
      <c r="AB127" s="7">
        <v>232</v>
      </c>
      <c r="AC127" s="7">
        <v>239</v>
      </c>
      <c r="AD127" s="7">
        <v>247</v>
      </c>
      <c r="AE127" s="7">
        <v>254</v>
      </c>
    </row>
    <row r="128" spans="1:31" x14ac:dyDescent="0.35">
      <c r="A128" s="35" t="s">
        <v>602</v>
      </c>
      <c r="B128" s="24" t="s">
        <v>85</v>
      </c>
      <c r="C128" s="288"/>
      <c r="D128" s="24"/>
      <c r="E128" s="24"/>
      <c r="F128" s="24"/>
      <c r="G128" s="24"/>
      <c r="H128" s="24"/>
      <c r="I128" s="24"/>
      <c r="J128" s="24"/>
      <c r="K128" s="24"/>
      <c r="L128" s="24"/>
      <c r="M128" s="24"/>
      <c r="N128" s="24"/>
      <c r="O128" s="24"/>
      <c r="P128" s="24"/>
      <c r="Q128" s="24">
        <v>-64</v>
      </c>
      <c r="R128" s="24">
        <v>0</v>
      </c>
      <c r="S128" s="24">
        <v>0</v>
      </c>
      <c r="T128" s="24">
        <v>0</v>
      </c>
      <c r="U128" s="24">
        <v>462</v>
      </c>
      <c r="V128" s="24">
        <v>-1599</v>
      </c>
      <c r="W128" s="24">
        <v>-9201</v>
      </c>
      <c r="X128" s="24">
        <v>-8007</v>
      </c>
      <c r="Y128" s="24">
        <v>-9633</v>
      </c>
      <c r="Z128" s="24">
        <v>7031</v>
      </c>
      <c r="AA128" s="7">
        <v>27</v>
      </c>
      <c r="AB128" s="7">
        <v>19</v>
      </c>
      <c r="AC128" s="7">
        <v>9</v>
      </c>
      <c r="AD128" s="7">
        <v>3</v>
      </c>
      <c r="AE128" s="7">
        <v>-2</v>
      </c>
    </row>
    <row r="129" spans="1:31" x14ac:dyDescent="0.35">
      <c r="A129" s="35" t="s">
        <v>603</v>
      </c>
      <c r="B129" s="24" t="s">
        <v>85</v>
      </c>
      <c r="C129" s="288"/>
      <c r="D129" s="24"/>
      <c r="E129" s="24"/>
      <c r="F129" s="24"/>
      <c r="G129" s="24"/>
      <c r="H129" s="24"/>
      <c r="I129" s="24"/>
      <c r="J129" s="24"/>
      <c r="K129" s="24"/>
      <c r="L129" s="24">
        <v>785</v>
      </c>
      <c r="M129" s="24">
        <v>-1122</v>
      </c>
      <c r="N129" s="24">
        <v>1902</v>
      </c>
      <c r="O129" s="24">
        <v>8249</v>
      </c>
      <c r="P129" s="24">
        <v>1001</v>
      </c>
      <c r="Q129" s="24">
        <v>-2283</v>
      </c>
      <c r="R129" s="24">
        <v>-402</v>
      </c>
      <c r="S129" s="24">
        <v>-2335</v>
      </c>
      <c r="T129" s="24">
        <v>429</v>
      </c>
      <c r="U129" s="24">
        <v>1439</v>
      </c>
      <c r="V129" s="24">
        <v>-1269</v>
      </c>
      <c r="W129" s="24">
        <v>-902</v>
      </c>
      <c r="X129" s="24">
        <v>-4447</v>
      </c>
      <c r="Y129" s="24">
        <v>-355</v>
      </c>
      <c r="Z129" s="24">
        <v>245</v>
      </c>
      <c r="AA129" s="7">
        <v>-514</v>
      </c>
      <c r="AB129" s="7">
        <v>-62</v>
      </c>
      <c r="AC129" s="7">
        <v>0</v>
      </c>
      <c r="AD129" s="7">
        <v>0</v>
      </c>
      <c r="AE129" s="7">
        <v>0</v>
      </c>
    </row>
    <row r="130" spans="1:31" x14ac:dyDescent="0.35">
      <c r="A130" s="35" t="s">
        <v>604</v>
      </c>
      <c r="B130" s="24" t="s">
        <v>85</v>
      </c>
      <c r="C130" s="288"/>
      <c r="D130" s="24"/>
      <c r="E130" s="24"/>
      <c r="F130" s="24"/>
      <c r="G130" s="24"/>
      <c r="H130" s="24"/>
      <c r="I130" s="24"/>
      <c r="J130" s="24"/>
      <c r="K130" s="24"/>
      <c r="L130" s="24">
        <v>-180</v>
      </c>
      <c r="M130" s="24">
        <v>-25</v>
      </c>
      <c r="N130" s="24">
        <v>41</v>
      </c>
      <c r="O130" s="24"/>
      <c r="P130" s="24">
        <v>-29</v>
      </c>
      <c r="Q130" s="24">
        <v>15</v>
      </c>
      <c r="R130" s="24">
        <v>-330</v>
      </c>
      <c r="S130" s="24">
        <v>-943</v>
      </c>
      <c r="T130" s="24">
        <v>-205</v>
      </c>
      <c r="U130" s="24">
        <v>98</v>
      </c>
      <c r="V130" s="24">
        <v>61</v>
      </c>
      <c r="W130" s="24">
        <v>-622</v>
      </c>
      <c r="X130" s="24">
        <v>-563</v>
      </c>
      <c r="Y130" s="24">
        <v>1210</v>
      </c>
      <c r="Z130" s="24">
        <v>428</v>
      </c>
      <c r="AA130" s="7">
        <v>-787</v>
      </c>
      <c r="AB130" s="7">
        <v>-16</v>
      </c>
      <c r="AC130" s="7">
        <v>16</v>
      </c>
      <c r="AD130" s="7">
        <v>28</v>
      </c>
      <c r="AE130" s="7">
        <v>38</v>
      </c>
    </row>
    <row r="131" spans="1:31" x14ac:dyDescent="0.35">
      <c r="A131" s="35" t="s">
        <v>605</v>
      </c>
      <c r="B131" s="24" t="s">
        <v>85</v>
      </c>
      <c r="C131" s="288"/>
      <c r="D131" s="24"/>
      <c r="E131" s="24"/>
      <c r="F131" s="24"/>
      <c r="G131" s="24"/>
      <c r="H131" s="24"/>
      <c r="I131" s="24"/>
      <c r="J131" s="24"/>
      <c r="K131" s="24"/>
      <c r="L131" s="24">
        <v>106</v>
      </c>
      <c r="M131" s="24">
        <v>-1421</v>
      </c>
      <c r="N131" s="24">
        <v>-569</v>
      </c>
      <c r="O131" s="24">
        <v>-2707</v>
      </c>
      <c r="P131" s="24">
        <v>-2848</v>
      </c>
      <c r="Q131" s="24"/>
      <c r="R131" s="24"/>
      <c r="S131" s="24"/>
      <c r="T131" s="24"/>
      <c r="U131" s="24"/>
      <c r="V131" s="24"/>
      <c r="W131" s="24"/>
      <c r="X131" s="24"/>
      <c r="Y131" s="24"/>
      <c r="Z131" s="24"/>
      <c r="AA131" s="114"/>
      <c r="AB131" s="114"/>
      <c r="AC131" s="114"/>
      <c r="AD131" s="114"/>
      <c r="AE131" s="7"/>
    </row>
    <row r="132" spans="1:31" x14ac:dyDescent="0.35">
      <c r="A132" s="35" t="s">
        <v>606</v>
      </c>
      <c r="B132" s="24" t="s">
        <v>85</v>
      </c>
      <c r="C132" s="288"/>
      <c r="D132" s="24"/>
      <c r="E132" s="24"/>
      <c r="F132" s="24"/>
      <c r="G132" s="24"/>
      <c r="H132" s="24"/>
      <c r="I132" s="24"/>
      <c r="J132" s="24"/>
      <c r="K132" s="24"/>
      <c r="L132" s="24"/>
      <c r="M132" s="24"/>
      <c r="N132" s="24"/>
      <c r="O132" s="24"/>
      <c r="P132" s="24"/>
      <c r="Q132" s="24">
        <v>11498</v>
      </c>
      <c r="R132" s="24">
        <v>-3685</v>
      </c>
      <c r="S132" s="24">
        <v>-7499</v>
      </c>
      <c r="T132" s="24">
        <v>-17604</v>
      </c>
      <c r="U132" s="24">
        <v>19386</v>
      </c>
      <c r="V132" s="24">
        <v>586</v>
      </c>
      <c r="W132" s="24">
        <v>-43550</v>
      </c>
      <c r="X132" s="24">
        <v>-9193</v>
      </c>
      <c r="Y132" s="24">
        <v>28876</v>
      </c>
      <c r="Z132" s="24">
        <v>115931</v>
      </c>
      <c r="AA132" s="114">
        <v>-21938</v>
      </c>
      <c r="AB132" s="114">
        <v>-8847</v>
      </c>
      <c r="AC132" s="114">
        <v>-8149</v>
      </c>
      <c r="AD132" s="114">
        <v>-7391</v>
      </c>
      <c r="AE132" s="114">
        <v>-6354</v>
      </c>
    </row>
    <row r="133" spans="1:31" x14ac:dyDescent="0.35">
      <c r="A133" s="35" t="s">
        <v>607</v>
      </c>
      <c r="B133" s="24" t="s">
        <v>85</v>
      </c>
      <c r="C133" s="288"/>
      <c r="D133" s="24"/>
      <c r="E133" s="24"/>
      <c r="F133" s="24"/>
      <c r="G133" s="24"/>
      <c r="H133" s="24"/>
      <c r="I133" s="24"/>
      <c r="J133" s="24"/>
      <c r="K133" s="24"/>
      <c r="L133" s="24">
        <v>1264</v>
      </c>
      <c r="M133" s="24">
        <v>-3019</v>
      </c>
      <c r="N133" s="24">
        <v>4454</v>
      </c>
      <c r="O133" s="24">
        <v>3874</v>
      </c>
      <c r="P133" s="24">
        <v>-19327</v>
      </c>
      <c r="Q133" s="24">
        <v>14278</v>
      </c>
      <c r="R133" s="24">
        <v>2611</v>
      </c>
      <c r="S133" s="24">
        <v>24757</v>
      </c>
      <c r="T133" s="24">
        <v>2976</v>
      </c>
      <c r="U133" s="24">
        <v>4993</v>
      </c>
      <c r="V133" s="24">
        <v>11139</v>
      </c>
      <c r="W133" s="24">
        <v>14820</v>
      </c>
      <c r="X133" s="24">
        <v>-3414</v>
      </c>
      <c r="Y133" s="24">
        <v>33333</v>
      </c>
      <c r="Z133" s="24">
        <v>-17471</v>
      </c>
      <c r="AA133" s="114">
        <v>2930</v>
      </c>
      <c r="AB133" s="114">
        <v>7485</v>
      </c>
      <c r="AC133" s="114">
        <v>8454</v>
      </c>
      <c r="AD133" s="114">
        <v>9014</v>
      </c>
      <c r="AE133" s="114">
        <v>9289</v>
      </c>
    </row>
    <row r="134" spans="1:31" s="48" customFormat="1" x14ac:dyDescent="0.35">
      <c r="A134" s="48" t="s">
        <v>608</v>
      </c>
      <c r="B134" s="58" t="s">
        <v>85</v>
      </c>
      <c r="C134" s="287"/>
      <c r="D134" s="58"/>
      <c r="E134" s="58"/>
      <c r="F134" s="58"/>
      <c r="G134" s="58"/>
      <c r="H134" s="58"/>
      <c r="I134" s="58"/>
      <c r="J134" s="58"/>
      <c r="K134" s="58"/>
      <c r="L134" s="58">
        <v>-5304</v>
      </c>
      <c r="M134" s="58">
        <v>-13368</v>
      </c>
      <c r="N134" s="58">
        <v>-2157</v>
      </c>
      <c r="O134" s="58">
        <v>2431</v>
      </c>
      <c r="P134" s="58">
        <v>-27842</v>
      </c>
      <c r="Q134" s="58">
        <v>15782</v>
      </c>
      <c r="R134" s="58">
        <v>-10319</v>
      </c>
      <c r="S134" s="58">
        <v>7135</v>
      </c>
      <c r="T134" s="58">
        <v>-24051</v>
      </c>
      <c r="U134" s="58">
        <v>12990</v>
      </c>
      <c r="V134" s="58">
        <v>1259</v>
      </c>
      <c r="W134" s="58">
        <v>-45234</v>
      </c>
      <c r="X134" s="58">
        <v>-34056</v>
      </c>
      <c r="Y134" s="58">
        <v>42267</v>
      </c>
      <c r="Z134" s="58">
        <v>94068</v>
      </c>
      <c r="AA134" s="138">
        <v>-28423</v>
      </c>
      <c r="AB134" s="138">
        <v>-8060</v>
      </c>
      <c r="AC134" s="138">
        <v>-7658</v>
      </c>
      <c r="AD134" s="138">
        <v>-6194</v>
      </c>
      <c r="AE134" s="138">
        <v>-4893</v>
      </c>
    </row>
    <row r="135" spans="1:31" ht="3.65" customHeight="1" x14ac:dyDescent="0.35">
      <c r="A135" s="35"/>
      <c r="B135" s="24"/>
      <c r="C135" s="288"/>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114"/>
      <c r="AB135" s="114"/>
      <c r="AC135" s="7"/>
      <c r="AD135" s="114"/>
      <c r="AE135" s="7"/>
    </row>
    <row r="136" spans="1:31" s="48" customFormat="1" x14ac:dyDescent="0.35">
      <c r="A136" s="48" t="s">
        <v>609</v>
      </c>
      <c r="B136" s="24" t="s">
        <v>85</v>
      </c>
      <c r="C136" s="287"/>
      <c r="D136" s="58"/>
      <c r="E136" s="58"/>
      <c r="F136" s="58"/>
      <c r="G136" s="58"/>
      <c r="H136" s="58"/>
      <c r="I136" s="58"/>
      <c r="J136" s="58"/>
      <c r="K136" s="58"/>
      <c r="L136" s="58">
        <v>18300</v>
      </c>
      <c r="M136" s="58">
        <v>-39004</v>
      </c>
      <c r="N136" s="58">
        <v>-48630</v>
      </c>
      <c r="O136" s="58">
        <v>-43779</v>
      </c>
      <c r="P136" s="58">
        <v>-67472</v>
      </c>
      <c r="Q136" s="58">
        <v>-6703</v>
      </c>
      <c r="R136" s="58">
        <v>-50215</v>
      </c>
      <c r="S136" s="58">
        <v>-30016</v>
      </c>
      <c r="T136" s="58">
        <v>-57686</v>
      </c>
      <c r="U136" s="58">
        <v>-19094</v>
      </c>
      <c r="V136" s="58">
        <v>-2743</v>
      </c>
      <c r="W136" s="58">
        <v>-36542</v>
      </c>
      <c r="X136" s="58">
        <v>-126327</v>
      </c>
      <c r="Y136" s="58">
        <v>-86637</v>
      </c>
      <c r="Z136" s="58">
        <v>67420</v>
      </c>
      <c r="AA136" s="138">
        <v>-19444</v>
      </c>
      <c r="AB136" s="138">
        <v>-11773</v>
      </c>
      <c r="AC136" s="138">
        <v>-45707</v>
      </c>
      <c r="AD136" s="138">
        <v>-35779</v>
      </c>
      <c r="AE136" s="138">
        <v>-28435</v>
      </c>
    </row>
    <row r="137" spans="1:31" ht="3.65" customHeight="1" x14ac:dyDescent="0.35">
      <c r="A137" s="35"/>
      <c r="B137" s="24"/>
      <c r="C137" s="288"/>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114"/>
      <c r="AB137" s="114"/>
      <c r="AC137" s="7"/>
      <c r="AD137" s="114"/>
      <c r="AE137" s="7"/>
    </row>
    <row r="138" spans="1:31" x14ac:dyDescent="0.35">
      <c r="A138" s="111" t="s">
        <v>610</v>
      </c>
      <c r="B138" s="24"/>
      <c r="C138" s="288"/>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114"/>
      <c r="AB138" s="114"/>
      <c r="AC138" s="114"/>
      <c r="AD138" s="114"/>
      <c r="AE138" s="7"/>
    </row>
    <row r="139" spans="1:31" x14ac:dyDescent="0.35">
      <c r="A139" s="35" t="s">
        <v>611</v>
      </c>
      <c r="B139" s="24" t="s">
        <v>85</v>
      </c>
      <c r="C139" s="288"/>
      <c r="D139" s="24"/>
      <c r="E139" s="24"/>
      <c r="F139" s="24"/>
      <c r="G139" s="24"/>
      <c r="H139" s="24"/>
      <c r="I139" s="24"/>
      <c r="J139" s="24"/>
      <c r="K139" s="24"/>
      <c r="L139" s="24"/>
      <c r="M139" s="24"/>
      <c r="N139" s="24"/>
      <c r="O139" s="24"/>
      <c r="P139" s="24"/>
      <c r="Q139" s="24">
        <v>3835</v>
      </c>
      <c r="R139" s="24">
        <v>8111</v>
      </c>
      <c r="S139" s="24">
        <v>3206</v>
      </c>
      <c r="T139" s="24">
        <v>-2979</v>
      </c>
      <c r="U139" s="24">
        <v>-5324</v>
      </c>
      <c r="V139" s="24">
        <v>-302</v>
      </c>
      <c r="W139" s="24">
        <v>1096</v>
      </c>
      <c r="X139" s="24">
        <v>6951</v>
      </c>
      <c r="Y139" s="24">
        <v>-3728</v>
      </c>
      <c r="Z139" s="24">
        <v>-26320</v>
      </c>
      <c r="AA139" s="7">
        <v>-165</v>
      </c>
      <c r="AB139" s="7">
        <v>-307</v>
      </c>
      <c r="AC139" s="7">
        <v>0</v>
      </c>
      <c r="AD139" s="7">
        <v>0</v>
      </c>
      <c r="AE139" s="7">
        <v>0</v>
      </c>
    </row>
    <row r="140" spans="1:31" x14ac:dyDescent="0.35">
      <c r="A140" s="35" t="s">
        <v>612</v>
      </c>
      <c r="B140" s="24" t="s">
        <v>85</v>
      </c>
      <c r="C140" s="288"/>
      <c r="D140" s="24"/>
      <c r="E140" s="24"/>
      <c r="F140" s="24"/>
      <c r="G140" s="24"/>
      <c r="H140" s="24"/>
      <c r="I140" s="24"/>
      <c r="J140" s="24"/>
      <c r="K140" s="24"/>
      <c r="L140" s="24"/>
      <c r="M140" s="24"/>
      <c r="N140" s="24"/>
      <c r="O140" s="24"/>
      <c r="P140" s="24"/>
      <c r="Q140" s="24">
        <v>50122</v>
      </c>
      <c r="R140" s="24">
        <v>-5191</v>
      </c>
      <c r="S140" s="24">
        <v>-1916</v>
      </c>
      <c r="T140" s="24">
        <v>787</v>
      </c>
      <c r="U140" s="24">
        <v>-2269</v>
      </c>
      <c r="V140" s="24">
        <v>-5965</v>
      </c>
      <c r="W140" s="24">
        <v>1879</v>
      </c>
      <c r="X140" s="24">
        <v>54</v>
      </c>
      <c r="Y140" s="24">
        <v>-22072</v>
      </c>
      <c r="Z140" s="24">
        <v>-19774</v>
      </c>
      <c r="AA140" s="114">
        <v>-3975</v>
      </c>
      <c r="AB140" s="7">
        <v>-227</v>
      </c>
      <c r="AC140" s="7">
        <v>-230</v>
      </c>
      <c r="AD140" s="7">
        <v>-232</v>
      </c>
      <c r="AE140" s="7">
        <v>-235</v>
      </c>
    </row>
    <row r="141" spans="1:31" x14ac:dyDescent="0.35">
      <c r="A141" s="35" t="s">
        <v>613</v>
      </c>
      <c r="B141" s="24" t="s">
        <v>85</v>
      </c>
      <c r="C141" s="288"/>
      <c r="D141" s="24"/>
      <c r="E141" s="24"/>
      <c r="F141" s="24"/>
      <c r="G141" s="24"/>
      <c r="H141" s="24"/>
      <c r="I141" s="24"/>
      <c r="J141" s="24"/>
      <c r="K141" s="24"/>
      <c r="L141" s="24">
        <v>6206</v>
      </c>
      <c r="M141" s="24">
        <v>-12440</v>
      </c>
      <c r="N141" s="24">
        <v>-15940</v>
      </c>
      <c r="O141" s="24">
        <v>-6759</v>
      </c>
      <c r="P141" s="24">
        <v>-84350</v>
      </c>
      <c r="Q141" s="24">
        <v>-2697</v>
      </c>
      <c r="R141" s="24">
        <v>9739</v>
      </c>
      <c r="S141" s="24">
        <v>-1714</v>
      </c>
      <c r="T141" s="24">
        <v>2360</v>
      </c>
      <c r="U141" s="24">
        <v>2135</v>
      </c>
      <c r="V141" s="24">
        <v>1296</v>
      </c>
      <c r="W141" s="24">
        <v>2283</v>
      </c>
      <c r="X141" s="24">
        <v>2554</v>
      </c>
      <c r="Y141" s="24">
        <v>-2290</v>
      </c>
      <c r="Z141" s="24">
        <v>8435</v>
      </c>
      <c r="AA141" s="7">
        <v>951</v>
      </c>
      <c r="AB141" s="7">
        <v>75</v>
      </c>
      <c r="AC141" s="114">
        <v>2184</v>
      </c>
      <c r="AD141" s="7">
        <v>93</v>
      </c>
      <c r="AE141" s="7">
        <v>104</v>
      </c>
    </row>
    <row r="142" spans="1:31" s="48" customFormat="1" x14ac:dyDescent="0.35">
      <c r="A142" s="111" t="s">
        <v>614</v>
      </c>
      <c r="B142" s="58" t="s">
        <v>85</v>
      </c>
      <c r="C142" s="246"/>
      <c r="D142" s="58"/>
      <c r="E142" s="58"/>
      <c r="F142" s="58"/>
      <c r="G142" s="58"/>
      <c r="H142" s="58"/>
      <c r="I142" s="58"/>
      <c r="J142" s="58"/>
      <c r="K142" s="58"/>
      <c r="L142" s="58"/>
      <c r="M142" s="58"/>
      <c r="N142" s="58"/>
      <c r="O142" s="58"/>
      <c r="P142" s="58"/>
      <c r="Q142" s="58">
        <v>51261</v>
      </c>
      <c r="R142" s="58">
        <v>12659</v>
      </c>
      <c r="S142" s="58">
        <v>-424</v>
      </c>
      <c r="T142" s="58">
        <v>168</v>
      </c>
      <c r="U142" s="58">
        <v>-5458</v>
      </c>
      <c r="V142" s="58">
        <v>-4970</v>
      </c>
      <c r="W142" s="58">
        <v>5258</v>
      </c>
      <c r="X142" s="58">
        <v>9558</v>
      </c>
      <c r="Y142" s="58">
        <v>-28090</v>
      </c>
      <c r="Z142" s="58">
        <v>-37658</v>
      </c>
      <c r="AA142" s="138">
        <v>-3190</v>
      </c>
      <c r="AB142" s="139">
        <v>-458</v>
      </c>
      <c r="AC142" s="138">
        <v>1954</v>
      </c>
      <c r="AD142" s="139">
        <v>-139</v>
      </c>
      <c r="AE142" s="139">
        <v>-131</v>
      </c>
    </row>
    <row r="143" spans="1:31" ht="3.65" customHeight="1" x14ac:dyDescent="0.35">
      <c r="A143" s="35"/>
      <c r="B143" s="24"/>
      <c r="C143" s="288"/>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114"/>
      <c r="AB143" s="114"/>
      <c r="AC143" s="7"/>
      <c r="AD143" s="114"/>
      <c r="AE143" s="7"/>
    </row>
    <row r="144" spans="1:31" s="48" customFormat="1" x14ac:dyDescent="0.35">
      <c r="A144" s="48" t="s">
        <v>615</v>
      </c>
      <c r="B144" s="58" t="s">
        <v>85</v>
      </c>
      <c r="C144" s="288" t="s">
        <v>97</v>
      </c>
      <c r="D144" s="58"/>
      <c r="E144" s="58"/>
      <c r="F144" s="58"/>
      <c r="G144" s="58"/>
      <c r="H144" s="58"/>
      <c r="I144" s="58"/>
      <c r="J144" s="58"/>
      <c r="K144" s="58"/>
      <c r="L144" s="58">
        <v>24506</v>
      </c>
      <c r="M144" s="58">
        <v>-51444</v>
      </c>
      <c r="N144" s="58">
        <v>-64569</v>
      </c>
      <c r="O144" s="58">
        <v>-50538</v>
      </c>
      <c r="P144" s="58">
        <v>-151822</v>
      </c>
      <c r="Q144" s="58">
        <v>44558</v>
      </c>
      <c r="R144" s="58">
        <v>-37556</v>
      </c>
      <c r="S144" s="58">
        <v>-30440</v>
      </c>
      <c r="T144" s="58">
        <v>-57518</v>
      </c>
      <c r="U144" s="58">
        <v>-24552</v>
      </c>
      <c r="V144" s="58">
        <v>-7712</v>
      </c>
      <c r="W144" s="58">
        <v>-31284</v>
      </c>
      <c r="X144" s="58">
        <v>-116769</v>
      </c>
      <c r="Y144" s="58">
        <v>-114727</v>
      </c>
      <c r="Z144" s="58">
        <v>29761</v>
      </c>
      <c r="AA144" s="138">
        <v>-22633</v>
      </c>
      <c r="AB144" s="138">
        <v>-12231</v>
      </c>
      <c r="AC144" s="138">
        <v>-43752</v>
      </c>
      <c r="AD144" s="138">
        <v>-35919</v>
      </c>
      <c r="AE144" s="138">
        <v>-28566</v>
      </c>
    </row>
    <row r="145" spans="1:31" ht="3.65" customHeight="1" x14ac:dyDescent="0.35">
      <c r="A145" s="35"/>
      <c r="B145" s="24"/>
      <c r="C145" s="288"/>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114"/>
      <c r="AB145" s="114"/>
      <c r="AC145" s="7"/>
      <c r="AD145" s="114"/>
      <c r="AE145" s="7"/>
    </row>
    <row r="146" spans="1:31" x14ac:dyDescent="0.35">
      <c r="A146" s="48" t="s">
        <v>134</v>
      </c>
      <c r="B146" s="24" t="s">
        <v>85</v>
      </c>
      <c r="C146" s="287"/>
      <c r="D146" s="58">
        <v>13400</v>
      </c>
      <c r="E146" s="58">
        <v>4806</v>
      </c>
      <c r="F146" s="58">
        <v>-3629</v>
      </c>
      <c r="G146" s="58">
        <v>6293</v>
      </c>
      <c r="H146" s="58">
        <v>7176</v>
      </c>
      <c r="I146" s="58">
        <v>11207</v>
      </c>
      <c r="J146" s="58">
        <v>17111</v>
      </c>
      <c r="K146" s="58">
        <v>18902</v>
      </c>
      <c r="L146" s="58">
        <v>23604</v>
      </c>
      <c r="M146" s="58">
        <v>-25636</v>
      </c>
      <c r="N146" s="58">
        <v>-46472</v>
      </c>
      <c r="O146" s="58">
        <v>-46209</v>
      </c>
      <c r="P146" s="58">
        <v>-39630</v>
      </c>
      <c r="Q146" s="58">
        <v>-22485</v>
      </c>
      <c r="R146" s="58">
        <v>-39896</v>
      </c>
      <c r="S146" s="58">
        <v>-37151</v>
      </c>
      <c r="T146" s="58">
        <v>-33636</v>
      </c>
      <c r="U146" s="58">
        <v>-32084</v>
      </c>
      <c r="V146" s="58">
        <v>-4001</v>
      </c>
      <c r="W146" s="58">
        <v>8692</v>
      </c>
      <c r="X146" s="58">
        <v>-92271</v>
      </c>
      <c r="Y146" s="58">
        <v>-128904</v>
      </c>
      <c r="Z146" s="58">
        <v>-26649</v>
      </c>
      <c r="AA146" s="138">
        <v>8979</v>
      </c>
      <c r="AB146" s="138">
        <v>-3713</v>
      </c>
      <c r="AC146" s="138">
        <v>-38049</v>
      </c>
      <c r="AD146" s="138">
        <v>-29586</v>
      </c>
      <c r="AE146" s="138">
        <v>-23542</v>
      </c>
    </row>
    <row r="147" spans="1:31" ht="3.65" customHeight="1" x14ac:dyDescent="0.35">
      <c r="A147" s="35"/>
      <c r="B147" s="24"/>
      <c r="C147" s="288"/>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114"/>
      <c r="AB147" s="114"/>
      <c r="AC147" s="7"/>
      <c r="AD147" s="114"/>
      <c r="AE147" s="7"/>
    </row>
    <row r="148" spans="1:31" x14ac:dyDescent="0.35">
      <c r="A148" s="48" t="s">
        <v>616</v>
      </c>
      <c r="B148" s="24" t="s">
        <v>85</v>
      </c>
      <c r="C148" s="287"/>
      <c r="D148" s="58">
        <v>-69</v>
      </c>
      <c r="E148" s="58">
        <v>-1168</v>
      </c>
      <c r="F148" s="58">
        <v>-369</v>
      </c>
      <c r="G148" s="58">
        <v>-219</v>
      </c>
      <c r="H148" s="58">
        <v>724</v>
      </c>
      <c r="I148" s="58">
        <v>147</v>
      </c>
      <c r="J148" s="58">
        <v>1052</v>
      </c>
      <c r="K148" s="58">
        <v>2208</v>
      </c>
      <c r="L148" s="58">
        <v>2593</v>
      </c>
      <c r="M148" s="58">
        <v>4064</v>
      </c>
      <c r="N148" s="58">
        <v>6433</v>
      </c>
      <c r="O148" s="58">
        <v>5297</v>
      </c>
      <c r="P148" s="58">
        <v>4850</v>
      </c>
      <c r="Q148" s="58">
        <v>987</v>
      </c>
      <c r="R148" s="58">
        <v>3850</v>
      </c>
      <c r="S148" s="58">
        <v>2706</v>
      </c>
      <c r="T148" s="58">
        <v>3829</v>
      </c>
      <c r="U148" s="58">
        <v>2876</v>
      </c>
      <c r="V148" s="58">
        <v>1284</v>
      </c>
      <c r="W148" s="58">
        <v>6126</v>
      </c>
      <c r="X148" s="58">
        <v>4005</v>
      </c>
      <c r="Y148" s="58">
        <v>7204</v>
      </c>
      <c r="Z148" s="58">
        <v>8412</v>
      </c>
      <c r="AA148" s="138">
        <v>10441</v>
      </c>
      <c r="AB148" s="138">
        <v>10431</v>
      </c>
      <c r="AC148" s="138">
        <v>7229</v>
      </c>
      <c r="AD148" s="138">
        <v>5449</v>
      </c>
      <c r="AE148" s="138">
        <v>9271</v>
      </c>
    </row>
    <row r="149" spans="1:31" x14ac:dyDescent="0.35">
      <c r="A149" s="42" t="s">
        <v>533</v>
      </c>
      <c r="B149" s="24" t="s">
        <v>85</v>
      </c>
      <c r="C149" s="287"/>
      <c r="D149" s="24">
        <v>-69</v>
      </c>
      <c r="E149" s="24">
        <v>8</v>
      </c>
      <c r="F149" s="24">
        <v>382</v>
      </c>
      <c r="G149" s="24">
        <v>287</v>
      </c>
      <c r="H149" s="24">
        <v>660</v>
      </c>
      <c r="I149" s="24">
        <v>1034</v>
      </c>
      <c r="J149" s="24">
        <v>2498</v>
      </c>
      <c r="K149" s="24">
        <v>2333</v>
      </c>
      <c r="L149" s="24">
        <v>2593</v>
      </c>
      <c r="M149" s="24">
        <v>4064</v>
      </c>
      <c r="N149" s="24">
        <v>6433</v>
      </c>
      <c r="O149" s="24">
        <v>5297</v>
      </c>
      <c r="P149" s="24">
        <v>4850</v>
      </c>
      <c r="Q149" s="24">
        <v>987</v>
      </c>
      <c r="R149" s="24">
        <v>3850</v>
      </c>
      <c r="S149" s="24">
        <v>2706</v>
      </c>
      <c r="T149" s="24">
        <v>3829</v>
      </c>
      <c r="U149" s="24">
        <v>2876</v>
      </c>
      <c r="V149" s="24">
        <v>1284</v>
      </c>
      <c r="W149" s="24">
        <v>6126</v>
      </c>
      <c r="X149" s="24">
        <v>4005</v>
      </c>
      <c r="Y149" s="24">
        <v>7204</v>
      </c>
      <c r="Z149" s="24">
        <v>8412</v>
      </c>
      <c r="AA149" s="114">
        <v>10441</v>
      </c>
      <c r="AB149" s="114">
        <v>10431</v>
      </c>
      <c r="AC149" s="114">
        <v>7229</v>
      </c>
      <c r="AD149" s="114">
        <v>5449</v>
      </c>
      <c r="AE149" s="114">
        <v>9271</v>
      </c>
    </row>
    <row r="150" spans="1:31" x14ac:dyDescent="0.35">
      <c r="A150" s="42" t="s">
        <v>534</v>
      </c>
      <c r="B150" s="24" t="s">
        <v>85</v>
      </c>
      <c r="C150" s="287"/>
      <c r="D150" s="114">
        <v>0</v>
      </c>
      <c r="E150" s="114">
        <v>-1176</v>
      </c>
      <c r="F150" s="114">
        <v>-751</v>
      </c>
      <c r="G150" s="114">
        <v>-506</v>
      </c>
      <c r="H150" s="114">
        <v>64</v>
      </c>
      <c r="I150" s="114">
        <v>-887</v>
      </c>
      <c r="J150" s="114">
        <v>-1446</v>
      </c>
      <c r="K150" s="114">
        <v>-125</v>
      </c>
      <c r="L150" s="114">
        <v>0</v>
      </c>
      <c r="M150" s="114">
        <v>0</v>
      </c>
      <c r="N150" s="114">
        <v>0</v>
      </c>
      <c r="O150" s="114">
        <v>0</v>
      </c>
      <c r="P150" s="114">
        <v>0</v>
      </c>
      <c r="Q150" s="114">
        <v>0</v>
      </c>
      <c r="R150" s="114">
        <v>0</v>
      </c>
      <c r="S150" s="114">
        <v>0</v>
      </c>
      <c r="T150" s="114">
        <v>0</v>
      </c>
      <c r="U150" s="114">
        <v>0</v>
      </c>
      <c r="V150" s="114">
        <v>0</v>
      </c>
      <c r="W150" s="114">
        <v>0</v>
      </c>
      <c r="X150" s="114">
        <v>0</v>
      </c>
      <c r="Y150" s="114">
        <v>0</v>
      </c>
      <c r="Z150" s="114">
        <v>0</v>
      </c>
      <c r="AA150" s="114">
        <v>0</v>
      </c>
      <c r="AB150" s="114">
        <v>0</v>
      </c>
      <c r="AC150" s="114">
        <v>0</v>
      </c>
      <c r="AD150" s="114">
        <v>0</v>
      </c>
      <c r="AE150" s="114">
        <v>0</v>
      </c>
    </row>
    <row r="151" spans="1:31" x14ac:dyDescent="0.35">
      <c r="A151" s="35" t="s">
        <v>617</v>
      </c>
      <c r="B151" s="24" t="s">
        <v>85</v>
      </c>
      <c r="C151" s="288"/>
      <c r="D151" s="24">
        <v>4168</v>
      </c>
      <c r="E151" s="24">
        <v>759</v>
      </c>
      <c r="F151" s="24">
        <v>1172</v>
      </c>
      <c r="G151" s="24">
        <v>3197</v>
      </c>
      <c r="H151" s="24">
        <v>2395</v>
      </c>
      <c r="I151" s="24">
        <v>2207</v>
      </c>
      <c r="J151" s="24">
        <v>3086</v>
      </c>
      <c r="K151" s="24">
        <v>4393</v>
      </c>
      <c r="L151" s="24">
        <v>7428</v>
      </c>
      <c r="M151" s="24">
        <v>9541</v>
      </c>
      <c r="N151" s="24">
        <v>11610</v>
      </c>
      <c r="O151" s="24">
        <v>10710</v>
      </c>
      <c r="P151" s="24">
        <v>10328</v>
      </c>
      <c r="Q151" s="24">
        <v>8046</v>
      </c>
      <c r="R151" s="24">
        <v>9613</v>
      </c>
      <c r="S151" s="24">
        <v>11553</v>
      </c>
      <c r="T151" s="24">
        <v>11100</v>
      </c>
      <c r="U151" s="24">
        <v>11545</v>
      </c>
      <c r="V151" s="24">
        <v>13735</v>
      </c>
      <c r="W151" s="24">
        <v>14688</v>
      </c>
      <c r="X151" s="24">
        <v>15876</v>
      </c>
      <c r="Y151" s="24">
        <v>16936</v>
      </c>
      <c r="Z151" s="24">
        <v>18772</v>
      </c>
      <c r="AA151" s="114">
        <v>21897</v>
      </c>
      <c r="AB151" s="114">
        <v>22251</v>
      </c>
      <c r="AC151" s="114">
        <v>21835</v>
      </c>
      <c r="AD151" s="114">
        <v>18593</v>
      </c>
      <c r="AE151" s="114">
        <v>22943</v>
      </c>
    </row>
    <row r="152" spans="1:31" x14ac:dyDescent="0.35">
      <c r="A152" s="35" t="s">
        <v>618</v>
      </c>
      <c r="B152" s="24" t="s">
        <v>85</v>
      </c>
      <c r="C152" s="288"/>
      <c r="D152" s="24"/>
      <c r="E152" s="24"/>
      <c r="F152" s="24"/>
      <c r="G152" s="24">
        <v>1331</v>
      </c>
      <c r="H152" s="24">
        <v>602</v>
      </c>
      <c r="I152" s="24">
        <v>490</v>
      </c>
      <c r="J152" s="24">
        <v>179</v>
      </c>
      <c r="K152" s="24">
        <v>193</v>
      </c>
      <c r="L152" s="24">
        <v>258</v>
      </c>
      <c r="M152" s="24">
        <v>289</v>
      </c>
      <c r="N152" s="24">
        <v>245</v>
      </c>
      <c r="O152" s="24">
        <v>402</v>
      </c>
      <c r="P152" s="24">
        <v>505</v>
      </c>
      <c r="Q152" s="24">
        <v>1729</v>
      </c>
      <c r="R152" s="24">
        <v>241</v>
      </c>
      <c r="S152" s="24">
        <v>2423</v>
      </c>
      <c r="T152" s="24">
        <v>477</v>
      </c>
      <c r="U152" s="24">
        <v>873</v>
      </c>
      <c r="V152" s="24">
        <v>4260</v>
      </c>
      <c r="W152" s="24">
        <v>188</v>
      </c>
      <c r="X152" s="24">
        <v>1400</v>
      </c>
      <c r="Y152" s="24">
        <v>302</v>
      </c>
      <c r="Z152" s="24">
        <v>1278</v>
      </c>
      <c r="AA152" s="7">
        <v>238</v>
      </c>
      <c r="AB152" s="7">
        <v>53</v>
      </c>
      <c r="AC152" s="114">
        <v>2231</v>
      </c>
      <c r="AD152" s="7">
        <v>261</v>
      </c>
      <c r="AE152" s="7">
        <v>0</v>
      </c>
    </row>
    <row r="153" spans="1:31" x14ac:dyDescent="0.35">
      <c r="A153" s="35" t="s">
        <v>619</v>
      </c>
      <c r="B153" s="24" t="s">
        <v>85</v>
      </c>
      <c r="C153" s="288"/>
      <c r="D153" s="24">
        <v>2642</v>
      </c>
      <c r="E153" s="24">
        <v>1464</v>
      </c>
      <c r="F153" s="24">
        <v>1667</v>
      </c>
      <c r="G153" s="24">
        <v>1795</v>
      </c>
      <c r="H153" s="24">
        <v>1643</v>
      </c>
      <c r="I153" s="24">
        <v>2023</v>
      </c>
      <c r="J153" s="24">
        <v>2190</v>
      </c>
      <c r="K153" s="24">
        <v>2374</v>
      </c>
      <c r="L153" s="24">
        <v>5261</v>
      </c>
      <c r="M153" s="24">
        <v>5695</v>
      </c>
      <c r="N153" s="24">
        <v>5641</v>
      </c>
      <c r="O153" s="24">
        <v>5876</v>
      </c>
      <c r="P153" s="24">
        <v>5845</v>
      </c>
      <c r="Q153" s="24">
        <v>6398</v>
      </c>
      <c r="R153" s="24">
        <v>6341</v>
      </c>
      <c r="S153" s="24">
        <v>6805</v>
      </c>
      <c r="T153" s="24">
        <v>7112</v>
      </c>
      <c r="U153" s="24">
        <v>8214</v>
      </c>
      <c r="V153" s="24">
        <v>8792</v>
      </c>
      <c r="W153" s="24">
        <v>9013</v>
      </c>
      <c r="X153" s="24">
        <v>11765</v>
      </c>
      <c r="Y153" s="24">
        <v>11738</v>
      </c>
      <c r="Z153" s="24">
        <v>11462</v>
      </c>
      <c r="AA153" s="114">
        <v>12063</v>
      </c>
      <c r="AB153" s="114">
        <v>12570</v>
      </c>
      <c r="AC153" s="114">
        <v>13101</v>
      </c>
      <c r="AD153" s="114">
        <v>13720</v>
      </c>
      <c r="AE153" s="114">
        <v>14460</v>
      </c>
    </row>
    <row r="154" spans="1:31" x14ac:dyDescent="0.35">
      <c r="A154" s="35" t="s">
        <v>620</v>
      </c>
      <c r="B154" s="24" t="s">
        <v>85</v>
      </c>
      <c r="C154" s="288"/>
      <c r="D154" s="24">
        <v>16</v>
      </c>
      <c r="E154" s="24">
        <v>1042</v>
      </c>
      <c r="F154" s="24">
        <v>185</v>
      </c>
      <c r="G154" s="24">
        <v>-443</v>
      </c>
      <c r="H154" s="24">
        <v>780</v>
      </c>
      <c r="I154" s="24">
        <v>508</v>
      </c>
      <c r="J154" s="24">
        <v>305</v>
      </c>
      <c r="K154" s="24">
        <v>329</v>
      </c>
      <c r="L154" s="24">
        <v>762</v>
      </c>
      <c r="M154" s="24">
        <v>600</v>
      </c>
      <c r="N154" s="24">
        <v>661</v>
      </c>
      <c r="O154" s="24">
        <v>764</v>
      </c>
      <c r="P154" s="24">
        <v>900</v>
      </c>
      <c r="Q154" s="24">
        <v>1007</v>
      </c>
      <c r="R154" s="24">
        <v>704</v>
      </c>
      <c r="S154" s="24">
        <v>581</v>
      </c>
      <c r="T154" s="24">
        <v>413</v>
      </c>
      <c r="U154" s="24">
        <v>392</v>
      </c>
      <c r="V154" s="24">
        <v>629</v>
      </c>
      <c r="W154" s="24">
        <v>637</v>
      </c>
      <c r="X154" s="24">
        <v>1293</v>
      </c>
      <c r="Y154" s="24">
        <v>2305</v>
      </c>
      <c r="Z154" s="24">
        <v>2399</v>
      </c>
      <c r="AA154" s="7">
        <v>851</v>
      </c>
      <c r="AB154" s="7">
        <v>803</v>
      </c>
      <c r="AC154" s="7">
        <v>726</v>
      </c>
      <c r="AD154" s="7">
        <v>837</v>
      </c>
      <c r="AE154" s="7">
        <v>788</v>
      </c>
    </row>
    <row r="155" spans="1:31" x14ac:dyDescent="0.35">
      <c r="A155" s="35" t="s">
        <v>621</v>
      </c>
      <c r="B155" s="24" t="s">
        <v>85</v>
      </c>
      <c r="C155" s="288"/>
      <c r="D155" s="24">
        <v>-1611</v>
      </c>
      <c r="E155" s="24">
        <v>-1506</v>
      </c>
      <c r="F155" s="24">
        <v>-59</v>
      </c>
      <c r="G155" s="24">
        <v>153</v>
      </c>
      <c r="H155" s="24">
        <v>-206</v>
      </c>
      <c r="I155" s="24">
        <v>-55</v>
      </c>
      <c r="J155" s="24">
        <v>31</v>
      </c>
      <c r="K155" s="24">
        <v>53</v>
      </c>
      <c r="L155" s="24">
        <v>-78</v>
      </c>
      <c r="M155" s="24">
        <v>-93</v>
      </c>
      <c r="N155" s="24">
        <v>48</v>
      </c>
      <c r="O155" s="24">
        <v>101</v>
      </c>
      <c r="P155" s="24">
        <v>-28</v>
      </c>
      <c r="Q155" s="24">
        <v>62</v>
      </c>
      <c r="R155" s="24">
        <v>115</v>
      </c>
      <c r="S155" s="24">
        <v>-201</v>
      </c>
      <c r="T155" s="24">
        <v>-95</v>
      </c>
      <c r="U155" s="24">
        <v>27</v>
      </c>
      <c r="V155" s="24">
        <v>-28</v>
      </c>
      <c r="W155" s="24">
        <v>3</v>
      </c>
      <c r="X155" s="24">
        <v>2</v>
      </c>
      <c r="Y155" s="24">
        <v>3</v>
      </c>
      <c r="Z155" s="24">
        <v>-18</v>
      </c>
      <c r="AA155" s="7">
        <v>-6</v>
      </c>
      <c r="AB155" s="7">
        <v>0</v>
      </c>
      <c r="AC155" s="7">
        <v>0</v>
      </c>
      <c r="AD155" s="7">
        <v>0</v>
      </c>
      <c r="AE155" s="7">
        <v>0</v>
      </c>
    </row>
    <row r="156" spans="1:31" ht="3.65" customHeight="1" x14ac:dyDescent="0.35">
      <c r="A156" s="35"/>
      <c r="B156" s="24"/>
      <c r="C156" s="288"/>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114"/>
      <c r="AB156" s="114"/>
      <c r="AC156" s="7"/>
      <c r="AD156" s="114"/>
      <c r="AE156" s="7"/>
    </row>
    <row r="157" spans="1:31" x14ac:dyDescent="0.35">
      <c r="A157" s="48" t="s">
        <v>622</v>
      </c>
      <c r="B157" s="24" t="s">
        <v>85</v>
      </c>
      <c r="C157" s="288" t="s">
        <v>104</v>
      </c>
      <c r="D157" s="58">
        <v>13469</v>
      </c>
      <c r="E157" s="58">
        <v>5974</v>
      </c>
      <c r="F157" s="58">
        <v>-3260</v>
      </c>
      <c r="G157" s="58">
        <v>6512</v>
      </c>
      <c r="H157" s="58">
        <v>6452</v>
      </c>
      <c r="I157" s="58">
        <v>11061</v>
      </c>
      <c r="J157" s="58">
        <v>16059</v>
      </c>
      <c r="K157" s="58">
        <v>16694</v>
      </c>
      <c r="L157" s="58">
        <v>21011</v>
      </c>
      <c r="M157" s="58">
        <v>-29700</v>
      </c>
      <c r="N157" s="58">
        <v>-52906</v>
      </c>
      <c r="O157" s="58">
        <v>-51506</v>
      </c>
      <c r="P157" s="58">
        <v>-44481</v>
      </c>
      <c r="Q157" s="58">
        <v>-23472</v>
      </c>
      <c r="R157" s="58">
        <v>-43746</v>
      </c>
      <c r="S157" s="58">
        <v>-39857</v>
      </c>
      <c r="T157" s="58">
        <v>-37464</v>
      </c>
      <c r="U157" s="58">
        <v>-34960</v>
      </c>
      <c r="V157" s="58">
        <v>-5285</v>
      </c>
      <c r="W157" s="58">
        <v>2566</v>
      </c>
      <c r="X157" s="58">
        <v>-96277</v>
      </c>
      <c r="Y157" s="58">
        <v>-136108</v>
      </c>
      <c r="Z157" s="58">
        <v>-35061</v>
      </c>
      <c r="AA157" s="138">
        <v>-1462</v>
      </c>
      <c r="AB157" s="138">
        <v>-14144</v>
      </c>
      <c r="AC157" s="138">
        <v>-45278</v>
      </c>
      <c r="AD157" s="138">
        <v>-35035</v>
      </c>
      <c r="AE157" s="138">
        <v>-32813</v>
      </c>
    </row>
    <row r="158" spans="1:31" x14ac:dyDescent="0.35">
      <c r="A158" s="42" t="s">
        <v>533</v>
      </c>
      <c r="B158" s="24" t="s">
        <v>85</v>
      </c>
      <c r="C158" s="287"/>
      <c r="D158" s="114">
        <v>11645</v>
      </c>
      <c r="E158" s="114">
        <v>5820</v>
      </c>
      <c r="F158" s="114">
        <v>-3164</v>
      </c>
      <c r="G158" s="114">
        <v>5088</v>
      </c>
      <c r="H158" s="114">
        <v>5749</v>
      </c>
      <c r="I158" s="114">
        <v>11892</v>
      </c>
      <c r="J158" s="114">
        <v>16094</v>
      </c>
      <c r="K158" s="114">
        <v>16365</v>
      </c>
      <c r="L158" s="114">
        <v>20475</v>
      </c>
      <c r="M158" s="114">
        <v>-30445</v>
      </c>
      <c r="N158" s="114">
        <v>-54400</v>
      </c>
      <c r="O158" s="114">
        <v>-52802</v>
      </c>
      <c r="P158" s="114">
        <v>-45474</v>
      </c>
      <c r="Q158" s="114">
        <v>-24842</v>
      </c>
      <c r="R158" s="114">
        <v>-45390</v>
      </c>
      <c r="S158" s="114">
        <v>-42206</v>
      </c>
      <c r="T158" s="114">
        <v>-39513</v>
      </c>
      <c r="U158" s="114">
        <v>-36865</v>
      </c>
      <c r="V158" s="114">
        <v>-6493</v>
      </c>
      <c r="W158" s="114">
        <v>1350</v>
      </c>
      <c r="X158" s="114">
        <v>-95844</v>
      </c>
      <c r="Y158" s="114">
        <v>-136108</v>
      </c>
      <c r="Z158" s="114">
        <v>-35061</v>
      </c>
      <c r="AA158" s="114">
        <v>-1462</v>
      </c>
      <c r="AB158" s="114">
        <v>-14144</v>
      </c>
      <c r="AC158" s="114">
        <v>-45278</v>
      </c>
      <c r="AD158" s="114">
        <v>-35035</v>
      </c>
      <c r="AE158" s="114">
        <v>-32813</v>
      </c>
    </row>
    <row r="159" spans="1:31" x14ac:dyDescent="0.35">
      <c r="A159" s="42" t="s">
        <v>534</v>
      </c>
      <c r="B159" s="24" t="s">
        <v>85</v>
      </c>
      <c r="C159" s="287"/>
      <c r="D159" s="24">
        <v>1824</v>
      </c>
      <c r="E159" s="24">
        <v>154</v>
      </c>
      <c r="F159" s="24">
        <v>-96</v>
      </c>
      <c r="G159" s="24">
        <v>1424</v>
      </c>
      <c r="H159" s="24">
        <v>703</v>
      </c>
      <c r="I159" s="24">
        <v>-831</v>
      </c>
      <c r="J159" s="24">
        <v>-35</v>
      </c>
      <c r="K159" s="24">
        <v>329</v>
      </c>
      <c r="L159" s="24">
        <v>536</v>
      </c>
      <c r="M159" s="24">
        <v>745</v>
      </c>
      <c r="N159" s="24">
        <v>1494</v>
      </c>
      <c r="O159" s="24">
        <v>1296</v>
      </c>
      <c r="P159" s="24">
        <v>993</v>
      </c>
      <c r="Q159" s="24">
        <v>1370</v>
      </c>
      <c r="R159" s="24">
        <v>1644</v>
      </c>
      <c r="S159" s="24">
        <v>2349</v>
      </c>
      <c r="T159" s="24">
        <v>2049</v>
      </c>
      <c r="U159" s="24">
        <v>1905</v>
      </c>
      <c r="V159" s="24">
        <v>1208</v>
      </c>
      <c r="W159" s="24">
        <v>1216</v>
      </c>
      <c r="X159" s="24">
        <v>-433</v>
      </c>
      <c r="Y159" s="24">
        <v>0</v>
      </c>
      <c r="Z159" s="24">
        <v>0</v>
      </c>
      <c r="AA159" s="114">
        <v>0</v>
      </c>
      <c r="AB159" s="114">
        <v>0</v>
      </c>
      <c r="AC159" s="114">
        <v>0</v>
      </c>
      <c r="AD159" s="114">
        <v>0</v>
      </c>
      <c r="AE159" s="114">
        <v>0</v>
      </c>
    </row>
    <row r="160" spans="1:31" x14ac:dyDescent="0.35">
      <c r="C160" s="93"/>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132"/>
      <c r="AC160" s="132"/>
      <c r="AD160" s="132"/>
      <c r="AE160" s="134"/>
    </row>
    <row r="161" spans="1:70" s="168" customFormat="1" x14ac:dyDescent="0.35">
      <c r="A161" s="28" t="s">
        <v>623</v>
      </c>
      <c r="C161" s="93"/>
      <c r="D161" s="169"/>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row>
    <row r="162" spans="1:70" s="168" customFormat="1" x14ac:dyDescent="0.35">
      <c r="A162" s="28" t="s">
        <v>624</v>
      </c>
      <c r="C162" s="93"/>
      <c r="D162" s="169"/>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row>
    <row r="163" spans="1:70" s="168" customFormat="1" x14ac:dyDescent="0.35">
      <c r="A163" s="28" t="s">
        <v>625</v>
      </c>
      <c r="C163" s="93"/>
      <c r="D163" s="169"/>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row>
    <row r="164" spans="1:70" s="168" customFormat="1" x14ac:dyDescent="0.35">
      <c r="A164" s="28" t="s">
        <v>626</v>
      </c>
      <c r="C164" s="93"/>
      <c r="S164" s="169"/>
      <c r="T164" s="169"/>
      <c r="U164" s="169"/>
      <c r="V164" s="169"/>
      <c r="W164" s="169"/>
      <c r="X164" s="169"/>
      <c r="Y164" s="169"/>
    </row>
    <row r="165" spans="1:70" s="168" customFormat="1" x14ac:dyDescent="0.35">
      <c r="A165" s="28" t="s">
        <v>627</v>
      </c>
      <c r="C165" s="93"/>
      <c r="S165" s="169"/>
      <c r="T165" s="169"/>
      <c r="U165" s="169"/>
      <c r="V165" s="169"/>
      <c r="W165" s="169"/>
      <c r="X165" s="169"/>
      <c r="Y165" s="169"/>
    </row>
    <row r="166" spans="1:70" s="168" customFormat="1" x14ac:dyDescent="0.35">
      <c r="A166" s="28" t="s">
        <v>628</v>
      </c>
      <c r="C166" s="93"/>
      <c r="S166" s="169"/>
    </row>
    <row r="167" spans="1:70" x14ac:dyDescent="0.35">
      <c r="A167" s="28" t="s">
        <v>629</v>
      </c>
      <c r="C167" s="93"/>
      <c r="S167" s="24"/>
      <c r="AB167" s="134"/>
      <c r="AC167" s="134"/>
      <c r="AD167" s="134"/>
      <c r="AE167" s="134"/>
    </row>
    <row r="168" spans="1:70" x14ac:dyDescent="0.35">
      <c r="C168" s="93"/>
      <c r="AB168" s="134"/>
      <c r="AC168" s="134"/>
      <c r="AD168" s="134"/>
      <c r="AE168" s="134"/>
    </row>
    <row r="169" spans="1:70" ht="4.4000000000000004" customHeight="1" x14ac:dyDescent="0.35">
      <c r="A169" s="19"/>
      <c r="B169" s="20"/>
      <c r="C169" s="245"/>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133"/>
      <c r="AC169" s="133"/>
      <c r="AD169" s="133"/>
      <c r="AE169" s="13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J169" s="24"/>
      <c r="BK169" s="24"/>
      <c r="BL169" s="24"/>
      <c r="BM169" s="24"/>
      <c r="BN169" s="24"/>
      <c r="BO169" s="24"/>
      <c r="BP169" s="24"/>
      <c r="BQ169" s="24"/>
      <c r="BR169" s="24"/>
    </row>
    <row r="170" spans="1:70" s="123" customFormat="1" x14ac:dyDescent="0.35">
      <c r="A170" s="122" t="s">
        <v>630</v>
      </c>
      <c r="C170" s="286"/>
      <c r="AB170" s="144"/>
      <c r="AC170" s="144"/>
      <c r="AD170" s="144"/>
      <c r="AE170" s="144"/>
    </row>
    <row r="171" spans="1:70" ht="3.65" customHeight="1" x14ac:dyDescent="0.35">
      <c r="C171" s="93"/>
      <c r="AB171" s="134"/>
      <c r="AC171" s="134"/>
      <c r="AD171" s="134"/>
      <c r="AE171" s="134"/>
    </row>
    <row r="172" spans="1:70" s="48" customFormat="1" x14ac:dyDescent="0.35">
      <c r="A172" s="48" t="s">
        <v>631</v>
      </c>
      <c r="C172" s="246"/>
      <c r="AB172" s="143"/>
      <c r="AC172" s="143"/>
      <c r="AD172" s="143"/>
      <c r="AE172" s="143"/>
    </row>
    <row r="173" spans="1:70" ht="3.65" customHeight="1" x14ac:dyDescent="0.35">
      <c r="C173" s="93"/>
      <c r="AB173" s="134"/>
      <c r="AC173" s="134"/>
      <c r="AD173" s="134"/>
      <c r="AE173" s="134"/>
    </row>
    <row r="174" spans="1:70" s="48" customFormat="1" x14ac:dyDescent="0.35">
      <c r="A174" s="110" t="s">
        <v>632</v>
      </c>
      <c r="C174" s="246"/>
      <c r="D174" s="58">
        <v>112458</v>
      </c>
      <c r="E174" s="58">
        <v>107287</v>
      </c>
      <c r="F174" s="58">
        <v>99674</v>
      </c>
      <c r="G174" s="58">
        <v>104514</v>
      </c>
      <c r="H174" s="58">
        <v>111946</v>
      </c>
      <c r="I174" s="58">
        <v>125970</v>
      </c>
      <c r="J174" s="58">
        <v>145050</v>
      </c>
      <c r="K174" s="58">
        <v>165190</v>
      </c>
      <c r="L174" s="58">
        <v>187728</v>
      </c>
      <c r="M174" s="58">
        <v>214633</v>
      </c>
      <c r="N174" s="58">
        <v>218548</v>
      </c>
      <c r="O174" s="58">
        <v>214946</v>
      </c>
      <c r="P174" s="58">
        <v>221290</v>
      </c>
      <c r="Q174" s="58">
        <v>250777</v>
      </c>
      <c r="R174" s="58">
        <v>281767</v>
      </c>
      <c r="S174" s="58">
        <v>315649</v>
      </c>
      <c r="T174" s="58">
        <v>342130</v>
      </c>
      <c r="U174" s="58">
        <v>385442</v>
      </c>
      <c r="V174" s="58">
        <v>419001</v>
      </c>
      <c r="W174" s="58">
        <v>453237</v>
      </c>
      <c r="X174" s="58">
        <v>534131</v>
      </c>
      <c r="Y174" s="58">
        <v>547029</v>
      </c>
      <c r="Z174" s="58">
        <v>569668</v>
      </c>
      <c r="AA174" s="138">
        <v>559881</v>
      </c>
      <c r="AB174" s="138">
        <v>590654</v>
      </c>
      <c r="AC174" s="138">
        <v>595540</v>
      </c>
      <c r="AD174" s="138">
        <v>621463</v>
      </c>
      <c r="AE174" s="138">
        <v>651143</v>
      </c>
      <c r="AF174" s="147"/>
    </row>
    <row r="175" spans="1:70" x14ac:dyDescent="0.35">
      <c r="A175" s="42" t="s">
        <v>633</v>
      </c>
      <c r="B175" s="24" t="s">
        <v>85</v>
      </c>
      <c r="C175" s="288"/>
      <c r="D175" s="24">
        <v>3556</v>
      </c>
      <c r="E175" s="24">
        <v>1168</v>
      </c>
      <c r="F175" s="24">
        <v>2231</v>
      </c>
      <c r="G175" s="24">
        <v>2339</v>
      </c>
      <c r="H175" s="24">
        <v>1591</v>
      </c>
      <c r="I175" s="24">
        <v>1808</v>
      </c>
      <c r="J175" s="24">
        <v>2190</v>
      </c>
      <c r="K175" s="24">
        <v>1154</v>
      </c>
      <c r="L175" s="24">
        <v>1816</v>
      </c>
      <c r="M175" s="24">
        <v>1654</v>
      </c>
      <c r="N175" s="24">
        <v>1865</v>
      </c>
      <c r="O175" s="24">
        <v>2477</v>
      </c>
      <c r="P175" s="24">
        <v>2523</v>
      </c>
      <c r="Q175" s="24">
        <v>2094</v>
      </c>
      <c r="R175" s="24">
        <v>3844</v>
      </c>
      <c r="S175" s="24">
        <v>3156</v>
      </c>
      <c r="T175" s="24">
        <v>3638</v>
      </c>
      <c r="U175" s="24">
        <v>5140</v>
      </c>
      <c r="V175" s="24">
        <v>6783</v>
      </c>
      <c r="W175" s="24">
        <v>8521</v>
      </c>
      <c r="X175" s="24">
        <v>9453</v>
      </c>
      <c r="Y175" s="24">
        <v>62412</v>
      </c>
      <c r="Z175" s="24">
        <v>94763</v>
      </c>
      <c r="AA175" s="114">
        <v>64365</v>
      </c>
      <c r="AB175" s="114">
        <v>60841</v>
      </c>
      <c r="AC175" s="114">
        <v>38538</v>
      </c>
      <c r="AD175" s="114">
        <v>33624</v>
      </c>
      <c r="AE175" s="114">
        <v>34591</v>
      </c>
      <c r="AF175" s="147"/>
      <c r="AL175" s="24"/>
      <c r="AM175" s="24"/>
      <c r="AN175" s="24"/>
      <c r="AO175" s="24"/>
      <c r="AP175" s="24"/>
      <c r="AQ175" s="24"/>
      <c r="AU175" s="24"/>
      <c r="AV175" s="24"/>
      <c r="AW175" s="24"/>
      <c r="AX175" s="24"/>
      <c r="AY175" s="24"/>
      <c r="AZ175" s="24"/>
      <c r="BA175" s="24"/>
      <c r="BB175" s="24"/>
      <c r="BC175" s="24"/>
    </row>
    <row r="176" spans="1:70" x14ac:dyDescent="0.35">
      <c r="A176" s="42" t="s">
        <v>634</v>
      </c>
      <c r="B176" s="24" t="s">
        <v>85</v>
      </c>
      <c r="C176" s="288"/>
      <c r="D176" s="24">
        <v>14324</v>
      </c>
      <c r="E176" s="24">
        <v>18981</v>
      </c>
      <c r="F176" s="24">
        <v>19044</v>
      </c>
      <c r="G176" s="24">
        <v>18956</v>
      </c>
      <c r="H176" s="24">
        <v>18060</v>
      </c>
      <c r="I176" s="24">
        <v>20199</v>
      </c>
      <c r="J176" s="24">
        <v>21269</v>
      </c>
      <c r="K176" s="24">
        <v>22395</v>
      </c>
      <c r="L176" s="24">
        <v>21280</v>
      </c>
      <c r="M176" s="24">
        <v>21807</v>
      </c>
      <c r="N176" s="24">
        <v>24550</v>
      </c>
      <c r="O176" s="24">
        <v>26811</v>
      </c>
      <c r="P176" s="24">
        <v>31740</v>
      </c>
      <c r="Q176" s="24">
        <v>34472</v>
      </c>
      <c r="R176" s="24">
        <v>39591</v>
      </c>
      <c r="S176" s="24">
        <v>45818</v>
      </c>
      <c r="T176" s="24">
        <v>52007</v>
      </c>
      <c r="U176" s="24">
        <v>44917</v>
      </c>
      <c r="V176" s="24">
        <v>56057</v>
      </c>
      <c r="W176" s="24">
        <v>75394</v>
      </c>
      <c r="X176" s="24">
        <v>82045</v>
      </c>
      <c r="Y176" s="24">
        <v>81404</v>
      </c>
      <c r="Z176" s="24">
        <v>73119</v>
      </c>
      <c r="AA176" s="114">
        <v>76862</v>
      </c>
      <c r="AB176" s="114">
        <v>76032</v>
      </c>
      <c r="AC176" s="114">
        <v>83061</v>
      </c>
      <c r="AD176" s="114">
        <v>91341</v>
      </c>
      <c r="AE176" s="114">
        <v>98566</v>
      </c>
      <c r="AF176" s="147"/>
      <c r="AL176" s="24"/>
      <c r="AM176" s="24"/>
      <c r="AN176" s="24"/>
      <c r="AO176" s="24"/>
      <c r="AP176" s="24"/>
      <c r="AQ176" s="24"/>
      <c r="AU176" s="24"/>
      <c r="AV176" s="24"/>
      <c r="AW176" s="24"/>
      <c r="AX176" s="24"/>
      <c r="AY176" s="24"/>
      <c r="AZ176" s="24"/>
      <c r="BA176" s="24"/>
      <c r="BB176" s="24"/>
      <c r="BC176" s="24"/>
    </row>
    <row r="177" spans="1:55" x14ac:dyDescent="0.35">
      <c r="A177" s="61" t="s">
        <v>635</v>
      </c>
      <c r="B177" s="24" t="s">
        <v>85</v>
      </c>
      <c r="C177" s="288"/>
      <c r="D177" s="24"/>
      <c r="E177" s="24"/>
      <c r="F177" s="24"/>
      <c r="G177" s="24"/>
      <c r="H177" s="24"/>
      <c r="I177" s="24"/>
      <c r="J177" s="24"/>
      <c r="K177" s="24"/>
      <c r="L177" s="24">
        <v>3249</v>
      </c>
      <c r="M177" s="24">
        <v>3132</v>
      </c>
      <c r="N177" s="24">
        <v>3038</v>
      </c>
      <c r="O177" s="24">
        <v>2963</v>
      </c>
      <c r="P177" s="24">
        <v>2872</v>
      </c>
      <c r="Q177" s="24">
        <v>2486</v>
      </c>
      <c r="R177" s="24">
        <v>2502</v>
      </c>
      <c r="S177" s="24">
        <v>3146</v>
      </c>
      <c r="T177" s="24">
        <v>3839</v>
      </c>
      <c r="U177" s="24">
        <v>3896</v>
      </c>
      <c r="V177" s="24">
        <v>3856</v>
      </c>
      <c r="W177" s="24">
        <v>3603</v>
      </c>
      <c r="X177" s="24">
        <v>2474</v>
      </c>
      <c r="Y177" s="24">
        <v>2233</v>
      </c>
      <c r="Z177" s="24">
        <v>1826</v>
      </c>
      <c r="AA177" s="114">
        <v>1652</v>
      </c>
      <c r="AB177" s="114">
        <v>1523</v>
      </c>
      <c r="AC177" s="114">
        <v>1392</v>
      </c>
      <c r="AD177" s="114">
        <v>1268</v>
      </c>
      <c r="AE177" s="114">
        <v>1081</v>
      </c>
      <c r="AF177" s="147"/>
      <c r="AL177" s="24"/>
      <c r="AM177" s="24"/>
      <c r="AN177" s="24"/>
      <c r="AO177" s="24"/>
      <c r="AP177" s="24"/>
      <c r="AQ177" s="24"/>
      <c r="AT177" s="112"/>
      <c r="AU177" s="24"/>
      <c r="AV177" s="24"/>
      <c r="AW177" s="24"/>
      <c r="AX177" s="24"/>
      <c r="AY177" s="24"/>
      <c r="AZ177" s="24"/>
      <c r="BA177" s="24"/>
      <c r="BB177" s="24"/>
      <c r="BC177" s="24"/>
    </row>
    <row r="178" spans="1:55" x14ac:dyDescent="0.35">
      <c r="A178" s="61" t="s">
        <v>636</v>
      </c>
      <c r="B178" s="24" t="s">
        <v>85</v>
      </c>
      <c r="C178" s="288"/>
      <c r="D178" s="24"/>
      <c r="E178" s="24"/>
      <c r="F178" s="24"/>
      <c r="G178" s="24"/>
      <c r="H178" s="24"/>
      <c r="I178" s="24"/>
      <c r="J178" s="24"/>
      <c r="K178" s="24"/>
      <c r="L178" s="24"/>
      <c r="M178" s="24"/>
      <c r="N178" s="24"/>
      <c r="O178" s="24"/>
      <c r="P178" s="24"/>
      <c r="Q178" s="24"/>
      <c r="R178" s="24"/>
      <c r="S178" s="113"/>
      <c r="T178" s="113"/>
      <c r="U178" s="24">
        <v>36701</v>
      </c>
      <c r="V178" s="24">
        <v>40949</v>
      </c>
      <c r="W178" s="24">
        <v>51689</v>
      </c>
      <c r="X178" s="24">
        <v>52377</v>
      </c>
      <c r="Y178" s="24">
        <v>55485</v>
      </c>
      <c r="Z178" s="24">
        <v>51950</v>
      </c>
      <c r="AA178" s="114">
        <v>53240</v>
      </c>
      <c r="AB178" s="114">
        <v>55444</v>
      </c>
      <c r="AC178" s="114">
        <v>58516</v>
      </c>
      <c r="AD178" s="114">
        <v>61690</v>
      </c>
      <c r="AE178" s="114">
        <v>64879</v>
      </c>
      <c r="AF178" s="147"/>
      <c r="AL178" s="24"/>
      <c r="AM178" s="24"/>
      <c r="AN178" s="24"/>
      <c r="AO178" s="24"/>
      <c r="AP178" s="24"/>
      <c r="AQ178" s="24"/>
      <c r="AT178" s="112"/>
      <c r="AU178" s="24"/>
      <c r="AV178" s="24"/>
      <c r="AW178" s="24"/>
      <c r="AX178" s="24"/>
      <c r="AY178" s="24"/>
      <c r="AZ178" s="24"/>
      <c r="BA178" s="24"/>
      <c r="BB178" s="24"/>
      <c r="BC178" s="24"/>
    </row>
    <row r="179" spans="1:55" x14ac:dyDescent="0.35">
      <c r="A179" s="63" t="s">
        <v>637</v>
      </c>
      <c r="B179" s="24" t="s">
        <v>85</v>
      </c>
      <c r="C179" s="288"/>
      <c r="D179" s="24"/>
      <c r="E179" s="24"/>
      <c r="F179" s="24"/>
      <c r="G179" s="24"/>
      <c r="H179" s="24"/>
      <c r="I179" s="24"/>
      <c r="J179" s="24"/>
      <c r="K179" s="24"/>
      <c r="L179" s="24">
        <v>895</v>
      </c>
      <c r="M179" s="24">
        <v>811</v>
      </c>
      <c r="N179" s="24">
        <v>763</v>
      </c>
      <c r="O179" s="24">
        <v>711</v>
      </c>
      <c r="P179" s="24">
        <v>653</v>
      </c>
      <c r="Q179" s="24">
        <v>677</v>
      </c>
      <c r="R179" s="24">
        <v>604</v>
      </c>
      <c r="S179" s="24">
        <v>531</v>
      </c>
      <c r="T179" s="24">
        <v>411</v>
      </c>
      <c r="U179" s="24"/>
      <c r="V179" s="24"/>
      <c r="W179" s="24"/>
      <c r="X179" s="24"/>
      <c r="Y179" s="24"/>
      <c r="Z179" s="24"/>
      <c r="AA179" s="114"/>
      <c r="AB179" s="114"/>
      <c r="AC179" s="114"/>
      <c r="AD179" s="114"/>
      <c r="AE179" s="114"/>
      <c r="AF179" s="147"/>
      <c r="AL179" s="24"/>
      <c r="AM179" s="24"/>
      <c r="AN179" s="24"/>
      <c r="AO179" s="24"/>
      <c r="AP179" s="24"/>
      <c r="AQ179" s="24"/>
      <c r="AT179" s="112"/>
      <c r="AU179" s="24"/>
      <c r="AV179" s="24"/>
      <c r="AW179" s="24"/>
      <c r="AX179" s="24"/>
      <c r="AY179" s="24"/>
      <c r="AZ179" s="24"/>
      <c r="BA179" s="24"/>
      <c r="BB179" s="24"/>
      <c r="BC179" s="24"/>
    </row>
    <row r="180" spans="1:55" x14ac:dyDescent="0.35">
      <c r="A180" s="63" t="s">
        <v>638</v>
      </c>
      <c r="B180" s="24" t="s">
        <v>85</v>
      </c>
      <c r="C180" s="288"/>
      <c r="D180" s="24"/>
      <c r="E180" s="24"/>
      <c r="F180" s="24"/>
      <c r="G180" s="24"/>
      <c r="H180" s="24"/>
      <c r="I180" s="24"/>
      <c r="J180" s="24"/>
      <c r="K180" s="24"/>
      <c r="L180" s="24">
        <v>10566</v>
      </c>
      <c r="M180" s="24">
        <v>11463</v>
      </c>
      <c r="N180" s="24">
        <v>13709</v>
      </c>
      <c r="O180" s="24">
        <v>15551</v>
      </c>
      <c r="P180" s="24">
        <v>19400</v>
      </c>
      <c r="Q180" s="24">
        <v>21575</v>
      </c>
      <c r="R180" s="24">
        <v>25147</v>
      </c>
      <c r="S180" s="24">
        <v>30445</v>
      </c>
      <c r="T180" s="24">
        <v>36808</v>
      </c>
      <c r="U180" s="24"/>
      <c r="V180" s="24"/>
      <c r="W180" s="24"/>
      <c r="X180" s="24"/>
      <c r="Y180" s="24"/>
      <c r="Z180" s="24"/>
      <c r="AA180" s="114"/>
      <c r="AB180" s="114"/>
      <c r="AC180" s="114"/>
      <c r="AD180" s="114"/>
      <c r="AE180" s="114"/>
      <c r="AF180" s="147"/>
      <c r="AL180" s="24"/>
      <c r="AM180" s="24"/>
      <c r="AN180" s="24"/>
      <c r="AO180" s="24"/>
      <c r="AP180" s="24"/>
      <c r="AQ180" s="24"/>
      <c r="AT180" s="112"/>
      <c r="AU180" s="24"/>
      <c r="AV180" s="24"/>
      <c r="AW180" s="24"/>
      <c r="AX180" s="24"/>
      <c r="AY180" s="24"/>
      <c r="AZ180" s="24"/>
      <c r="BA180" s="24"/>
      <c r="BB180" s="24"/>
      <c r="BC180" s="24"/>
    </row>
    <row r="181" spans="1:55" ht="14.15" customHeight="1" x14ac:dyDescent="0.35">
      <c r="A181" s="61" t="s">
        <v>270</v>
      </c>
      <c r="B181" s="24" t="s">
        <v>85</v>
      </c>
      <c r="C181" s="288"/>
      <c r="D181" s="24"/>
      <c r="E181" s="24"/>
      <c r="F181" s="24"/>
      <c r="G181" s="24"/>
      <c r="H181" s="24"/>
      <c r="I181" s="24"/>
      <c r="J181" s="24"/>
      <c r="K181" s="24"/>
      <c r="L181" s="24">
        <v>6880</v>
      </c>
      <c r="M181" s="24">
        <v>6681</v>
      </c>
      <c r="N181" s="24">
        <v>7355</v>
      </c>
      <c r="O181" s="24">
        <v>7623</v>
      </c>
      <c r="P181" s="24">
        <v>8839</v>
      </c>
      <c r="Q181" s="24">
        <v>9759</v>
      </c>
      <c r="R181" s="24">
        <v>11566</v>
      </c>
      <c r="S181" s="24">
        <v>11931</v>
      </c>
      <c r="T181" s="24">
        <v>11186</v>
      </c>
      <c r="U181" s="24">
        <v>4611</v>
      </c>
      <c r="V181" s="24">
        <v>11657</v>
      </c>
      <c r="W181" s="24">
        <v>20366</v>
      </c>
      <c r="X181" s="24">
        <v>27500</v>
      </c>
      <c r="Y181" s="114">
        <v>23981</v>
      </c>
      <c r="Z181" s="114">
        <v>19745</v>
      </c>
      <c r="AA181" s="114">
        <v>22409</v>
      </c>
      <c r="AB181" s="114">
        <v>19740</v>
      </c>
      <c r="AC181" s="114">
        <v>24279</v>
      </c>
      <c r="AD181" s="114">
        <v>29552</v>
      </c>
      <c r="AE181" s="114">
        <v>33774</v>
      </c>
      <c r="AF181" s="147"/>
      <c r="AL181" s="24"/>
      <c r="AM181" s="24"/>
      <c r="AN181" s="24"/>
      <c r="AO181" s="24"/>
      <c r="AP181" s="24"/>
      <c r="AQ181" s="24"/>
      <c r="AT181" s="112"/>
      <c r="AU181" s="24"/>
      <c r="AV181" s="24"/>
      <c r="AW181" s="24"/>
      <c r="AX181" s="24"/>
      <c r="AY181" s="24"/>
      <c r="AZ181" s="24"/>
      <c r="BA181" s="24"/>
      <c r="BB181" s="24"/>
      <c r="BC181" s="24"/>
    </row>
    <row r="182" spans="1:55" x14ac:dyDescent="0.35">
      <c r="A182" s="61" t="s">
        <v>639</v>
      </c>
      <c r="B182" s="24" t="s">
        <v>85</v>
      </c>
      <c r="C182" s="288"/>
      <c r="D182" s="24"/>
      <c r="E182" s="24"/>
      <c r="F182" s="24"/>
      <c r="G182" s="24"/>
      <c r="H182" s="24"/>
      <c r="I182" s="24"/>
      <c r="J182" s="24"/>
      <c r="K182" s="24"/>
      <c r="L182" s="24">
        <v>-310</v>
      </c>
      <c r="M182" s="24">
        <v>-280</v>
      </c>
      <c r="N182" s="24">
        <v>-314</v>
      </c>
      <c r="O182" s="24">
        <v>-37</v>
      </c>
      <c r="P182" s="24">
        <v>-25</v>
      </c>
      <c r="Q182" s="24">
        <v>-24</v>
      </c>
      <c r="R182" s="24">
        <v>-228</v>
      </c>
      <c r="S182" s="24">
        <v>-235</v>
      </c>
      <c r="T182" s="24">
        <v>-237</v>
      </c>
      <c r="U182" s="24">
        <v>-291</v>
      </c>
      <c r="V182" s="24">
        <v>-405</v>
      </c>
      <c r="W182" s="24">
        <v>-264</v>
      </c>
      <c r="X182" s="24">
        <v>-307</v>
      </c>
      <c r="Y182" s="114">
        <v>-295</v>
      </c>
      <c r="Z182" s="114">
        <v>-402</v>
      </c>
      <c r="AA182" s="114">
        <v>-438</v>
      </c>
      <c r="AB182" s="114">
        <v>-675</v>
      </c>
      <c r="AC182" s="114">
        <v>-1126</v>
      </c>
      <c r="AD182" s="114">
        <v>-1169</v>
      </c>
      <c r="AE182" s="114">
        <v>-1168</v>
      </c>
      <c r="AF182" s="147"/>
      <c r="AL182" s="24"/>
      <c r="AM182" s="24"/>
      <c r="AN182" s="24"/>
      <c r="AO182" s="24"/>
      <c r="AP182" s="24"/>
      <c r="AQ182" s="24"/>
      <c r="AU182" s="24"/>
      <c r="AV182" s="24"/>
      <c r="AW182" s="24"/>
      <c r="AX182" s="24"/>
      <c r="AY182" s="24"/>
      <c r="AZ182" s="24"/>
      <c r="BA182" s="24"/>
      <c r="BB182" s="24"/>
      <c r="BC182" s="24"/>
    </row>
    <row r="183" spans="1:55" x14ac:dyDescent="0.35">
      <c r="A183" s="42" t="s">
        <v>640</v>
      </c>
      <c r="B183" s="24" t="s">
        <v>85</v>
      </c>
      <c r="C183" s="288"/>
      <c r="D183" s="24">
        <v>18380</v>
      </c>
      <c r="E183" s="24">
        <v>22996</v>
      </c>
      <c r="F183" s="24">
        <v>19649</v>
      </c>
      <c r="G183" s="24">
        <v>21805</v>
      </c>
      <c r="H183" s="24">
        <v>24188</v>
      </c>
      <c r="I183" s="24">
        <v>35022</v>
      </c>
      <c r="J183" s="24">
        <v>47328</v>
      </c>
      <c r="K183" s="24">
        <v>70770</v>
      </c>
      <c r="L183" s="24">
        <v>87067</v>
      </c>
      <c r="M183" s="24">
        <v>107127</v>
      </c>
      <c r="N183" s="24">
        <v>102910</v>
      </c>
      <c r="O183" s="24">
        <v>98675</v>
      </c>
      <c r="P183" s="24">
        <v>98492</v>
      </c>
      <c r="Q183" s="24">
        <v>111098</v>
      </c>
      <c r="R183" s="24">
        <v>117507</v>
      </c>
      <c r="S183" s="24">
        <v>136377</v>
      </c>
      <c r="T183" s="24">
        <v>149995</v>
      </c>
      <c r="U183" s="24">
        <v>193251</v>
      </c>
      <c r="V183" s="24">
        <v>190610</v>
      </c>
      <c r="W183" s="24">
        <v>187949</v>
      </c>
      <c r="X183" s="24">
        <v>239749</v>
      </c>
      <c r="Y183" s="114">
        <v>188815</v>
      </c>
      <c r="Z183" s="114">
        <v>214456</v>
      </c>
      <c r="AA183" s="114">
        <v>219031</v>
      </c>
      <c r="AB183" s="114">
        <v>241748</v>
      </c>
      <c r="AC183" s="114">
        <v>252171</v>
      </c>
      <c r="AD183" s="114">
        <v>261244</v>
      </c>
      <c r="AE183" s="114">
        <v>270909</v>
      </c>
      <c r="AF183" s="147"/>
      <c r="AL183" s="24"/>
      <c r="AM183" s="24"/>
      <c r="AN183" s="24"/>
      <c r="AO183" s="24"/>
      <c r="AP183" s="24"/>
      <c r="AQ183" s="24"/>
      <c r="AU183" s="24"/>
      <c r="AV183" s="24"/>
      <c r="AW183" s="24"/>
      <c r="AX183" s="24"/>
      <c r="AY183" s="24"/>
      <c r="AZ183" s="24"/>
      <c r="BA183" s="24"/>
      <c r="BB183" s="24"/>
      <c r="BC183" s="24"/>
    </row>
    <row r="184" spans="1:55" x14ac:dyDescent="0.35">
      <c r="A184" s="61" t="s">
        <v>545</v>
      </c>
      <c r="B184" s="24" t="s">
        <v>85</v>
      </c>
      <c r="C184" s="288"/>
      <c r="D184" s="24"/>
      <c r="E184" s="24"/>
      <c r="F184" s="24"/>
      <c r="G184" s="24"/>
      <c r="H184" s="24"/>
      <c r="I184" s="24"/>
      <c r="J184" s="24"/>
      <c r="K184" s="24"/>
      <c r="L184" s="24">
        <v>36260</v>
      </c>
      <c r="M184" s="24">
        <v>37827</v>
      </c>
      <c r="N184" s="24">
        <v>33345</v>
      </c>
      <c r="O184" s="24">
        <v>28002</v>
      </c>
      <c r="P184" s="24">
        <v>28654</v>
      </c>
      <c r="Q184" s="24">
        <v>32455</v>
      </c>
      <c r="R184" s="24">
        <v>36926</v>
      </c>
      <c r="S184" s="24">
        <v>42556</v>
      </c>
      <c r="T184" s="24">
        <v>35788</v>
      </c>
      <c r="U184" s="24">
        <v>61405</v>
      </c>
      <c r="V184" s="24">
        <v>49551</v>
      </c>
      <c r="W184" s="24">
        <v>34031</v>
      </c>
      <c r="X184" s="24">
        <v>75757</v>
      </c>
      <c r="Y184" s="114">
        <v>7611</v>
      </c>
      <c r="Z184" s="114">
        <v>9823</v>
      </c>
      <c r="AA184" s="114">
        <v>11878</v>
      </c>
      <c r="AB184" s="114">
        <v>11601</v>
      </c>
      <c r="AC184" s="114">
        <v>11675</v>
      </c>
      <c r="AD184" s="114">
        <v>12077</v>
      </c>
      <c r="AE184" s="114">
        <v>12692</v>
      </c>
      <c r="AF184" s="147"/>
      <c r="AL184" s="24"/>
      <c r="AM184" s="24"/>
      <c r="AN184" s="24"/>
      <c r="AO184" s="24"/>
      <c r="AP184" s="24"/>
      <c r="AQ184" s="24"/>
      <c r="AT184" s="112"/>
      <c r="AU184" s="24"/>
      <c r="AV184" s="24"/>
      <c r="AW184" s="24"/>
      <c r="AX184" s="24"/>
      <c r="AY184" s="24"/>
      <c r="AZ184" s="24"/>
      <c r="BA184" s="24"/>
      <c r="BB184" s="24"/>
      <c r="BC184" s="24"/>
    </row>
    <row r="185" spans="1:55" x14ac:dyDescent="0.35">
      <c r="A185" s="61" t="s">
        <v>641</v>
      </c>
      <c r="B185" s="24" t="s">
        <v>85</v>
      </c>
      <c r="C185" s="288"/>
      <c r="D185" s="24"/>
      <c r="E185" s="24"/>
      <c r="F185" s="24"/>
      <c r="G185" s="24"/>
      <c r="H185" s="24"/>
      <c r="I185" s="24"/>
      <c r="J185" s="24"/>
      <c r="K185" s="24"/>
      <c r="L185" s="24">
        <v>5480</v>
      </c>
      <c r="M185" s="24">
        <v>6183</v>
      </c>
      <c r="N185" s="24">
        <v>5601</v>
      </c>
      <c r="O185" s="24">
        <v>4813</v>
      </c>
      <c r="P185" s="24">
        <v>4798</v>
      </c>
      <c r="Q185" s="24">
        <v>5247</v>
      </c>
      <c r="R185" s="24">
        <v>5306</v>
      </c>
      <c r="S185" s="24">
        <v>5913</v>
      </c>
      <c r="T185" s="24">
        <v>12365.135</v>
      </c>
      <c r="U185" s="24">
        <v>11882.842000000001</v>
      </c>
      <c r="V185" s="24">
        <v>12493</v>
      </c>
      <c r="W185" s="24">
        <v>13028</v>
      </c>
      <c r="X185" s="24">
        <v>13214</v>
      </c>
      <c r="Y185" s="114">
        <v>12474</v>
      </c>
      <c r="Z185" s="114">
        <v>12715</v>
      </c>
      <c r="AA185" s="114">
        <v>22666</v>
      </c>
      <c r="AB185" s="114">
        <v>22504</v>
      </c>
      <c r="AC185" s="114">
        <v>22504</v>
      </c>
      <c r="AD185" s="114">
        <v>22504</v>
      </c>
      <c r="AE185" s="114">
        <v>22504</v>
      </c>
      <c r="AF185" s="147"/>
      <c r="AL185" s="24"/>
      <c r="AM185" s="24"/>
      <c r="AN185" s="24"/>
      <c r="AO185" s="24"/>
      <c r="AP185" s="24"/>
      <c r="AQ185" s="24"/>
      <c r="AT185" s="112"/>
      <c r="AU185" s="24"/>
      <c r="AV185" s="24"/>
      <c r="AW185" s="24"/>
      <c r="AX185" s="24"/>
      <c r="AY185" s="24"/>
      <c r="AZ185" s="24"/>
      <c r="BA185" s="24"/>
      <c r="BB185" s="24"/>
      <c r="BC185" s="24"/>
    </row>
    <row r="186" spans="1:55" x14ac:dyDescent="0.35">
      <c r="A186" s="61" t="s">
        <v>270</v>
      </c>
      <c r="B186" s="24" t="s">
        <v>85</v>
      </c>
      <c r="C186" s="288"/>
      <c r="D186" s="24"/>
      <c r="E186" s="24"/>
      <c r="F186" s="24"/>
      <c r="G186" s="24"/>
      <c r="H186" s="24"/>
      <c r="I186" s="24"/>
      <c r="J186" s="24"/>
      <c r="K186" s="24"/>
      <c r="L186" s="24">
        <v>45327</v>
      </c>
      <c r="M186" s="24">
        <v>63116</v>
      </c>
      <c r="N186" s="24">
        <v>63963</v>
      </c>
      <c r="O186" s="24">
        <v>65859</v>
      </c>
      <c r="P186" s="24">
        <v>65040</v>
      </c>
      <c r="Q186" s="24">
        <v>73395</v>
      </c>
      <c r="R186" s="24">
        <v>75276</v>
      </c>
      <c r="S186" s="24">
        <v>87907</v>
      </c>
      <c r="T186" s="24">
        <v>101841.86500000001</v>
      </c>
      <c r="U186" s="24">
        <v>119963.158</v>
      </c>
      <c r="V186" s="24">
        <v>128566</v>
      </c>
      <c r="W186" s="24">
        <v>140890</v>
      </c>
      <c r="X186" s="24">
        <v>150779</v>
      </c>
      <c r="Y186" s="114">
        <v>168729</v>
      </c>
      <c r="Z186" s="114">
        <v>191918</v>
      </c>
      <c r="AA186" s="114">
        <v>184488</v>
      </c>
      <c r="AB186" s="114">
        <v>207643</v>
      </c>
      <c r="AC186" s="114">
        <v>217983</v>
      </c>
      <c r="AD186" s="114">
        <v>226662</v>
      </c>
      <c r="AE186" s="114">
        <v>235712</v>
      </c>
      <c r="AF186" s="147"/>
      <c r="AL186" s="24"/>
      <c r="AM186" s="24"/>
      <c r="AN186" s="24"/>
      <c r="AO186" s="24"/>
      <c r="AP186" s="24"/>
      <c r="AQ186" s="24"/>
      <c r="AT186" s="112"/>
      <c r="AU186" s="24"/>
      <c r="AV186" s="24"/>
      <c r="AW186" s="24"/>
      <c r="AX186" s="24"/>
      <c r="AY186" s="24"/>
      <c r="AZ186" s="24"/>
      <c r="BA186" s="24"/>
      <c r="BB186" s="24"/>
      <c r="BC186" s="24"/>
    </row>
    <row r="187" spans="1:55" x14ac:dyDescent="0.35">
      <c r="A187" s="42" t="s">
        <v>642</v>
      </c>
      <c r="B187" s="24" t="s">
        <v>85</v>
      </c>
      <c r="C187" s="288"/>
      <c r="D187" s="24">
        <v>14387</v>
      </c>
      <c r="E187" s="24">
        <v>11518</v>
      </c>
      <c r="F187" s="24">
        <v>13881</v>
      </c>
      <c r="G187" s="24">
        <v>17033</v>
      </c>
      <c r="H187" s="24">
        <v>18548</v>
      </c>
      <c r="I187" s="24">
        <v>18758</v>
      </c>
      <c r="J187" s="24">
        <v>29636</v>
      </c>
      <c r="K187" s="24">
        <v>36707</v>
      </c>
      <c r="L187" s="24">
        <v>31694</v>
      </c>
      <c r="M187" s="24">
        <v>34440</v>
      </c>
      <c r="N187" s="24">
        <v>37149</v>
      </c>
      <c r="O187" s="24">
        <v>36628</v>
      </c>
      <c r="P187" s="24">
        <v>38497</v>
      </c>
      <c r="Q187" s="24">
        <v>44080</v>
      </c>
      <c r="R187" s="24">
        <v>45249</v>
      </c>
      <c r="S187" s="24">
        <v>46802</v>
      </c>
      <c r="T187" s="24">
        <v>49261</v>
      </c>
      <c r="U187" s="24">
        <v>50247</v>
      </c>
      <c r="V187" s="24">
        <v>53158</v>
      </c>
      <c r="W187" s="24">
        <v>56923</v>
      </c>
      <c r="X187" s="24">
        <v>75398</v>
      </c>
      <c r="Y187" s="114">
        <v>66855</v>
      </c>
      <c r="Z187" s="114">
        <v>74668</v>
      </c>
      <c r="AA187" s="114">
        <v>73895</v>
      </c>
      <c r="AB187" s="114">
        <v>79944</v>
      </c>
      <c r="AC187" s="114">
        <v>83305</v>
      </c>
      <c r="AD187" s="114">
        <v>88720</v>
      </c>
      <c r="AE187" s="114">
        <v>93851</v>
      </c>
      <c r="AF187" s="147"/>
      <c r="AL187" s="24"/>
      <c r="AM187" s="24"/>
      <c r="AN187" s="24"/>
      <c r="AO187" s="24"/>
      <c r="AP187" s="24"/>
      <c r="AQ187" s="24"/>
      <c r="AU187" s="24"/>
      <c r="AV187" s="24"/>
      <c r="AW187" s="24"/>
      <c r="AX187" s="24"/>
      <c r="AY187" s="24"/>
      <c r="AZ187" s="24"/>
      <c r="BA187" s="24"/>
      <c r="BB187" s="24"/>
      <c r="BC187" s="24"/>
    </row>
    <row r="188" spans="1:55" x14ac:dyDescent="0.35">
      <c r="A188" s="61" t="s">
        <v>643</v>
      </c>
      <c r="B188" s="24" t="s">
        <v>85</v>
      </c>
      <c r="C188" s="288"/>
      <c r="D188" s="24"/>
      <c r="E188" s="24"/>
      <c r="F188" s="24"/>
      <c r="G188" s="24"/>
      <c r="H188" s="24"/>
      <c r="I188" s="24"/>
      <c r="J188" s="24"/>
      <c r="K188" s="24"/>
      <c r="L188" s="24">
        <v>839</v>
      </c>
      <c r="M188" s="24">
        <v>1193</v>
      </c>
      <c r="N188" s="24">
        <v>837</v>
      </c>
      <c r="O188" s="24">
        <v>925</v>
      </c>
      <c r="P188" s="24">
        <v>1008</v>
      </c>
      <c r="Q188" s="24">
        <v>782</v>
      </c>
      <c r="R188" s="24">
        <v>817</v>
      </c>
      <c r="S188" s="24">
        <v>895</v>
      </c>
      <c r="T188" s="24">
        <v>1045</v>
      </c>
      <c r="U188" s="24">
        <v>1335</v>
      </c>
      <c r="V188" s="24">
        <v>1199</v>
      </c>
      <c r="W188" s="24">
        <v>1325</v>
      </c>
      <c r="X188" s="24">
        <v>2117</v>
      </c>
      <c r="Y188" s="114">
        <v>1145</v>
      </c>
      <c r="Z188" s="114">
        <v>1511</v>
      </c>
      <c r="AA188" s="114">
        <v>1359</v>
      </c>
      <c r="AB188" s="114">
        <v>1376</v>
      </c>
      <c r="AC188" s="114">
        <v>1375</v>
      </c>
      <c r="AD188" s="114">
        <v>1375</v>
      </c>
      <c r="AE188" s="114">
        <v>1386</v>
      </c>
      <c r="AF188" s="147"/>
      <c r="AL188" s="24"/>
      <c r="AM188" s="24"/>
      <c r="AN188" s="24"/>
      <c r="AO188" s="24"/>
      <c r="AP188" s="24"/>
      <c r="AQ188" s="24"/>
      <c r="AU188" s="24"/>
      <c r="AV188" s="24"/>
      <c r="AW188" s="24"/>
      <c r="AX188" s="24"/>
      <c r="AY188" s="24"/>
      <c r="AZ188" s="24"/>
      <c r="BA188" s="24"/>
      <c r="BB188" s="24"/>
      <c r="BC188" s="24"/>
    </row>
    <row r="189" spans="1:55" x14ac:dyDescent="0.35">
      <c r="A189" s="61" t="s">
        <v>644</v>
      </c>
      <c r="B189" s="24" t="s">
        <v>85</v>
      </c>
      <c r="C189" s="288"/>
      <c r="D189" s="24"/>
      <c r="E189" s="24"/>
      <c r="F189" s="24"/>
      <c r="G189" s="24"/>
      <c r="H189" s="24"/>
      <c r="I189" s="24"/>
      <c r="J189" s="24"/>
      <c r="K189" s="24"/>
      <c r="L189" s="24">
        <v>2602</v>
      </c>
      <c r="M189" s="24">
        <v>2677</v>
      </c>
      <c r="N189" s="24">
        <v>3156</v>
      </c>
      <c r="O189" s="24">
        <v>3024</v>
      </c>
      <c r="P189" s="24">
        <v>3033</v>
      </c>
      <c r="Q189" s="24">
        <v>3242</v>
      </c>
      <c r="R189" s="24">
        <v>3635</v>
      </c>
      <c r="S189" s="24">
        <v>4206</v>
      </c>
      <c r="T189" s="24">
        <v>5346</v>
      </c>
      <c r="U189" s="24">
        <v>5898</v>
      </c>
      <c r="V189" s="24">
        <v>5543</v>
      </c>
      <c r="W189" s="24">
        <v>5593</v>
      </c>
      <c r="X189" s="24">
        <v>5845</v>
      </c>
      <c r="Y189" s="114">
        <v>5581</v>
      </c>
      <c r="Z189" s="114">
        <v>5964</v>
      </c>
      <c r="AA189" s="114">
        <v>5955</v>
      </c>
      <c r="AB189" s="114">
        <v>6089</v>
      </c>
      <c r="AC189" s="114">
        <v>6211</v>
      </c>
      <c r="AD189" s="114">
        <v>6326</v>
      </c>
      <c r="AE189" s="114">
        <v>6228</v>
      </c>
      <c r="AF189" s="147"/>
      <c r="AL189" s="24"/>
      <c r="AM189" s="24"/>
      <c r="AN189" s="24"/>
      <c r="AO189" s="24"/>
      <c r="AP189" s="24"/>
      <c r="AQ189" s="24"/>
      <c r="AU189" s="24"/>
      <c r="AV189" s="24"/>
      <c r="AW189" s="24"/>
      <c r="AX189" s="24"/>
      <c r="AY189" s="24"/>
      <c r="AZ189" s="24"/>
      <c r="BA189" s="24"/>
      <c r="BB189" s="24"/>
      <c r="BC189" s="24"/>
    </row>
    <row r="190" spans="1:55" x14ac:dyDescent="0.35">
      <c r="A190" s="61" t="s">
        <v>645</v>
      </c>
      <c r="B190" s="24" t="s">
        <v>85</v>
      </c>
      <c r="C190" s="288"/>
      <c r="D190" s="24"/>
      <c r="E190" s="24"/>
      <c r="F190" s="24"/>
      <c r="G190" s="24"/>
      <c r="H190" s="24"/>
      <c r="I190" s="24">
        <v>10219</v>
      </c>
      <c r="J190" s="24">
        <v>10262</v>
      </c>
      <c r="K190" s="86">
        <v>10356</v>
      </c>
      <c r="L190" s="24">
        <v>17965</v>
      </c>
      <c r="M190" s="24">
        <v>17513</v>
      </c>
      <c r="N190" s="24">
        <v>16179</v>
      </c>
      <c r="O190" s="24">
        <v>17229</v>
      </c>
      <c r="P190" s="24">
        <v>18655</v>
      </c>
      <c r="Q190" s="24">
        <v>20491</v>
      </c>
      <c r="R190" s="24">
        <v>20352</v>
      </c>
      <c r="S190" s="24">
        <v>18710</v>
      </c>
      <c r="T190" s="24">
        <v>19494</v>
      </c>
      <c r="U190" s="24">
        <v>22221</v>
      </c>
      <c r="V190" s="24">
        <v>24259</v>
      </c>
      <c r="W190" s="24">
        <v>26366</v>
      </c>
      <c r="X190" s="24">
        <v>36029</v>
      </c>
      <c r="Y190" s="114">
        <v>31398</v>
      </c>
      <c r="Z190" s="114">
        <v>37011</v>
      </c>
      <c r="AA190" s="114">
        <v>41943</v>
      </c>
      <c r="AB190" s="114">
        <v>46781</v>
      </c>
      <c r="AC190" s="114">
        <v>50293</v>
      </c>
      <c r="AD190" s="114">
        <v>54012</v>
      </c>
      <c r="AE190" s="114">
        <v>57489</v>
      </c>
      <c r="AF190" s="147"/>
      <c r="AL190" s="24"/>
      <c r="AM190" s="24"/>
      <c r="AN190" s="24"/>
      <c r="AO190" s="24"/>
      <c r="AP190" s="24"/>
      <c r="AQ190" s="24"/>
      <c r="AU190" s="24"/>
      <c r="AV190" s="24"/>
      <c r="AW190" s="24"/>
      <c r="AX190" s="24"/>
      <c r="AY190" s="24"/>
      <c r="AZ190" s="24"/>
      <c r="BA190" s="24"/>
      <c r="BB190" s="24"/>
      <c r="BC190" s="24"/>
    </row>
    <row r="191" spans="1:55" x14ac:dyDescent="0.35">
      <c r="A191" s="61" t="s">
        <v>646</v>
      </c>
      <c r="B191" s="24" t="s">
        <v>85</v>
      </c>
      <c r="C191" s="288"/>
      <c r="D191" s="24"/>
      <c r="E191" s="24"/>
      <c r="F191" s="24"/>
      <c r="G191" s="24"/>
      <c r="H191" s="24"/>
      <c r="I191" s="24"/>
      <c r="J191" s="24"/>
      <c r="K191" s="24"/>
      <c r="L191" s="24"/>
      <c r="M191" s="24"/>
      <c r="N191" s="24"/>
      <c r="O191" s="24"/>
      <c r="P191" s="24"/>
      <c r="Q191" s="24">
        <v>2463</v>
      </c>
      <c r="R191" s="24">
        <v>2985</v>
      </c>
      <c r="S191" s="24">
        <v>4364</v>
      </c>
      <c r="T191" s="24">
        <v>4219</v>
      </c>
      <c r="U191" s="24">
        <v>3547</v>
      </c>
      <c r="V191" s="24">
        <v>3259</v>
      </c>
      <c r="W191" s="24">
        <v>4254</v>
      </c>
      <c r="X191" s="24">
        <v>4658</v>
      </c>
      <c r="Y191" s="114">
        <v>4208</v>
      </c>
      <c r="Z191" s="114">
        <v>4920</v>
      </c>
      <c r="AA191" s="114">
        <v>3866</v>
      </c>
      <c r="AB191" s="114">
        <v>4282</v>
      </c>
      <c r="AC191" s="114">
        <v>4658</v>
      </c>
      <c r="AD191" s="114">
        <v>5125</v>
      </c>
      <c r="AE191" s="114">
        <v>5552</v>
      </c>
      <c r="AF191" s="147"/>
      <c r="AL191" s="24"/>
      <c r="AM191" s="24"/>
      <c r="AN191" s="24"/>
      <c r="AO191" s="24"/>
      <c r="AP191" s="24"/>
      <c r="AQ191" s="24"/>
      <c r="AU191" s="24"/>
      <c r="AV191" s="24"/>
      <c r="AW191" s="24"/>
      <c r="AX191" s="24"/>
      <c r="AY191" s="24"/>
      <c r="AZ191" s="24"/>
      <c r="BA191" s="24"/>
      <c r="BB191" s="24"/>
      <c r="BC191" s="24"/>
    </row>
    <row r="192" spans="1:55" x14ac:dyDescent="0.35">
      <c r="A192" s="61" t="s">
        <v>270</v>
      </c>
      <c r="B192" s="24" t="s">
        <v>85</v>
      </c>
      <c r="C192" s="288"/>
      <c r="D192" s="24"/>
      <c r="E192" s="24"/>
      <c r="F192" s="24"/>
      <c r="G192" s="24"/>
      <c r="H192" s="24"/>
      <c r="I192" s="24">
        <v>4737</v>
      </c>
      <c r="J192" s="24">
        <v>4743</v>
      </c>
      <c r="K192" s="86">
        <v>10568</v>
      </c>
      <c r="L192" s="24">
        <v>12438</v>
      </c>
      <c r="M192" s="24">
        <v>15818</v>
      </c>
      <c r="N192" s="24">
        <v>20209</v>
      </c>
      <c r="O192" s="24">
        <v>18714</v>
      </c>
      <c r="P192" s="24">
        <v>19098</v>
      </c>
      <c r="Q192" s="24">
        <v>20291</v>
      </c>
      <c r="R192" s="24">
        <v>20123</v>
      </c>
      <c r="S192" s="24">
        <v>20132</v>
      </c>
      <c r="T192" s="24">
        <v>21031</v>
      </c>
      <c r="U192" s="24">
        <v>19360</v>
      </c>
      <c r="V192" s="24">
        <v>21893</v>
      </c>
      <c r="W192" s="24">
        <v>22255</v>
      </c>
      <c r="X192" s="24">
        <v>29957</v>
      </c>
      <c r="Y192" s="114">
        <v>27216</v>
      </c>
      <c r="Z192" s="114">
        <v>28475</v>
      </c>
      <c r="AA192" s="114">
        <v>23978</v>
      </c>
      <c r="AB192" s="114">
        <v>24722</v>
      </c>
      <c r="AC192" s="114">
        <v>24161</v>
      </c>
      <c r="AD192" s="114">
        <v>25359</v>
      </c>
      <c r="AE192" s="114">
        <v>26690</v>
      </c>
      <c r="AF192" s="147"/>
      <c r="AL192" s="24"/>
      <c r="AM192" s="24"/>
      <c r="AN192" s="24"/>
      <c r="AO192" s="24"/>
      <c r="AP192" s="24"/>
      <c r="AQ192" s="24"/>
      <c r="AU192" s="24"/>
      <c r="AV192" s="24"/>
      <c r="AW192" s="24"/>
      <c r="AX192" s="24"/>
      <c r="AY192" s="24"/>
      <c r="AZ192" s="24"/>
      <c r="BA192" s="24"/>
      <c r="BB192" s="24"/>
      <c r="BC192" s="24"/>
    </row>
    <row r="193" spans="1:55" x14ac:dyDescent="0.35">
      <c r="A193" s="61" t="s">
        <v>639</v>
      </c>
      <c r="B193" s="24" t="s">
        <v>85</v>
      </c>
      <c r="C193" s="288"/>
      <c r="D193" s="24"/>
      <c r="E193" s="24"/>
      <c r="F193" s="24"/>
      <c r="G193" s="24"/>
      <c r="H193" s="24"/>
      <c r="I193" s="24"/>
      <c r="J193" s="24"/>
      <c r="K193" s="24"/>
      <c r="L193" s="24">
        <v>-2149</v>
      </c>
      <c r="M193" s="24">
        <v>-2760</v>
      </c>
      <c r="N193" s="24">
        <v>-3232</v>
      </c>
      <c r="O193" s="24">
        <v>-3264</v>
      </c>
      <c r="P193" s="24">
        <v>-3297</v>
      </c>
      <c r="Q193" s="24">
        <v>-3189</v>
      </c>
      <c r="R193" s="24">
        <v>-2663</v>
      </c>
      <c r="S193" s="24">
        <v>-1505</v>
      </c>
      <c r="T193" s="24">
        <v>-1874</v>
      </c>
      <c r="U193" s="24">
        <v>-2114</v>
      </c>
      <c r="V193" s="24">
        <v>-2995</v>
      </c>
      <c r="W193" s="24">
        <v>-2870</v>
      </c>
      <c r="X193" s="24">
        <v>-3207</v>
      </c>
      <c r="Y193" s="114">
        <v>-2692</v>
      </c>
      <c r="Z193" s="114">
        <v>-3214</v>
      </c>
      <c r="AA193" s="114">
        <v>-3206</v>
      </c>
      <c r="AB193" s="114">
        <v>-3306</v>
      </c>
      <c r="AC193" s="114">
        <v>-3394</v>
      </c>
      <c r="AD193" s="114">
        <v>-3478</v>
      </c>
      <c r="AE193" s="114">
        <v>-3493</v>
      </c>
      <c r="AF193" s="147"/>
      <c r="AL193" s="24"/>
      <c r="AM193" s="24"/>
      <c r="AN193" s="24"/>
      <c r="AO193" s="24"/>
      <c r="AP193" s="24"/>
      <c r="AQ193" s="24"/>
      <c r="AU193" s="24"/>
      <c r="AV193" s="24"/>
      <c r="AW193" s="24"/>
      <c r="AX193" s="24"/>
      <c r="AY193" s="24"/>
      <c r="AZ193" s="24"/>
      <c r="BA193" s="24"/>
      <c r="BB193" s="24"/>
      <c r="BC193" s="24"/>
    </row>
    <row r="194" spans="1:55" x14ac:dyDescent="0.35">
      <c r="A194" s="42" t="s">
        <v>647</v>
      </c>
      <c r="B194" s="24" t="s">
        <v>85</v>
      </c>
      <c r="C194" s="288"/>
      <c r="D194" s="24">
        <v>61811</v>
      </c>
      <c r="E194" s="24">
        <v>52622</v>
      </c>
      <c r="F194" s="24">
        <v>44870</v>
      </c>
      <c r="G194" s="24">
        <v>44381</v>
      </c>
      <c r="H194" s="24">
        <v>49560</v>
      </c>
      <c r="I194" s="24">
        <v>50183</v>
      </c>
      <c r="J194" s="24">
        <v>44626</v>
      </c>
      <c r="K194" s="24">
        <v>34163</v>
      </c>
      <c r="L194" s="24"/>
      <c r="M194" s="24"/>
      <c r="N194" s="24"/>
      <c r="O194" s="24"/>
      <c r="P194" s="24"/>
      <c r="Q194" s="24"/>
      <c r="R194" s="24"/>
      <c r="S194" s="24"/>
      <c r="T194" s="24"/>
      <c r="U194" s="24"/>
      <c r="V194" s="24"/>
      <c r="W194" s="24"/>
      <c r="X194" s="24"/>
      <c r="Y194" s="24"/>
      <c r="Z194" s="24"/>
      <c r="AA194" s="114"/>
      <c r="AB194" s="114"/>
      <c r="AC194" s="114"/>
      <c r="AD194" s="114"/>
      <c r="AE194" s="114"/>
      <c r="AF194" s="147"/>
      <c r="AL194" s="24"/>
      <c r="AM194" s="24"/>
      <c r="AN194" s="24"/>
      <c r="AO194" s="24"/>
      <c r="AP194" s="24"/>
      <c r="AQ194" s="24"/>
      <c r="AU194" s="24"/>
      <c r="AV194" s="24"/>
      <c r="AW194" s="24"/>
      <c r="AX194" s="24"/>
      <c r="AY194" s="24"/>
      <c r="AZ194" s="24"/>
      <c r="BA194" s="24"/>
      <c r="BB194" s="24"/>
      <c r="BC194" s="24"/>
    </row>
    <row r="195" spans="1:55" x14ac:dyDescent="0.35">
      <c r="A195" s="61" t="s">
        <v>648</v>
      </c>
      <c r="B195" s="24" t="s">
        <v>85</v>
      </c>
      <c r="C195" s="288"/>
      <c r="D195" s="24"/>
      <c r="E195" s="24"/>
      <c r="F195" s="24"/>
      <c r="G195" s="24"/>
      <c r="H195" s="24"/>
      <c r="I195" s="24"/>
      <c r="J195" s="24"/>
      <c r="K195" s="24"/>
      <c r="L195" s="24">
        <v>22936</v>
      </c>
      <c r="M195" s="24">
        <v>25949</v>
      </c>
      <c r="N195" s="24">
        <v>22757</v>
      </c>
      <c r="O195" s="24">
        <v>18914</v>
      </c>
      <c r="P195" s="24">
        <v>21085</v>
      </c>
      <c r="Q195" s="24">
        <v>25072</v>
      </c>
      <c r="R195" s="24">
        <v>35956</v>
      </c>
      <c r="S195" s="24">
        <v>40216</v>
      </c>
      <c r="T195" s="24">
        <v>47223</v>
      </c>
      <c r="U195" s="24">
        <v>49671</v>
      </c>
      <c r="V195" s="24">
        <v>58382</v>
      </c>
      <c r="W195" s="24">
        <v>57286</v>
      </c>
      <c r="X195" s="24">
        <v>65344</v>
      </c>
      <c r="Y195" s="24">
        <v>61341</v>
      </c>
      <c r="Z195" s="24">
        <v>38225</v>
      </c>
      <c r="AA195" s="114">
        <v>43552</v>
      </c>
      <c r="AB195" s="114">
        <v>47347</v>
      </c>
      <c r="AC195" s="114">
        <v>51712</v>
      </c>
      <c r="AD195" s="114">
        <v>54481</v>
      </c>
      <c r="AE195" s="114">
        <v>55474</v>
      </c>
      <c r="AF195" s="147"/>
      <c r="AL195" s="24"/>
      <c r="AM195" s="24"/>
      <c r="AN195" s="24"/>
      <c r="AO195" s="24"/>
      <c r="AP195" s="24"/>
      <c r="AQ195" s="24"/>
      <c r="AU195" s="24"/>
      <c r="AV195" s="24"/>
      <c r="AW195" s="24"/>
      <c r="AX195" s="24"/>
      <c r="AY195" s="24"/>
      <c r="AZ195" s="24"/>
      <c r="BA195" s="24"/>
      <c r="BB195" s="24"/>
      <c r="BC195" s="24"/>
    </row>
    <row r="196" spans="1:55" x14ac:dyDescent="0.35">
      <c r="A196" s="61" t="s">
        <v>649</v>
      </c>
      <c r="B196" s="24" t="s">
        <v>85</v>
      </c>
      <c r="C196" s="288"/>
      <c r="D196" s="24"/>
      <c r="E196" s="24"/>
      <c r="F196" s="24"/>
      <c r="G196" s="24"/>
      <c r="H196" s="24"/>
      <c r="I196" s="24"/>
      <c r="J196" s="24"/>
      <c r="K196" s="24"/>
      <c r="L196" s="24">
        <v>223</v>
      </c>
      <c r="M196" s="24">
        <v>261</v>
      </c>
      <c r="N196" s="24">
        <v>274</v>
      </c>
      <c r="O196" s="24">
        <v>317</v>
      </c>
      <c r="P196" s="24">
        <v>313</v>
      </c>
      <c r="Q196" s="24">
        <v>300</v>
      </c>
      <c r="R196" s="24">
        <v>324</v>
      </c>
      <c r="S196" s="24">
        <v>304</v>
      </c>
      <c r="T196" s="24">
        <v>289</v>
      </c>
      <c r="U196" s="24">
        <v>12</v>
      </c>
      <c r="V196" s="24">
        <v>109</v>
      </c>
      <c r="W196" s="24">
        <v>3519</v>
      </c>
      <c r="X196" s="24">
        <v>3424</v>
      </c>
      <c r="Y196" s="24">
        <v>3642</v>
      </c>
      <c r="Z196" s="24">
        <v>3890</v>
      </c>
      <c r="AA196" s="114">
        <v>4250</v>
      </c>
      <c r="AB196" s="114">
        <v>4575</v>
      </c>
      <c r="AC196" s="114">
        <v>4449</v>
      </c>
      <c r="AD196" s="114">
        <v>4491</v>
      </c>
      <c r="AE196" s="114">
        <v>4527</v>
      </c>
      <c r="AF196" s="147"/>
      <c r="AL196" s="24"/>
      <c r="AM196" s="24"/>
      <c r="AN196" s="24"/>
      <c r="AO196" s="24"/>
      <c r="AP196" s="24"/>
      <c r="AQ196" s="24"/>
      <c r="AU196" s="24"/>
      <c r="AV196" s="24"/>
      <c r="AW196" s="24"/>
      <c r="AX196" s="24"/>
      <c r="AY196" s="24"/>
      <c r="AZ196" s="24"/>
      <c r="BA196" s="24"/>
      <c r="BB196" s="24"/>
      <c r="BC196" s="24"/>
    </row>
    <row r="197" spans="1:55" x14ac:dyDescent="0.35">
      <c r="A197" s="61" t="s">
        <v>650</v>
      </c>
      <c r="B197" s="24" t="s">
        <v>85</v>
      </c>
      <c r="C197" s="288"/>
      <c r="D197" s="24"/>
      <c r="E197" s="24"/>
      <c r="F197" s="24"/>
      <c r="G197" s="24"/>
      <c r="H197" s="24"/>
      <c r="I197" s="24"/>
      <c r="J197" s="24"/>
      <c r="K197" s="24"/>
      <c r="L197" s="24">
        <v>22713</v>
      </c>
      <c r="M197" s="24">
        <v>23397</v>
      </c>
      <c r="N197" s="24">
        <v>29043</v>
      </c>
      <c r="O197" s="24">
        <v>31125</v>
      </c>
      <c r="P197" s="24">
        <v>28640</v>
      </c>
      <c r="Q197" s="24">
        <v>33661</v>
      </c>
      <c r="R197" s="24">
        <v>39296</v>
      </c>
      <c r="S197" s="24">
        <v>42976</v>
      </c>
      <c r="T197" s="24">
        <v>39718</v>
      </c>
      <c r="U197" s="24">
        <v>42204</v>
      </c>
      <c r="V197" s="24">
        <v>53903</v>
      </c>
      <c r="W197" s="24">
        <v>63644</v>
      </c>
      <c r="X197" s="24">
        <v>58717</v>
      </c>
      <c r="Y197" s="24">
        <v>82561</v>
      </c>
      <c r="Z197" s="24">
        <v>70548</v>
      </c>
      <c r="AA197" s="114">
        <v>77925</v>
      </c>
      <c r="AB197" s="114">
        <v>80167</v>
      </c>
      <c r="AC197" s="114">
        <v>82303</v>
      </c>
      <c r="AD197" s="114">
        <v>87563</v>
      </c>
      <c r="AE197" s="114">
        <v>93224</v>
      </c>
      <c r="AF197" s="147"/>
      <c r="AL197" s="24"/>
      <c r="AM197" s="24"/>
      <c r="AN197" s="24"/>
      <c r="AO197" s="24"/>
      <c r="AP197" s="24"/>
      <c r="AQ197" s="24"/>
      <c r="AU197" s="24"/>
      <c r="AV197" s="24"/>
      <c r="AW197" s="24"/>
      <c r="AX197" s="24"/>
      <c r="AY197" s="24"/>
      <c r="AZ197" s="24"/>
      <c r="BA197" s="24"/>
      <c r="BB197" s="24"/>
      <c r="BC197" s="24"/>
    </row>
    <row r="198" spans="1:55" ht="3.65" customHeight="1" x14ac:dyDescent="0.35">
      <c r="C198" s="93"/>
      <c r="AA198" s="7"/>
      <c r="AB198" s="7"/>
      <c r="AC198" s="7"/>
      <c r="AD198" s="7"/>
      <c r="AE198" s="7"/>
      <c r="AF198" s="147"/>
    </row>
    <row r="199" spans="1:55" x14ac:dyDescent="0.35">
      <c r="A199" s="110" t="s">
        <v>651</v>
      </c>
      <c r="B199" s="24" t="s">
        <v>85</v>
      </c>
      <c r="C199" s="288" t="s">
        <v>106</v>
      </c>
      <c r="D199" s="58">
        <v>59990</v>
      </c>
      <c r="E199" s="58">
        <v>34167</v>
      </c>
      <c r="F199" s="58">
        <v>35640</v>
      </c>
      <c r="G199" s="58">
        <v>36218</v>
      </c>
      <c r="H199" s="58">
        <v>40491</v>
      </c>
      <c r="I199" s="58">
        <v>42374</v>
      </c>
      <c r="J199" s="58">
        <v>45609</v>
      </c>
      <c r="K199" s="58">
        <v>47871</v>
      </c>
      <c r="L199" s="58">
        <v>88930</v>
      </c>
      <c r="M199" s="58">
        <v>93521</v>
      </c>
      <c r="N199" s="58">
        <v>101230</v>
      </c>
      <c r="O199" s="58">
        <v>105423</v>
      </c>
      <c r="P199" s="58">
        <v>111121</v>
      </c>
      <c r="Q199" s="58">
        <v>110074</v>
      </c>
      <c r="R199" s="58">
        <v>114286</v>
      </c>
      <c r="S199" s="58">
        <v>118779</v>
      </c>
      <c r="T199" s="58">
        <v>124354</v>
      </c>
      <c r="U199" s="58">
        <v>138328</v>
      </c>
      <c r="V199" s="58">
        <v>144048</v>
      </c>
      <c r="W199" s="58">
        <v>150989</v>
      </c>
      <c r="X199" s="58">
        <v>175666</v>
      </c>
      <c r="Y199" s="58">
        <v>180694</v>
      </c>
      <c r="Z199" s="58">
        <v>193969</v>
      </c>
      <c r="AA199" s="138">
        <v>203878</v>
      </c>
      <c r="AB199" s="138">
        <v>213530</v>
      </c>
      <c r="AC199" s="138">
        <v>222166</v>
      </c>
      <c r="AD199" s="138">
        <v>226946</v>
      </c>
      <c r="AE199" s="138">
        <v>235518</v>
      </c>
      <c r="AF199" s="147"/>
      <c r="AL199" s="24"/>
      <c r="AM199" s="24"/>
      <c r="AN199" s="24"/>
      <c r="AO199" s="24"/>
      <c r="AP199" s="24"/>
      <c r="AQ199" s="24"/>
      <c r="AU199" s="24"/>
      <c r="AV199" s="24"/>
      <c r="AW199" s="24"/>
      <c r="AX199" s="24"/>
      <c r="AY199" s="24"/>
      <c r="AZ199" s="24"/>
      <c r="BA199" s="24"/>
      <c r="BB199" s="24"/>
      <c r="BC199" s="24"/>
    </row>
    <row r="200" spans="1:55" x14ac:dyDescent="0.35">
      <c r="A200" s="42" t="s">
        <v>652</v>
      </c>
      <c r="B200" s="24" t="s">
        <v>85</v>
      </c>
      <c r="C200" s="288"/>
      <c r="D200" s="24">
        <v>58138</v>
      </c>
      <c r="E200" s="58"/>
      <c r="F200" s="58"/>
      <c r="G200" s="58"/>
      <c r="H200" s="58"/>
      <c r="I200" s="58"/>
      <c r="J200" s="58"/>
      <c r="K200" s="58"/>
      <c r="L200" s="58"/>
      <c r="M200" s="58"/>
      <c r="N200" s="58"/>
      <c r="O200" s="58"/>
      <c r="P200" s="58"/>
      <c r="Q200" s="58"/>
      <c r="R200" s="58"/>
      <c r="S200" s="58"/>
      <c r="T200" s="58"/>
      <c r="U200" s="58"/>
      <c r="V200" s="58"/>
      <c r="W200" s="58"/>
      <c r="X200" s="58"/>
      <c r="Y200" s="58"/>
      <c r="Z200" s="58"/>
      <c r="AA200" s="138"/>
      <c r="AB200" s="138"/>
      <c r="AC200" s="138"/>
      <c r="AD200" s="138"/>
      <c r="AE200" s="138"/>
      <c r="AF200" s="147"/>
      <c r="AL200" s="24"/>
      <c r="AM200" s="24"/>
      <c r="AN200" s="24"/>
      <c r="AO200" s="24"/>
      <c r="AP200" s="24"/>
      <c r="AQ200" s="24"/>
      <c r="AU200" s="24"/>
      <c r="AV200" s="24"/>
      <c r="AW200" s="24"/>
      <c r="AX200" s="24"/>
      <c r="AY200" s="24"/>
      <c r="AZ200" s="24"/>
      <c r="BA200" s="24"/>
      <c r="BB200" s="24"/>
      <c r="BC200" s="24"/>
    </row>
    <row r="201" spans="1:55" x14ac:dyDescent="0.35">
      <c r="A201" s="42" t="s">
        <v>653</v>
      </c>
      <c r="B201" s="24" t="s">
        <v>85</v>
      </c>
      <c r="C201" s="288"/>
      <c r="D201" s="24">
        <v>4097</v>
      </c>
      <c r="E201" s="24">
        <v>4553</v>
      </c>
      <c r="F201" s="24">
        <v>4625</v>
      </c>
      <c r="G201" s="24">
        <v>4799</v>
      </c>
      <c r="H201" s="24">
        <v>5196</v>
      </c>
      <c r="I201" s="24">
        <v>6140</v>
      </c>
      <c r="J201" s="24">
        <v>6095</v>
      </c>
      <c r="K201" s="24">
        <v>6842</v>
      </c>
      <c r="L201" s="24">
        <v>7814</v>
      </c>
      <c r="M201" s="24">
        <v>8398</v>
      </c>
      <c r="N201" s="24">
        <v>8562</v>
      </c>
      <c r="O201" s="24">
        <v>8687</v>
      </c>
      <c r="P201" s="24">
        <v>8648</v>
      </c>
      <c r="Q201" s="24">
        <v>8918</v>
      </c>
      <c r="R201" s="24">
        <v>9331</v>
      </c>
      <c r="S201" s="24">
        <v>9940</v>
      </c>
      <c r="T201" s="24">
        <v>10620</v>
      </c>
      <c r="U201" s="24">
        <v>11002</v>
      </c>
      <c r="V201" s="24">
        <v>11627</v>
      </c>
      <c r="W201" s="24">
        <v>11831</v>
      </c>
      <c r="X201" s="24">
        <v>11715</v>
      </c>
      <c r="Y201" s="24">
        <v>12068</v>
      </c>
      <c r="Z201" s="24">
        <v>12719</v>
      </c>
      <c r="AA201" s="114">
        <v>13077</v>
      </c>
      <c r="AB201" s="114">
        <v>13168</v>
      </c>
      <c r="AC201" s="114">
        <v>13244</v>
      </c>
      <c r="AD201" s="114">
        <v>13082</v>
      </c>
      <c r="AE201" s="114">
        <v>13189</v>
      </c>
      <c r="AF201" s="147"/>
      <c r="AL201" s="24"/>
      <c r="AM201" s="24"/>
      <c r="AN201" s="24"/>
      <c r="AO201" s="24"/>
      <c r="AP201" s="24"/>
      <c r="AQ201" s="24"/>
      <c r="AU201" s="24"/>
      <c r="AV201" s="24"/>
      <c r="AW201" s="24"/>
      <c r="AX201" s="24"/>
      <c r="AY201" s="24"/>
      <c r="AZ201" s="24"/>
      <c r="BA201" s="24"/>
      <c r="BB201" s="24"/>
      <c r="BC201" s="24"/>
    </row>
    <row r="202" spans="1:55" x14ac:dyDescent="0.35">
      <c r="A202" s="42" t="s">
        <v>561</v>
      </c>
      <c r="B202" s="24" t="s">
        <v>85</v>
      </c>
      <c r="C202" s="288"/>
      <c r="D202" s="24">
        <v>12136</v>
      </c>
      <c r="E202" s="24">
        <v>12116</v>
      </c>
      <c r="F202" s="24">
        <v>12392</v>
      </c>
      <c r="G202" s="24">
        <v>13476</v>
      </c>
      <c r="H202" s="24">
        <v>14152</v>
      </c>
      <c r="I202" s="24">
        <v>14195</v>
      </c>
      <c r="J202" s="24">
        <v>15077</v>
      </c>
      <c r="K202" s="24">
        <v>16589</v>
      </c>
      <c r="L202" s="24">
        <v>17755</v>
      </c>
      <c r="M202" s="24">
        <v>19417</v>
      </c>
      <c r="N202" s="24">
        <v>21437</v>
      </c>
      <c r="O202" s="24">
        <v>22448</v>
      </c>
      <c r="P202" s="24">
        <v>23339</v>
      </c>
      <c r="Q202" s="24">
        <v>23500</v>
      </c>
      <c r="R202" s="24">
        <v>24723</v>
      </c>
      <c r="S202" s="24">
        <v>25639</v>
      </c>
      <c r="T202" s="24">
        <v>25547</v>
      </c>
      <c r="U202" s="24">
        <v>25693</v>
      </c>
      <c r="V202" s="24">
        <v>26441</v>
      </c>
      <c r="W202" s="24">
        <v>27275</v>
      </c>
      <c r="X202" s="24">
        <v>43419</v>
      </c>
      <c r="Y202" s="24">
        <v>43314</v>
      </c>
      <c r="Z202" s="24">
        <v>45845</v>
      </c>
      <c r="AA202" s="114">
        <v>48616</v>
      </c>
      <c r="AB202" s="114">
        <v>50944</v>
      </c>
      <c r="AC202" s="114">
        <v>53801</v>
      </c>
      <c r="AD202" s="114">
        <v>55234</v>
      </c>
      <c r="AE202" s="114">
        <v>56678</v>
      </c>
      <c r="AF202" s="147"/>
      <c r="AL202" s="24"/>
      <c r="AM202" s="24"/>
      <c r="AN202" s="24"/>
      <c r="AO202" s="24"/>
      <c r="AP202" s="24"/>
      <c r="AQ202" s="24"/>
      <c r="AU202" s="24"/>
      <c r="AV202" s="24"/>
      <c r="AW202" s="24"/>
      <c r="AX202" s="24"/>
      <c r="AY202" s="24"/>
      <c r="AZ202" s="24"/>
      <c r="BA202" s="24"/>
      <c r="BB202" s="24"/>
      <c r="BC202" s="24"/>
    </row>
    <row r="203" spans="1:55" x14ac:dyDescent="0.35">
      <c r="A203" s="42" t="s">
        <v>654</v>
      </c>
      <c r="B203" s="24" t="s">
        <v>85</v>
      </c>
      <c r="C203" s="288" t="s">
        <v>86</v>
      </c>
      <c r="D203" s="24"/>
      <c r="E203" s="24">
        <v>10865</v>
      </c>
      <c r="F203" s="24">
        <v>11765</v>
      </c>
      <c r="G203" s="24">
        <v>7555</v>
      </c>
      <c r="H203" s="24">
        <v>8122</v>
      </c>
      <c r="I203" s="24">
        <v>8209</v>
      </c>
      <c r="J203" s="24">
        <v>9064</v>
      </c>
      <c r="K203" s="24">
        <v>10247</v>
      </c>
      <c r="L203" s="24">
        <v>42122</v>
      </c>
      <c r="M203" s="24">
        <v>44368</v>
      </c>
      <c r="N203" s="24">
        <v>47697</v>
      </c>
      <c r="O203" s="24">
        <v>50556</v>
      </c>
      <c r="P203" s="24">
        <v>52824</v>
      </c>
      <c r="Q203" s="24">
        <v>52916</v>
      </c>
      <c r="R203" s="24">
        <v>54293</v>
      </c>
      <c r="S203" s="24">
        <v>56339</v>
      </c>
      <c r="T203" s="24">
        <v>60295</v>
      </c>
      <c r="U203" s="24">
        <v>73585</v>
      </c>
      <c r="V203" s="24">
        <v>77553</v>
      </c>
      <c r="W203" s="24">
        <v>81955</v>
      </c>
      <c r="X203" s="24">
        <v>88973</v>
      </c>
      <c r="Y203" s="24">
        <v>92183</v>
      </c>
      <c r="Z203" s="24">
        <v>99421</v>
      </c>
      <c r="AA203" s="114">
        <v>105567</v>
      </c>
      <c r="AB203" s="114">
        <v>111491</v>
      </c>
      <c r="AC203" s="114">
        <v>116859</v>
      </c>
      <c r="AD203" s="114">
        <v>120023</v>
      </c>
      <c r="AE203" s="114">
        <v>126812</v>
      </c>
      <c r="AF203" s="147"/>
      <c r="AL203" s="24"/>
      <c r="AM203" s="24"/>
      <c r="AN203" s="24"/>
      <c r="AO203" s="24"/>
      <c r="AP203" s="24"/>
      <c r="AQ203" s="24"/>
      <c r="AU203" s="24"/>
      <c r="AV203" s="24"/>
      <c r="AW203" s="24"/>
      <c r="AX203" s="24"/>
      <c r="AY203" s="24"/>
      <c r="AZ203" s="24"/>
      <c r="BA203" s="24"/>
      <c r="BB203" s="24"/>
      <c r="BC203" s="24"/>
    </row>
    <row r="204" spans="1:55" x14ac:dyDescent="0.35">
      <c r="A204" s="61" t="s">
        <v>560</v>
      </c>
      <c r="B204" s="24" t="s">
        <v>85</v>
      </c>
      <c r="C204" s="93" t="s">
        <v>655</v>
      </c>
      <c r="D204" s="24">
        <v>29210</v>
      </c>
      <c r="E204" s="24">
        <v>31090</v>
      </c>
      <c r="F204" s="24">
        <v>30737</v>
      </c>
      <c r="G204" s="24">
        <v>31383</v>
      </c>
      <c r="H204" s="24">
        <v>30746</v>
      </c>
      <c r="I204" s="24">
        <v>31065</v>
      </c>
      <c r="J204" s="24">
        <v>32126</v>
      </c>
      <c r="K204" s="24">
        <v>32388</v>
      </c>
      <c r="L204" s="24">
        <v>32439</v>
      </c>
      <c r="M204" s="24">
        <v>33797</v>
      </c>
      <c r="N204" s="24">
        <v>36356</v>
      </c>
      <c r="O204" s="24">
        <v>38638</v>
      </c>
      <c r="P204" s="24">
        <v>40287</v>
      </c>
      <c r="Q204" s="24">
        <v>40306</v>
      </c>
      <c r="R204" s="24">
        <v>41242</v>
      </c>
      <c r="S204" s="24">
        <v>42716</v>
      </c>
      <c r="T204" s="24">
        <v>46014</v>
      </c>
      <c r="U204" s="24">
        <v>58573</v>
      </c>
      <c r="V204" s="24">
        <v>62019</v>
      </c>
      <c r="W204" s="24">
        <v>66560</v>
      </c>
      <c r="X204" s="24">
        <v>71615</v>
      </c>
      <c r="Y204" s="24">
        <v>74479</v>
      </c>
      <c r="Z204" s="24">
        <v>80826</v>
      </c>
      <c r="AA204" s="114">
        <v>87206</v>
      </c>
      <c r="AB204" s="114">
        <v>92553</v>
      </c>
      <c r="AC204" s="114">
        <v>97839</v>
      </c>
      <c r="AD204" s="114">
        <v>101354</v>
      </c>
      <c r="AE204" s="114">
        <v>108824</v>
      </c>
      <c r="AF204" s="147"/>
      <c r="AL204" s="24"/>
      <c r="AM204" s="24"/>
      <c r="AN204" s="24"/>
      <c r="AO204" s="24"/>
      <c r="AP204" s="24"/>
      <c r="AQ204" s="24"/>
      <c r="AU204" s="24"/>
      <c r="AV204" s="24"/>
      <c r="AW204" s="24"/>
      <c r="AX204" s="24"/>
      <c r="AY204" s="24"/>
      <c r="AZ204" s="24"/>
      <c r="BA204" s="24"/>
      <c r="BB204" s="24"/>
      <c r="BC204" s="24"/>
    </row>
    <row r="205" spans="1:55" x14ac:dyDescent="0.35">
      <c r="A205" s="61" t="s">
        <v>270</v>
      </c>
      <c r="B205" s="24" t="s">
        <v>85</v>
      </c>
      <c r="C205" s="288"/>
      <c r="D205" s="24">
        <v>8791</v>
      </c>
      <c r="E205" s="24">
        <v>10865</v>
      </c>
      <c r="F205" s="24">
        <v>11765</v>
      </c>
      <c r="G205" s="24">
        <v>7555</v>
      </c>
      <c r="H205" s="24">
        <v>8122</v>
      </c>
      <c r="I205" s="24">
        <v>8209</v>
      </c>
      <c r="J205" s="24">
        <v>9064</v>
      </c>
      <c r="K205" s="24">
        <v>9421</v>
      </c>
      <c r="L205" s="24">
        <v>9683</v>
      </c>
      <c r="M205" s="24">
        <v>10571</v>
      </c>
      <c r="N205" s="24">
        <v>11341</v>
      </c>
      <c r="O205" s="24">
        <v>11918</v>
      </c>
      <c r="P205" s="24">
        <v>12537</v>
      </c>
      <c r="Q205" s="24">
        <v>12610</v>
      </c>
      <c r="R205" s="24">
        <v>13051</v>
      </c>
      <c r="S205" s="24">
        <v>13623</v>
      </c>
      <c r="T205" s="24">
        <v>14281</v>
      </c>
      <c r="U205" s="24">
        <v>15012</v>
      </c>
      <c r="V205" s="24">
        <v>15534</v>
      </c>
      <c r="W205" s="24">
        <v>15395</v>
      </c>
      <c r="X205" s="24">
        <v>17357</v>
      </c>
      <c r="Y205" s="24">
        <v>17704</v>
      </c>
      <c r="Z205" s="24">
        <v>18595</v>
      </c>
      <c r="AA205" s="114">
        <v>18362</v>
      </c>
      <c r="AB205" s="114">
        <v>18938</v>
      </c>
      <c r="AC205" s="114">
        <v>19019</v>
      </c>
      <c r="AD205" s="114">
        <v>18669</v>
      </c>
      <c r="AE205" s="114">
        <v>17988</v>
      </c>
      <c r="AF205" s="147"/>
      <c r="AL205" s="24"/>
      <c r="AM205" s="24"/>
      <c r="AN205" s="24"/>
      <c r="AO205" s="24"/>
      <c r="AP205" s="24"/>
      <c r="AQ205" s="24"/>
      <c r="AU205" s="24"/>
      <c r="AV205" s="24"/>
      <c r="AW205" s="24"/>
      <c r="AX205" s="24"/>
      <c r="AY205" s="24"/>
      <c r="AZ205" s="24"/>
      <c r="BA205" s="24"/>
      <c r="BB205" s="24"/>
      <c r="BC205" s="24"/>
    </row>
    <row r="206" spans="1:55" x14ac:dyDescent="0.35">
      <c r="A206" s="42" t="s">
        <v>656</v>
      </c>
      <c r="B206" s="24" t="s">
        <v>85</v>
      </c>
      <c r="C206" s="288"/>
      <c r="D206" s="24">
        <v>3086</v>
      </c>
      <c r="E206" s="24">
        <v>3491</v>
      </c>
      <c r="F206" s="24">
        <v>3856</v>
      </c>
      <c r="G206" s="24">
        <v>4044</v>
      </c>
      <c r="H206" s="24">
        <v>4832</v>
      </c>
      <c r="I206" s="24">
        <v>4524</v>
      </c>
      <c r="J206" s="24">
        <v>5046</v>
      </c>
      <c r="K206" s="24">
        <v>3266</v>
      </c>
      <c r="L206" s="24">
        <v>6222</v>
      </c>
      <c r="M206" s="24">
        <v>6226</v>
      </c>
      <c r="N206" s="24">
        <v>6529</v>
      </c>
      <c r="O206" s="24">
        <v>6873</v>
      </c>
      <c r="P206" s="24">
        <v>7343</v>
      </c>
      <c r="Q206" s="24">
        <v>7928</v>
      </c>
      <c r="R206" s="24">
        <v>8253</v>
      </c>
      <c r="S206" s="24">
        <v>8420</v>
      </c>
      <c r="T206" s="24">
        <v>8567</v>
      </c>
      <c r="U206" s="24">
        <v>8547</v>
      </c>
      <c r="V206" s="24">
        <v>8676</v>
      </c>
      <c r="W206" s="24">
        <v>8944</v>
      </c>
      <c r="X206" s="24">
        <v>9935</v>
      </c>
      <c r="Y206" s="24">
        <v>10605</v>
      </c>
      <c r="Z206" s="24">
        <v>11686</v>
      </c>
      <c r="AA206" s="114">
        <v>11612</v>
      </c>
      <c r="AB206" s="114">
        <v>12010</v>
      </c>
      <c r="AC206" s="114">
        <v>12310</v>
      </c>
      <c r="AD206" s="114">
        <v>12690</v>
      </c>
      <c r="AE206" s="114">
        <v>12993</v>
      </c>
      <c r="AF206" s="147"/>
      <c r="AL206" s="24"/>
      <c r="AM206" s="24"/>
      <c r="AN206" s="24"/>
      <c r="AO206" s="24"/>
      <c r="AP206" s="24"/>
      <c r="AQ206" s="24"/>
      <c r="AU206" s="24"/>
      <c r="AV206" s="24"/>
      <c r="AW206" s="24"/>
      <c r="AX206" s="24"/>
      <c r="AY206" s="24"/>
      <c r="AZ206" s="24"/>
      <c r="BA206" s="24"/>
      <c r="BB206" s="24"/>
      <c r="BC206" s="24"/>
    </row>
    <row r="207" spans="1:55" x14ac:dyDescent="0.35">
      <c r="A207" s="42" t="s">
        <v>657</v>
      </c>
      <c r="B207" s="24" t="s">
        <v>85</v>
      </c>
      <c r="C207" s="288"/>
      <c r="D207" s="24">
        <v>818</v>
      </c>
      <c r="E207" s="24">
        <v>1052</v>
      </c>
      <c r="F207" s="24">
        <v>1144</v>
      </c>
      <c r="G207" s="24">
        <v>1357</v>
      </c>
      <c r="H207" s="24">
        <v>1550</v>
      </c>
      <c r="I207" s="24">
        <v>1842</v>
      </c>
      <c r="J207" s="24">
        <v>1896</v>
      </c>
      <c r="K207" s="24">
        <v>2102</v>
      </c>
      <c r="L207" s="24">
        <v>2300</v>
      </c>
      <c r="M207" s="24">
        <v>3050</v>
      </c>
      <c r="N207" s="24">
        <v>4032</v>
      </c>
      <c r="O207" s="24">
        <v>4384</v>
      </c>
      <c r="P207" s="24">
        <v>5501</v>
      </c>
      <c r="Q207" s="24">
        <v>5635</v>
      </c>
      <c r="R207" s="24">
        <v>6138</v>
      </c>
      <c r="S207" s="24">
        <v>6543</v>
      </c>
      <c r="T207" s="24">
        <v>7281</v>
      </c>
      <c r="U207" s="24">
        <v>7451</v>
      </c>
      <c r="V207" s="24">
        <v>7896</v>
      </c>
      <c r="W207" s="24">
        <v>8774</v>
      </c>
      <c r="X207" s="24">
        <v>9101</v>
      </c>
      <c r="Y207" s="24">
        <v>9809</v>
      </c>
      <c r="Z207" s="24">
        <v>11119</v>
      </c>
      <c r="AA207" s="114">
        <v>11926</v>
      </c>
      <c r="AB207" s="114">
        <v>12791</v>
      </c>
      <c r="AC207" s="114">
        <v>12811</v>
      </c>
      <c r="AD207" s="114">
        <v>12790</v>
      </c>
      <c r="AE207" s="114">
        <v>12731</v>
      </c>
      <c r="AF207" s="147"/>
      <c r="AL207" s="24"/>
      <c r="AM207" s="24"/>
      <c r="AN207" s="24"/>
      <c r="AO207" s="24"/>
      <c r="AP207" s="24"/>
      <c r="AQ207" s="24"/>
      <c r="AU207" s="24"/>
      <c r="AV207" s="24"/>
      <c r="AW207" s="24"/>
      <c r="AX207" s="24"/>
      <c r="AY207" s="24"/>
      <c r="AZ207" s="24"/>
      <c r="BA207" s="24"/>
      <c r="BB207" s="24"/>
      <c r="BC207" s="24"/>
    </row>
    <row r="208" spans="1:55" x14ac:dyDescent="0.35">
      <c r="A208" s="42" t="s">
        <v>658</v>
      </c>
      <c r="B208" s="24" t="s">
        <v>85</v>
      </c>
      <c r="C208" s="288"/>
      <c r="D208" s="24"/>
      <c r="E208" s="24"/>
      <c r="F208" s="24"/>
      <c r="G208" s="24"/>
      <c r="H208" s="24"/>
      <c r="I208" s="24"/>
      <c r="J208" s="24">
        <v>152</v>
      </c>
      <c r="K208" s="24">
        <v>129</v>
      </c>
      <c r="L208" s="24">
        <v>192</v>
      </c>
      <c r="M208" s="24">
        <v>167</v>
      </c>
      <c r="N208" s="24">
        <v>504</v>
      </c>
      <c r="O208" s="24">
        <v>472</v>
      </c>
      <c r="P208" s="24">
        <v>181</v>
      </c>
      <c r="Q208" s="24">
        <v>195</v>
      </c>
      <c r="R208" s="24">
        <v>183</v>
      </c>
      <c r="S208" s="24">
        <v>187</v>
      </c>
      <c r="T208" s="24">
        <v>164</v>
      </c>
      <c r="U208" s="24">
        <v>113</v>
      </c>
      <c r="V208" s="24">
        <v>22</v>
      </c>
      <c r="W208" s="24">
        <v>160</v>
      </c>
      <c r="X208" s="24">
        <v>208</v>
      </c>
      <c r="Y208" s="24">
        <v>191</v>
      </c>
      <c r="Z208" s="24">
        <v>205</v>
      </c>
      <c r="AA208" s="114">
        <v>205</v>
      </c>
      <c r="AB208" s="114">
        <v>205</v>
      </c>
      <c r="AC208" s="114">
        <v>205</v>
      </c>
      <c r="AD208" s="114">
        <v>205</v>
      </c>
      <c r="AE208" s="114">
        <v>205</v>
      </c>
      <c r="AF208" s="147"/>
      <c r="AL208" s="24"/>
      <c r="AM208" s="24"/>
      <c r="AN208" s="24"/>
      <c r="AO208" s="24"/>
      <c r="AP208" s="24"/>
      <c r="AQ208" s="24"/>
      <c r="AU208" s="24"/>
      <c r="AV208" s="24"/>
      <c r="AW208" s="24"/>
      <c r="AX208" s="24"/>
      <c r="AY208" s="24"/>
      <c r="AZ208" s="24"/>
      <c r="BA208" s="24"/>
      <c r="BB208" s="24"/>
      <c r="BC208" s="24"/>
    </row>
    <row r="209" spans="1:55" x14ac:dyDescent="0.35">
      <c r="A209" s="42" t="s">
        <v>659</v>
      </c>
      <c r="B209" s="24" t="s">
        <v>85</v>
      </c>
      <c r="C209" s="288"/>
      <c r="D209" s="24"/>
      <c r="E209" s="24"/>
      <c r="F209" s="24"/>
      <c r="G209" s="24"/>
      <c r="H209" s="24"/>
      <c r="I209" s="24"/>
      <c r="J209" s="24">
        <v>0</v>
      </c>
      <c r="K209" s="24">
        <v>2</v>
      </c>
      <c r="L209" s="24">
        <v>26</v>
      </c>
      <c r="M209" s="24">
        <v>31</v>
      </c>
      <c r="N209" s="24">
        <v>119</v>
      </c>
      <c r="O209" s="24">
        <v>104</v>
      </c>
      <c r="P209" s="24">
        <v>37</v>
      </c>
      <c r="Q209" s="24">
        <v>33</v>
      </c>
      <c r="R209" s="24">
        <v>36</v>
      </c>
      <c r="S209" s="24">
        <v>44</v>
      </c>
      <c r="T209" s="24">
        <v>49</v>
      </c>
      <c r="U209" s="24">
        <v>54</v>
      </c>
      <c r="V209" s="24">
        <v>36</v>
      </c>
      <c r="W209" s="24">
        <v>27</v>
      </c>
      <c r="X209" s="24">
        <v>31</v>
      </c>
      <c r="Y209" s="24">
        <v>35</v>
      </c>
      <c r="Z209" s="24">
        <v>16</v>
      </c>
      <c r="AA209" s="114">
        <v>16</v>
      </c>
      <c r="AB209" s="114">
        <v>16</v>
      </c>
      <c r="AC209" s="114">
        <v>16</v>
      </c>
      <c r="AD209" s="114">
        <v>16</v>
      </c>
      <c r="AE209" s="114">
        <v>16</v>
      </c>
      <c r="AF209" s="147"/>
      <c r="AL209" s="24"/>
      <c r="AM209" s="24"/>
      <c r="AN209" s="24"/>
      <c r="AO209" s="24"/>
      <c r="AP209" s="24"/>
      <c r="AQ209" s="24"/>
      <c r="AU209" s="24"/>
      <c r="AV209" s="24"/>
      <c r="AW209" s="24"/>
      <c r="AX209" s="24"/>
      <c r="AY209" s="24"/>
      <c r="AZ209" s="24"/>
      <c r="BA209" s="24"/>
      <c r="BB209" s="24"/>
      <c r="BC209" s="24"/>
    </row>
    <row r="210" spans="1:55" x14ac:dyDescent="0.35">
      <c r="A210" s="42" t="s">
        <v>563</v>
      </c>
      <c r="B210" s="24" t="s">
        <v>85</v>
      </c>
      <c r="C210" s="288"/>
      <c r="D210" s="24"/>
      <c r="E210" s="24"/>
      <c r="F210" s="24"/>
      <c r="G210" s="24">
        <v>4765</v>
      </c>
      <c r="H210" s="24">
        <v>6442</v>
      </c>
      <c r="I210" s="24">
        <v>7275</v>
      </c>
      <c r="J210" s="24">
        <v>7675</v>
      </c>
      <c r="K210" s="24">
        <v>8212</v>
      </c>
      <c r="L210" s="24">
        <v>8266</v>
      </c>
      <c r="M210" s="24">
        <v>9029</v>
      </c>
      <c r="N210" s="24">
        <v>9367</v>
      </c>
      <c r="O210" s="24">
        <v>9474</v>
      </c>
      <c r="P210" s="24">
        <v>10433</v>
      </c>
      <c r="Q210" s="24">
        <v>10547</v>
      </c>
      <c r="R210" s="24">
        <v>10825</v>
      </c>
      <c r="S210" s="24">
        <v>11332</v>
      </c>
      <c r="T210" s="24">
        <v>11462</v>
      </c>
      <c r="U210" s="24">
        <v>11629</v>
      </c>
      <c r="V210" s="24">
        <v>11618</v>
      </c>
      <c r="W210" s="24">
        <v>11694</v>
      </c>
      <c r="X210" s="24">
        <v>11976</v>
      </c>
      <c r="Y210" s="24">
        <v>11860</v>
      </c>
      <c r="Z210" s="24">
        <v>12630</v>
      </c>
      <c r="AA210" s="114">
        <v>12664</v>
      </c>
      <c r="AB210" s="114">
        <v>12712</v>
      </c>
      <c r="AC210" s="114">
        <v>12726</v>
      </c>
      <c r="AD210" s="114">
        <v>12713</v>
      </c>
      <c r="AE210" s="114">
        <v>12700</v>
      </c>
      <c r="AF210" s="147"/>
      <c r="AL210" s="24"/>
      <c r="AM210" s="24"/>
      <c r="AN210" s="24"/>
      <c r="AO210" s="24"/>
      <c r="AP210" s="24"/>
      <c r="AQ210" s="24"/>
      <c r="AU210" s="24"/>
      <c r="AV210" s="24"/>
      <c r="AW210" s="24"/>
      <c r="AX210" s="24"/>
      <c r="AY210" s="24"/>
      <c r="AZ210" s="24"/>
      <c r="BA210" s="24"/>
      <c r="BB210" s="24"/>
      <c r="BC210" s="24"/>
    </row>
    <row r="211" spans="1:55" x14ac:dyDescent="0.35">
      <c r="A211" s="42" t="s">
        <v>660</v>
      </c>
      <c r="B211" s="24" t="s">
        <v>85</v>
      </c>
      <c r="C211" s="288"/>
      <c r="D211" s="24"/>
      <c r="E211" s="24"/>
      <c r="F211" s="24"/>
      <c r="G211" s="24"/>
      <c r="H211" s="24"/>
      <c r="I211" s="24"/>
      <c r="J211" s="24">
        <v>383</v>
      </c>
      <c r="K211" s="24">
        <v>210</v>
      </c>
      <c r="L211" s="24">
        <v>658</v>
      </c>
      <c r="M211" s="24">
        <v>130</v>
      </c>
      <c r="N211" s="24">
        <v>151</v>
      </c>
      <c r="O211" s="24">
        <v>154</v>
      </c>
      <c r="P211" s="24">
        <v>90</v>
      </c>
      <c r="Q211" s="24">
        <v>110</v>
      </c>
      <c r="R211" s="24">
        <v>95</v>
      </c>
      <c r="S211" s="24">
        <v>129</v>
      </c>
      <c r="T211" s="24">
        <v>257</v>
      </c>
      <c r="U211" s="24">
        <v>195</v>
      </c>
      <c r="V211" s="24">
        <v>145</v>
      </c>
      <c r="W211" s="24">
        <v>293</v>
      </c>
      <c r="X211" s="24">
        <v>270</v>
      </c>
      <c r="Y211" s="24">
        <v>589</v>
      </c>
      <c r="Z211" s="24">
        <v>308</v>
      </c>
      <c r="AA211" s="114">
        <v>179</v>
      </c>
      <c r="AB211" s="114">
        <v>177</v>
      </c>
      <c r="AC211" s="114">
        <v>177</v>
      </c>
      <c r="AD211" s="114">
        <v>177</v>
      </c>
      <c r="AE211" s="114">
        <v>177</v>
      </c>
      <c r="AF211" s="147"/>
      <c r="AL211" s="24"/>
      <c r="AM211" s="24"/>
      <c r="AN211" s="24"/>
      <c r="AO211" s="24"/>
      <c r="AP211" s="24"/>
      <c r="AQ211" s="24"/>
      <c r="AU211" s="24"/>
      <c r="AV211" s="24"/>
      <c r="AW211" s="24"/>
      <c r="AX211" s="24"/>
      <c r="AY211" s="24"/>
      <c r="AZ211" s="24"/>
      <c r="BA211" s="24"/>
      <c r="BB211" s="24"/>
      <c r="BC211" s="24"/>
    </row>
    <row r="212" spans="1:55" x14ac:dyDescent="0.35">
      <c r="A212" s="42" t="s">
        <v>661</v>
      </c>
      <c r="B212" s="24" t="s">
        <v>85</v>
      </c>
      <c r="C212" s="288"/>
      <c r="D212" s="24">
        <v>1852</v>
      </c>
      <c r="E212" s="24">
        <v>3142</v>
      </c>
      <c r="F212" s="24">
        <v>3002</v>
      </c>
      <c r="G212" s="24">
        <v>1579</v>
      </c>
      <c r="H212" s="24">
        <v>1747</v>
      </c>
      <c r="I212" s="24">
        <v>2032</v>
      </c>
      <c r="J212" s="24">
        <v>2652</v>
      </c>
      <c r="K212" s="24">
        <v>2714</v>
      </c>
      <c r="L212" s="24">
        <v>3574</v>
      </c>
      <c r="M212" s="24">
        <v>2705</v>
      </c>
      <c r="N212" s="24">
        <v>2832</v>
      </c>
      <c r="O212" s="24">
        <v>2273</v>
      </c>
      <c r="P212" s="24">
        <v>2726</v>
      </c>
      <c r="Q212" s="24">
        <v>292</v>
      </c>
      <c r="R212" s="24">
        <v>409</v>
      </c>
      <c r="S212" s="24">
        <v>206</v>
      </c>
      <c r="T212" s="24">
        <v>113</v>
      </c>
      <c r="U212" s="24">
        <v>60</v>
      </c>
      <c r="V212" s="24">
        <v>32</v>
      </c>
      <c r="W212" s="24">
        <v>35</v>
      </c>
      <c r="X212" s="24">
        <v>37</v>
      </c>
      <c r="Y212" s="24">
        <v>40</v>
      </c>
      <c r="Z212" s="24">
        <v>22</v>
      </c>
      <c r="AA212" s="114">
        <v>16</v>
      </c>
      <c r="AB212" s="114">
        <v>16</v>
      </c>
      <c r="AC212" s="114">
        <v>16</v>
      </c>
      <c r="AD212" s="114">
        <v>16</v>
      </c>
      <c r="AE212" s="114">
        <v>16</v>
      </c>
      <c r="AF212" s="147"/>
      <c r="AL212" s="24"/>
      <c r="AM212" s="24"/>
      <c r="AN212" s="24"/>
      <c r="AO212" s="24"/>
      <c r="AP212" s="24"/>
      <c r="AQ212" s="24"/>
      <c r="AU212" s="24"/>
      <c r="AV212" s="24"/>
      <c r="AW212" s="24"/>
      <c r="AX212" s="24"/>
      <c r="AY212" s="24"/>
      <c r="AZ212" s="24"/>
      <c r="BA212" s="24"/>
      <c r="BB212" s="24"/>
      <c r="BC212" s="24"/>
    </row>
    <row r="213" spans="1:55" ht="3.65" customHeight="1" x14ac:dyDescent="0.35">
      <c r="C213" s="93"/>
      <c r="AA213" s="7"/>
      <c r="AB213" s="7"/>
      <c r="AC213" s="7"/>
      <c r="AD213" s="7"/>
      <c r="AE213" s="7"/>
      <c r="AF213" s="147"/>
    </row>
    <row r="214" spans="1:55" s="48" customFormat="1" x14ac:dyDescent="0.35">
      <c r="A214" s="48" t="s">
        <v>662</v>
      </c>
      <c r="B214" s="24" t="s">
        <v>85</v>
      </c>
      <c r="C214" s="287"/>
      <c r="D214" s="58">
        <v>172447</v>
      </c>
      <c r="E214" s="58">
        <v>141454</v>
      </c>
      <c r="F214" s="58">
        <v>135314</v>
      </c>
      <c r="G214" s="58">
        <v>140731</v>
      </c>
      <c r="H214" s="58">
        <v>152437</v>
      </c>
      <c r="I214" s="58">
        <v>168344</v>
      </c>
      <c r="J214" s="58">
        <v>190659</v>
      </c>
      <c r="K214" s="58">
        <v>213061</v>
      </c>
      <c r="L214" s="58">
        <v>276658</v>
      </c>
      <c r="M214" s="58">
        <v>308155</v>
      </c>
      <c r="N214" s="58">
        <v>319778</v>
      </c>
      <c r="O214" s="58">
        <v>320370</v>
      </c>
      <c r="P214" s="58">
        <v>332411</v>
      </c>
      <c r="Q214" s="58">
        <v>360851</v>
      </c>
      <c r="R214" s="58">
        <v>396053</v>
      </c>
      <c r="S214" s="58">
        <v>434429</v>
      </c>
      <c r="T214" s="58">
        <v>466484</v>
      </c>
      <c r="U214" s="58">
        <v>523770</v>
      </c>
      <c r="V214" s="58">
        <v>563049</v>
      </c>
      <c r="W214" s="58">
        <v>604226</v>
      </c>
      <c r="X214" s="58">
        <v>709796</v>
      </c>
      <c r="Y214" s="58">
        <v>727724</v>
      </c>
      <c r="Z214" s="58">
        <v>763638</v>
      </c>
      <c r="AA214" s="138">
        <v>763759</v>
      </c>
      <c r="AB214" s="138">
        <v>804184</v>
      </c>
      <c r="AC214" s="138">
        <v>817705</v>
      </c>
      <c r="AD214" s="138">
        <v>848410</v>
      </c>
      <c r="AE214" s="138">
        <v>886661</v>
      </c>
      <c r="AF214" s="147"/>
      <c r="AL214" s="58"/>
      <c r="AM214" s="58"/>
      <c r="AN214" s="58"/>
      <c r="AO214" s="58"/>
      <c r="AP214" s="58"/>
      <c r="AQ214" s="58"/>
      <c r="AR214" s="58"/>
      <c r="AT214" s="9"/>
      <c r="AU214" s="24"/>
      <c r="AV214" s="24"/>
      <c r="AW214" s="24"/>
      <c r="AX214" s="24"/>
      <c r="AY214" s="24"/>
      <c r="AZ214" s="24"/>
      <c r="BA214" s="24"/>
      <c r="BB214" s="24"/>
      <c r="BC214" s="24"/>
    </row>
    <row r="215" spans="1:55" ht="3.65" customHeight="1" x14ac:dyDescent="0.35">
      <c r="C215" s="93"/>
      <c r="AA215" s="7"/>
      <c r="AB215" s="7"/>
      <c r="AC215" s="7"/>
      <c r="AD215" s="7"/>
      <c r="AE215" s="7"/>
    </row>
    <row r="216" spans="1:55" x14ac:dyDescent="0.35">
      <c r="A216" s="48" t="s">
        <v>663</v>
      </c>
      <c r="B216" s="24"/>
      <c r="C216" s="288"/>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114"/>
      <c r="AB216" s="114"/>
      <c r="AC216" s="114"/>
      <c r="AD216" s="114"/>
      <c r="AE216" s="114"/>
      <c r="AL216" s="24"/>
      <c r="AM216" s="24"/>
      <c r="AN216" s="24"/>
      <c r="AO216" s="24"/>
      <c r="AP216" s="24"/>
      <c r="AQ216" s="24"/>
      <c r="AU216" s="24"/>
      <c r="AV216" s="24"/>
      <c r="AW216" s="24"/>
      <c r="AX216" s="24"/>
      <c r="AY216" s="24"/>
      <c r="AZ216" s="24"/>
      <c r="BA216" s="24"/>
      <c r="BB216" s="24"/>
      <c r="BC216" s="24"/>
    </row>
    <row r="217" spans="1:55" ht="3.65" customHeight="1" x14ac:dyDescent="0.35">
      <c r="C217" s="93"/>
      <c r="AA217" s="7"/>
      <c r="AB217" s="7"/>
      <c r="AC217" s="7"/>
      <c r="AD217" s="7"/>
      <c r="AE217" s="7"/>
    </row>
    <row r="218" spans="1:55" x14ac:dyDescent="0.35">
      <c r="A218" s="110" t="s">
        <v>664</v>
      </c>
      <c r="B218" s="24" t="s">
        <v>85</v>
      </c>
      <c r="C218" s="288"/>
      <c r="D218" s="58">
        <v>89366</v>
      </c>
      <c r="E218" s="58">
        <v>82404</v>
      </c>
      <c r="F218" s="58">
        <v>76491</v>
      </c>
      <c r="G218" s="58">
        <v>72764</v>
      </c>
      <c r="H218" s="58">
        <v>67260</v>
      </c>
      <c r="I218" s="58">
        <v>68564</v>
      </c>
      <c r="J218" s="58">
        <v>64662</v>
      </c>
      <c r="K218" s="58">
        <v>63552</v>
      </c>
      <c r="L218" s="58">
        <v>67244</v>
      </c>
      <c r="M218" s="58">
        <v>114440</v>
      </c>
      <c r="N218" s="58">
        <v>171607</v>
      </c>
      <c r="O218" s="58">
        <v>212514</v>
      </c>
      <c r="P218" s="58">
        <v>280090</v>
      </c>
      <c r="Q218" s="58">
        <v>300647</v>
      </c>
      <c r="R218" s="58">
        <v>363406</v>
      </c>
      <c r="S218" s="58">
        <v>424072</v>
      </c>
      <c r="T218" s="58">
        <v>502011</v>
      </c>
      <c r="U218" s="58">
        <v>565628</v>
      </c>
      <c r="V218" s="58">
        <v>595411</v>
      </c>
      <c r="W218" s="58">
        <v>645430</v>
      </c>
      <c r="X218" s="58">
        <v>822464</v>
      </c>
      <c r="Y218" s="58">
        <v>924851</v>
      </c>
      <c r="Z218" s="58">
        <v>897988</v>
      </c>
      <c r="AA218" s="138">
        <v>908839</v>
      </c>
      <c r="AB218" s="138">
        <v>953474</v>
      </c>
      <c r="AC218" s="138">
        <v>994322</v>
      </c>
      <c r="AD218" s="138">
        <v>1051369</v>
      </c>
      <c r="AE218" s="138">
        <v>1106994</v>
      </c>
      <c r="AL218" s="24"/>
      <c r="AM218" s="24"/>
      <c r="AN218" s="24"/>
      <c r="AO218" s="24"/>
      <c r="AP218" s="24"/>
      <c r="AQ218" s="24"/>
      <c r="AU218" s="24"/>
      <c r="AV218" s="24"/>
      <c r="AW218" s="24"/>
      <c r="AX218" s="24"/>
      <c r="AY218" s="24"/>
      <c r="AZ218" s="24"/>
      <c r="BA218" s="24"/>
      <c r="BB218" s="24"/>
      <c r="BC218" s="24"/>
    </row>
    <row r="219" spans="1:55" x14ac:dyDescent="0.35">
      <c r="A219" s="42" t="s">
        <v>665</v>
      </c>
      <c r="B219" s="24" t="s">
        <v>85</v>
      </c>
      <c r="C219" s="288"/>
      <c r="D219" s="24">
        <v>233</v>
      </c>
      <c r="E219" s="24">
        <v>293</v>
      </c>
      <c r="F219" s="24">
        <v>300</v>
      </c>
      <c r="G219" s="24">
        <v>325</v>
      </c>
      <c r="H219" s="24">
        <v>364</v>
      </c>
      <c r="I219" s="24">
        <v>403</v>
      </c>
      <c r="J219" s="24">
        <v>318</v>
      </c>
      <c r="K219" s="24">
        <v>261</v>
      </c>
      <c r="L219" s="24">
        <v>343</v>
      </c>
      <c r="M219" s="24">
        <v>230</v>
      </c>
      <c r="N219" s="24">
        <v>232</v>
      </c>
      <c r="O219" s="24">
        <v>209</v>
      </c>
      <c r="P219" s="24">
        <v>192</v>
      </c>
      <c r="Q219" s="24">
        <v>182</v>
      </c>
      <c r="R219" s="24">
        <v>211</v>
      </c>
      <c r="S219" s="24">
        <v>218</v>
      </c>
      <c r="T219" s="24">
        <v>217</v>
      </c>
      <c r="U219" s="24">
        <v>218</v>
      </c>
      <c r="V219" s="24">
        <v>381</v>
      </c>
      <c r="W219" s="24">
        <v>388</v>
      </c>
      <c r="X219" s="24">
        <v>484</v>
      </c>
      <c r="Y219" s="24">
        <v>598</v>
      </c>
      <c r="Z219" s="24">
        <v>406</v>
      </c>
      <c r="AA219" s="114">
        <v>406</v>
      </c>
      <c r="AB219" s="114">
        <v>406</v>
      </c>
      <c r="AC219" s="114">
        <v>406</v>
      </c>
      <c r="AD219" s="114">
        <v>406</v>
      </c>
      <c r="AE219" s="114">
        <v>406</v>
      </c>
      <c r="AL219" s="24"/>
      <c r="AM219" s="24"/>
      <c r="AN219" s="24"/>
      <c r="AO219" s="24"/>
      <c r="AP219" s="24"/>
      <c r="AQ219" s="24"/>
      <c r="AU219" s="24"/>
      <c r="AV219" s="24"/>
      <c r="AW219" s="24"/>
      <c r="AX219" s="24"/>
      <c r="AY219" s="24"/>
      <c r="AZ219" s="24"/>
      <c r="BA219" s="24"/>
      <c r="BB219" s="24"/>
      <c r="BC219" s="24"/>
    </row>
    <row r="220" spans="1:55" x14ac:dyDescent="0.35">
      <c r="A220" s="42" t="s">
        <v>577</v>
      </c>
      <c r="B220" s="24" t="s">
        <v>85</v>
      </c>
      <c r="C220" s="288"/>
      <c r="D220" s="24"/>
      <c r="E220" s="24">
        <v>67338</v>
      </c>
      <c r="F220" s="24">
        <v>63821</v>
      </c>
      <c r="G220" s="24">
        <v>62894</v>
      </c>
      <c r="H220" s="24">
        <v>60650</v>
      </c>
      <c r="I220" s="24">
        <v>62331</v>
      </c>
      <c r="J220" s="24">
        <v>58894</v>
      </c>
      <c r="K220" s="24">
        <v>56526</v>
      </c>
      <c r="L220" s="24">
        <v>58400</v>
      </c>
      <c r="M220" s="24">
        <v>107290</v>
      </c>
      <c r="N220" s="24">
        <v>157353</v>
      </c>
      <c r="O220" s="24">
        <v>201755</v>
      </c>
      <c r="P220" s="24">
        <v>269775</v>
      </c>
      <c r="Q220" s="24">
        <v>285748</v>
      </c>
      <c r="R220" s="24">
        <v>351285</v>
      </c>
      <c r="S220" s="24">
        <v>409936</v>
      </c>
      <c r="T220" s="24">
        <v>483361</v>
      </c>
      <c r="U220" s="24">
        <v>547254</v>
      </c>
      <c r="V220" s="24">
        <v>575449</v>
      </c>
      <c r="W220" s="24">
        <v>626369</v>
      </c>
      <c r="X220" s="24">
        <v>784973</v>
      </c>
      <c r="Y220" s="24">
        <v>888419</v>
      </c>
      <c r="Z220" s="24">
        <v>848455</v>
      </c>
      <c r="AA220" s="114">
        <v>858661</v>
      </c>
      <c r="AB220" s="114">
        <v>902988</v>
      </c>
      <c r="AC220" s="114">
        <v>943825</v>
      </c>
      <c r="AD220" s="114">
        <v>1001798</v>
      </c>
      <c r="AE220" s="114">
        <v>1058666</v>
      </c>
      <c r="AL220" s="24"/>
      <c r="AM220" s="24"/>
      <c r="AN220" s="24"/>
      <c r="AO220" s="24"/>
      <c r="AP220" s="24"/>
      <c r="AQ220" s="24"/>
      <c r="AU220" s="24"/>
      <c r="AV220" s="24"/>
      <c r="AW220" s="24"/>
      <c r="AX220" s="24"/>
      <c r="AY220" s="24"/>
      <c r="AZ220" s="24"/>
      <c r="BA220" s="24"/>
      <c r="BB220" s="24"/>
      <c r="BC220" s="24"/>
    </row>
    <row r="221" spans="1:55" x14ac:dyDescent="0.35">
      <c r="A221" s="42" t="s">
        <v>578</v>
      </c>
      <c r="B221" s="24" t="s">
        <v>85</v>
      </c>
      <c r="C221" s="288"/>
      <c r="D221" s="24"/>
      <c r="E221" s="24">
        <v>14418</v>
      </c>
      <c r="F221" s="24">
        <v>12089</v>
      </c>
      <c r="G221" s="24">
        <v>9304</v>
      </c>
      <c r="H221" s="24">
        <v>5979</v>
      </c>
      <c r="I221" s="24">
        <v>5648</v>
      </c>
      <c r="J221" s="24">
        <v>5212</v>
      </c>
      <c r="K221" s="24">
        <v>6358</v>
      </c>
      <c r="L221" s="24">
        <v>8026</v>
      </c>
      <c r="M221" s="24">
        <v>6026</v>
      </c>
      <c r="N221" s="24">
        <v>13217</v>
      </c>
      <c r="O221" s="24">
        <v>9759</v>
      </c>
      <c r="P221" s="24">
        <v>9155</v>
      </c>
      <c r="Q221" s="24">
        <v>13567</v>
      </c>
      <c r="R221" s="24">
        <v>10237</v>
      </c>
      <c r="S221" s="24">
        <v>12277</v>
      </c>
      <c r="T221" s="24">
        <v>16814</v>
      </c>
      <c r="U221" s="24">
        <v>16528</v>
      </c>
      <c r="V221" s="24">
        <v>18045</v>
      </c>
      <c r="W221" s="24">
        <v>17142</v>
      </c>
      <c r="X221" s="24">
        <v>17132</v>
      </c>
      <c r="Y221" s="24">
        <v>16394</v>
      </c>
      <c r="Z221" s="24">
        <v>29932</v>
      </c>
      <c r="AA221" s="114">
        <v>30161</v>
      </c>
      <c r="AB221" s="114">
        <v>31007</v>
      </c>
      <c r="AC221" s="114">
        <v>31518</v>
      </c>
      <c r="AD221" s="114">
        <v>31895</v>
      </c>
      <c r="AE221" s="114">
        <v>31916</v>
      </c>
      <c r="AL221" s="24"/>
      <c r="AM221" s="24"/>
      <c r="AN221" s="24"/>
      <c r="AO221" s="24"/>
      <c r="AP221" s="24"/>
      <c r="AQ221" s="24"/>
      <c r="AU221" s="24"/>
      <c r="AV221" s="24"/>
      <c r="AW221" s="24"/>
      <c r="AX221" s="24"/>
      <c r="AY221" s="24"/>
      <c r="AZ221" s="24"/>
      <c r="BA221" s="24"/>
      <c r="BB221" s="24"/>
      <c r="BC221" s="24"/>
    </row>
    <row r="222" spans="1:55" x14ac:dyDescent="0.35">
      <c r="A222" s="61" t="s">
        <v>666</v>
      </c>
      <c r="B222" s="24" t="s">
        <v>85</v>
      </c>
      <c r="C222" s="288"/>
      <c r="D222" s="24"/>
      <c r="E222" s="24"/>
      <c r="F222" s="24"/>
      <c r="G222" s="24"/>
      <c r="H222" s="24"/>
      <c r="I222" s="24"/>
      <c r="J222" s="24"/>
      <c r="K222" s="24"/>
      <c r="L222" s="24">
        <v>3891</v>
      </c>
      <c r="M222" s="24">
        <v>3896</v>
      </c>
      <c r="N222" s="24">
        <v>4895</v>
      </c>
      <c r="O222" s="24">
        <v>3851</v>
      </c>
      <c r="P222" s="24">
        <v>3260</v>
      </c>
      <c r="Q222" s="24">
        <v>3167</v>
      </c>
      <c r="R222" s="24">
        <v>3904</v>
      </c>
      <c r="S222" s="24">
        <v>4825</v>
      </c>
      <c r="T222" s="24">
        <v>9651</v>
      </c>
      <c r="U222" s="24">
        <v>9627</v>
      </c>
      <c r="V222" s="24">
        <v>10010</v>
      </c>
      <c r="W222" s="24">
        <v>9988</v>
      </c>
      <c r="X222" s="24">
        <v>10051</v>
      </c>
      <c r="Y222" s="24">
        <v>10110</v>
      </c>
      <c r="Z222" s="24">
        <v>11169</v>
      </c>
      <c r="AA222" s="114">
        <v>8716</v>
      </c>
      <c r="AB222" s="114">
        <v>9321</v>
      </c>
      <c r="AC222" s="114">
        <v>9347</v>
      </c>
      <c r="AD222" s="114">
        <v>9346</v>
      </c>
      <c r="AE222" s="114">
        <v>9343</v>
      </c>
      <c r="AL222" s="24"/>
      <c r="AM222" s="24"/>
      <c r="AN222" s="24"/>
      <c r="AO222" s="24"/>
      <c r="AP222" s="24"/>
      <c r="AQ222" s="24"/>
      <c r="AU222" s="24"/>
      <c r="AV222" s="24"/>
      <c r="AW222" s="24"/>
      <c r="AX222" s="24"/>
      <c r="AY222" s="24"/>
      <c r="AZ222" s="24"/>
      <c r="BA222" s="24"/>
      <c r="BB222" s="24"/>
      <c r="BC222" s="24"/>
    </row>
    <row r="223" spans="1:55" x14ac:dyDescent="0.35">
      <c r="A223" s="61" t="s">
        <v>667</v>
      </c>
      <c r="B223" s="24" t="s">
        <v>85</v>
      </c>
      <c r="C223" s="288"/>
      <c r="D223" s="24"/>
      <c r="E223" s="24"/>
      <c r="F223" s="24"/>
      <c r="G223" s="24"/>
      <c r="H223" s="24"/>
      <c r="I223" s="24"/>
      <c r="J223" s="24"/>
      <c r="K223" s="24"/>
      <c r="L223" s="24">
        <v>797</v>
      </c>
      <c r="M223" s="24">
        <v>899</v>
      </c>
      <c r="N223" s="24">
        <v>5454</v>
      </c>
      <c r="O223" s="24">
        <v>4585</v>
      </c>
      <c r="P223" s="24">
        <v>4570</v>
      </c>
      <c r="Q223" s="24">
        <v>4999</v>
      </c>
      <c r="R223" s="24">
        <v>5054</v>
      </c>
      <c r="S223" s="24">
        <v>5633</v>
      </c>
      <c r="T223" s="24">
        <v>5795</v>
      </c>
      <c r="U223" s="24">
        <v>5574</v>
      </c>
      <c r="V223" s="24">
        <v>5860</v>
      </c>
      <c r="W223" s="24">
        <v>6111</v>
      </c>
      <c r="X223" s="24">
        <v>6199</v>
      </c>
      <c r="Y223" s="24">
        <v>5852</v>
      </c>
      <c r="Z223" s="24">
        <v>18152</v>
      </c>
      <c r="AA223" s="114">
        <v>18169</v>
      </c>
      <c r="AB223" s="114">
        <v>18040</v>
      </c>
      <c r="AC223" s="114">
        <v>18040</v>
      </c>
      <c r="AD223" s="114">
        <v>18040</v>
      </c>
      <c r="AE223" s="114">
        <v>18040</v>
      </c>
      <c r="AL223" s="24"/>
      <c r="AM223" s="24"/>
      <c r="AN223" s="24"/>
      <c r="AO223" s="24"/>
      <c r="AP223" s="24"/>
      <c r="AQ223" s="24"/>
      <c r="AU223" s="24"/>
      <c r="AV223" s="24"/>
      <c r="AW223" s="24"/>
      <c r="AX223" s="24"/>
      <c r="AY223" s="24"/>
      <c r="AZ223" s="24"/>
      <c r="BA223" s="24"/>
      <c r="BB223" s="24"/>
      <c r="BC223" s="24"/>
    </row>
    <row r="224" spans="1:55" x14ac:dyDescent="0.35">
      <c r="A224" s="61" t="s">
        <v>270</v>
      </c>
      <c r="B224" s="24" t="s">
        <v>85</v>
      </c>
      <c r="C224" s="288"/>
      <c r="D224" s="24"/>
      <c r="E224" s="24"/>
      <c r="F224" s="24"/>
      <c r="G224" s="24"/>
      <c r="H224" s="24"/>
      <c r="I224" s="24"/>
      <c r="J224" s="24"/>
      <c r="K224" s="24"/>
      <c r="L224" s="24">
        <v>3338</v>
      </c>
      <c r="M224" s="24">
        <v>1231</v>
      </c>
      <c r="N224" s="24">
        <v>2867</v>
      </c>
      <c r="O224" s="24">
        <v>1323</v>
      </c>
      <c r="P224" s="24">
        <v>1325</v>
      </c>
      <c r="Q224" s="24">
        <v>5401</v>
      </c>
      <c r="R224" s="24">
        <v>1279</v>
      </c>
      <c r="S224" s="24">
        <v>1819</v>
      </c>
      <c r="T224" s="24">
        <v>1367</v>
      </c>
      <c r="U224" s="24">
        <v>1327</v>
      </c>
      <c r="V224" s="24">
        <v>2175</v>
      </c>
      <c r="W224" s="24">
        <v>1042</v>
      </c>
      <c r="X224" s="24">
        <v>883</v>
      </c>
      <c r="Y224" s="24">
        <v>432</v>
      </c>
      <c r="Z224" s="24">
        <v>612</v>
      </c>
      <c r="AA224" s="114">
        <v>3276</v>
      </c>
      <c r="AB224" s="114">
        <v>3646</v>
      </c>
      <c r="AC224" s="114">
        <v>4132</v>
      </c>
      <c r="AD224" s="114">
        <v>4509</v>
      </c>
      <c r="AE224" s="114">
        <v>4533</v>
      </c>
      <c r="AL224" s="24"/>
      <c r="AM224" s="24"/>
      <c r="AN224" s="24"/>
      <c r="AO224" s="24"/>
      <c r="AP224" s="24"/>
      <c r="AQ224" s="24"/>
      <c r="AU224" s="24"/>
      <c r="AV224" s="24"/>
      <c r="AW224" s="24"/>
      <c r="AX224" s="24"/>
      <c r="AY224" s="24"/>
      <c r="AZ224" s="24"/>
      <c r="BA224" s="24"/>
      <c r="BB224" s="24"/>
      <c r="BC224" s="24"/>
    </row>
    <row r="225" spans="1:55" x14ac:dyDescent="0.35">
      <c r="A225" s="42" t="s">
        <v>668</v>
      </c>
      <c r="B225" s="24" t="s">
        <v>85</v>
      </c>
      <c r="C225" s="288"/>
      <c r="D225" s="24"/>
      <c r="E225" s="24">
        <v>355</v>
      </c>
      <c r="F225" s="24">
        <v>281</v>
      </c>
      <c r="G225" s="24">
        <v>241</v>
      </c>
      <c r="H225" s="24">
        <v>267</v>
      </c>
      <c r="I225" s="24">
        <v>182</v>
      </c>
      <c r="J225" s="24">
        <v>238</v>
      </c>
      <c r="K225" s="24">
        <v>407</v>
      </c>
      <c r="L225" s="24">
        <v>476</v>
      </c>
      <c r="M225" s="24">
        <v>893</v>
      </c>
      <c r="N225" s="24">
        <v>805</v>
      </c>
      <c r="O225" s="24">
        <v>791</v>
      </c>
      <c r="P225" s="24">
        <v>967</v>
      </c>
      <c r="Q225" s="24">
        <v>1149</v>
      </c>
      <c r="R225" s="24">
        <v>1673</v>
      </c>
      <c r="S225" s="24">
        <v>1640</v>
      </c>
      <c r="T225" s="24">
        <v>1619</v>
      </c>
      <c r="U225" s="24">
        <v>1628</v>
      </c>
      <c r="V225" s="24">
        <v>1535</v>
      </c>
      <c r="W225" s="24">
        <v>1532</v>
      </c>
      <c r="X225" s="24"/>
      <c r="Y225" s="24"/>
      <c r="Z225" s="24"/>
      <c r="AA225" s="114"/>
      <c r="AB225" s="114"/>
      <c r="AC225" s="114"/>
      <c r="AD225" s="114"/>
      <c r="AE225" s="114"/>
      <c r="AL225" s="24"/>
      <c r="AM225" s="24"/>
      <c r="AN225" s="24"/>
      <c r="AO225" s="24"/>
      <c r="AP225" s="24"/>
      <c r="AQ225" s="24"/>
      <c r="AU225" s="24"/>
      <c r="AV225" s="24"/>
      <c r="AW225" s="24"/>
      <c r="AX225" s="24"/>
      <c r="AY225" s="24"/>
      <c r="AZ225" s="24"/>
      <c r="BA225" s="24"/>
      <c r="BB225" s="24"/>
      <c r="BC225" s="24"/>
    </row>
    <row r="226" spans="1:55" x14ac:dyDescent="0.35">
      <c r="A226" s="42" t="s">
        <v>669</v>
      </c>
      <c r="B226" s="24" t="s">
        <v>85</v>
      </c>
      <c r="C226" s="288"/>
      <c r="D226" s="24"/>
      <c r="E226" s="24"/>
      <c r="F226" s="24"/>
      <c r="G226" s="24"/>
      <c r="H226" s="24"/>
      <c r="I226" s="24"/>
      <c r="J226" s="24"/>
      <c r="K226" s="24"/>
      <c r="L226" s="24"/>
      <c r="M226" s="24"/>
      <c r="N226" s="24"/>
      <c r="O226" s="24"/>
      <c r="P226" s="24"/>
      <c r="Q226" s="24"/>
      <c r="R226" s="24"/>
      <c r="S226" s="24"/>
      <c r="T226" s="24"/>
      <c r="U226" s="24"/>
      <c r="V226" s="24"/>
      <c r="W226" s="24"/>
      <c r="X226" s="24">
        <v>19876</v>
      </c>
      <c r="Y226" s="24">
        <v>19441</v>
      </c>
      <c r="Z226" s="24">
        <v>19194</v>
      </c>
      <c r="AA226" s="114">
        <v>19610</v>
      </c>
      <c r="AB226" s="114">
        <v>19073</v>
      </c>
      <c r="AC226" s="114">
        <v>18572</v>
      </c>
      <c r="AD226" s="114">
        <v>17271</v>
      </c>
      <c r="AE226" s="114">
        <v>16005</v>
      </c>
      <c r="AL226" s="24"/>
      <c r="AM226" s="24"/>
      <c r="AN226" s="24"/>
      <c r="AO226" s="24"/>
      <c r="AP226" s="24"/>
      <c r="AQ226" s="24"/>
      <c r="AU226" s="24"/>
      <c r="AV226" s="24"/>
      <c r="AW226" s="24"/>
      <c r="AX226" s="24"/>
      <c r="AY226" s="24"/>
      <c r="AZ226" s="24"/>
      <c r="BA226" s="24"/>
      <c r="BB226" s="24"/>
      <c r="BC226" s="24"/>
    </row>
    <row r="227" spans="1:55" ht="3.65" customHeight="1" x14ac:dyDescent="0.35">
      <c r="C227" s="93"/>
      <c r="AA227" s="7"/>
      <c r="AB227" s="7"/>
      <c r="AC227" s="7"/>
      <c r="AD227" s="7"/>
      <c r="AE227" s="7"/>
    </row>
    <row r="228" spans="1:55" x14ac:dyDescent="0.35">
      <c r="A228" s="110" t="s">
        <v>670</v>
      </c>
      <c r="B228" s="24" t="s">
        <v>85</v>
      </c>
      <c r="C228" s="288" t="s">
        <v>431</v>
      </c>
      <c r="D228" s="58">
        <v>94686</v>
      </c>
      <c r="E228" s="58">
        <v>100197</v>
      </c>
      <c r="F228" s="58">
        <v>105303</v>
      </c>
      <c r="G228" s="58">
        <v>117490</v>
      </c>
      <c r="H228" s="58">
        <v>121344</v>
      </c>
      <c r="I228" s="58">
        <v>130178</v>
      </c>
      <c r="J228" s="58">
        <v>141241</v>
      </c>
      <c r="K228" s="58">
        <v>146820</v>
      </c>
      <c r="L228" s="58">
        <v>138250</v>
      </c>
      <c r="M228" s="58">
        <v>173994</v>
      </c>
      <c r="N228" s="58">
        <v>193019</v>
      </c>
      <c r="O228" s="58">
        <v>203242</v>
      </c>
      <c r="P228" s="58">
        <v>299530</v>
      </c>
      <c r="Q228" s="58">
        <v>262855</v>
      </c>
      <c r="R228" s="58">
        <v>288693</v>
      </c>
      <c r="S228" s="58">
        <v>312706</v>
      </c>
      <c r="T228" s="58">
        <v>383038</v>
      </c>
      <c r="U228" s="58">
        <v>349039</v>
      </c>
      <c r="V228" s="58">
        <v>385773</v>
      </c>
      <c r="W228" s="58">
        <v>502255</v>
      </c>
      <c r="X228" s="58">
        <v>552224</v>
      </c>
      <c r="Y228" s="58">
        <v>528102</v>
      </c>
      <c r="Z228" s="58">
        <v>447407</v>
      </c>
      <c r="AA228" s="138">
        <v>401774</v>
      </c>
      <c r="AB228" s="138">
        <v>409795</v>
      </c>
      <c r="AC228" s="138">
        <v>426221</v>
      </c>
      <c r="AD228" s="138">
        <v>435796</v>
      </c>
      <c r="AE228" s="138">
        <v>446989</v>
      </c>
      <c r="AL228" s="24"/>
      <c r="AM228" s="24"/>
      <c r="AN228" s="24"/>
      <c r="AO228" s="24"/>
      <c r="AP228" s="24"/>
      <c r="AQ228" s="24"/>
      <c r="AU228" s="24"/>
      <c r="AV228" s="24"/>
      <c r="AW228" s="24"/>
      <c r="AX228" s="24"/>
      <c r="AY228" s="24"/>
      <c r="AZ228" s="24"/>
      <c r="BA228" s="24"/>
      <c r="BB228" s="24"/>
      <c r="BC228" s="24"/>
    </row>
    <row r="229" spans="1:55" x14ac:dyDescent="0.35">
      <c r="A229" s="42" t="s">
        <v>671</v>
      </c>
      <c r="B229" s="24" t="s">
        <v>85</v>
      </c>
      <c r="C229" s="288" t="s">
        <v>672</v>
      </c>
      <c r="D229" s="24">
        <v>75802</v>
      </c>
      <c r="E229" s="24">
        <v>78725</v>
      </c>
      <c r="F229" s="24">
        <v>81596</v>
      </c>
      <c r="G229" s="24">
        <v>89386</v>
      </c>
      <c r="H229" s="24">
        <v>88090</v>
      </c>
      <c r="I229" s="24">
        <v>91172</v>
      </c>
      <c r="J229" s="24">
        <v>97876</v>
      </c>
      <c r="K229" s="24">
        <v>102930</v>
      </c>
      <c r="L229" s="24">
        <v>100305</v>
      </c>
      <c r="M229" s="24">
        <v>124562</v>
      </c>
      <c r="N229" s="24">
        <v>141007</v>
      </c>
      <c r="O229" s="24">
        <v>145113</v>
      </c>
      <c r="P229" s="24">
        <v>235385</v>
      </c>
      <c r="Q229" s="24">
        <v>193314</v>
      </c>
      <c r="R229" s="24">
        <v>221746</v>
      </c>
      <c r="S229" s="24">
        <v>248209</v>
      </c>
      <c r="T229" s="24">
        <v>314228</v>
      </c>
      <c r="U229" s="24">
        <v>279459</v>
      </c>
      <c r="V229" s="24">
        <v>313452</v>
      </c>
      <c r="W229" s="24">
        <v>415227</v>
      </c>
      <c r="X229" s="24">
        <v>430105</v>
      </c>
      <c r="Y229" s="24">
        <v>406940</v>
      </c>
      <c r="Z229" s="24">
        <v>321982</v>
      </c>
      <c r="AA229" s="114">
        <v>275796</v>
      </c>
      <c r="AB229" s="114">
        <v>282487</v>
      </c>
      <c r="AC229" s="114">
        <v>294896</v>
      </c>
      <c r="AD229" s="114">
        <v>302980</v>
      </c>
      <c r="AE229" s="114">
        <v>311049</v>
      </c>
      <c r="AL229" s="114"/>
      <c r="AM229" s="114"/>
      <c r="AN229" s="114"/>
      <c r="AO229" s="114"/>
      <c r="AP229" s="114"/>
      <c r="AQ229" s="114"/>
      <c r="AU229" s="24"/>
      <c r="AV229" s="24"/>
      <c r="AW229" s="24"/>
      <c r="AX229" s="24"/>
      <c r="AY229" s="24"/>
      <c r="AZ229" s="24"/>
      <c r="BA229" s="24"/>
      <c r="BB229" s="24"/>
      <c r="BC229" s="24"/>
    </row>
    <row r="230" spans="1:55" x14ac:dyDescent="0.35">
      <c r="A230" s="42" t="s">
        <v>673</v>
      </c>
      <c r="B230" s="24" t="s">
        <v>85</v>
      </c>
      <c r="C230" s="288" t="s">
        <v>655</v>
      </c>
      <c r="D230" s="24">
        <v>6014</v>
      </c>
      <c r="E230" s="24">
        <v>6448</v>
      </c>
      <c r="F230" s="24">
        <v>6819</v>
      </c>
      <c r="G230" s="24">
        <v>7867</v>
      </c>
      <c r="H230" s="24">
        <v>8541</v>
      </c>
      <c r="I230" s="24">
        <v>8178</v>
      </c>
      <c r="J230" s="24">
        <v>8123</v>
      </c>
      <c r="K230" s="24">
        <v>8214</v>
      </c>
      <c r="L230" s="24">
        <v>8712</v>
      </c>
      <c r="M230" s="24">
        <v>9539</v>
      </c>
      <c r="N230" s="24">
        <v>10434</v>
      </c>
      <c r="O230" s="24">
        <v>11562</v>
      </c>
      <c r="P230" s="24">
        <v>14504</v>
      </c>
      <c r="Q230" s="24">
        <v>14798</v>
      </c>
      <c r="R230" s="24">
        <v>15931</v>
      </c>
      <c r="S230" s="24">
        <v>17052</v>
      </c>
      <c r="T230" s="24">
        <v>18302</v>
      </c>
      <c r="U230" s="24">
        <v>18133</v>
      </c>
      <c r="V230" s="24">
        <v>19897</v>
      </c>
      <c r="W230" s="24">
        <v>26149</v>
      </c>
      <c r="X230" s="24">
        <v>32262</v>
      </c>
      <c r="Y230" s="24">
        <v>37778</v>
      </c>
      <c r="Z230" s="24">
        <v>34902</v>
      </c>
      <c r="AA230" s="114">
        <v>35475</v>
      </c>
      <c r="AB230" s="114">
        <v>36326</v>
      </c>
      <c r="AC230" s="114">
        <v>37226</v>
      </c>
      <c r="AD230" s="114">
        <v>38178</v>
      </c>
      <c r="AE230" s="114">
        <v>39184</v>
      </c>
      <c r="AL230" s="24"/>
      <c r="AM230" s="24"/>
      <c r="AN230" s="24"/>
      <c r="AO230" s="24"/>
      <c r="AP230" s="24"/>
      <c r="AQ230" s="24"/>
      <c r="AU230" s="24"/>
      <c r="AV230" s="24"/>
      <c r="AW230" s="24"/>
      <c r="AX230" s="24"/>
      <c r="AY230" s="24"/>
      <c r="AZ230" s="24"/>
      <c r="BA230" s="24"/>
      <c r="BB230" s="24"/>
      <c r="BC230" s="24"/>
    </row>
    <row r="231" spans="1:55" x14ac:dyDescent="0.35">
      <c r="A231" s="61" t="s">
        <v>571</v>
      </c>
      <c r="B231" s="24" t="s">
        <v>85</v>
      </c>
      <c r="C231" s="288"/>
      <c r="D231" s="24"/>
      <c r="E231" s="24">
        <v>3215</v>
      </c>
      <c r="F231" s="24">
        <v>3411</v>
      </c>
      <c r="G231" s="24">
        <v>3710</v>
      </c>
      <c r="H231" s="24">
        <v>4069</v>
      </c>
      <c r="I231" s="24">
        <v>4136</v>
      </c>
      <c r="J231" s="24">
        <v>4221</v>
      </c>
      <c r="K231" s="24">
        <v>4554</v>
      </c>
      <c r="L231" s="24">
        <v>5184</v>
      </c>
      <c r="M231" s="24">
        <v>5821</v>
      </c>
      <c r="N231" s="24">
        <v>6250</v>
      </c>
      <c r="O231" s="24">
        <v>6482</v>
      </c>
      <c r="P231" s="24">
        <v>7328</v>
      </c>
      <c r="Q231" s="24">
        <v>7397</v>
      </c>
      <c r="R231" s="24">
        <v>7331</v>
      </c>
      <c r="S231" s="24">
        <v>7263</v>
      </c>
      <c r="T231" s="24">
        <v>7753</v>
      </c>
      <c r="U231" s="24">
        <v>7603</v>
      </c>
      <c r="V231" s="24">
        <v>8036</v>
      </c>
      <c r="W231" s="24">
        <v>8692</v>
      </c>
      <c r="X231" s="24">
        <v>9513</v>
      </c>
      <c r="Y231" s="24">
        <v>9508</v>
      </c>
      <c r="Z231" s="24">
        <v>9136</v>
      </c>
      <c r="AA231" s="114">
        <v>9214</v>
      </c>
      <c r="AB231" s="114">
        <v>9456</v>
      </c>
      <c r="AC231" s="114">
        <v>9686</v>
      </c>
      <c r="AD231" s="114">
        <v>9881</v>
      </c>
      <c r="AE231" s="114">
        <v>10137</v>
      </c>
      <c r="AL231" s="24"/>
      <c r="AM231" s="24"/>
      <c r="AN231" s="24"/>
      <c r="AO231" s="24"/>
      <c r="AP231" s="24"/>
      <c r="AQ231" s="24"/>
      <c r="AU231" s="24"/>
      <c r="AV231" s="24"/>
      <c r="AW231" s="24"/>
      <c r="AX231" s="24"/>
      <c r="AY231" s="24"/>
      <c r="AZ231" s="24"/>
      <c r="BA231" s="24"/>
      <c r="BB231" s="24"/>
      <c r="BC231" s="24"/>
    </row>
    <row r="232" spans="1:55" x14ac:dyDescent="0.35">
      <c r="A232" s="61" t="s">
        <v>674</v>
      </c>
      <c r="B232" s="24" t="s">
        <v>85</v>
      </c>
      <c r="C232" s="288"/>
      <c r="D232" s="24"/>
      <c r="E232" s="24">
        <v>287</v>
      </c>
      <c r="F232" s="24">
        <v>337</v>
      </c>
      <c r="G232" s="24">
        <v>403</v>
      </c>
      <c r="H232" s="24">
        <v>416</v>
      </c>
      <c r="I232" s="24">
        <v>134</v>
      </c>
      <c r="J232" s="24">
        <v>185</v>
      </c>
      <c r="K232" s="24">
        <v>207</v>
      </c>
      <c r="L232" s="24">
        <v>356</v>
      </c>
      <c r="M232" s="24">
        <v>243</v>
      </c>
      <c r="N232" s="24">
        <v>241</v>
      </c>
      <c r="O232" s="24">
        <v>455</v>
      </c>
      <c r="P232" s="24">
        <v>633</v>
      </c>
      <c r="Q232" s="24">
        <v>654</v>
      </c>
      <c r="R232" s="24">
        <v>772</v>
      </c>
      <c r="S232" s="24">
        <v>785</v>
      </c>
      <c r="T232" s="24">
        <v>192</v>
      </c>
      <c r="U232" s="24">
        <v>250</v>
      </c>
      <c r="V232" s="24">
        <v>263</v>
      </c>
      <c r="W232" s="24">
        <v>281</v>
      </c>
      <c r="X232" s="24">
        <v>444</v>
      </c>
      <c r="Y232" s="24">
        <v>551</v>
      </c>
      <c r="Z232" s="24">
        <v>730</v>
      </c>
      <c r="AA232" s="114">
        <v>701</v>
      </c>
      <c r="AB232" s="114">
        <v>767</v>
      </c>
      <c r="AC232" s="114">
        <v>819</v>
      </c>
      <c r="AD232" s="114">
        <v>881</v>
      </c>
      <c r="AE232" s="114">
        <v>929</v>
      </c>
      <c r="AL232" s="24"/>
      <c r="AM232" s="24"/>
      <c r="AN232" s="24"/>
      <c r="AO232" s="24"/>
      <c r="AP232" s="24"/>
      <c r="AQ232" s="24"/>
      <c r="AU232" s="24"/>
      <c r="AV232" s="24"/>
      <c r="AW232" s="24"/>
      <c r="AX232" s="24"/>
      <c r="AY232" s="24"/>
      <c r="AZ232" s="24"/>
      <c r="BA232" s="24"/>
      <c r="BB232" s="24"/>
      <c r="BC232" s="24"/>
    </row>
    <row r="233" spans="1:55" x14ac:dyDescent="0.35">
      <c r="A233" s="61" t="s">
        <v>675</v>
      </c>
      <c r="B233" s="24" t="s">
        <v>85</v>
      </c>
      <c r="C233" s="288"/>
      <c r="D233" s="24"/>
      <c r="E233" s="24">
        <v>1246</v>
      </c>
      <c r="F233" s="24">
        <v>1291</v>
      </c>
      <c r="G233" s="24">
        <v>1393</v>
      </c>
      <c r="H233" s="24">
        <v>1400</v>
      </c>
      <c r="I233" s="24">
        <v>1586</v>
      </c>
      <c r="J233" s="24">
        <v>1443</v>
      </c>
      <c r="K233" s="24">
        <v>1486</v>
      </c>
      <c r="L233" s="24">
        <v>1554</v>
      </c>
      <c r="M233" s="24">
        <v>1603</v>
      </c>
      <c r="N233" s="24">
        <v>1676</v>
      </c>
      <c r="O233" s="24">
        <v>1889</v>
      </c>
      <c r="P233" s="24">
        <v>2542</v>
      </c>
      <c r="Q233" s="24">
        <v>3087</v>
      </c>
      <c r="R233" s="24">
        <v>3175</v>
      </c>
      <c r="S233" s="24">
        <v>3225</v>
      </c>
      <c r="T233" s="24">
        <v>3164</v>
      </c>
      <c r="U233" s="24">
        <v>2794</v>
      </c>
      <c r="V233" s="24">
        <v>2550</v>
      </c>
      <c r="W233" s="24">
        <v>2026</v>
      </c>
      <c r="X233" s="24">
        <v>2029</v>
      </c>
      <c r="Y233" s="24">
        <v>1939</v>
      </c>
      <c r="Z233" s="24">
        <v>1924</v>
      </c>
      <c r="AA233" s="114">
        <v>1889</v>
      </c>
      <c r="AB233" s="114">
        <v>1871</v>
      </c>
      <c r="AC233" s="114">
        <v>1856</v>
      </c>
      <c r="AD233" s="114">
        <v>1849</v>
      </c>
      <c r="AE233" s="114">
        <v>1846</v>
      </c>
      <c r="AL233" s="24"/>
      <c r="AM233" s="24"/>
      <c r="AN233" s="24"/>
      <c r="AO233" s="24"/>
      <c r="AP233" s="24"/>
      <c r="AQ233" s="24"/>
      <c r="AU233" s="24"/>
      <c r="AV233" s="24"/>
      <c r="AW233" s="24"/>
      <c r="AX233" s="24"/>
      <c r="AY233" s="24"/>
      <c r="AZ233" s="24"/>
      <c r="BA233" s="24"/>
      <c r="BB233" s="24"/>
      <c r="BC233" s="24"/>
    </row>
    <row r="234" spans="1:55" x14ac:dyDescent="0.35">
      <c r="A234" s="61" t="s">
        <v>676</v>
      </c>
      <c r="B234" s="24" t="s">
        <v>85</v>
      </c>
      <c r="C234" s="288"/>
      <c r="D234" s="24"/>
      <c r="E234" s="24"/>
      <c r="F234" s="24"/>
      <c r="G234" s="24"/>
      <c r="H234" s="24"/>
      <c r="I234" s="24"/>
      <c r="J234" s="24"/>
      <c r="K234" s="24"/>
      <c r="L234" s="24"/>
      <c r="M234" s="24"/>
      <c r="N234" s="24"/>
      <c r="O234" s="24"/>
      <c r="P234" s="24"/>
      <c r="Q234" s="24"/>
      <c r="R234" s="24"/>
      <c r="S234" s="24">
        <v>5333</v>
      </c>
      <c r="T234" s="24">
        <v>6737</v>
      </c>
      <c r="U234" s="24">
        <v>7099</v>
      </c>
      <c r="V234" s="24">
        <v>8558</v>
      </c>
      <c r="W234" s="24">
        <v>14651</v>
      </c>
      <c r="X234" s="24">
        <v>19815</v>
      </c>
      <c r="Y234" s="24">
        <v>25163</v>
      </c>
      <c r="Z234" s="24">
        <v>22521</v>
      </c>
      <c r="AA234" s="114">
        <v>23081</v>
      </c>
      <c r="AB234" s="114">
        <v>23634</v>
      </c>
      <c r="AC234" s="114">
        <v>24255</v>
      </c>
      <c r="AD234" s="114">
        <v>24949</v>
      </c>
      <c r="AE234" s="114">
        <v>25643</v>
      </c>
      <c r="AL234" s="24"/>
      <c r="AM234" s="24"/>
      <c r="AN234" s="24"/>
      <c r="AO234" s="24"/>
      <c r="AP234" s="24"/>
      <c r="AQ234" s="24"/>
      <c r="AU234" s="24"/>
      <c r="AV234" s="24"/>
      <c r="AW234" s="24"/>
      <c r="AX234" s="24"/>
      <c r="AY234" s="24"/>
      <c r="AZ234" s="24"/>
      <c r="BA234" s="24"/>
      <c r="BB234" s="24"/>
      <c r="BC234" s="24"/>
    </row>
    <row r="235" spans="1:55" x14ac:dyDescent="0.35">
      <c r="A235" s="61" t="s">
        <v>572</v>
      </c>
      <c r="B235" s="24" t="s">
        <v>85</v>
      </c>
      <c r="C235" s="288"/>
      <c r="D235" s="24"/>
      <c r="E235" s="24">
        <v>53</v>
      </c>
      <c r="F235" s="24">
        <v>39</v>
      </c>
      <c r="G235" s="24">
        <v>39</v>
      </c>
      <c r="H235" s="24">
        <v>67</v>
      </c>
      <c r="I235" s="24">
        <v>50</v>
      </c>
      <c r="J235" s="24">
        <v>41</v>
      </c>
      <c r="K235" s="24">
        <v>34</v>
      </c>
      <c r="L235" s="24">
        <v>80</v>
      </c>
      <c r="M235" s="24">
        <v>69</v>
      </c>
      <c r="N235" s="24">
        <v>71</v>
      </c>
      <c r="O235" s="24">
        <v>64</v>
      </c>
      <c r="P235" s="24">
        <v>97</v>
      </c>
      <c r="Q235" s="24">
        <v>100</v>
      </c>
      <c r="R235" s="24">
        <v>284</v>
      </c>
      <c r="S235" s="24"/>
      <c r="T235" s="24"/>
      <c r="U235" s="24"/>
      <c r="V235" s="24"/>
      <c r="W235" s="24"/>
      <c r="X235" s="24"/>
      <c r="Y235" s="24"/>
      <c r="Z235" s="24"/>
      <c r="AA235" s="114"/>
      <c r="AB235" s="114"/>
      <c r="AC235" s="114"/>
      <c r="AD235" s="114"/>
      <c r="AE235" s="114"/>
      <c r="AL235" s="24"/>
      <c r="AM235" s="24"/>
      <c r="AN235" s="24"/>
      <c r="AO235" s="24"/>
      <c r="AP235" s="24"/>
      <c r="AQ235" s="24"/>
      <c r="AU235" s="24"/>
      <c r="AV235" s="24"/>
      <c r="AW235" s="24"/>
      <c r="AX235" s="24"/>
      <c r="AY235" s="24"/>
      <c r="AZ235" s="24"/>
      <c r="BA235" s="24"/>
      <c r="BB235" s="24"/>
      <c r="BC235" s="24"/>
    </row>
    <row r="236" spans="1:55" x14ac:dyDescent="0.35">
      <c r="A236" s="61" t="s">
        <v>270</v>
      </c>
      <c r="B236" s="24" t="s">
        <v>85</v>
      </c>
      <c r="C236" s="288"/>
      <c r="D236" s="24"/>
      <c r="E236" s="24">
        <v>1647</v>
      </c>
      <c r="F236" s="24">
        <v>399</v>
      </c>
      <c r="G236" s="24">
        <v>726</v>
      </c>
      <c r="H236" s="24">
        <v>800</v>
      </c>
      <c r="I236" s="24">
        <v>459</v>
      </c>
      <c r="J236" s="24">
        <v>982</v>
      </c>
      <c r="K236" s="24">
        <v>942</v>
      </c>
      <c r="L236" s="24">
        <v>1537</v>
      </c>
      <c r="M236" s="24">
        <v>1803</v>
      </c>
      <c r="N236" s="24">
        <v>2196</v>
      </c>
      <c r="O236" s="24">
        <v>2672</v>
      </c>
      <c r="P236" s="24">
        <v>3904</v>
      </c>
      <c r="Q236" s="24">
        <v>3558</v>
      </c>
      <c r="R236" s="24">
        <v>4369</v>
      </c>
      <c r="S236" s="24">
        <v>446</v>
      </c>
      <c r="T236" s="24">
        <v>456</v>
      </c>
      <c r="U236" s="24">
        <v>387</v>
      </c>
      <c r="V236" s="24">
        <v>490</v>
      </c>
      <c r="W236" s="24">
        <v>499</v>
      </c>
      <c r="X236" s="24">
        <v>461</v>
      </c>
      <c r="Y236" s="24">
        <v>618</v>
      </c>
      <c r="Z236" s="24">
        <v>591</v>
      </c>
      <c r="AA236" s="114">
        <v>589</v>
      </c>
      <c r="AB236" s="114">
        <v>599</v>
      </c>
      <c r="AC236" s="114">
        <v>609</v>
      </c>
      <c r="AD236" s="114">
        <v>618</v>
      </c>
      <c r="AE236" s="114">
        <v>628</v>
      </c>
      <c r="AL236" s="24"/>
      <c r="AM236" s="24"/>
      <c r="AN236" s="24"/>
      <c r="AO236" s="24"/>
      <c r="AP236" s="24"/>
      <c r="AQ236" s="24"/>
      <c r="AU236" s="24"/>
      <c r="AV236" s="24"/>
      <c r="AW236" s="24"/>
      <c r="AX236" s="24"/>
      <c r="AY236" s="24"/>
      <c r="AZ236" s="24"/>
      <c r="BA236" s="24"/>
      <c r="BB236" s="24"/>
      <c r="BC236" s="24"/>
    </row>
    <row r="237" spans="1:55" x14ac:dyDescent="0.35">
      <c r="A237" s="42" t="s">
        <v>677</v>
      </c>
      <c r="B237" s="24" t="s">
        <v>85</v>
      </c>
      <c r="C237" s="288"/>
      <c r="D237" s="24"/>
      <c r="E237" s="24"/>
      <c r="F237" s="24"/>
      <c r="G237" s="24"/>
      <c r="H237" s="24"/>
      <c r="I237" s="24"/>
      <c r="J237" s="24"/>
      <c r="K237" s="24"/>
      <c r="L237" s="24">
        <v>3629</v>
      </c>
      <c r="M237" s="24">
        <v>5536</v>
      </c>
      <c r="N237" s="24">
        <v>5772</v>
      </c>
      <c r="O237" s="24">
        <v>6030</v>
      </c>
      <c r="P237" s="24">
        <v>5371</v>
      </c>
      <c r="Q237" s="24">
        <v>6409</v>
      </c>
      <c r="R237" s="24">
        <v>4880</v>
      </c>
      <c r="S237" s="24">
        <v>4480</v>
      </c>
      <c r="T237" s="24">
        <v>5656</v>
      </c>
      <c r="U237" s="24">
        <v>6279</v>
      </c>
      <c r="V237" s="24">
        <v>7577</v>
      </c>
      <c r="W237" s="24">
        <v>8273</v>
      </c>
      <c r="X237" s="24">
        <v>7396</v>
      </c>
      <c r="Y237" s="24">
        <v>9894</v>
      </c>
      <c r="Z237" s="24">
        <v>10416</v>
      </c>
      <c r="AA237" s="114">
        <v>12142</v>
      </c>
      <c r="AB237" s="114">
        <v>12487</v>
      </c>
      <c r="AC237" s="114">
        <v>12729</v>
      </c>
      <c r="AD237" s="114">
        <v>12934</v>
      </c>
      <c r="AE237" s="114">
        <v>13298</v>
      </c>
      <c r="AL237" s="24"/>
      <c r="AM237" s="24"/>
      <c r="AN237" s="24"/>
      <c r="AO237" s="24"/>
      <c r="AP237" s="24"/>
      <c r="AQ237" s="24"/>
      <c r="AU237" s="24"/>
      <c r="AV237" s="24"/>
      <c r="AW237" s="24"/>
      <c r="AX237" s="24"/>
      <c r="AY237" s="24"/>
      <c r="AZ237" s="24"/>
      <c r="BA237" s="24"/>
      <c r="BB237" s="24"/>
      <c r="BC237" s="24"/>
    </row>
    <row r="238" spans="1:55" x14ac:dyDescent="0.35">
      <c r="A238" s="61" t="s">
        <v>678</v>
      </c>
      <c r="B238" s="24" t="s">
        <v>85</v>
      </c>
      <c r="C238" s="288"/>
      <c r="D238" s="24"/>
      <c r="E238" s="24"/>
      <c r="F238" s="24"/>
      <c r="G238" s="24"/>
      <c r="H238" s="24"/>
      <c r="I238" s="24"/>
      <c r="J238" s="24"/>
      <c r="K238" s="24"/>
      <c r="L238" s="24">
        <v>3078</v>
      </c>
      <c r="M238" s="24">
        <v>3346</v>
      </c>
      <c r="N238" s="24">
        <v>3534</v>
      </c>
      <c r="O238" s="24">
        <v>3501</v>
      </c>
      <c r="P238" s="24">
        <v>4430</v>
      </c>
      <c r="Q238" s="24">
        <v>4009</v>
      </c>
      <c r="R238" s="24">
        <v>3560</v>
      </c>
      <c r="S238" s="24">
        <v>3525</v>
      </c>
      <c r="T238" s="24">
        <v>3932</v>
      </c>
      <c r="U238" s="24">
        <v>4701</v>
      </c>
      <c r="V238" s="24">
        <v>4798</v>
      </c>
      <c r="W238" s="24">
        <v>6029</v>
      </c>
      <c r="X238" s="24">
        <v>6154</v>
      </c>
      <c r="Y238" s="24">
        <v>7031</v>
      </c>
      <c r="Z238" s="24">
        <v>7524</v>
      </c>
      <c r="AA238" s="114">
        <v>7906</v>
      </c>
      <c r="AB238" s="114">
        <v>8120</v>
      </c>
      <c r="AC238" s="114">
        <v>8281</v>
      </c>
      <c r="AD238" s="114">
        <v>8610</v>
      </c>
      <c r="AE238" s="114">
        <v>8974</v>
      </c>
      <c r="AL238" s="24"/>
      <c r="AM238" s="24"/>
      <c r="AN238" s="24"/>
      <c r="AO238" s="24"/>
      <c r="AP238" s="24"/>
      <c r="AQ238" s="24"/>
      <c r="AU238" s="24"/>
      <c r="AV238" s="24"/>
      <c r="AW238" s="24"/>
      <c r="AX238" s="24"/>
      <c r="AY238" s="24"/>
      <c r="AZ238" s="24"/>
      <c r="BA238" s="24"/>
      <c r="BB238" s="24"/>
      <c r="BC238" s="24"/>
    </row>
    <row r="239" spans="1:55" x14ac:dyDescent="0.35">
      <c r="A239" s="61" t="s">
        <v>679</v>
      </c>
      <c r="B239" s="24" t="s">
        <v>85</v>
      </c>
      <c r="C239" s="288"/>
      <c r="D239" s="24"/>
      <c r="E239" s="24"/>
      <c r="F239" s="24"/>
      <c r="G239" s="24"/>
      <c r="H239" s="24"/>
      <c r="I239" s="24"/>
      <c r="J239" s="24"/>
      <c r="K239" s="24"/>
      <c r="L239" s="24">
        <v>122</v>
      </c>
      <c r="M239" s="24">
        <v>125</v>
      </c>
      <c r="N239" s="24">
        <v>173</v>
      </c>
      <c r="O239" s="24">
        <v>191</v>
      </c>
      <c r="P239" s="24">
        <v>193</v>
      </c>
      <c r="Q239" s="24">
        <v>209</v>
      </c>
      <c r="R239" s="24">
        <v>264</v>
      </c>
      <c r="S239" s="24">
        <v>325</v>
      </c>
      <c r="T239" s="24">
        <v>430</v>
      </c>
      <c r="U239" s="24">
        <v>442</v>
      </c>
      <c r="V239" s="24">
        <v>481</v>
      </c>
      <c r="W239" s="24">
        <v>523</v>
      </c>
      <c r="X239" s="24">
        <v>10</v>
      </c>
      <c r="Y239" s="24">
        <v>1</v>
      </c>
      <c r="Z239" s="24">
        <v>1</v>
      </c>
      <c r="AA239" s="114">
        <v>0</v>
      </c>
      <c r="AB239" s="114">
        <v>0</v>
      </c>
      <c r="AC239" s="114">
        <v>0</v>
      </c>
      <c r="AD239" s="114">
        <v>0</v>
      </c>
      <c r="AE239" s="114">
        <v>0</v>
      </c>
      <c r="AL239" s="24"/>
      <c r="AM239" s="24"/>
      <c r="AN239" s="24"/>
      <c r="AO239" s="24"/>
      <c r="AP239" s="24"/>
      <c r="AQ239" s="24"/>
      <c r="AU239" s="24"/>
      <c r="AV239" s="24"/>
      <c r="AW239" s="24"/>
      <c r="AX239" s="24"/>
      <c r="AY239" s="24"/>
      <c r="AZ239" s="24"/>
      <c r="BA239" s="24"/>
      <c r="BB239" s="24"/>
      <c r="BC239" s="24"/>
    </row>
    <row r="240" spans="1:55" x14ac:dyDescent="0.35">
      <c r="A240" s="61" t="s">
        <v>680</v>
      </c>
      <c r="B240" s="24" t="s">
        <v>85</v>
      </c>
      <c r="C240" s="288"/>
      <c r="D240" s="24"/>
      <c r="E240" s="24"/>
      <c r="F240" s="24"/>
      <c r="G240" s="24"/>
      <c r="H240" s="24"/>
      <c r="I240" s="24"/>
      <c r="J240" s="24"/>
      <c r="K240" s="24"/>
      <c r="L240" s="24"/>
      <c r="M240" s="24"/>
      <c r="N240" s="24"/>
      <c r="O240" s="24"/>
      <c r="P240" s="24"/>
      <c r="Q240" s="24"/>
      <c r="R240" s="24"/>
      <c r="S240" s="24"/>
      <c r="T240" s="24"/>
      <c r="U240" s="24"/>
      <c r="V240" s="24">
        <v>719</v>
      </c>
      <c r="W240" s="24">
        <v>956</v>
      </c>
      <c r="X240" s="24">
        <v>644</v>
      </c>
      <c r="Y240" s="24">
        <v>1377</v>
      </c>
      <c r="Z240" s="24">
        <v>1293</v>
      </c>
      <c r="AA240" s="114">
        <v>2159</v>
      </c>
      <c r="AB240" s="114">
        <v>2345</v>
      </c>
      <c r="AC240" s="114">
        <v>2428</v>
      </c>
      <c r="AD240" s="114">
        <v>2303</v>
      </c>
      <c r="AE240" s="114">
        <v>2302</v>
      </c>
      <c r="AL240" s="24"/>
      <c r="AM240" s="24"/>
      <c r="AN240" s="24"/>
      <c r="AO240" s="24"/>
      <c r="AP240" s="24"/>
      <c r="AQ240" s="24"/>
      <c r="AU240" s="24"/>
      <c r="AV240" s="24"/>
      <c r="AW240" s="24"/>
      <c r="AX240" s="24"/>
      <c r="AY240" s="24"/>
      <c r="AZ240" s="24"/>
      <c r="BA240" s="24"/>
      <c r="BB240" s="24"/>
      <c r="BC240" s="24"/>
    </row>
    <row r="241" spans="1:57" x14ac:dyDescent="0.35">
      <c r="A241" s="61" t="s">
        <v>681</v>
      </c>
      <c r="B241" s="24" t="s">
        <v>85</v>
      </c>
      <c r="C241" s="288"/>
      <c r="D241" s="24"/>
      <c r="E241" s="24"/>
      <c r="F241" s="24"/>
      <c r="G241" s="24"/>
      <c r="H241" s="24"/>
      <c r="I241" s="24"/>
      <c r="J241" s="24"/>
      <c r="K241" s="24"/>
      <c r="L241" s="24">
        <v>429</v>
      </c>
      <c r="M241" s="24">
        <v>2065</v>
      </c>
      <c r="N241" s="24">
        <v>2065</v>
      </c>
      <c r="O241" s="24">
        <v>2338</v>
      </c>
      <c r="P241" s="24">
        <v>748</v>
      </c>
      <c r="Q241" s="24">
        <v>2191</v>
      </c>
      <c r="R241" s="24">
        <v>1056</v>
      </c>
      <c r="S241" s="24">
        <v>630</v>
      </c>
      <c r="T241" s="24">
        <v>1293</v>
      </c>
      <c r="U241" s="24">
        <v>1136</v>
      </c>
      <c r="V241" s="24">
        <v>1580</v>
      </c>
      <c r="W241" s="24">
        <v>765</v>
      </c>
      <c r="X241" s="24">
        <v>588</v>
      </c>
      <c r="Y241" s="24">
        <v>1485</v>
      </c>
      <c r="Z241" s="24">
        <v>1598</v>
      </c>
      <c r="AA241" s="114">
        <v>2076</v>
      </c>
      <c r="AB241" s="114">
        <v>2021</v>
      </c>
      <c r="AC241" s="114">
        <v>2021</v>
      </c>
      <c r="AD241" s="114">
        <v>2022</v>
      </c>
      <c r="AE241" s="114">
        <v>2022</v>
      </c>
      <c r="AL241" s="24"/>
      <c r="AM241" s="24"/>
      <c r="AN241" s="24"/>
      <c r="AO241" s="24"/>
      <c r="AP241" s="24"/>
      <c r="AQ241" s="24"/>
      <c r="AU241" s="24"/>
      <c r="AV241" s="24"/>
      <c r="AW241" s="24"/>
      <c r="AX241" s="24"/>
      <c r="AY241" s="24"/>
      <c r="AZ241" s="24"/>
      <c r="BA241" s="24"/>
      <c r="BB241" s="24"/>
      <c r="BC241" s="24"/>
    </row>
    <row r="242" spans="1:57" x14ac:dyDescent="0.35">
      <c r="A242" s="42" t="s">
        <v>682</v>
      </c>
      <c r="B242" s="24" t="s">
        <v>85</v>
      </c>
      <c r="C242" s="288"/>
      <c r="D242" s="24"/>
      <c r="E242" s="24"/>
      <c r="F242" s="24"/>
      <c r="G242" s="24"/>
      <c r="H242" s="24"/>
      <c r="I242" s="24"/>
      <c r="J242" s="24"/>
      <c r="K242" s="24"/>
      <c r="L242" s="24">
        <v>11736</v>
      </c>
      <c r="M242" s="24">
        <v>13887</v>
      </c>
      <c r="N242" s="24">
        <v>12832</v>
      </c>
      <c r="O242" s="24">
        <v>12730</v>
      </c>
      <c r="P242" s="24">
        <v>13126</v>
      </c>
      <c r="Q242" s="24">
        <v>14161</v>
      </c>
      <c r="R242" s="24">
        <v>13137</v>
      </c>
      <c r="S242" s="24">
        <v>14095</v>
      </c>
      <c r="T242" s="24">
        <v>13765</v>
      </c>
      <c r="U242" s="24">
        <v>11696</v>
      </c>
      <c r="V242" s="24">
        <v>2758</v>
      </c>
      <c r="W242" s="24">
        <v>2994</v>
      </c>
      <c r="X242" s="24">
        <v>4670</v>
      </c>
      <c r="Y242" s="24">
        <v>3015</v>
      </c>
      <c r="Z242" s="24">
        <v>2999</v>
      </c>
      <c r="AA242" s="114">
        <v>3083</v>
      </c>
      <c r="AB242" s="114">
        <v>4008</v>
      </c>
      <c r="AC242" s="114">
        <v>4108</v>
      </c>
      <c r="AD242" s="114">
        <v>4187</v>
      </c>
      <c r="AE242" s="114">
        <v>4055</v>
      </c>
      <c r="AL242" s="24"/>
      <c r="AM242" s="24"/>
      <c r="AN242" s="24"/>
      <c r="AO242" s="24"/>
      <c r="AP242" s="24"/>
      <c r="AQ242" s="24"/>
      <c r="AU242" s="24"/>
      <c r="AV242" s="24"/>
      <c r="AW242" s="24"/>
      <c r="AX242" s="24"/>
      <c r="AY242" s="24"/>
      <c r="AZ242" s="24"/>
      <c r="BA242" s="24"/>
      <c r="BB242" s="24"/>
      <c r="BC242" s="24"/>
    </row>
    <row r="243" spans="1:57" x14ac:dyDescent="0.35">
      <c r="A243" s="42" t="s">
        <v>683</v>
      </c>
      <c r="B243" s="24" t="s">
        <v>85</v>
      </c>
      <c r="C243" s="288"/>
      <c r="D243" s="24"/>
      <c r="E243" s="24"/>
      <c r="F243" s="24"/>
      <c r="G243" s="24"/>
      <c r="H243" s="24"/>
      <c r="I243" s="24"/>
      <c r="J243" s="24"/>
      <c r="K243" s="24"/>
      <c r="L243" s="24">
        <v>1499</v>
      </c>
      <c r="M243" s="24">
        <v>1648</v>
      </c>
      <c r="N243" s="24">
        <v>1792</v>
      </c>
      <c r="O243" s="24">
        <v>1823</v>
      </c>
      <c r="P243" s="24">
        <v>2392</v>
      </c>
      <c r="Q243" s="24">
        <v>3557</v>
      </c>
      <c r="R243" s="24">
        <v>4517</v>
      </c>
      <c r="S243" s="24">
        <v>4494</v>
      </c>
      <c r="T243" s="24">
        <v>4262</v>
      </c>
      <c r="U243" s="24">
        <v>550</v>
      </c>
      <c r="V243" s="24">
        <v>602</v>
      </c>
      <c r="W243" s="24">
        <v>630</v>
      </c>
      <c r="X243" s="24">
        <v>1041</v>
      </c>
      <c r="Y243" s="24">
        <v>989</v>
      </c>
      <c r="Z243" s="24">
        <v>933</v>
      </c>
      <c r="AA243" s="114">
        <v>909</v>
      </c>
      <c r="AB243" s="114">
        <v>901</v>
      </c>
      <c r="AC243" s="114">
        <v>888</v>
      </c>
      <c r="AD243" s="114">
        <v>882</v>
      </c>
      <c r="AE243" s="114">
        <v>873</v>
      </c>
      <c r="AL243" s="24"/>
      <c r="AM243" s="24"/>
      <c r="AN243" s="24"/>
      <c r="AO243" s="24"/>
      <c r="AP243" s="24"/>
      <c r="AQ243" s="24"/>
      <c r="AU243" s="24"/>
      <c r="AV243" s="24"/>
      <c r="AW243" s="24"/>
      <c r="AX243" s="24"/>
      <c r="AY243" s="24"/>
      <c r="AZ243" s="24"/>
      <c r="BA243" s="24"/>
      <c r="BB243" s="24"/>
      <c r="BC243" s="24"/>
    </row>
    <row r="244" spans="1:57" x14ac:dyDescent="0.35">
      <c r="A244" s="42" t="s">
        <v>684</v>
      </c>
      <c r="B244" s="24" t="s">
        <v>85</v>
      </c>
      <c r="C244" s="288" t="s">
        <v>292</v>
      </c>
      <c r="D244" s="24"/>
      <c r="E244" s="24">
        <v>8247</v>
      </c>
      <c r="F244" s="24">
        <v>8519</v>
      </c>
      <c r="G244" s="24">
        <v>7815</v>
      </c>
      <c r="H244" s="24">
        <v>8577</v>
      </c>
      <c r="I244" s="86">
        <v>9862</v>
      </c>
      <c r="J244" s="24">
        <v>10042</v>
      </c>
      <c r="K244" s="24">
        <v>9509</v>
      </c>
      <c r="L244" s="24">
        <v>4481</v>
      </c>
      <c r="M244" s="24">
        <v>6968</v>
      </c>
      <c r="N244" s="24">
        <v>7920</v>
      </c>
      <c r="O244" s="24">
        <v>13536</v>
      </c>
      <c r="P244" s="24">
        <v>14818</v>
      </c>
      <c r="Q244" s="24">
        <v>16233</v>
      </c>
      <c r="R244" s="24">
        <v>14201</v>
      </c>
      <c r="S244" s="24">
        <v>11696</v>
      </c>
      <c r="T244" s="24">
        <v>11984</v>
      </c>
      <c r="U244" s="24">
        <v>11544</v>
      </c>
      <c r="V244" s="24">
        <v>3068</v>
      </c>
      <c r="W244" s="24">
        <v>2743</v>
      </c>
      <c r="X244" s="24">
        <v>2847</v>
      </c>
      <c r="Y244" s="24">
        <v>6800</v>
      </c>
      <c r="Z244" s="24">
        <v>3913</v>
      </c>
      <c r="AA244" s="114">
        <v>2992</v>
      </c>
      <c r="AB244" s="114">
        <v>2658</v>
      </c>
      <c r="AC244" s="114">
        <v>3305</v>
      </c>
      <c r="AD244" s="114">
        <v>2869</v>
      </c>
      <c r="AE244" s="114">
        <v>2578</v>
      </c>
      <c r="AL244" s="24"/>
      <c r="AM244" s="24"/>
      <c r="AN244" s="24"/>
      <c r="AO244" s="24"/>
      <c r="AP244" s="24"/>
      <c r="AQ244" s="24"/>
      <c r="AU244" s="24"/>
      <c r="AV244" s="24"/>
      <c r="AW244" s="24"/>
      <c r="AX244" s="24"/>
      <c r="AY244" s="24"/>
      <c r="AZ244" s="24"/>
      <c r="BA244" s="24"/>
      <c r="BB244" s="24"/>
      <c r="BC244" s="24"/>
    </row>
    <row r="245" spans="1:57" x14ac:dyDescent="0.35">
      <c r="A245" s="42" t="s">
        <v>685</v>
      </c>
      <c r="B245" s="24" t="s">
        <v>85</v>
      </c>
      <c r="C245" s="288"/>
      <c r="D245" s="24"/>
      <c r="E245" s="24"/>
      <c r="F245" s="24"/>
      <c r="G245" s="24"/>
      <c r="H245" s="24"/>
      <c r="I245" s="24"/>
      <c r="J245" s="24"/>
      <c r="K245" s="24"/>
      <c r="L245" s="24"/>
      <c r="M245" s="24"/>
      <c r="N245" s="24"/>
      <c r="O245" s="24"/>
      <c r="P245" s="24"/>
      <c r="Q245" s="24"/>
      <c r="R245" s="24"/>
      <c r="V245" s="24">
        <v>2425</v>
      </c>
      <c r="W245" s="24">
        <v>3210</v>
      </c>
      <c r="X245" s="24">
        <v>4580</v>
      </c>
      <c r="Y245" s="24">
        <v>4782</v>
      </c>
      <c r="Z245" s="24">
        <v>9855</v>
      </c>
      <c r="AA245" s="114">
        <v>4108</v>
      </c>
      <c r="AB245" s="114">
        <v>5777</v>
      </c>
      <c r="AC245" s="114">
        <v>3746</v>
      </c>
      <c r="AD245" s="114">
        <v>3854</v>
      </c>
      <c r="AE245" s="114">
        <v>3896</v>
      </c>
      <c r="AL245" s="24"/>
      <c r="AM245" s="24"/>
      <c r="AN245" s="24"/>
      <c r="AO245" s="24"/>
      <c r="AP245" s="24"/>
      <c r="AQ245" s="24"/>
      <c r="AU245" s="24"/>
      <c r="AV245" s="24"/>
      <c r="AW245" s="24"/>
      <c r="AX245" s="24"/>
      <c r="AY245" s="24"/>
      <c r="AZ245" s="24"/>
      <c r="BA245" s="24"/>
      <c r="BB245" s="24"/>
      <c r="BC245" s="24"/>
    </row>
    <row r="246" spans="1:57" x14ac:dyDescent="0.35">
      <c r="A246" s="42" t="s">
        <v>686</v>
      </c>
      <c r="B246" s="24" t="s">
        <v>85</v>
      </c>
      <c r="C246" s="288"/>
      <c r="D246" s="24"/>
      <c r="E246" s="24"/>
      <c r="F246" s="24"/>
      <c r="G246" s="24"/>
      <c r="H246" s="24"/>
      <c r="I246" s="24"/>
      <c r="J246" s="24"/>
      <c r="K246" s="24"/>
      <c r="L246" s="24"/>
      <c r="M246" s="24"/>
      <c r="N246" s="24"/>
      <c r="O246" s="24"/>
      <c r="P246" s="24"/>
      <c r="Q246" s="24"/>
      <c r="R246" s="24"/>
      <c r="S246" s="24"/>
      <c r="T246" s="24"/>
      <c r="U246" s="24"/>
      <c r="V246" s="24">
        <v>35994</v>
      </c>
      <c r="W246" s="24">
        <v>43030</v>
      </c>
      <c r="X246" s="24">
        <v>69323</v>
      </c>
      <c r="Y246" s="24">
        <v>57904</v>
      </c>
      <c r="Z246" s="24">
        <v>62407</v>
      </c>
      <c r="AA246" s="114">
        <v>67270</v>
      </c>
      <c r="AB246" s="114">
        <v>65151</v>
      </c>
      <c r="AC246" s="114">
        <v>69325</v>
      </c>
      <c r="AD246" s="114">
        <v>69913</v>
      </c>
      <c r="AE246" s="114">
        <v>72057</v>
      </c>
      <c r="AL246" s="24"/>
      <c r="AM246" s="24"/>
      <c r="AN246" s="24"/>
      <c r="AO246" s="24"/>
      <c r="AP246" s="24"/>
      <c r="AQ246" s="24"/>
      <c r="AU246" s="24"/>
      <c r="AV246" s="24"/>
      <c r="AW246" s="24"/>
      <c r="AX246" s="24"/>
      <c r="AY246" s="24"/>
      <c r="AZ246" s="24"/>
      <c r="BA246" s="24"/>
      <c r="BB246" s="24"/>
      <c r="BC246" s="24"/>
    </row>
    <row r="247" spans="1:57" x14ac:dyDescent="0.35">
      <c r="A247" s="61" t="s">
        <v>687</v>
      </c>
      <c r="B247" s="24" t="s">
        <v>85</v>
      </c>
      <c r="C247" s="288"/>
      <c r="D247" s="24"/>
      <c r="E247" s="24"/>
      <c r="F247" s="24"/>
      <c r="G247" s="24"/>
      <c r="H247" s="24"/>
      <c r="I247" s="24"/>
      <c r="J247" s="24"/>
      <c r="K247" s="24"/>
      <c r="L247" s="24">
        <v>2238</v>
      </c>
      <c r="M247" s="24">
        <v>1770</v>
      </c>
      <c r="N247" s="24">
        <v>2559</v>
      </c>
      <c r="O247" s="24">
        <v>2236</v>
      </c>
      <c r="P247" s="24">
        <v>3376</v>
      </c>
      <c r="Q247" s="24">
        <v>3391</v>
      </c>
      <c r="R247" s="24">
        <v>2919</v>
      </c>
      <c r="S247" s="24">
        <v>2117</v>
      </c>
      <c r="T247" s="24">
        <v>2972</v>
      </c>
      <c r="U247" s="24">
        <v>2815</v>
      </c>
      <c r="V247" s="24">
        <v>3493</v>
      </c>
      <c r="W247" s="24">
        <v>3903</v>
      </c>
      <c r="X247" s="24">
        <v>3105</v>
      </c>
      <c r="Y247" s="24">
        <v>3191</v>
      </c>
      <c r="Z247" s="24">
        <v>4302</v>
      </c>
      <c r="AA247" s="114">
        <v>4319</v>
      </c>
      <c r="AB247" s="114">
        <v>4309</v>
      </c>
      <c r="AC247" s="114">
        <v>4299</v>
      </c>
      <c r="AD247" s="114">
        <v>4289</v>
      </c>
      <c r="AE247" s="114">
        <v>4279</v>
      </c>
      <c r="AL247" s="24"/>
      <c r="AM247" s="24"/>
      <c r="AN247" s="24"/>
      <c r="AO247" s="24"/>
      <c r="AP247" s="24"/>
      <c r="AQ247" s="24"/>
      <c r="AU247" s="24"/>
      <c r="AV247" s="24"/>
      <c r="AW247" s="24"/>
      <c r="AX247" s="24"/>
      <c r="AY247" s="24"/>
      <c r="AZ247" s="24"/>
      <c r="BA247" s="24"/>
      <c r="BB247" s="24"/>
      <c r="BC247" s="24"/>
    </row>
    <row r="248" spans="1:57" x14ac:dyDescent="0.35">
      <c r="A248" s="61" t="s">
        <v>688</v>
      </c>
      <c r="B248" s="24" t="s">
        <v>85</v>
      </c>
      <c r="C248" s="288"/>
      <c r="D248" s="24"/>
      <c r="E248" s="24"/>
      <c r="F248" s="24"/>
      <c r="G248" s="24"/>
      <c r="H248" s="24"/>
      <c r="I248" s="24"/>
      <c r="J248" s="24"/>
      <c r="K248" s="24"/>
      <c r="L248" s="24"/>
      <c r="M248" s="24"/>
      <c r="N248" s="24"/>
      <c r="O248" s="24"/>
      <c r="P248" s="24"/>
      <c r="Q248" s="24"/>
      <c r="R248" s="24"/>
      <c r="S248" s="24"/>
      <c r="T248" s="24"/>
      <c r="U248" s="24"/>
      <c r="V248" s="24">
        <v>7877</v>
      </c>
      <c r="W248" s="24">
        <v>8737</v>
      </c>
      <c r="X248" s="24">
        <v>9050</v>
      </c>
      <c r="Y248" s="24">
        <v>8059</v>
      </c>
      <c r="Z248" s="24">
        <v>10746</v>
      </c>
      <c r="AA248" s="114">
        <v>12574</v>
      </c>
      <c r="AB248" s="114">
        <v>6863</v>
      </c>
      <c r="AC248" s="114">
        <v>4710</v>
      </c>
      <c r="AD248" s="114">
        <v>4328</v>
      </c>
      <c r="AE248" s="114">
        <v>4063</v>
      </c>
      <c r="AL248" s="24"/>
      <c r="AM248" s="24"/>
      <c r="AN248" s="24"/>
      <c r="AO248" s="24"/>
      <c r="AP248" s="24"/>
      <c r="AQ248" s="24"/>
      <c r="AU248" s="24"/>
      <c r="AV248" s="24"/>
      <c r="AW248" s="24"/>
      <c r="AX248" s="24"/>
      <c r="AY248" s="24"/>
      <c r="AZ248" s="24"/>
      <c r="BA248" s="24"/>
      <c r="BB248" s="24"/>
      <c r="BC248" s="24"/>
    </row>
    <row r="249" spans="1:57" x14ac:dyDescent="0.35">
      <c r="A249" s="61" t="s">
        <v>689</v>
      </c>
      <c r="B249" s="24" t="s">
        <v>85</v>
      </c>
      <c r="C249" s="288"/>
      <c r="D249" s="24"/>
      <c r="E249" s="24"/>
      <c r="F249" s="24"/>
      <c r="G249" s="24"/>
      <c r="H249" s="24"/>
      <c r="I249" s="24"/>
      <c r="J249" s="24"/>
      <c r="K249" s="24"/>
      <c r="L249" s="24"/>
      <c r="M249" s="24"/>
      <c r="N249" s="24"/>
      <c r="O249" s="24"/>
      <c r="P249" s="24"/>
      <c r="Q249" s="24"/>
      <c r="R249" s="24"/>
      <c r="S249" s="24"/>
      <c r="T249" s="24"/>
      <c r="U249" s="24"/>
      <c r="V249" s="24">
        <v>7609</v>
      </c>
      <c r="W249" s="24">
        <v>6841</v>
      </c>
      <c r="X249" s="24">
        <v>7924</v>
      </c>
      <c r="Y249" s="24">
        <v>7448</v>
      </c>
      <c r="Z249" s="24">
        <v>6608</v>
      </c>
      <c r="AA249" s="114">
        <v>6991</v>
      </c>
      <c r="AB249" s="114">
        <v>7171</v>
      </c>
      <c r="AC249" s="114">
        <v>7374</v>
      </c>
      <c r="AD249" s="114">
        <v>7579</v>
      </c>
      <c r="AE249" s="114">
        <v>7775</v>
      </c>
      <c r="AL249" s="24"/>
      <c r="AM249" s="24"/>
      <c r="AN249" s="24"/>
      <c r="AO249" s="24"/>
      <c r="AP249" s="24"/>
      <c r="AQ249" s="24"/>
      <c r="AU249" s="24"/>
      <c r="AV249" s="24"/>
      <c r="AW249" s="24"/>
      <c r="AX249" s="24"/>
      <c r="AY249" s="24"/>
      <c r="AZ249" s="24"/>
      <c r="BA249" s="24"/>
      <c r="BB249" s="24"/>
      <c r="BC249" s="24"/>
    </row>
    <row r="250" spans="1:57" x14ac:dyDescent="0.35">
      <c r="A250" s="61" t="s">
        <v>690</v>
      </c>
      <c r="B250" s="24" t="s">
        <v>85</v>
      </c>
      <c r="C250" s="288"/>
      <c r="D250" s="24"/>
      <c r="E250" s="24"/>
      <c r="F250" s="24"/>
      <c r="G250" s="24"/>
      <c r="H250" s="24"/>
      <c r="I250" s="24"/>
      <c r="J250" s="24"/>
      <c r="K250" s="24"/>
      <c r="L250" s="24"/>
      <c r="M250" s="24"/>
      <c r="N250" s="24"/>
      <c r="O250" s="24"/>
      <c r="P250" s="24"/>
      <c r="Q250" s="24"/>
      <c r="R250" s="24"/>
      <c r="S250" s="24"/>
      <c r="T250" s="24"/>
      <c r="U250" s="24"/>
      <c r="V250" s="24">
        <v>2221</v>
      </c>
      <c r="W250" s="24">
        <v>2371</v>
      </c>
      <c r="X250" s="24">
        <v>2915</v>
      </c>
      <c r="Y250" s="24">
        <v>3206</v>
      </c>
      <c r="Z250" s="24">
        <v>4171</v>
      </c>
      <c r="AA250" s="114">
        <v>5644</v>
      </c>
      <c r="AB250" s="114">
        <v>7238</v>
      </c>
      <c r="AC250" s="114">
        <v>7992</v>
      </c>
      <c r="AD250" s="114">
        <v>8797</v>
      </c>
      <c r="AE250" s="114">
        <v>9671</v>
      </c>
      <c r="AL250" s="24"/>
      <c r="AM250" s="24"/>
      <c r="AN250" s="24"/>
      <c r="AO250" s="24"/>
      <c r="AP250" s="24"/>
      <c r="AQ250" s="24"/>
      <c r="AU250" s="24"/>
      <c r="AV250" s="24"/>
      <c r="AW250" s="24"/>
      <c r="AX250" s="24"/>
      <c r="AY250" s="24"/>
      <c r="AZ250" s="24"/>
      <c r="BA250" s="24"/>
      <c r="BB250" s="24"/>
      <c r="BC250" s="24"/>
    </row>
    <row r="251" spans="1:57" x14ac:dyDescent="0.35">
      <c r="A251" s="61" t="s">
        <v>691</v>
      </c>
      <c r="B251" s="24" t="s">
        <v>85</v>
      </c>
      <c r="C251" s="288"/>
      <c r="D251" s="24"/>
      <c r="E251" s="24"/>
      <c r="F251" s="24"/>
      <c r="G251" s="24"/>
      <c r="H251" s="24"/>
      <c r="I251" s="24"/>
      <c r="J251" s="24"/>
      <c r="K251" s="24"/>
      <c r="L251" s="24"/>
      <c r="M251" s="24"/>
      <c r="N251" s="24"/>
      <c r="O251" s="24"/>
      <c r="P251" s="24"/>
      <c r="Q251" s="24"/>
      <c r="R251" s="24"/>
      <c r="S251" s="24"/>
      <c r="T251" s="24"/>
      <c r="U251" s="24"/>
      <c r="V251" s="24"/>
      <c r="W251" s="24"/>
      <c r="X251" s="24">
        <v>23689</v>
      </c>
      <c r="Y251" s="24">
        <v>5270</v>
      </c>
      <c r="Z251" s="24">
        <v>5361</v>
      </c>
      <c r="AA251" s="114">
        <v>6556</v>
      </c>
      <c r="AB251" s="114">
        <v>6728</v>
      </c>
      <c r="AC251" s="114">
        <v>6787</v>
      </c>
      <c r="AD251" s="114">
        <v>6963</v>
      </c>
      <c r="AE251" s="114">
        <v>7213</v>
      </c>
      <c r="AL251" s="24"/>
      <c r="AM251" s="24"/>
      <c r="AN251" s="24"/>
      <c r="AO251" s="24"/>
      <c r="AP251" s="24"/>
      <c r="AQ251" s="24"/>
      <c r="AU251" s="24"/>
      <c r="AV251" s="24"/>
      <c r="AW251" s="24"/>
      <c r="AX251" s="24"/>
      <c r="AY251" s="24"/>
      <c r="AZ251" s="24"/>
      <c r="BA251" s="24"/>
      <c r="BB251" s="24"/>
      <c r="BC251" s="24"/>
    </row>
    <row r="252" spans="1:57" x14ac:dyDescent="0.35">
      <c r="A252" s="61" t="s">
        <v>270</v>
      </c>
      <c r="B252" s="24" t="s">
        <v>85</v>
      </c>
      <c r="C252" s="288"/>
      <c r="D252" s="24"/>
      <c r="E252" s="24"/>
      <c r="F252" s="24"/>
      <c r="G252" s="24"/>
      <c r="H252" s="24"/>
      <c r="I252" s="24"/>
      <c r="J252" s="24"/>
      <c r="K252" s="24"/>
      <c r="L252" s="24">
        <v>5650</v>
      </c>
      <c r="M252" s="24">
        <v>10085</v>
      </c>
      <c r="N252" s="24">
        <v>10703</v>
      </c>
      <c r="O252" s="24">
        <v>10212</v>
      </c>
      <c r="P252" s="24">
        <v>10558</v>
      </c>
      <c r="Q252" s="24">
        <v>10992</v>
      </c>
      <c r="R252" s="24">
        <v>11362</v>
      </c>
      <c r="S252" s="24">
        <v>10564</v>
      </c>
      <c r="T252" s="24">
        <v>11871</v>
      </c>
      <c r="U252" s="24">
        <v>18563</v>
      </c>
      <c r="V252" s="24">
        <v>14794</v>
      </c>
      <c r="W252" s="24">
        <v>21178</v>
      </c>
      <c r="X252" s="24">
        <v>22641</v>
      </c>
      <c r="Y252" s="24">
        <v>30730</v>
      </c>
      <c r="Z252" s="24">
        <v>31220</v>
      </c>
      <c r="AA252" s="114">
        <v>31186</v>
      </c>
      <c r="AB252" s="114">
        <v>32842</v>
      </c>
      <c r="AC252" s="114">
        <v>38163</v>
      </c>
      <c r="AD252" s="114">
        <v>37956</v>
      </c>
      <c r="AE252" s="114">
        <v>39056</v>
      </c>
      <c r="AL252" s="24"/>
      <c r="AM252" s="24"/>
      <c r="AN252" s="24"/>
      <c r="AO252" s="24"/>
      <c r="AP252" s="24"/>
      <c r="AQ252" s="24"/>
      <c r="AU252" s="24"/>
      <c r="AV252" s="24"/>
      <c r="AW252" s="24"/>
      <c r="AX252" s="24"/>
      <c r="AY252" s="24"/>
      <c r="AZ252" s="24"/>
      <c r="BA252" s="24"/>
      <c r="BB252" s="24"/>
      <c r="BC252" s="24"/>
    </row>
    <row r="253" spans="1:57" s="48" customFormat="1" x14ac:dyDescent="0.35">
      <c r="A253" s="42" t="s">
        <v>692</v>
      </c>
      <c r="B253" s="24"/>
      <c r="C253" s="288"/>
      <c r="D253" s="24">
        <v>12870</v>
      </c>
      <c r="E253" s="24">
        <v>15024</v>
      </c>
      <c r="F253" s="24">
        <v>16888</v>
      </c>
      <c r="G253" s="24">
        <v>20237</v>
      </c>
      <c r="H253" s="24">
        <v>24713</v>
      </c>
      <c r="I253" s="24">
        <v>30828</v>
      </c>
      <c r="J253" s="24">
        <v>35242</v>
      </c>
      <c r="K253" s="24">
        <v>35676</v>
      </c>
      <c r="L253" s="58"/>
      <c r="M253" s="58"/>
      <c r="N253" s="58"/>
      <c r="O253" s="58"/>
      <c r="P253" s="58"/>
      <c r="Q253" s="58"/>
      <c r="R253" s="58"/>
      <c r="S253" s="58"/>
      <c r="T253" s="58"/>
      <c r="U253" s="58"/>
      <c r="V253" s="58"/>
      <c r="W253" s="58"/>
      <c r="X253" s="58"/>
      <c r="Y253" s="58"/>
      <c r="Z253" s="58"/>
      <c r="AA253" s="138"/>
      <c r="AB253" s="138"/>
      <c r="AC253" s="138"/>
      <c r="AD253" s="138"/>
      <c r="AE253" s="138"/>
      <c r="AL253" s="58"/>
      <c r="AM253" s="58"/>
      <c r="AN253" s="58"/>
      <c r="AO253" s="58"/>
      <c r="AP253" s="58"/>
      <c r="AQ253" s="58"/>
      <c r="AU253" s="58"/>
      <c r="AV253" s="58"/>
      <c r="AW253" s="58"/>
      <c r="AX253" s="58"/>
      <c r="AY253" s="58"/>
      <c r="AZ253" s="58"/>
      <c r="BA253" s="58"/>
      <c r="BB253" s="58"/>
      <c r="BC253" s="58"/>
    </row>
    <row r="254" spans="1:57" ht="3.65" customHeight="1" x14ac:dyDescent="0.35">
      <c r="C254" s="93"/>
      <c r="AA254" s="7"/>
      <c r="AB254" s="7"/>
      <c r="AC254" s="7"/>
      <c r="AD254" s="7"/>
      <c r="AE254" s="7"/>
    </row>
    <row r="255" spans="1:57" s="48" customFormat="1" x14ac:dyDescent="0.35">
      <c r="A255" s="48" t="s">
        <v>693</v>
      </c>
      <c r="B255" s="24" t="s">
        <v>85</v>
      </c>
      <c r="C255" s="287"/>
      <c r="D255" s="58">
        <v>184052</v>
      </c>
      <c r="E255" s="58">
        <v>182601</v>
      </c>
      <c r="F255" s="58">
        <v>181794</v>
      </c>
      <c r="G255" s="58">
        <v>190255</v>
      </c>
      <c r="H255" s="58">
        <v>188602</v>
      </c>
      <c r="I255" s="58">
        <v>198741</v>
      </c>
      <c r="J255" s="58">
        <v>205904</v>
      </c>
      <c r="K255" s="58">
        <v>210372</v>
      </c>
      <c r="L255" s="58">
        <v>205493</v>
      </c>
      <c r="M255" s="58">
        <v>288434</v>
      </c>
      <c r="N255" s="58">
        <v>364627</v>
      </c>
      <c r="O255" s="58">
        <v>415756</v>
      </c>
      <c r="P255" s="58">
        <v>579619</v>
      </c>
      <c r="Q255" s="58">
        <v>563501</v>
      </c>
      <c r="R255" s="58">
        <v>652099</v>
      </c>
      <c r="S255" s="58">
        <v>736778</v>
      </c>
      <c r="T255" s="58">
        <v>885049</v>
      </c>
      <c r="U255" s="58">
        <v>914667</v>
      </c>
      <c r="V255" s="58">
        <v>981184</v>
      </c>
      <c r="W255" s="58">
        <v>1147685</v>
      </c>
      <c r="X255" s="58">
        <v>1374688</v>
      </c>
      <c r="Y255" s="58">
        <v>1452953</v>
      </c>
      <c r="Z255" s="58">
        <v>1345395</v>
      </c>
      <c r="AA255" s="138">
        <v>1310613</v>
      </c>
      <c r="AB255" s="138">
        <v>1363269</v>
      </c>
      <c r="AC255" s="138">
        <v>1420543</v>
      </c>
      <c r="AD255" s="138">
        <v>1487166</v>
      </c>
      <c r="AE255" s="138">
        <v>1553983</v>
      </c>
      <c r="AL255" s="58"/>
      <c r="AM255" s="58"/>
      <c r="AN255" s="58"/>
      <c r="AO255" s="58"/>
      <c r="AP255" s="58"/>
      <c r="AQ255" s="58"/>
      <c r="AU255" s="58"/>
      <c r="AV255" s="58"/>
      <c r="AW255" s="58"/>
      <c r="AX255" s="58"/>
      <c r="AY255" s="58"/>
      <c r="AZ255" s="58"/>
      <c r="BA255" s="58"/>
      <c r="BB255" s="58"/>
      <c r="BC255" s="58"/>
      <c r="BD255" s="58"/>
      <c r="BE255" s="58"/>
    </row>
    <row r="256" spans="1:57" ht="3.65" customHeight="1" x14ac:dyDescent="0.35">
      <c r="C256" s="93"/>
      <c r="AA256" s="7"/>
      <c r="AB256" s="7"/>
      <c r="AC256" s="7"/>
      <c r="AD256" s="7"/>
      <c r="AE256" s="7"/>
    </row>
    <row r="257" spans="1:58" x14ac:dyDescent="0.35">
      <c r="C257" s="93"/>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114"/>
      <c r="AB257" s="114"/>
      <c r="AC257" s="114"/>
      <c r="AD257" s="114"/>
      <c r="AE257" s="114"/>
    </row>
    <row r="258" spans="1:58" s="48" customFormat="1" x14ac:dyDescent="0.35">
      <c r="A258" s="48" t="s">
        <v>121</v>
      </c>
      <c r="B258" s="24" t="s">
        <v>85</v>
      </c>
      <c r="C258" s="288" t="s">
        <v>294</v>
      </c>
      <c r="D258" s="58">
        <v>-11604</v>
      </c>
      <c r="E258" s="58">
        <v>-41147</v>
      </c>
      <c r="F258" s="58">
        <v>-46480</v>
      </c>
      <c r="G258" s="58">
        <v>-49524</v>
      </c>
      <c r="H258" s="58">
        <v>-36165</v>
      </c>
      <c r="I258" s="58">
        <v>-30397</v>
      </c>
      <c r="J258" s="58">
        <v>-15245</v>
      </c>
      <c r="K258" s="58">
        <v>2689</v>
      </c>
      <c r="L258" s="58">
        <v>71165</v>
      </c>
      <c r="M258" s="58">
        <v>19721</v>
      </c>
      <c r="N258" s="58">
        <v>-44848</v>
      </c>
      <c r="O258" s="58">
        <v>-95386</v>
      </c>
      <c r="P258" s="58">
        <v>-247208</v>
      </c>
      <c r="Q258" s="58">
        <v>-202650</v>
      </c>
      <c r="R258" s="58">
        <v>-256045</v>
      </c>
      <c r="S258" s="58">
        <v>-302350</v>
      </c>
      <c r="T258" s="58">
        <v>-418565</v>
      </c>
      <c r="U258" s="58">
        <v>-390897</v>
      </c>
      <c r="V258" s="58">
        <v>-418135</v>
      </c>
      <c r="W258" s="58">
        <v>-543459</v>
      </c>
      <c r="X258" s="58">
        <v>-664892</v>
      </c>
      <c r="Y258" s="58">
        <v>-725230</v>
      </c>
      <c r="Z258" s="58">
        <v>-581758</v>
      </c>
      <c r="AA258" s="138">
        <v>-546854</v>
      </c>
      <c r="AB258" s="138">
        <v>-559085</v>
      </c>
      <c r="AC258" s="138">
        <v>-602838</v>
      </c>
      <c r="AD258" s="138">
        <v>-638756</v>
      </c>
      <c r="AE258" s="138">
        <v>-667322</v>
      </c>
      <c r="AL258" s="58"/>
      <c r="AM258" s="58"/>
      <c r="AN258" s="58"/>
      <c r="AO258" s="58"/>
      <c r="AP258" s="58"/>
      <c r="AQ258" s="58"/>
      <c r="AU258" s="58"/>
      <c r="AV258" s="58"/>
      <c r="AW258" s="58"/>
      <c r="AX258" s="58"/>
      <c r="AY258" s="58"/>
      <c r="AZ258" s="58"/>
      <c r="BA258" s="58"/>
      <c r="BB258" s="58"/>
      <c r="BC258" s="58"/>
      <c r="BD258" s="58"/>
      <c r="BE258" s="58"/>
      <c r="BF258" s="58"/>
    </row>
    <row r="259" spans="1:58" s="48" customFormat="1" x14ac:dyDescent="0.35">
      <c r="A259" s="42" t="s">
        <v>533</v>
      </c>
      <c r="B259" s="24" t="s">
        <v>85</v>
      </c>
      <c r="C259" s="287"/>
      <c r="D259" s="114">
        <v>-10424</v>
      </c>
      <c r="E259" s="114">
        <v>-10287</v>
      </c>
      <c r="F259" s="114">
        <v>-15330</v>
      </c>
      <c r="G259" s="114">
        <v>-18856</v>
      </c>
      <c r="H259" s="114">
        <v>-4740</v>
      </c>
      <c r="I259" s="114">
        <v>11066</v>
      </c>
      <c r="J259" s="114">
        <v>14293</v>
      </c>
      <c r="K259" s="114">
        <v>42677</v>
      </c>
      <c r="L259" s="114">
        <v>67122</v>
      </c>
      <c r="M259" s="114">
        <v>15452</v>
      </c>
      <c r="N259" s="114">
        <v>-50383</v>
      </c>
      <c r="O259" s="114">
        <v>-100504</v>
      </c>
      <c r="P259" s="114">
        <v>-252046</v>
      </c>
      <c r="Q259" s="114">
        <v>-207769</v>
      </c>
      <c r="R259" s="114">
        <v>-261596</v>
      </c>
      <c r="S259" s="114">
        <v>-308390</v>
      </c>
      <c r="T259" s="114">
        <v>-423674</v>
      </c>
      <c r="U259" s="114">
        <v>-390897</v>
      </c>
      <c r="V259" s="114">
        <v>-418135</v>
      </c>
      <c r="W259" s="114">
        <v>-543459</v>
      </c>
      <c r="X259" s="114">
        <v>-664892</v>
      </c>
      <c r="Y259" s="114">
        <v>-725230</v>
      </c>
      <c r="Z259" s="114">
        <v>-581758</v>
      </c>
      <c r="AA259" s="114">
        <v>-546854</v>
      </c>
      <c r="AB259" s="114">
        <v>-559085</v>
      </c>
      <c r="AC259" s="114">
        <v>-602838</v>
      </c>
      <c r="AD259" s="114">
        <v>-638756</v>
      </c>
      <c r="AE259" s="114">
        <v>-667322</v>
      </c>
      <c r="AL259" s="58"/>
      <c r="AM259" s="58"/>
      <c r="AN259" s="58"/>
      <c r="AO259" s="58"/>
      <c r="AP259" s="58"/>
      <c r="AQ259" s="58"/>
      <c r="AU259" s="58"/>
      <c r="AV259" s="58"/>
      <c r="AW259" s="58"/>
      <c r="AX259" s="58"/>
      <c r="AY259" s="58"/>
      <c r="AZ259" s="58"/>
      <c r="BA259" s="58"/>
      <c r="BB259" s="58"/>
      <c r="BC259" s="58"/>
      <c r="BD259" s="58"/>
      <c r="BE259" s="58"/>
      <c r="BF259" s="58"/>
    </row>
    <row r="260" spans="1:58" x14ac:dyDescent="0.35">
      <c r="A260" s="42" t="s">
        <v>534</v>
      </c>
      <c r="B260" s="24" t="s">
        <v>85</v>
      </c>
      <c r="C260" s="287"/>
      <c r="D260" s="24">
        <v>-1180</v>
      </c>
      <c r="E260" s="24">
        <v>-30860</v>
      </c>
      <c r="F260" s="24">
        <v>-31150</v>
      </c>
      <c r="G260" s="24">
        <v>-30668</v>
      </c>
      <c r="H260" s="24">
        <v>-31425</v>
      </c>
      <c r="I260" s="24">
        <v>-41463</v>
      </c>
      <c r="J260" s="24">
        <v>-29538</v>
      </c>
      <c r="K260" s="24">
        <v>-39988</v>
      </c>
      <c r="L260" s="24">
        <v>4043</v>
      </c>
      <c r="M260" s="24">
        <v>4269</v>
      </c>
      <c r="N260" s="24">
        <v>5535</v>
      </c>
      <c r="O260" s="24">
        <v>5118</v>
      </c>
      <c r="P260" s="24">
        <v>4838</v>
      </c>
      <c r="Q260" s="24">
        <v>5119</v>
      </c>
      <c r="R260" s="24">
        <v>5551</v>
      </c>
      <c r="S260" s="24">
        <v>6040</v>
      </c>
      <c r="T260" s="24">
        <v>5109</v>
      </c>
      <c r="U260" s="24">
        <v>0</v>
      </c>
      <c r="V260" s="24">
        <v>0</v>
      </c>
      <c r="W260" s="24">
        <v>0</v>
      </c>
      <c r="X260" s="24">
        <v>0</v>
      </c>
      <c r="Y260" s="24">
        <v>0</v>
      </c>
      <c r="Z260" s="24">
        <v>0</v>
      </c>
      <c r="AA260" s="114">
        <v>0</v>
      </c>
      <c r="AB260" s="114">
        <v>0</v>
      </c>
      <c r="AC260" s="114">
        <v>0</v>
      </c>
      <c r="AD260" s="114">
        <v>0</v>
      </c>
      <c r="AE260" s="114">
        <v>0</v>
      </c>
    </row>
    <row r="261" spans="1:58" s="48" customFormat="1" x14ac:dyDescent="0.35">
      <c r="B261" s="24"/>
      <c r="C261" s="287"/>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138"/>
      <c r="AB261" s="138"/>
      <c r="AC261" s="138"/>
      <c r="AD261" s="138"/>
      <c r="AE261" s="138"/>
      <c r="AL261" s="58"/>
      <c r="AM261" s="58"/>
      <c r="AN261" s="58"/>
      <c r="AO261" s="58"/>
      <c r="AP261" s="58"/>
      <c r="AQ261" s="58"/>
      <c r="AU261" s="58"/>
      <c r="AV261" s="58"/>
      <c r="AW261" s="58"/>
      <c r="AX261" s="58"/>
      <c r="AY261" s="58"/>
      <c r="AZ261" s="58"/>
      <c r="BA261" s="58"/>
      <c r="BB261" s="58"/>
      <c r="BC261" s="58"/>
      <c r="BD261" s="58"/>
      <c r="BE261" s="58"/>
      <c r="BF261" s="58"/>
    </row>
    <row r="262" spans="1:58" ht="3.65" customHeight="1" x14ac:dyDescent="0.35">
      <c r="C262" s="93"/>
      <c r="AA262" s="7"/>
      <c r="AB262" s="7"/>
      <c r="AC262" s="7"/>
      <c r="AD262" s="7"/>
      <c r="AE262" s="7"/>
    </row>
    <row r="263" spans="1:58" x14ac:dyDescent="0.35">
      <c r="A263" s="9" t="s">
        <v>122</v>
      </c>
      <c r="B263" s="24" t="s">
        <v>85</v>
      </c>
      <c r="C263" s="288" t="s">
        <v>425</v>
      </c>
      <c r="D263" s="24">
        <v>-71594</v>
      </c>
      <c r="E263" s="24">
        <v>-75314</v>
      </c>
      <c r="F263" s="24">
        <v>-82121</v>
      </c>
      <c r="G263" s="24">
        <v>-85741</v>
      </c>
      <c r="H263" s="24">
        <v>-76656</v>
      </c>
      <c r="I263" s="24">
        <v>-72771</v>
      </c>
      <c r="J263" s="24">
        <v>-60854</v>
      </c>
      <c r="K263" s="24">
        <v>-45182</v>
      </c>
      <c r="L263" s="24">
        <v>-17765</v>
      </c>
      <c r="M263" s="24">
        <v>-73800</v>
      </c>
      <c r="N263" s="24">
        <v>-146079</v>
      </c>
      <c r="O263" s="24">
        <v>-200810</v>
      </c>
      <c r="P263" s="24">
        <v>-358329</v>
      </c>
      <c r="Q263" s="24">
        <v>-312724</v>
      </c>
      <c r="R263" s="24">
        <v>-370331</v>
      </c>
      <c r="S263" s="24">
        <v>-421129</v>
      </c>
      <c r="T263" s="24">
        <v>-542919</v>
      </c>
      <c r="U263" s="24">
        <v>-529225</v>
      </c>
      <c r="V263" s="24">
        <v>-562183</v>
      </c>
      <c r="W263" s="24">
        <v>-694448</v>
      </c>
      <c r="X263" s="24">
        <v>-840557</v>
      </c>
      <c r="Y263" s="24">
        <v>-905924</v>
      </c>
      <c r="Z263" s="24">
        <v>-775727</v>
      </c>
      <c r="AA263" s="114">
        <v>-750732</v>
      </c>
      <c r="AB263" s="114">
        <v>-772615</v>
      </c>
      <c r="AC263" s="114">
        <v>-825003</v>
      </c>
      <c r="AD263" s="114">
        <v>-865703</v>
      </c>
      <c r="AE263" s="114">
        <v>-902840</v>
      </c>
      <c r="AL263" s="24"/>
      <c r="AM263" s="24"/>
      <c r="AN263" s="24"/>
      <c r="AO263" s="24"/>
      <c r="AP263" s="24"/>
      <c r="AQ263" s="24"/>
      <c r="AU263" s="24"/>
      <c r="AV263" s="24"/>
      <c r="AW263" s="24"/>
      <c r="AX263" s="24"/>
      <c r="AY263" s="24"/>
      <c r="AZ263" s="24"/>
      <c r="BA263" s="24"/>
      <c r="BB263" s="24"/>
      <c r="BC263" s="24"/>
    </row>
    <row r="264" spans="1:58" x14ac:dyDescent="0.35">
      <c r="A264" s="9" t="s">
        <v>694</v>
      </c>
      <c r="B264" s="24" t="s">
        <v>85</v>
      </c>
      <c r="C264" s="288" t="s">
        <v>293</v>
      </c>
      <c r="D264" s="24"/>
      <c r="E264" s="24"/>
      <c r="F264" s="24"/>
      <c r="G264" s="24"/>
      <c r="H264" s="24"/>
      <c r="I264" s="24"/>
      <c r="J264" s="24"/>
      <c r="K264" s="24"/>
      <c r="L264" s="24">
        <v>40701</v>
      </c>
      <c r="M264" s="24">
        <v>99749</v>
      </c>
      <c r="N264" s="24">
        <v>168836</v>
      </c>
      <c r="O264" s="24">
        <v>219724</v>
      </c>
      <c r="P264" s="24">
        <v>379414</v>
      </c>
      <c r="Q264" s="24">
        <v>337796</v>
      </c>
      <c r="R264" s="24">
        <v>406287</v>
      </c>
      <c r="S264" s="24">
        <v>461345</v>
      </c>
      <c r="T264" s="24">
        <v>590142</v>
      </c>
      <c r="U264" s="24">
        <v>578896</v>
      </c>
      <c r="V264" s="24">
        <v>620565</v>
      </c>
      <c r="W264" s="24">
        <v>751734</v>
      </c>
      <c r="X264" s="24">
        <v>905902</v>
      </c>
      <c r="Y264" s="24">
        <v>967265</v>
      </c>
      <c r="Z264" s="24">
        <v>813952</v>
      </c>
      <c r="AA264" s="114">
        <v>794285</v>
      </c>
      <c r="AB264" s="114">
        <v>819962</v>
      </c>
      <c r="AC264" s="114">
        <v>876716</v>
      </c>
      <c r="AD264" s="114">
        <v>920183</v>
      </c>
      <c r="AE264" s="114">
        <v>958314</v>
      </c>
      <c r="AL264" s="24"/>
      <c r="AM264" s="24"/>
      <c r="AN264" s="24"/>
      <c r="AO264" s="24"/>
      <c r="AP264" s="24"/>
      <c r="AQ264" s="24"/>
    </row>
    <row r="265" spans="1:58" x14ac:dyDescent="0.35">
      <c r="A265" s="9" t="s">
        <v>117</v>
      </c>
      <c r="B265" s="24" t="s">
        <v>85</v>
      </c>
      <c r="C265" s="288" t="s">
        <v>695</v>
      </c>
      <c r="D265" s="24">
        <v>53106</v>
      </c>
      <c r="E265" s="24">
        <v>39258</v>
      </c>
      <c r="F265" s="24">
        <v>35568</v>
      </c>
      <c r="G265" s="24">
        <v>29665</v>
      </c>
      <c r="H265" s="24">
        <v>23421</v>
      </c>
      <c r="I265" s="24">
        <v>11534</v>
      </c>
      <c r="J265" s="24">
        <v>-6125</v>
      </c>
      <c r="K265" s="24">
        <v>-30768</v>
      </c>
      <c r="L265" s="24">
        <v>-42918</v>
      </c>
      <c r="M265" s="24">
        <v>-16148</v>
      </c>
      <c r="N265" s="24">
        <v>42283</v>
      </c>
      <c r="O265" s="24">
        <v>84551</v>
      </c>
      <c r="P265" s="24">
        <v>147334</v>
      </c>
      <c r="Q265" s="24">
        <v>152982</v>
      </c>
      <c r="R265" s="24">
        <v>202463</v>
      </c>
      <c r="S265" s="24">
        <v>238721</v>
      </c>
      <c r="T265" s="24">
        <v>296371</v>
      </c>
      <c r="U265" s="24">
        <v>322320</v>
      </c>
      <c r="V265" s="24">
        <v>341961</v>
      </c>
      <c r="W265" s="24">
        <v>373566</v>
      </c>
      <c r="X265" s="24">
        <v>491217</v>
      </c>
      <c r="Y265" s="24">
        <v>592221</v>
      </c>
      <c r="Z265" s="24">
        <v>515650</v>
      </c>
      <c r="AA265" s="114">
        <v>548581</v>
      </c>
      <c r="AB265" s="114">
        <v>574852</v>
      </c>
      <c r="AC265" s="114">
        <v>620552</v>
      </c>
      <c r="AD265" s="114">
        <v>665161</v>
      </c>
      <c r="AE265" s="114">
        <v>702928</v>
      </c>
      <c r="AL265" s="24"/>
      <c r="AM265" s="24"/>
      <c r="AN265" s="24"/>
      <c r="AO265" s="24"/>
      <c r="AP265" s="24"/>
      <c r="AQ265" s="24"/>
      <c r="AU265" s="24"/>
      <c r="AV265" s="24"/>
      <c r="AW265" s="24"/>
      <c r="AX265" s="24"/>
      <c r="AY265" s="24"/>
      <c r="AZ265" s="24"/>
      <c r="BA265" s="24"/>
      <c r="BB265" s="24"/>
      <c r="BC265" s="24"/>
    </row>
    <row r="266" spans="1:58" x14ac:dyDescent="0.35">
      <c r="C266" s="93"/>
      <c r="AB266" s="134"/>
      <c r="AC266" s="134"/>
      <c r="AD266" s="134"/>
      <c r="AE266" s="134"/>
    </row>
    <row r="267" spans="1:58" x14ac:dyDescent="0.35">
      <c r="A267" s="28" t="s">
        <v>696</v>
      </c>
      <c r="C267" s="93"/>
      <c r="AB267" s="134"/>
      <c r="AC267" s="134"/>
      <c r="AD267" s="134"/>
      <c r="AE267" s="134"/>
    </row>
    <row r="268" spans="1:58" s="168" customFormat="1" x14ac:dyDescent="0.35">
      <c r="A268" s="28" t="s">
        <v>697</v>
      </c>
      <c r="C268" s="93"/>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row>
    <row r="269" spans="1:58" s="168" customFormat="1" x14ac:dyDescent="0.35">
      <c r="A269" s="28" t="s">
        <v>698</v>
      </c>
      <c r="C269" s="93"/>
    </row>
    <row r="270" spans="1:58" s="168" customFormat="1" x14ac:dyDescent="0.35">
      <c r="A270" s="28" t="s">
        <v>699</v>
      </c>
      <c r="C270" s="93"/>
    </row>
    <row r="271" spans="1:58" s="168" customFormat="1" x14ac:dyDescent="0.35">
      <c r="A271" s="28" t="s">
        <v>700</v>
      </c>
      <c r="C271" s="93"/>
    </row>
    <row r="272" spans="1:58" s="168" customFormat="1" x14ac:dyDescent="0.35">
      <c r="A272" s="28" t="s">
        <v>701</v>
      </c>
      <c r="C272" s="93"/>
    </row>
    <row r="273" spans="1:70" x14ac:dyDescent="0.35">
      <c r="A273" s="28" t="s">
        <v>702</v>
      </c>
      <c r="C273" s="93"/>
      <c r="AB273" s="134"/>
      <c r="AC273" s="134"/>
      <c r="AD273" s="134"/>
      <c r="AE273" s="134"/>
    </row>
    <row r="274" spans="1:70" x14ac:dyDescent="0.35">
      <c r="A274" s="28" t="s">
        <v>703</v>
      </c>
      <c r="C274" s="93"/>
      <c r="AB274" s="134"/>
      <c r="AC274" s="134"/>
      <c r="AD274" s="134"/>
      <c r="AE274" s="134"/>
    </row>
    <row r="275" spans="1:70" x14ac:dyDescent="0.35">
      <c r="A275" s="28" t="s">
        <v>704</v>
      </c>
      <c r="C275" s="93"/>
      <c r="AB275" s="134"/>
      <c r="AC275" s="134"/>
      <c r="AD275" s="134"/>
      <c r="AE275" s="134"/>
    </row>
    <row r="276" spans="1:70" x14ac:dyDescent="0.35">
      <c r="A276" s="28" t="s">
        <v>705</v>
      </c>
      <c r="C276" s="93"/>
      <c r="AB276" s="134"/>
      <c r="AC276" s="134"/>
      <c r="AD276" s="134"/>
      <c r="AE276" s="134"/>
    </row>
    <row r="277" spans="1:70" x14ac:dyDescent="0.35">
      <c r="C277" s="93"/>
      <c r="AB277" s="134"/>
      <c r="AC277" s="134"/>
      <c r="AD277" s="134"/>
      <c r="AE277" s="134"/>
    </row>
    <row r="278" spans="1:70" ht="4.4000000000000004" customHeight="1" x14ac:dyDescent="0.35">
      <c r="A278" s="19"/>
      <c r="B278" s="20"/>
      <c r="C278" s="245"/>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133"/>
      <c r="AC278" s="133"/>
      <c r="AD278" s="133"/>
      <c r="AE278" s="13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J278" s="24"/>
      <c r="BK278" s="24"/>
      <c r="BL278" s="24"/>
      <c r="BM278" s="24"/>
      <c r="BN278" s="24"/>
      <c r="BO278" s="24"/>
      <c r="BP278" s="24"/>
      <c r="BQ278" s="24"/>
      <c r="BR278" s="24"/>
    </row>
    <row r="279" spans="1:70" s="123" customFormat="1" x14ac:dyDescent="0.35">
      <c r="A279" s="122" t="s">
        <v>706</v>
      </c>
      <c r="C279" s="286"/>
      <c r="AB279" s="144"/>
      <c r="AC279" s="144"/>
      <c r="AD279" s="144"/>
      <c r="AE279" s="144"/>
    </row>
    <row r="280" spans="1:70" ht="3.65" customHeight="1" x14ac:dyDescent="0.35">
      <c r="C280" s="93"/>
      <c r="AB280" s="134"/>
      <c r="AC280" s="134"/>
      <c r="AD280" s="134"/>
      <c r="AE280" s="134"/>
    </row>
    <row r="281" spans="1:70" x14ac:dyDescent="0.35">
      <c r="A281" s="48" t="s">
        <v>707</v>
      </c>
      <c r="B281" s="24" t="s">
        <v>85</v>
      </c>
      <c r="C281" s="93"/>
      <c r="D281" s="115">
        <v>163411</v>
      </c>
      <c r="E281" s="115">
        <v>180290</v>
      </c>
      <c r="F281" s="115">
        <v>186241</v>
      </c>
      <c r="G281" s="115">
        <v>202894</v>
      </c>
      <c r="H281" s="115">
        <v>216527</v>
      </c>
      <c r="I281" s="115">
        <v>235002</v>
      </c>
      <c r="J281" s="115">
        <v>255713</v>
      </c>
      <c r="K281" s="115">
        <v>272395</v>
      </c>
      <c r="L281" s="115">
        <v>294697</v>
      </c>
      <c r="M281" s="115">
        <v>292271</v>
      </c>
      <c r="N281" s="115">
        <v>284417</v>
      </c>
      <c r="O281" s="115">
        <v>301622</v>
      </c>
      <c r="P281" s="115">
        <v>329370</v>
      </c>
      <c r="Q281" s="115">
        <v>349323</v>
      </c>
      <c r="R281" s="115">
        <v>359865</v>
      </c>
      <c r="S281" s="115">
        <v>375995</v>
      </c>
      <c r="T281" s="115">
        <v>386510</v>
      </c>
      <c r="U281" s="115">
        <v>407586</v>
      </c>
      <c r="V281" s="115">
        <v>445580</v>
      </c>
      <c r="W281" s="115">
        <v>484689</v>
      </c>
      <c r="X281" s="115">
        <v>467674</v>
      </c>
      <c r="Y281" s="115">
        <v>519563</v>
      </c>
      <c r="Z281" s="115">
        <v>583864</v>
      </c>
      <c r="AA281" s="140">
        <v>635230</v>
      </c>
      <c r="AB281" s="140">
        <v>665865</v>
      </c>
      <c r="AC281" s="140">
        <v>670967</v>
      </c>
      <c r="AD281" s="140">
        <v>700529</v>
      </c>
      <c r="AE281" s="140">
        <v>735118</v>
      </c>
    </row>
    <row r="282" spans="1:70" x14ac:dyDescent="0.35">
      <c r="A282" s="35" t="s">
        <v>708</v>
      </c>
      <c r="B282" s="24" t="s">
        <v>85</v>
      </c>
      <c r="C282" s="93"/>
      <c r="D282" s="25">
        <v>150695</v>
      </c>
      <c r="E282" s="25">
        <v>169713</v>
      </c>
      <c r="F282" s="25">
        <v>174308</v>
      </c>
      <c r="G282" s="25">
        <v>191374</v>
      </c>
      <c r="H282" s="25">
        <v>205312</v>
      </c>
      <c r="I282" s="25">
        <v>222417</v>
      </c>
      <c r="J282" s="25">
        <v>241215</v>
      </c>
      <c r="K282" s="25">
        <v>257392</v>
      </c>
      <c r="L282" s="25">
        <v>278376</v>
      </c>
      <c r="M282" s="25">
        <v>272627</v>
      </c>
      <c r="N282" s="25">
        <v>260973</v>
      </c>
      <c r="O282" s="25">
        <v>280839</v>
      </c>
      <c r="P282" s="25">
        <v>309943</v>
      </c>
      <c r="Q282" s="25">
        <v>326426</v>
      </c>
      <c r="R282" s="25">
        <v>338368</v>
      </c>
      <c r="S282" s="25">
        <v>351675</v>
      </c>
      <c r="T282" s="25">
        <v>361962</v>
      </c>
      <c r="U282" s="25">
        <v>379271</v>
      </c>
      <c r="V282" s="25">
        <v>418053</v>
      </c>
      <c r="W282" s="25">
        <v>448579</v>
      </c>
      <c r="X282" s="25">
        <v>431775</v>
      </c>
      <c r="Y282" s="25">
        <v>473850</v>
      </c>
      <c r="Z282" s="25">
        <v>536586</v>
      </c>
      <c r="AA282" s="74">
        <v>588050</v>
      </c>
      <c r="AB282" s="74">
        <v>616275</v>
      </c>
      <c r="AC282" s="74">
        <v>614332</v>
      </c>
      <c r="AD282" s="74">
        <v>647846</v>
      </c>
      <c r="AE282" s="74">
        <v>680743</v>
      </c>
    </row>
    <row r="283" spans="1:70" x14ac:dyDescent="0.35">
      <c r="A283" s="35" t="s">
        <v>709</v>
      </c>
      <c r="B283" s="24" t="s">
        <v>85</v>
      </c>
      <c r="C283" s="93"/>
      <c r="D283" s="25">
        <v>3171</v>
      </c>
      <c r="E283" s="25">
        <v>2931</v>
      </c>
      <c r="F283" s="25">
        <v>3727</v>
      </c>
      <c r="G283" s="25">
        <v>3674</v>
      </c>
      <c r="H283" s="25">
        <v>4203</v>
      </c>
      <c r="I283" s="25">
        <v>4585</v>
      </c>
      <c r="J283" s="25">
        <v>4855</v>
      </c>
      <c r="K283" s="25">
        <v>4802</v>
      </c>
      <c r="L283" s="25">
        <v>5051</v>
      </c>
      <c r="M283" s="25">
        <v>6110</v>
      </c>
      <c r="N283" s="25">
        <v>7706</v>
      </c>
      <c r="O283" s="25">
        <v>7522</v>
      </c>
      <c r="P283" s="25">
        <v>7778</v>
      </c>
      <c r="Q283" s="25">
        <v>9071</v>
      </c>
      <c r="R283" s="25">
        <v>8579</v>
      </c>
      <c r="S283" s="25">
        <v>8922</v>
      </c>
      <c r="T283" s="25">
        <v>7592</v>
      </c>
      <c r="U283" s="25">
        <v>8050</v>
      </c>
      <c r="V283" s="25">
        <v>9941</v>
      </c>
      <c r="W283" s="25">
        <v>12863</v>
      </c>
      <c r="X283" s="25">
        <v>15490</v>
      </c>
      <c r="Y283" s="25">
        <v>16390</v>
      </c>
      <c r="Z283" s="25">
        <v>17725</v>
      </c>
      <c r="AA283" s="74">
        <v>19200</v>
      </c>
      <c r="AB283" s="74">
        <v>20792</v>
      </c>
      <c r="AC283" s="74">
        <v>21845</v>
      </c>
      <c r="AD283" s="74">
        <v>22342</v>
      </c>
      <c r="AE283" s="74">
        <v>23348</v>
      </c>
    </row>
    <row r="284" spans="1:70" x14ac:dyDescent="0.35">
      <c r="A284" s="35" t="s">
        <v>710</v>
      </c>
      <c r="B284" s="24" t="s">
        <v>85</v>
      </c>
      <c r="C284" s="93"/>
      <c r="D284" s="25"/>
      <c r="E284" s="25">
        <v>1140</v>
      </c>
      <c r="F284" s="25">
        <v>918</v>
      </c>
      <c r="G284" s="25">
        <v>982</v>
      </c>
      <c r="H284" s="25">
        <v>1056</v>
      </c>
      <c r="I284" s="25">
        <v>1400</v>
      </c>
      <c r="J284" s="25">
        <v>2325</v>
      </c>
      <c r="K284" s="25">
        <v>3731</v>
      </c>
      <c r="L284" s="25">
        <v>4769</v>
      </c>
      <c r="M284" s="25">
        <v>5166</v>
      </c>
      <c r="N284" s="25">
        <v>4025</v>
      </c>
      <c r="O284" s="25">
        <v>4943</v>
      </c>
      <c r="P284" s="25">
        <v>4267</v>
      </c>
      <c r="Q284" s="25">
        <v>3561</v>
      </c>
      <c r="R284" s="25">
        <v>3128</v>
      </c>
      <c r="S284" s="25">
        <v>3056</v>
      </c>
      <c r="T284" s="25">
        <v>2936</v>
      </c>
      <c r="U284" s="25">
        <v>2925</v>
      </c>
      <c r="V284" s="25">
        <v>3433</v>
      </c>
      <c r="W284" s="25">
        <v>3803</v>
      </c>
      <c r="X284" s="25">
        <v>3244</v>
      </c>
      <c r="Y284" s="25">
        <v>2812</v>
      </c>
      <c r="Z284" s="25">
        <v>2446</v>
      </c>
      <c r="AA284" s="74">
        <v>6115</v>
      </c>
      <c r="AB284" s="74">
        <v>7654</v>
      </c>
      <c r="AC284" s="74">
        <v>7168</v>
      </c>
      <c r="AD284" s="74">
        <v>6930</v>
      </c>
      <c r="AE284" s="74">
        <v>7160</v>
      </c>
    </row>
    <row r="285" spans="1:70" x14ac:dyDescent="0.35">
      <c r="A285" s="35" t="s">
        <v>711</v>
      </c>
      <c r="B285" s="24" t="s">
        <v>85</v>
      </c>
      <c r="C285" s="93"/>
      <c r="D285" s="25"/>
      <c r="E285" s="25">
        <v>2902</v>
      </c>
      <c r="F285" s="25">
        <v>4770</v>
      </c>
      <c r="G285" s="25">
        <v>3961</v>
      </c>
      <c r="H285" s="25">
        <v>3223</v>
      </c>
      <c r="I285" s="25">
        <v>3838</v>
      </c>
      <c r="J285" s="25">
        <v>4360</v>
      </c>
      <c r="K285" s="25">
        <v>3197</v>
      </c>
      <c r="L285" s="25">
        <v>2622</v>
      </c>
      <c r="M285" s="25">
        <v>3398</v>
      </c>
      <c r="N285" s="25">
        <v>6999</v>
      </c>
      <c r="O285" s="25">
        <v>3248</v>
      </c>
      <c r="P285" s="25">
        <v>1789</v>
      </c>
      <c r="Q285" s="25">
        <v>3420</v>
      </c>
      <c r="R285" s="25">
        <v>2978</v>
      </c>
      <c r="S285" s="25">
        <v>4745</v>
      </c>
      <c r="T285" s="25">
        <v>5540</v>
      </c>
      <c r="U285" s="25">
        <v>6874</v>
      </c>
      <c r="V285" s="25">
        <v>5407</v>
      </c>
      <c r="W285" s="25">
        <v>8943</v>
      </c>
      <c r="X285" s="25">
        <v>7007</v>
      </c>
      <c r="Y285" s="25">
        <v>9757</v>
      </c>
      <c r="Z285" s="25">
        <v>11564</v>
      </c>
      <c r="AA285" s="74">
        <v>5407</v>
      </c>
      <c r="AB285" s="74">
        <v>6889</v>
      </c>
      <c r="AC285" s="74">
        <v>7288</v>
      </c>
      <c r="AD285" s="74">
        <v>7667</v>
      </c>
      <c r="AE285" s="74">
        <v>8083</v>
      </c>
    </row>
    <row r="286" spans="1:70" x14ac:dyDescent="0.35">
      <c r="A286" s="35" t="s">
        <v>712</v>
      </c>
      <c r="B286" s="24" t="s">
        <v>85</v>
      </c>
      <c r="C286" s="93"/>
      <c r="D286" s="25">
        <v>9545</v>
      </c>
      <c r="E286" s="25">
        <v>3603</v>
      </c>
      <c r="F286" s="25">
        <v>2519</v>
      </c>
      <c r="G286" s="25">
        <v>2903</v>
      </c>
      <c r="H286" s="25">
        <v>2734</v>
      </c>
      <c r="I286" s="25">
        <v>2763</v>
      </c>
      <c r="J286" s="25">
        <v>2958</v>
      </c>
      <c r="K286" s="25">
        <v>3273</v>
      </c>
      <c r="L286" s="25">
        <v>3879</v>
      </c>
      <c r="M286" s="25">
        <v>4970</v>
      </c>
      <c r="N286" s="25">
        <v>4715</v>
      </c>
      <c r="O286" s="25">
        <v>5070</v>
      </c>
      <c r="P286" s="25">
        <v>5593</v>
      </c>
      <c r="Q286" s="25">
        <v>6846</v>
      </c>
      <c r="R286" s="25">
        <v>6811</v>
      </c>
      <c r="S286" s="25">
        <v>7598</v>
      </c>
      <c r="T286" s="25">
        <v>8480</v>
      </c>
      <c r="U286" s="25">
        <v>10466</v>
      </c>
      <c r="V286" s="25">
        <v>8747</v>
      </c>
      <c r="W286" s="25">
        <v>10501</v>
      </c>
      <c r="X286" s="25">
        <v>10159</v>
      </c>
      <c r="Y286" s="25">
        <v>16755</v>
      </c>
      <c r="Z286" s="25">
        <v>15542</v>
      </c>
      <c r="AA286" s="74">
        <v>16457</v>
      </c>
      <c r="AB286" s="74">
        <v>14255</v>
      </c>
      <c r="AC286" s="74">
        <v>20334</v>
      </c>
      <c r="AD286" s="74">
        <v>15743</v>
      </c>
      <c r="AE286" s="74">
        <v>15784</v>
      </c>
    </row>
    <row r="287" spans="1:70" ht="3.65" customHeight="1" x14ac:dyDescent="0.35">
      <c r="C287" s="93"/>
      <c r="AA287" s="7">
        <v>606893</v>
      </c>
      <c r="AB287" s="7">
        <v>619167</v>
      </c>
      <c r="AC287" s="7">
        <v>642575</v>
      </c>
      <c r="AD287" s="7">
        <v>678601</v>
      </c>
      <c r="AE287" s="7"/>
    </row>
    <row r="288" spans="1:70" x14ac:dyDescent="0.35">
      <c r="A288" s="48" t="s">
        <v>713</v>
      </c>
      <c r="B288" s="24" t="s">
        <v>85</v>
      </c>
      <c r="C288" s="93"/>
      <c r="D288" s="115">
        <v>-147931</v>
      </c>
      <c r="E288" s="115">
        <v>-175699</v>
      </c>
      <c r="F288" s="115">
        <v>-186385</v>
      </c>
      <c r="G288" s="115">
        <v>-193359</v>
      </c>
      <c r="H288" s="115">
        <v>-206635</v>
      </c>
      <c r="I288" s="115">
        <v>-219709</v>
      </c>
      <c r="J288" s="115">
        <v>-237038</v>
      </c>
      <c r="K288" s="115">
        <v>-248607</v>
      </c>
      <c r="L288" s="115">
        <v>-264531</v>
      </c>
      <c r="M288" s="115">
        <v>-306301</v>
      </c>
      <c r="N288" s="115">
        <v>-325731</v>
      </c>
      <c r="O288" s="115">
        <v>-336146</v>
      </c>
      <c r="P288" s="115">
        <v>-360538</v>
      </c>
      <c r="Q288" s="115">
        <v>-359247</v>
      </c>
      <c r="R288" s="115">
        <v>-396832</v>
      </c>
      <c r="S288" s="115">
        <v>-400727</v>
      </c>
      <c r="T288" s="115">
        <v>-412822</v>
      </c>
      <c r="U288" s="115">
        <v>-428238</v>
      </c>
      <c r="V288" s="115">
        <v>-439901</v>
      </c>
      <c r="W288" s="115">
        <v>-463436</v>
      </c>
      <c r="X288" s="115">
        <v>-534240</v>
      </c>
      <c r="Y288" s="115">
        <v>-637274</v>
      </c>
      <c r="Z288" s="115">
        <v>-596174</v>
      </c>
      <c r="AA288" s="140">
        <v>-611110</v>
      </c>
      <c r="AB288" s="140">
        <v>-659649</v>
      </c>
      <c r="AC288" s="140">
        <v>-684484</v>
      </c>
      <c r="AD288" s="140">
        <v>-718029</v>
      </c>
      <c r="AE288" s="140">
        <v>-739542</v>
      </c>
    </row>
    <row r="289" spans="1:31" x14ac:dyDescent="0.35">
      <c r="A289" s="35" t="s">
        <v>714</v>
      </c>
      <c r="B289" s="24" t="s">
        <v>85</v>
      </c>
      <c r="C289" s="93" t="s">
        <v>715</v>
      </c>
      <c r="D289" s="25"/>
      <c r="E289" s="25">
        <v>-13328</v>
      </c>
      <c r="F289" s="25">
        <v>-14169</v>
      </c>
      <c r="G289" s="25">
        <v>-14575</v>
      </c>
      <c r="H289" s="25">
        <v>15612</v>
      </c>
      <c r="I289" s="25">
        <v>-15990</v>
      </c>
      <c r="J289" s="25">
        <v>-16956</v>
      </c>
      <c r="K289" s="25">
        <v>-17806</v>
      </c>
      <c r="L289" s="25">
        <v>-19337</v>
      </c>
      <c r="M289" s="25">
        <v>-21110</v>
      </c>
      <c r="N289" s="25">
        <v>-22415</v>
      </c>
      <c r="O289" s="25">
        <v>-24381</v>
      </c>
      <c r="P289" s="25">
        <v>-24853</v>
      </c>
      <c r="Q289" s="25">
        <v>-25001</v>
      </c>
      <c r="R289" s="25">
        <v>-25889</v>
      </c>
      <c r="S289" s="25">
        <v>-25775</v>
      </c>
      <c r="T289" s="25">
        <v>-27122</v>
      </c>
      <c r="U289" s="25">
        <v>-27143</v>
      </c>
      <c r="V289" s="25">
        <v>-27969</v>
      </c>
      <c r="W289" s="25">
        <v>-29120</v>
      </c>
      <c r="X289" s="25">
        <v>-30293</v>
      </c>
      <c r="Y289" s="25">
        <v>-34134</v>
      </c>
      <c r="Z289" s="25">
        <v>-36863</v>
      </c>
      <c r="AA289" s="74">
        <v>-38758</v>
      </c>
      <c r="AB289" s="74">
        <v>-41669</v>
      </c>
      <c r="AC289" s="74">
        <v>-42303</v>
      </c>
      <c r="AD289" s="74">
        <v>-43134</v>
      </c>
      <c r="AE289" s="74">
        <v>-44044</v>
      </c>
    </row>
    <row r="290" spans="1:31" x14ac:dyDescent="0.35">
      <c r="A290" s="35" t="s">
        <v>716</v>
      </c>
      <c r="B290" s="24" t="s">
        <v>85</v>
      </c>
      <c r="C290" s="93"/>
      <c r="D290" s="25">
        <v>-22839</v>
      </c>
      <c r="E290" s="25">
        <v>-33332</v>
      </c>
      <c r="F290" s="25">
        <v>-34258</v>
      </c>
      <c r="G290" s="25">
        <v>-37280</v>
      </c>
      <c r="H290" s="25">
        <v>-39600</v>
      </c>
      <c r="I290" s="25">
        <v>-45012</v>
      </c>
      <c r="J290" s="25">
        <v>-47721</v>
      </c>
      <c r="K290" s="25">
        <v>-50916</v>
      </c>
      <c r="L290" s="25">
        <v>-52685</v>
      </c>
      <c r="M290" s="25">
        <v>-56148</v>
      </c>
      <c r="N290" s="25">
        <v>-61742</v>
      </c>
      <c r="O290" s="25">
        <v>-66377</v>
      </c>
      <c r="P290" s="25">
        <v>-71170</v>
      </c>
      <c r="Q290" s="25">
        <v>-72114</v>
      </c>
      <c r="R290" s="25">
        <v>-75845</v>
      </c>
      <c r="S290" s="25">
        <v>-80336</v>
      </c>
      <c r="T290" s="25">
        <v>-85109</v>
      </c>
      <c r="U290" s="25">
        <v>-91815</v>
      </c>
      <c r="V290" s="25">
        <v>-99130</v>
      </c>
      <c r="W290" s="25">
        <v>-111826</v>
      </c>
      <c r="X290" s="25">
        <v>-126589</v>
      </c>
      <c r="Y290" s="25">
        <v>-137436</v>
      </c>
      <c r="Z290" s="25">
        <v>-159065</v>
      </c>
      <c r="AA290" s="74">
        <v>-173325</v>
      </c>
      <c r="AB290" s="74">
        <v>-188258</v>
      </c>
      <c r="AC290" s="74">
        <v>-198949</v>
      </c>
      <c r="AD290" s="74">
        <v>-212093</v>
      </c>
      <c r="AE290" s="74">
        <v>-218097</v>
      </c>
    </row>
    <row r="291" spans="1:31" x14ac:dyDescent="0.35">
      <c r="A291" s="35" t="s">
        <v>717</v>
      </c>
      <c r="B291" s="24" t="s">
        <v>85</v>
      </c>
      <c r="C291" s="93"/>
      <c r="D291" s="25">
        <v>-49583</v>
      </c>
      <c r="E291" s="25">
        <v>-61147</v>
      </c>
      <c r="F291" s="25">
        <v>-68123</v>
      </c>
      <c r="G291" s="25">
        <v>-71056</v>
      </c>
      <c r="H291" s="25">
        <v>-74442</v>
      </c>
      <c r="I291" s="25">
        <v>-79000</v>
      </c>
      <c r="J291" s="25">
        <v>-88706</v>
      </c>
      <c r="K291" s="25">
        <v>-91336</v>
      </c>
      <c r="L291" s="25">
        <v>-99959</v>
      </c>
      <c r="M291" s="25">
        <v>-110464</v>
      </c>
      <c r="N291" s="25">
        <v>-130553</v>
      </c>
      <c r="O291" s="25">
        <v>-125510</v>
      </c>
      <c r="P291" s="25">
        <v>-135721</v>
      </c>
      <c r="Q291" s="25">
        <v>-127754</v>
      </c>
      <c r="R291" s="25">
        <v>-148990</v>
      </c>
      <c r="S291" s="25">
        <v>-144512</v>
      </c>
      <c r="T291" s="25">
        <v>-145870</v>
      </c>
      <c r="U291" s="25">
        <v>-155981</v>
      </c>
      <c r="V291" s="25">
        <v>-161868</v>
      </c>
      <c r="W291" s="25">
        <v>-170467</v>
      </c>
      <c r="X291" s="25">
        <v>-210772</v>
      </c>
      <c r="Y291" s="25">
        <v>-277677</v>
      </c>
      <c r="Z291" s="25">
        <v>-219188</v>
      </c>
      <c r="AA291" s="74">
        <v>-226775</v>
      </c>
      <c r="AB291" s="74">
        <v>-246189</v>
      </c>
      <c r="AC291" s="74">
        <v>-245906</v>
      </c>
      <c r="AD291" s="74">
        <v>-249254</v>
      </c>
      <c r="AE291" s="74">
        <v>-253299</v>
      </c>
    </row>
    <row r="292" spans="1:31" x14ac:dyDescent="0.35">
      <c r="A292" s="42" t="s">
        <v>718</v>
      </c>
      <c r="B292" s="24" t="s">
        <v>85</v>
      </c>
      <c r="C292" s="93"/>
      <c r="D292" s="25"/>
      <c r="E292" s="25"/>
      <c r="F292" s="25"/>
      <c r="G292" s="25"/>
      <c r="H292" s="25"/>
      <c r="I292" s="25"/>
      <c r="J292" s="25"/>
      <c r="K292" s="25"/>
      <c r="L292" s="25"/>
      <c r="M292" s="25"/>
      <c r="N292" s="25">
        <v>-44510</v>
      </c>
      <c r="O292" s="25">
        <v>-45450</v>
      </c>
      <c r="P292" s="25">
        <v>-45600</v>
      </c>
      <c r="Q292" s="25">
        <v>-47700</v>
      </c>
      <c r="R292" s="25">
        <v>-50720</v>
      </c>
      <c r="S292" s="25">
        <v>-54000</v>
      </c>
      <c r="T292" s="25">
        <v>-57450</v>
      </c>
      <c r="U292" s="25">
        <v>-59240</v>
      </c>
      <c r="V292" s="25">
        <v>-63440</v>
      </c>
      <c r="W292" s="25">
        <v>-65630</v>
      </c>
      <c r="X292" s="25">
        <v>-65410</v>
      </c>
      <c r="Y292" s="25">
        <v>-69760.899999999994</v>
      </c>
      <c r="Z292" s="25">
        <v>-73310</v>
      </c>
      <c r="AA292" s="74">
        <v>-83217</v>
      </c>
      <c r="AB292" s="74">
        <v>-86621</v>
      </c>
      <c r="AC292" s="74">
        <v>-90208</v>
      </c>
      <c r="AD292" s="74">
        <v>-95495</v>
      </c>
      <c r="AE292" s="74">
        <v>-101288</v>
      </c>
    </row>
    <row r="293" spans="1:31" x14ac:dyDescent="0.35">
      <c r="A293" s="42" t="s">
        <v>719</v>
      </c>
      <c r="B293" s="24" t="s">
        <v>85</v>
      </c>
      <c r="C293" s="93"/>
      <c r="D293" s="25"/>
      <c r="E293" s="25"/>
      <c r="F293" s="25"/>
      <c r="G293" s="25"/>
      <c r="H293" s="25"/>
      <c r="I293" s="25"/>
      <c r="J293" s="25"/>
      <c r="K293" s="25"/>
      <c r="L293" s="25"/>
      <c r="M293" s="25"/>
      <c r="N293" s="74">
        <f t="shared" ref="N293:AA293" si="0">N291-N292</f>
        <v>-86043</v>
      </c>
      <c r="O293" s="74">
        <f t="shared" si="0"/>
        <v>-80060</v>
      </c>
      <c r="P293" s="74">
        <f t="shared" si="0"/>
        <v>-90121</v>
      </c>
      <c r="Q293" s="74">
        <f t="shared" si="0"/>
        <v>-80054</v>
      </c>
      <c r="R293" s="74">
        <f t="shared" si="0"/>
        <v>-98270</v>
      </c>
      <c r="S293" s="74">
        <f t="shared" si="0"/>
        <v>-90512</v>
      </c>
      <c r="T293" s="74">
        <f t="shared" si="0"/>
        <v>-88420</v>
      </c>
      <c r="U293" s="74">
        <f t="shared" si="0"/>
        <v>-96741</v>
      </c>
      <c r="V293" s="74">
        <f t="shared" si="0"/>
        <v>-98428</v>
      </c>
      <c r="W293" s="74">
        <f t="shared" si="0"/>
        <v>-104837</v>
      </c>
      <c r="X293" s="74">
        <f t="shared" si="0"/>
        <v>-145362</v>
      </c>
      <c r="Y293" s="74">
        <f t="shared" si="0"/>
        <v>-207916.1</v>
      </c>
      <c r="Z293" s="74">
        <f t="shared" si="0"/>
        <v>-145878</v>
      </c>
      <c r="AA293" s="74">
        <f t="shared" si="0"/>
        <v>-143558</v>
      </c>
      <c r="AB293" s="74">
        <f t="shared" ref="AB293:AE293" si="1">AB291-AB292</f>
        <v>-159568</v>
      </c>
      <c r="AC293" s="74">
        <f t="shared" si="1"/>
        <v>-155698</v>
      </c>
      <c r="AD293" s="74">
        <f t="shared" si="1"/>
        <v>-153759</v>
      </c>
      <c r="AE293" s="74">
        <f t="shared" si="1"/>
        <v>-152011</v>
      </c>
    </row>
    <row r="294" spans="1:31" x14ac:dyDescent="0.35">
      <c r="A294" s="35" t="s">
        <v>720</v>
      </c>
      <c r="B294" s="24" t="s">
        <v>85</v>
      </c>
      <c r="C294" s="93"/>
      <c r="D294" s="25">
        <v>-7321</v>
      </c>
      <c r="E294" s="25">
        <v>-6222</v>
      </c>
      <c r="F294" s="25">
        <v>-5273</v>
      </c>
      <c r="G294" s="25">
        <v>-4623</v>
      </c>
      <c r="H294" s="25">
        <v>-4050</v>
      </c>
      <c r="I294" s="25">
        <v>-3863</v>
      </c>
      <c r="J294" s="25">
        <v>-4590</v>
      </c>
      <c r="K294" s="25">
        <v>-3929</v>
      </c>
      <c r="L294" s="25">
        <v>-3754</v>
      </c>
      <c r="M294" s="25">
        <v>-3970</v>
      </c>
      <c r="N294" s="25">
        <v>-6411</v>
      </c>
      <c r="O294" s="25">
        <v>-9551</v>
      </c>
      <c r="P294" s="25">
        <v>-10875</v>
      </c>
      <c r="Q294" s="25">
        <v>-11846</v>
      </c>
      <c r="R294" s="25">
        <v>-13972</v>
      </c>
      <c r="S294" s="25">
        <v>-13924</v>
      </c>
      <c r="T294" s="25">
        <v>-14977</v>
      </c>
      <c r="U294" s="25">
        <v>-15290</v>
      </c>
      <c r="V294" s="25">
        <v>-16568</v>
      </c>
      <c r="W294" s="25">
        <v>-18951</v>
      </c>
      <c r="X294" s="25">
        <v>-16524</v>
      </c>
      <c r="Y294" s="25">
        <v>-17102</v>
      </c>
      <c r="Z294" s="25">
        <v>-17423</v>
      </c>
      <c r="AA294" s="74">
        <v>-18792</v>
      </c>
      <c r="AB294" s="74">
        <v>-21052</v>
      </c>
      <c r="AC294" s="74">
        <v>-22382</v>
      </c>
      <c r="AD294" s="74">
        <v>-28186</v>
      </c>
      <c r="AE294" s="74">
        <v>-27147</v>
      </c>
    </row>
    <row r="295" spans="1:31" x14ac:dyDescent="0.35">
      <c r="A295" s="35" t="s">
        <v>721</v>
      </c>
      <c r="B295" s="24" t="s">
        <v>85</v>
      </c>
      <c r="C295" s="93"/>
      <c r="D295" s="25"/>
      <c r="E295" s="25">
        <v>-59988</v>
      </c>
      <c r="F295" s="25">
        <v>-62873</v>
      </c>
      <c r="G295" s="25">
        <v>-65050</v>
      </c>
      <c r="H295" s="25">
        <v>-70808</v>
      </c>
      <c r="I295" s="25">
        <v>-73206</v>
      </c>
      <c r="J295" s="25">
        <v>-76291</v>
      </c>
      <c r="K295" s="25">
        <v>-81531</v>
      </c>
      <c r="L295" s="25">
        <v>-85315</v>
      </c>
      <c r="M295" s="25">
        <v>-110811</v>
      </c>
      <c r="N295" s="25">
        <v>-100198</v>
      </c>
      <c r="O295" s="25">
        <v>-105959</v>
      </c>
      <c r="P295" s="25">
        <v>-112906</v>
      </c>
      <c r="Q295" s="25">
        <v>-116629</v>
      </c>
      <c r="R295" s="25">
        <v>-126367</v>
      </c>
      <c r="S295" s="25">
        <v>-130891</v>
      </c>
      <c r="T295" s="25">
        <v>-133825</v>
      </c>
      <c r="U295" s="25">
        <v>-132377</v>
      </c>
      <c r="V295" s="25">
        <v>-127940</v>
      </c>
      <c r="W295" s="25">
        <v>-126362</v>
      </c>
      <c r="X295" s="25">
        <v>-143073</v>
      </c>
      <c r="Y295" s="25">
        <v>-163747</v>
      </c>
      <c r="Z295" s="25">
        <v>-156276</v>
      </c>
      <c r="AA295" s="74">
        <v>-145664</v>
      </c>
      <c r="AB295" s="74">
        <v>-153940</v>
      </c>
      <c r="AC295" s="74">
        <v>-166227</v>
      </c>
      <c r="AD295" s="74">
        <v>-176408</v>
      </c>
      <c r="AE295" s="74">
        <v>-187880</v>
      </c>
    </row>
    <row r="296" spans="1:31" x14ac:dyDescent="0.35">
      <c r="A296" s="35" t="s">
        <v>722</v>
      </c>
      <c r="B296" s="24" t="s">
        <v>85</v>
      </c>
      <c r="C296" s="93"/>
      <c r="D296" s="25">
        <v>-68189</v>
      </c>
      <c r="E296" s="25">
        <v>-1683</v>
      </c>
      <c r="F296" s="25">
        <v>-1689</v>
      </c>
      <c r="G296" s="25">
        <v>-775</v>
      </c>
      <c r="H296" s="25">
        <v>-2121</v>
      </c>
      <c r="I296" s="25">
        <v>-2638</v>
      </c>
      <c r="J296" s="25">
        <v>-2775</v>
      </c>
      <c r="K296" s="25">
        <v>-3089</v>
      </c>
      <c r="L296" s="25">
        <v>-3481</v>
      </c>
      <c r="M296" s="25">
        <v>-3797</v>
      </c>
      <c r="N296" s="25">
        <v>-4412</v>
      </c>
      <c r="O296" s="25">
        <v>-4369</v>
      </c>
      <c r="P296" s="25">
        <v>-5014</v>
      </c>
      <c r="Q296" s="25">
        <v>-5902</v>
      </c>
      <c r="R296" s="25">
        <v>-5769</v>
      </c>
      <c r="S296" s="25">
        <v>-5289</v>
      </c>
      <c r="T296" s="25">
        <v>-5921</v>
      </c>
      <c r="U296" s="25">
        <v>-5632</v>
      </c>
      <c r="V296" s="25">
        <v>-6425</v>
      </c>
      <c r="W296" s="25">
        <v>-6710</v>
      </c>
      <c r="X296" s="25">
        <v>-6989</v>
      </c>
      <c r="Y296" s="25">
        <v>-7178</v>
      </c>
      <c r="Z296" s="25">
        <v>-7359</v>
      </c>
      <c r="AA296" s="74">
        <v>-7797</v>
      </c>
      <c r="AB296" s="74">
        <v>-8541</v>
      </c>
      <c r="AC296" s="74">
        <v>-8717</v>
      </c>
      <c r="AD296" s="74">
        <v>-8955</v>
      </c>
      <c r="AE296" s="74">
        <v>-9074</v>
      </c>
    </row>
    <row r="297" spans="1:31" ht="3.65" customHeight="1" x14ac:dyDescent="0.35">
      <c r="C297" s="93"/>
      <c r="AA297" s="7"/>
      <c r="AB297" s="7"/>
      <c r="AC297" s="7"/>
      <c r="AD297" s="7"/>
      <c r="AE297" s="7"/>
    </row>
    <row r="298" spans="1:31" x14ac:dyDescent="0.35">
      <c r="A298" s="48" t="s">
        <v>723</v>
      </c>
      <c r="B298" s="24" t="s">
        <v>85</v>
      </c>
      <c r="C298" s="246"/>
      <c r="D298" s="115">
        <v>15480</v>
      </c>
      <c r="E298" s="115">
        <v>4590</v>
      </c>
      <c r="F298" s="115">
        <v>-144</v>
      </c>
      <c r="G298" s="115">
        <v>9535</v>
      </c>
      <c r="H298" s="115">
        <v>9892</v>
      </c>
      <c r="I298" s="115">
        <v>15293</v>
      </c>
      <c r="J298" s="115">
        <v>18675</v>
      </c>
      <c r="K298" s="115">
        <v>23788</v>
      </c>
      <c r="L298" s="115">
        <v>30166</v>
      </c>
      <c r="M298" s="115">
        <v>-14029</v>
      </c>
      <c r="N298" s="115">
        <v>-41314</v>
      </c>
      <c r="O298" s="115">
        <v>-34524</v>
      </c>
      <c r="P298" s="115">
        <v>-31169</v>
      </c>
      <c r="Q298" s="115">
        <v>-9924</v>
      </c>
      <c r="R298" s="115">
        <v>-36968</v>
      </c>
      <c r="S298" s="115">
        <v>-24731</v>
      </c>
      <c r="T298" s="115">
        <v>-26312</v>
      </c>
      <c r="U298" s="115">
        <v>-20652</v>
      </c>
      <c r="V298" s="115">
        <v>5679</v>
      </c>
      <c r="W298" s="115">
        <v>21253</v>
      </c>
      <c r="X298" s="115">
        <v>-66566</v>
      </c>
      <c r="Y298" s="115">
        <v>-117711</v>
      </c>
      <c r="Z298" s="115">
        <v>-12310</v>
      </c>
      <c r="AA298" s="140">
        <v>24119</v>
      </c>
      <c r="AB298" s="140">
        <v>6216</v>
      </c>
      <c r="AC298" s="140">
        <v>-13517</v>
      </c>
      <c r="AD298" s="140">
        <v>-17500</v>
      </c>
      <c r="AE298" s="140">
        <v>-4424</v>
      </c>
    </row>
    <row r="299" spans="1:31" ht="3.65" customHeight="1" x14ac:dyDescent="0.35">
      <c r="C299" s="93"/>
      <c r="AA299" s="7"/>
      <c r="AB299" s="7"/>
      <c r="AC299" s="7"/>
      <c r="AD299" s="7"/>
      <c r="AE299" s="7"/>
    </row>
    <row r="300" spans="1:31" ht="14.9" customHeight="1" x14ac:dyDescent="0.35">
      <c r="A300" s="116" t="s">
        <v>724</v>
      </c>
      <c r="B300" s="24" t="s">
        <v>85</v>
      </c>
      <c r="C300" s="246"/>
      <c r="D300" s="115">
        <v>-2809</v>
      </c>
      <c r="E300" s="115">
        <v>1094</v>
      </c>
      <c r="F300" s="115">
        <v>-1193</v>
      </c>
      <c r="G300" s="115">
        <v>-2048</v>
      </c>
      <c r="H300" s="115">
        <v>-1850</v>
      </c>
      <c r="I300" s="115">
        <v>-1664</v>
      </c>
      <c r="J300" s="115">
        <v>-2808</v>
      </c>
      <c r="K300" s="115">
        <v>-4387</v>
      </c>
      <c r="L300" s="115">
        <v>-6944</v>
      </c>
      <c r="M300" s="115">
        <v>-8851</v>
      </c>
      <c r="N300" s="115">
        <v>-10899</v>
      </c>
      <c r="O300" s="115">
        <v>-9495</v>
      </c>
      <c r="P300" s="115">
        <v>-9973</v>
      </c>
      <c r="Q300" s="115">
        <v>-5915</v>
      </c>
      <c r="R300" s="115">
        <v>-8554</v>
      </c>
      <c r="S300" s="115">
        <v>-8975</v>
      </c>
      <c r="T300" s="115">
        <v>-9926</v>
      </c>
      <c r="U300" s="115">
        <v>-8797</v>
      </c>
      <c r="V300" s="115">
        <v>-11380</v>
      </c>
      <c r="W300" s="115">
        <v>-14059</v>
      </c>
      <c r="X300" s="115">
        <v>-11308</v>
      </c>
      <c r="Y300" s="115">
        <v>-13933</v>
      </c>
      <c r="Z300" s="115">
        <v>-17198</v>
      </c>
      <c r="AA300" s="140">
        <v>-17402</v>
      </c>
      <c r="AB300" s="140">
        <v>-17584</v>
      </c>
      <c r="AC300" s="140">
        <v>-18915</v>
      </c>
      <c r="AD300" s="140">
        <v>-16453</v>
      </c>
      <c r="AE300" s="140">
        <v>-21318</v>
      </c>
    </row>
    <row r="301" spans="1:31" x14ac:dyDescent="0.35">
      <c r="A301" s="35" t="s">
        <v>725</v>
      </c>
      <c r="B301" s="24" t="s">
        <v>85</v>
      </c>
      <c r="C301" s="93"/>
      <c r="D301" s="25">
        <v>2417</v>
      </c>
      <c r="E301" s="25">
        <v>2339</v>
      </c>
      <c r="F301" s="25">
        <v>914</v>
      </c>
      <c r="G301" s="25">
        <v>1314</v>
      </c>
      <c r="H301" s="25">
        <v>832</v>
      </c>
      <c r="I301" s="25">
        <v>546</v>
      </c>
      <c r="J301" s="25">
        <v>179</v>
      </c>
      <c r="K301" s="25">
        <v>193</v>
      </c>
      <c r="L301" s="25">
        <v>220</v>
      </c>
      <c r="M301" s="25">
        <v>328</v>
      </c>
      <c r="N301" s="25">
        <v>245</v>
      </c>
      <c r="O301" s="25">
        <v>402</v>
      </c>
      <c r="P301" s="25">
        <v>505</v>
      </c>
      <c r="Q301" s="25">
        <v>1729</v>
      </c>
      <c r="R301" s="25">
        <v>457</v>
      </c>
      <c r="S301" s="25">
        <v>2305</v>
      </c>
      <c r="T301" s="25">
        <v>414</v>
      </c>
      <c r="U301" s="25">
        <v>2282</v>
      </c>
      <c r="V301" s="25">
        <v>1325</v>
      </c>
      <c r="W301" s="25">
        <v>597</v>
      </c>
      <c r="X301" s="25">
        <v>1724</v>
      </c>
      <c r="Y301" s="25">
        <v>350</v>
      </c>
      <c r="Z301" s="25">
        <v>494</v>
      </c>
      <c r="AA301" s="74">
        <v>363</v>
      </c>
      <c r="AB301" s="74">
        <v>2277</v>
      </c>
      <c r="AC301" s="74">
        <v>271</v>
      </c>
      <c r="AD301" s="74">
        <v>394</v>
      </c>
      <c r="AE301" s="74">
        <v>1</v>
      </c>
    </row>
    <row r="302" spans="1:31" x14ac:dyDescent="0.35">
      <c r="A302" s="35" t="s">
        <v>726</v>
      </c>
      <c r="B302" s="24" t="s">
        <v>85</v>
      </c>
      <c r="C302" s="93"/>
      <c r="D302" s="25">
        <v>-5226</v>
      </c>
      <c r="E302" s="25">
        <v>-1245</v>
      </c>
      <c r="F302" s="25">
        <v>-2107</v>
      </c>
      <c r="G302" s="25">
        <v>-3362</v>
      </c>
      <c r="H302" s="25">
        <v>-2682</v>
      </c>
      <c r="I302" s="25">
        <v>-2210</v>
      </c>
      <c r="J302" s="25">
        <v>-2987</v>
      </c>
      <c r="K302" s="25">
        <v>-4580</v>
      </c>
      <c r="L302" s="25">
        <v>-7164</v>
      </c>
      <c r="M302" s="25">
        <v>-9180</v>
      </c>
      <c r="N302" s="25">
        <v>-11144</v>
      </c>
      <c r="O302" s="25">
        <v>-9897</v>
      </c>
      <c r="P302" s="25">
        <v>-10478</v>
      </c>
      <c r="Q302" s="25">
        <v>-7644</v>
      </c>
      <c r="R302" s="25">
        <v>-9012</v>
      </c>
      <c r="S302" s="25">
        <v>-11280</v>
      </c>
      <c r="T302" s="25">
        <v>-10341</v>
      </c>
      <c r="U302" s="25">
        <v>-11079</v>
      </c>
      <c r="V302" s="25">
        <v>-12705</v>
      </c>
      <c r="W302" s="25">
        <v>-14656</v>
      </c>
      <c r="X302" s="25">
        <v>-13032</v>
      </c>
      <c r="Y302" s="25">
        <v>-14283</v>
      </c>
      <c r="Z302" s="25">
        <v>-17692</v>
      </c>
      <c r="AA302" s="74">
        <v>-17766</v>
      </c>
      <c r="AB302" s="74">
        <v>-19861</v>
      </c>
      <c r="AC302" s="74">
        <v>-19186</v>
      </c>
      <c r="AD302" s="74">
        <v>-16847</v>
      </c>
      <c r="AE302" s="74">
        <v>-21319</v>
      </c>
    </row>
    <row r="303" spans="1:31" ht="3.65" customHeight="1" x14ac:dyDescent="0.35">
      <c r="C303" s="93"/>
      <c r="AA303" s="7"/>
      <c r="AB303" s="7"/>
      <c r="AC303" s="7"/>
      <c r="AD303" s="7"/>
      <c r="AE303" s="7"/>
    </row>
    <row r="304" spans="1:31" s="80" customFormat="1" ht="14.15" customHeight="1" x14ac:dyDescent="0.35">
      <c r="A304" s="116" t="s">
        <v>727</v>
      </c>
      <c r="B304" s="117" t="s">
        <v>85</v>
      </c>
      <c r="C304" s="290"/>
      <c r="D304" s="118">
        <v>9500</v>
      </c>
      <c r="E304" s="118">
        <v>5673</v>
      </c>
      <c r="F304" s="118">
        <v>3422</v>
      </c>
      <c r="G304" s="118">
        <v>-229</v>
      </c>
      <c r="H304" s="118">
        <v>-452</v>
      </c>
      <c r="I304" s="118">
        <v>-1139</v>
      </c>
      <c r="J304" s="118">
        <v>-1647</v>
      </c>
      <c r="K304" s="118">
        <v>7403</v>
      </c>
      <c r="L304" s="118">
        <v>5108</v>
      </c>
      <c r="M304" s="118">
        <v>-7889</v>
      </c>
      <c r="N304" s="118">
        <v>-4278</v>
      </c>
      <c r="O304" s="118">
        <v>-7028</v>
      </c>
      <c r="P304" s="118">
        <v>-5866</v>
      </c>
      <c r="Q304" s="118">
        <v>-4802</v>
      </c>
      <c r="R304" s="118">
        <v>-6371</v>
      </c>
      <c r="S304" s="118">
        <v>-5158</v>
      </c>
      <c r="T304" s="118">
        <v>-12684</v>
      </c>
      <c r="U304" s="118">
        <v>-13501</v>
      </c>
      <c r="V304" s="118">
        <v>-20041</v>
      </c>
      <c r="W304" s="118">
        <v>-14387</v>
      </c>
      <c r="X304" s="118">
        <v>-13632</v>
      </c>
      <c r="Y304" s="118">
        <v>-3364</v>
      </c>
      <c r="Z304" s="118">
        <v>-1340</v>
      </c>
      <c r="AA304" s="141">
        <v>-11689</v>
      </c>
      <c r="AB304" s="141">
        <v>-5795</v>
      </c>
      <c r="AC304" s="141">
        <v>-14120</v>
      </c>
      <c r="AD304" s="141">
        <v>-15215</v>
      </c>
      <c r="AE304" s="141">
        <v>-12804</v>
      </c>
    </row>
    <row r="305" spans="1:31" ht="3.65" customHeight="1" x14ac:dyDescent="0.35">
      <c r="C305" s="93"/>
      <c r="AA305" s="7"/>
      <c r="AB305" s="7"/>
      <c r="AC305" s="7"/>
      <c r="AD305" s="7"/>
      <c r="AE305" s="7"/>
    </row>
    <row r="306" spans="1:31" s="80" customFormat="1" ht="29.9" customHeight="1" x14ac:dyDescent="0.35">
      <c r="A306" s="116" t="s">
        <v>728</v>
      </c>
      <c r="B306" s="117" t="s">
        <v>85</v>
      </c>
      <c r="C306" s="290"/>
      <c r="D306" s="118">
        <v>-10245</v>
      </c>
      <c r="E306" s="118">
        <v>-5197</v>
      </c>
      <c r="F306" s="118">
        <v>3097</v>
      </c>
      <c r="G306" s="118">
        <v>-1743</v>
      </c>
      <c r="H306" s="118">
        <v>-3040</v>
      </c>
      <c r="I306" s="118">
        <v>-11024</v>
      </c>
      <c r="J306" s="118">
        <v>-12686</v>
      </c>
      <c r="K306" s="118">
        <v>-26919</v>
      </c>
      <c r="L306" s="118">
        <v>-29303</v>
      </c>
      <c r="M306" s="118">
        <v>-16217</v>
      </c>
      <c r="N306" s="118">
        <v>5152</v>
      </c>
      <c r="O306" s="118">
        <v>7195</v>
      </c>
      <c r="P306" s="118">
        <v>1031</v>
      </c>
      <c r="Q306" s="118">
        <v>-6197</v>
      </c>
      <c r="R306" s="118">
        <v>-7718</v>
      </c>
      <c r="S306" s="118">
        <v>-11957</v>
      </c>
      <c r="T306" s="118">
        <v>-5255</v>
      </c>
      <c r="U306" s="118">
        <v>-37318</v>
      </c>
      <c r="V306" s="118">
        <v>-40</v>
      </c>
      <c r="W306" s="118">
        <v>1061</v>
      </c>
      <c r="X306" s="118">
        <v>-53639</v>
      </c>
      <c r="Y306" s="118">
        <v>57614</v>
      </c>
      <c r="Z306" s="118">
        <v>-8553</v>
      </c>
      <c r="AA306" s="141">
        <v>-11027</v>
      </c>
      <c r="AB306" s="141">
        <v>-17073</v>
      </c>
      <c r="AC306" s="141">
        <v>-3703</v>
      </c>
      <c r="AD306" s="141">
        <v>-4904</v>
      </c>
      <c r="AE306" s="141">
        <v>-5231</v>
      </c>
    </row>
    <row r="307" spans="1:31" ht="3.65" customHeight="1" x14ac:dyDescent="0.35">
      <c r="C307" s="93"/>
      <c r="AA307" s="7"/>
      <c r="AB307" s="7"/>
      <c r="AC307" s="7"/>
      <c r="AD307" s="7"/>
      <c r="AE307" s="7"/>
    </row>
    <row r="308" spans="1:31" x14ac:dyDescent="0.35">
      <c r="A308" s="48" t="s">
        <v>729</v>
      </c>
      <c r="B308" s="24" t="s">
        <v>85</v>
      </c>
      <c r="C308" s="246"/>
      <c r="D308" s="115">
        <v>-9943</v>
      </c>
      <c r="E308" s="115">
        <v>-8549</v>
      </c>
      <c r="F308" s="115">
        <v>-4130</v>
      </c>
      <c r="G308" s="115">
        <v>-5406</v>
      </c>
      <c r="H308" s="115">
        <v>-5296</v>
      </c>
      <c r="I308" s="115">
        <v>-1247</v>
      </c>
      <c r="J308" s="115">
        <v>-1103</v>
      </c>
      <c r="K308" s="115">
        <v>-674</v>
      </c>
      <c r="L308" s="115">
        <v>1633</v>
      </c>
      <c r="M308" s="115">
        <v>46831</v>
      </c>
      <c r="N308" s="115">
        <v>51552</v>
      </c>
      <c r="O308" s="115">
        <v>44463</v>
      </c>
      <c r="P308" s="115">
        <v>46137</v>
      </c>
      <c r="Q308" s="115">
        <v>26407</v>
      </c>
      <c r="R308" s="115">
        <v>61380</v>
      </c>
      <c r="S308" s="115">
        <v>50133</v>
      </c>
      <c r="T308" s="115">
        <v>54659</v>
      </c>
      <c r="U308" s="115">
        <v>81771</v>
      </c>
      <c r="V308" s="115">
        <v>27425</v>
      </c>
      <c r="W308" s="115">
        <v>7873</v>
      </c>
      <c r="X308" s="115">
        <v>145992</v>
      </c>
      <c r="Y308" s="115">
        <v>130353</v>
      </c>
      <c r="Z308" s="115">
        <v>71751</v>
      </c>
      <c r="AA308" s="140">
        <v>-14399</v>
      </c>
      <c r="AB308" s="140">
        <v>30712</v>
      </c>
      <c r="AC308" s="140">
        <v>27953</v>
      </c>
      <c r="AD308" s="140">
        <v>49158</v>
      </c>
      <c r="AE308" s="140">
        <v>44744</v>
      </c>
    </row>
    <row r="309" spans="1:31" x14ac:dyDescent="0.35">
      <c r="A309" s="35" t="s">
        <v>730</v>
      </c>
      <c r="B309" s="24" t="s">
        <v>85</v>
      </c>
      <c r="C309" s="93"/>
      <c r="D309" s="25"/>
      <c r="E309" s="25"/>
      <c r="F309" s="25"/>
      <c r="G309" s="25"/>
      <c r="H309" s="25"/>
      <c r="I309" s="25"/>
      <c r="J309" s="25"/>
      <c r="K309" s="25"/>
      <c r="L309" s="25">
        <v>1886</v>
      </c>
      <c r="M309" s="25">
        <v>55769.005000000005</v>
      </c>
      <c r="N309" s="25">
        <v>95970.048999999999</v>
      </c>
      <c r="O309" s="25">
        <v>119157.887</v>
      </c>
      <c r="P309" s="25">
        <v>118512</v>
      </c>
      <c r="Q309" s="25">
        <v>113093.9</v>
      </c>
      <c r="R309" s="25">
        <v>105824</v>
      </c>
      <c r="S309" s="25">
        <v>108052</v>
      </c>
      <c r="T309" s="25">
        <v>124834</v>
      </c>
      <c r="U309" s="25">
        <v>125396</v>
      </c>
      <c r="V309" s="25">
        <v>97432</v>
      </c>
      <c r="W309" s="25">
        <v>78765</v>
      </c>
      <c r="X309" s="25">
        <v>233679</v>
      </c>
      <c r="Y309" s="25">
        <v>314436</v>
      </c>
      <c r="Z309" s="25">
        <v>235689</v>
      </c>
      <c r="AA309" s="74">
        <v>226261</v>
      </c>
      <c r="AB309" s="74">
        <v>337834</v>
      </c>
      <c r="AC309" s="74">
        <v>437768</v>
      </c>
      <c r="AD309" s="74">
        <v>648844</v>
      </c>
      <c r="AE309" s="74">
        <v>764351</v>
      </c>
    </row>
    <row r="310" spans="1:31" x14ac:dyDescent="0.35">
      <c r="A310" s="42" t="s">
        <v>731</v>
      </c>
      <c r="B310" s="24" t="s">
        <v>85</v>
      </c>
      <c r="C310" s="93"/>
      <c r="D310" s="25"/>
      <c r="E310" s="25"/>
      <c r="F310" s="25"/>
      <c r="G310" s="25"/>
      <c r="H310" s="25"/>
      <c r="I310" s="25"/>
      <c r="J310" s="25"/>
      <c r="K310" s="25"/>
      <c r="L310" s="25"/>
      <c r="M310" s="25">
        <v>54759.005000000005</v>
      </c>
      <c r="N310" s="25">
        <v>90993.048999999999</v>
      </c>
      <c r="O310" s="25">
        <v>118748.887</v>
      </c>
      <c r="P310" s="25">
        <v>118475</v>
      </c>
      <c r="Q310" s="25">
        <v>113132.9</v>
      </c>
      <c r="R310" s="25">
        <v>105816</v>
      </c>
      <c r="S310" s="25">
        <v>108053</v>
      </c>
      <c r="T310" s="25">
        <v>124737</v>
      </c>
      <c r="U310" s="25">
        <v>125032</v>
      </c>
      <c r="V310" s="25">
        <v>94735</v>
      </c>
      <c r="W310" s="25">
        <v>76370</v>
      </c>
      <c r="X310" s="25">
        <v>229205</v>
      </c>
      <c r="Y310" s="25">
        <v>309085</v>
      </c>
      <c r="Z310" s="25">
        <v>202252</v>
      </c>
      <c r="AA310" s="74">
        <v>200953</v>
      </c>
      <c r="AB310" s="74">
        <v>337701</v>
      </c>
      <c r="AC310" s="74">
        <v>437649</v>
      </c>
      <c r="AD310" s="74">
        <v>648724</v>
      </c>
      <c r="AE310" s="74">
        <v>764206</v>
      </c>
    </row>
    <row r="311" spans="1:31" x14ac:dyDescent="0.35">
      <c r="A311" s="42" t="s">
        <v>732</v>
      </c>
      <c r="B311" s="24" t="s">
        <v>85</v>
      </c>
      <c r="C311" s="93"/>
      <c r="D311" s="25"/>
      <c r="E311" s="25"/>
      <c r="F311" s="25"/>
      <c r="G311" s="25"/>
      <c r="H311" s="25"/>
      <c r="I311" s="25"/>
      <c r="J311" s="25"/>
      <c r="K311" s="25"/>
      <c r="L311" s="25"/>
      <c r="M311" s="25">
        <v>1010</v>
      </c>
      <c r="N311" s="25">
        <v>4977</v>
      </c>
      <c r="O311" s="25">
        <v>409</v>
      </c>
      <c r="P311" s="25">
        <v>37</v>
      </c>
      <c r="Q311" s="25">
        <v>-39</v>
      </c>
      <c r="R311" s="25">
        <v>8</v>
      </c>
      <c r="S311" s="25">
        <v>-1</v>
      </c>
      <c r="T311" s="25">
        <v>97</v>
      </c>
      <c r="U311" s="25">
        <v>364</v>
      </c>
      <c r="V311" s="25">
        <v>2697</v>
      </c>
      <c r="W311" s="25">
        <v>2395</v>
      </c>
      <c r="X311" s="25">
        <v>4474</v>
      </c>
      <c r="Y311" s="25">
        <v>5351</v>
      </c>
      <c r="Z311" s="25">
        <v>33437</v>
      </c>
      <c r="AA311" s="74">
        <v>25307</v>
      </c>
      <c r="AB311" s="74">
        <v>133</v>
      </c>
      <c r="AC311" s="74">
        <v>119</v>
      </c>
      <c r="AD311" s="74">
        <v>120</v>
      </c>
      <c r="AE311" s="74">
        <v>145</v>
      </c>
    </row>
    <row r="312" spans="1:31" x14ac:dyDescent="0.35">
      <c r="A312" s="35" t="s">
        <v>733</v>
      </c>
      <c r="B312" s="24" t="s">
        <v>85</v>
      </c>
      <c r="C312" s="93"/>
      <c r="D312" s="25"/>
      <c r="E312" s="25"/>
      <c r="F312" s="25"/>
      <c r="G312" s="25"/>
      <c r="H312" s="25"/>
      <c r="I312" s="25"/>
      <c r="J312" s="25"/>
      <c r="K312" s="25"/>
      <c r="L312" s="25">
        <v>-2039</v>
      </c>
      <c r="M312" s="25">
        <v>-8938.005000000001</v>
      </c>
      <c r="N312" s="25">
        <v>-44418.048999999999</v>
      </c>
      <c r="O312" s="25">
        <v>-74694.887000000002</v>
      </c>
      <c r="P312" s="25">
        <v>-72375</v>
      </c>
      <c r="Q312" s="25">
        <v>-86686.9</v>
      </c>
      <c r="R312" s="25">
        <v>-44444</v>
      </c>
      <c r="S312" s="25">
        <v>-57919</v>
      </c>
      <c r="T312" s="25">
        <v>-70175</v>
      </c>
      <c r="U312" s="25">
        <v>-43625</v>
      </c>
      <c r="V312" s="25">
        <v>-70007</v>
      </c>
      <c r="W312" s="25">
        <v>-70892</v>
      </c>
      <c r="X312" s="25">
        <v>-87687</v>
      </c>
      <c r="Y312" s="25">
        <v>-184083</v>
      </c>
      <c r="Z312" s="25">
        <v>-163938</v>
      </c>
      <c r="AA312" s="74">
        <v>-240660</v>
      </c>
      <c r="AB312" s="74">
        <v>-307123</v>
      </c>
      <c r="AC312" s="74">
        <v>-409815</v>
      </c>
      <c r="AD312" s="74">
        <v>-599685</v>
      </c>
      <c r="AE312" s="74">
        <v>-719607</v>
      </c>
    </row>
    <row r="313" spans="1:31" x14ac:dyDescent="0.35">
      <c r="A313" s="42" t="s">
        <v>731</v>
      </c>
      <c r="B313" s="24" t="s">
        <v>85</v>
      </c>
      <c r="C313" s="93"/>
      <c r="D313" s="25"/>
      <c r="E313" s="25"/>
      <c r="F313" s="25"/>
      <c r="G313" s="25"/>
      <c r="H313" s="25"/>
      <c r="I313" s="25"/>
      <c r="J313" s="25"/>
      <c r="K313" s="25"/>
      <c r="L313" s="25"/>
      <c r="M313" s="25">
        <v>-7094.0050000000001</v>
      </c>
      <c r="N313" s="25">
        <v>-43608.048999999999</v>
      </c>
      <c r="O313" s="25">
        <v>-73949.887000000002</v>
      </c>
      <c r="P313" s="25">
        <v>-71455</v>
      </c>
      <c r="Q313" s="25">
        <v>-85148.9</v>
      </c>
      <c r="R313" s="25">
        <v>-42599</v>
      </c>
      <c r="S313" s="25">
        <v>-55672</v>
      </c>
      <c r="T313" s="25">
        <v>-67636</v>
      </c>
      <c r="U313" s="25">
        <v>-40124</v>
      </c>
      <c r="V313" s="25">
        <v>-64171</v>
      </c>
      <c r="W313" s="25">
        <v>-65529</v>
      </c>
      <c r="X313" s="25">
        <v>-77802</v>
      </c>
      <c r="Y313" s="25">
        <v>-173144</v>
      </c>
      <c r="Z313" s="25">
        <v>-123358</v>
      </c>
      <c r="AA313" s="74">
        <v>-207498</v>
      </c>
      <c r="AB313" s="74">
        <v>-302339</v>
      </c>
      <c r="AC313" s="74">
        <v>-404736</v>
      </c>
      <c r="AD313" s="74">
        <v>-594552</v>
      </c>
      <c r="AE313" s="74">
        <v>-714763</v>
      </c>
    </row>
    <row r="314" spans="1:31" x14ac:dyDescent="0.35">
      <c r="A314" s="42" t="s">
        <v>732</v>
      </c>
      <c r="B314" s="24" t="s">
        <v>85</v>
      </c>
      <c r="C314" s="93"/>
      <c r="D314" s="25"/>
      <c r="E314" s="25"/>
      <c r="F314" s="25"/>
      <c r="G314" s="25"/>
      <c r="H314" s="25"/>
      <c r="I314" s="25"/>
      <c r="J314" s="25"/>
      <c r="K314" s="25"/>
      <c r="L314" s="25"/>
      <c r="M314" s="25">
        <v>-1844.0000000000009</v>
      </c>
      <c r="N314" s="25">
        <v>-810</v>
      </c>
      <c r="O314" s="25">
        <v>-745</v>
      </c>
      <c r="P314" s="25">
        <v>-920</v>
      </c>
      <c r="Q314" s="25">
        <v>-1538</v>
      </c>
      <c r="R314" s="25">
        <v>-1845</v>
      </c>
      <c r="S314" s="25">
        <v>-2247</v>
      </c>
      <c r="T314" s="25">
        <v>-2539</v>
      </c>
      <c r="U314" s="25">
        <v>-3501</v>
      </c>
      <c r="V314" s="25">
        <v>-5836</v>
      </c>
      <c r="W314" s="25">
        <v>-5363</v>
      </c>
      <c r="X314" s="25">
        <v>-9885</v>
      </c>
      <c r="Y314" s="25">
        <v>-10939</v>
      </c>
      <c r="Z314" s="25">
        <v>-40580</v>
      </c>
      <c r="AA314" s="74">
        <v>-33162</v>
      </c>
      <c r="AB314" s="74">
        <v>-4784</v>
      </c>
      <c r="AC314" s="74">
        <v>-5079</v>
      </c>
      <c r="AD314" s="74">
        <v>-5134</v>
      </c>
      <c r="AE314" s="74">
        <v>-4844</v>
      </c>
    </row>
    <row r="315" spans="1:31" ht="3.65" customHeight="1" x14ac:dyDescent="0.35">
      <c r="C315" s="93"/>
      <c r="AA315" s="7"/>
      <c r="AB315" s="7"/>
      <c r="AC315" s="7"/>
      <c r="AD315" s="7"/>
      <c r="AE315" s="7"/>
    </row>
    <row r="316" spans="1:31" x14ac:dyDescent="0.35">
      <c r="A316" s="48" t="s">
        <v>734</v>
      </c>
      <c r="B316" s="24" t="s">
        <v>85</v>
      </c>
      <c r="C316" s="246"/>
      <c r="D316" s="115">
        <v>1983</v>
      </c>
      <c r="E316" s="115">
        <v>-2388</v>
      </c>
      <c r="F316" s="115">
        <v>1052</v>
      </c>
      <c r="G316" s="115">
        <v>108</v>
      </c>
      <c r="H316" s="115">
        <v>-747</v>
      </c>
      <c r="I316" s="115">
        <v>218</v>
      </c>
      <c r="J316" s="115">
        <v>432</v>
      </c>
      <c r="K316" s="115">
        <v>-789</v>
      </c>
      <c r="L316" s="115">
        <v>660</v>
      </c>
      <c r="M316" s="115">
        <v>-156</v>
      </c>
      <c r="N316" s="115">
        <v>212</v>
      </c>
      <c r="O316" s="115">
        <v>612</v>
      </c>
      <c r="P316" s="115">
        <v>160</v>
      </c>
      <c r="Q316" s="115">
        <v>-429</v>
      </c>
      <c r="R316" s="115">
        <v>1769</v>
      </c>
      <c r="S316" s="115">
        <v>-689</v>
      </c>
      <c r="T316" s="115">
        <v>482</v>
      </c>
      <c r="U316" s="115">
        <v>1503</v>
      </c>
      <c r="V316" s="115">
        <v>1643</v>
      </c>
      <c r="W316" s="115">
        <v>1741</v>
      </c>
      <c r="X316" s="115">
        <v>846</v>
      </c>
      <c r="Y316" s="115">
        <v>52959</v>
      </c>
      <c r="Z316" s="115">
        <v>32351</v>
      </c>
      <c r="AA316" s="140">
        <v>-30398</v>
      </c>
      <c r="AB316" s="140">
        <v>-3523</v>
      </c>
      <c r="AC316" s="140">
        <v>-22303</v>
      </c>
      <c r="AD316" s="140">
        <v>-4914</v>
      </c>
      <c r="AE316" s="140">
        <v>967</v>
      </c>
    </row>
    <row r="317" spans="1:31" ht="3.65" customHeight="1" x14ac:dyDescent="0.35">
      <c r="C317" s="93"/>
      <c r="AA317" s="7"/>
      <c r="AB317" s="7"/>
      <c r="AC317" s="7"/>
      <c r="AD317" s="7"/>
      <c r="AE317" s="7"/>
    </row>
    <row r="318" spans="1:31" x14ac:dyDescent="0.35">
      <c r="A318" s="35" t="s">
        <v>735</v>
      </c>
      <c r="B318" s="24" t="s">
        <v>85</v>
      </c>
      <c r="C318" s="93"/>
      <c r="D318" s="25">
        <v>0</v>
      </c>
      <c r="E318" s="25">
        <v>-59</v>
      </c>
      <c r="F318" s="25">
        <v>78</v>
      </c>
      <c r="G318" s="25">
        <v>-1</v>
      </c>
      <c r="H318" s="25">
        <v>-5</v>
      </c>
      <c r="I318" s="25">
        <v>-13</v>
      </c>
      <c r="J318" s="25">
        <v>-24</v>
      </c>
      <c r="K318" s="25">
        <v>-59</v>
      </c>
      <c r="L318" s="25">
        <v>-148</v>
      </c>
      <c r="M318" s="25">
        <v>-566</v>
      </c>
      <c r="N318" s="25">
        <v>-25</v>
      </c>
      <c r="O318" s="25">
        <v>-59</v>
      </c>
      <c r="P318" s="25">
        <v>-16</v>
      </c>
      <c r="Q318" s="25">
        <v>-314</v>
      </c>
      <c r="R318" s="25">
        <v>-586</v>
      </c>
      <c r="S318" s="25">
        <v>-72</v>
      </c>
      <c r="T318" s="25">
        <v>-165</v>
      </c>
      <c r="U318" s="25"/>
      <c r="V318" s="25"/>
      <c r="W318" s="25"/>
      <c r="X318" s="25"/>
      <c r="Y318" s="25"/>
      <c r="Z318" s="25"/>
      <c r="AA318" s="74"/>
      <c r="AB318" s="74"/>
      <c r="AC318" s="74"/>
      <c r="AD318" s="74"/>
      <c r="AE318" s="74"/>
    </row>
    <row r="319" spans="1:31" ht="3.65" customHeight="1" x14ac:dyDescent="0.35">
      <c r="C319" s="93"/>
      <c r="AA319" s="7"/>
      <c r="AB319" s="7"/>
      <c r="AC319" s="7"/>
      <c r="AD319" s="7"/>
      <c r="AE319" s="7"/>
    </row>
    <row r="320" spans="1:31" x14ac:dyDescent="0.35">
      <c r="A320" s="48" t="s">
        <v>736</v>
      </c>
      <c r="B320" s="24" t="s">
        <v>85</v>
      </c>
      <c r="C320" s="93" t="s">
        <v>737</v>
      </c>
      <c r="D320" s="115">
        <v>12671</v>
      </c>
      <c r="E320" s="115">
        <v>5625</v>
      </c>
      <c r="F320" s="115">
        <v>-1259</v>
      </c>
      <c r="G320" s="115">
        <v>7486</v>
      </c>
      <c r="H320" s="115">
        <v>8036</v>
      </c>
      <c r="I320" s="115">
        <v>13616</v>
      </c>
      <c r="J320" s="115">
        <v>15843</v>
      </c>
      <c r="K320" s="115">
        <v>19343</v>
      </c>
      <c r="L320" s="115">
        <v>23073</v>
      </c>
      <c r="M320" s="115">
        <v>-23447</v>
      </c>
      <c r="N320" s="115">
        <v>-52238</v>
      </c>
      <c r="O320" s="115">
        <v>-44078</v>
      </c>
      <c r="P320" s="115">
        <v>-41157</v>
      </c>
      <c r="Q320" s="115">
        <v>-16152</v>
      </c>
      <c r="R320" s="115">
        <v>-46108</v>
      </c>
      <c r="S320" s="115">
        <v>-33778</v>
      </c>
      <c r="T320" s="115">
        <v>-36404</v>
      </c>
      <c r="U320" s="115">
        <v>-29449</v>
      </c>
      <c r="V320" s="115">
        <v>-5701</v>
      </c>
      <c r="W320" s="115">
        <v>7194</v>
      </c>
      <c r="X320" s="115">
        <v>-77874</v>
      </c>
      <c r="Y320" s="115">
        <v>-131644</v>
      </c>
      <c r="Z320" s="115">
        <v>-29507</v>
      </c>
      <c r="AA320" s="140">
        <v>6717</v>
      </c>
      <c r="AB320" s="140">
        <v>-11368</v>
      </c>
      <c r="AC320" s="140">
        <v>-32433</v>
      </c>
      <c r="AD320" s="140">
        <v>-33953</v>
      </c>
      <c r="AE320" s="140">
        <v>-25743</v>
      </c>
    </row>
    <row r="321" spans="1:58" ht="3.65" customHeight="1" x14ac:dyDescent="0.35">
      <c r="C321" s="93"/>
      <c r="AA321" s="7"/>
      <c r="AB321" s="7"/>
      <c r="AC321" s="7"/>
      <c r="AD321" s="7"/>
      <c r="AE321" s="7"/>
    </row>
    <row r="322" spans="1:58" x14ac:dyDescent="0.35">
      <c r="A322" s="35" t="s">
        <v>738</v>
      </c>
      <c r="B322" s="24" t="s">
        <v>85</v>
      </c>
      <c r="C322" s="93" t="s">
        <v>739</v>
      </c>
      <c r="D322" s="25"/>
      <c r="E322" s="25"/>
      <c r="F322" s="25"/>
      <c r="G322" s="25"/>
      <c r="H322" s="25"/>
      <c r="I322" s="25"/>
      <c r="J322" s="25"/>
      <c r="K322" s="25"/>
      <c r="L322" s="25"/>
      <c r="M322" s="25"/>
      <c r="N322" s="25"/>
      <c r="O322" s="25"/>
      <c r="P322" s="25"/>
      <c r="Q322" s="25"/>
      <c r="R322" s="25"/>
      <c r="S322" s="25"/>
      <c r="T322" s="25"/>
      <c r="U322" s="25">
        <v>-58</v>
      </c>
      <c r="V322" s="25">
        <v>-136</v>
      </c>
      <c r="W322" s="25">
        <v>-6</v>
      </c>
      <c r="X322" s="25">
        <v>-2361</v>
      </c>
      <c r="Y322" s="25">
        <v>-2526</v>
      </c>
      <c r="Z322" s="25">
        <v>-2454</v>
      </c>
      <c r="AA322" s="74">
        <v>-2516</v>
      </c>
      <c r="AB322" s="74">
        <v>-2550</v>
      </c>
      <c r="AC322" s="74">
        <v>-2625</v>
      </c>
      <c r="AD322" s="74">
        <v>-2674</v>
      </c>
      <c r="AE322" s="74">
        <v>-2708</v>
      </c>
    </row>
    <row r="323" spans="1:58" x14ac:dyDescent="0.35">
      <c r="A323" s="35" t="s">
        <v>740</v>
      </c>
      <c r="B323" s="24" t="s">
        <v>85</v>
      </c>
      <c r="C323" s="93"/>
      <c r="D323" s="25"/>
      <c r="E323" s="25"/>
      <c r="F323" s="25"/>
      <c r="G323" s="25"/>
      <c r="H323" s="25"/>
      <c r="I323" s="24">
        <v>0</v>
      </c>
      <c r="J323" s="24">
        <v>51</v>
      </c>
      <c r="K323" s="24">
        <v>2135</v>
      </c>
      <c r="L323" s="24">
        <v>3370</v>
      </c>
      <c r="M323" s="24">
        <v>3633</v>
      </c>
      <c r="N323" s="24">
        <v>2512</v>
      </c>
      <c r="O323" s="24">
        <v>3668</v>
      </c>
      <c r="P323" s="24">
        <v>2583</v>
      </c>
      <c r="Q323" s="24">
        <v>2682</v>
      </c>
      <c r="R323" s="24">
        <v>2348</v>
      </c>
      <c r="S323" s="24">
        <v>4089</v>
      </c>
      <c r="T323" s="24">
        <v>3202</v>
      </c>
      <c r="U323" s="24">
        <v>3644</v>
      </c>
      <c r="V323" s="24">
        <v>4305</v>
      </c>
      <c r="W323" s="24">
        <v>7878</v>
      </c>
      <c r="X323" s="24">
        <v>5036</v>
      </c>
      <c r="Y323" s="120"/>
      <c r="Z323" s="120"/>
      <c r="AA323" s="142"/>
      <c r="AB323" s="142"/>
      <c r="AC323" s="142"/>
      <c r="AD323" s="142"/>
      <c r="AE323" s="142"/>
    </row>
    <row r="324" spans="1:58" ht="3.65" customHeight="1" x14ac:dyDescent="0.35">
      <c r="C324" s="93"/>
      <c r="AA324" s="7"/>
      <c r="AB324" s="7"/>
      <c r="AC324" s="7"/>
      <c r="AD324" s="7"/>
      <c r="AE324" s="7"/>
    </row>
    <row r="325" spans="1:58" x14ac:dyDescent="0.35">
      <c r="A325" s="48" t="s">
        <v>741</v>
      </c>
      <c r="B325" s="24" t="s">
        <v>85</v>
      </c>
      <c r="C325" s="93" t="s">
        <v>742</v>
      </c>
      <c r="D325" s="115">
        <v>12671</v>
      </c>
      <c r="E325" s="115">
        <v>5625</v>
      </c>
      <c r="F325" s="115">
        <v>-1259</v>
      </c>
      <c r="G325" s="115">
        <v>7486</v>
      </c>
      <c r="H325" s="115">
        <v>8036</v>
      </c>
      <c r="I325" s="115">
        <v>13616</v>
      </c>
      <c r="J325" s="115">
        <v>15792</v>
      </c>
      <c r="K325" s="115">
        <v>17208</v>
      </c>
      <c r="L325" s="115">
        <v>19704</v>
      </c>
      <c r="M325" s="115">
        <v>-27079</v>
      </c>
      <c r="N325" s="115">
        <v>-54750</v>
      </c>
      <c r="O325" s="115">
        <v>-47746</v>
      </c>
      <c r="P325" s="115">
        <v>-43740</v>
      </c>
      <c r="Q325" s="115">
        <v>-18834</v>
      </c>
      <c r="R325" s="115">
        <v>-48456</v>
      </c>
      <c r="S325" s="115">
        <v>-37867</v>
      </c>
      <c r="T325" s="115">
        <v>-39606</v>
      </c>
      <c r="U325" s="115">
        <v>-33151</v>
      </c>
      <c r="V325" s="115">
        <v>-10141</v>
      </c>
      <c r="W325" s="115">
        <v>-690</v>
      </c>
      <c r="X325" s="115">
        <v>-85272</v>
      </c>
      <c r="Y325" s="115">
        <v>-134171</v>
      </c>
      <c r="Z325" s="115">
        <v>-31962</v>
      </c>
      <c r="AA325" s="140">
        <v>4202</v>
      </c>
      <c r="AB325" s="140">
        <v>-13918</v>
      </c>
      <c r="AC325" s="140">
        <v>-35058</v>
      </c>
      <c r="AD325" s="140">
        <v>-36627</v>
      </c>
      <c r="AE325" s="140">
        <v>-28450</v>
      </c>
    </row>
    <row r="326" spans="1:58" s="48" customFormat="1" x14ac:dyDescent="0.35">
      <c r="A326" s="42" t="s">
        <v>533</v>
      </c>
      <c r="B326" s="24" t="s">
        <v>85</v>
      </c>
      <c r="C326" s="255"/>
      <c r="D326" s="24">
        <v>13007</v>
      </c>
      <c r="E326" s="24">
        <v>5872</v>
      </c>
      <c r="F326" s="24">
        <v>-1067</v>
      </c>
      <c r="G326" s="24">
        <v>7370</v>
      </c>
      <c r="H326" s="24">
        <v>7990</v>
      </c>
      <c r="I326" s="24">
        <v>13577</v>
      </c>
      <c r="J326" s="24">
        <v>15757</v>
      </c>
      <c r="K326" s="24">
        <v>17190</v>
      </c>
      <c r="L326" s="24">
        <v>19754</v>
      </c>
      <c r="M326" s="24">
        <v>-27013</v>
      </c>
      <c r="N326" s="24">
        <v>-54494</v>
      </c>
      <c r="O326" s="24">
        <v>-47463</v>
      </c>
      <c r="P326" s="24">
        <v>-43360</v>
      </c>
      <c r="Q326" s="24">
        <v>-18834</v>
      </c>
      <c r="R326" s="24">
        <v>-48456</v>
      </c>
      <c r="S326" s="24">
        <v>-37867</v>
      </c>
      <c r="T326" s="24">
        <v>-39606</v>
      </c>
      <c r="U326" s="24">
        <v>-33151</v>
      </c>
      <c r="V326" s="24">
        <v>-10141</v>
      </c>
      <c r="W326" s="24">
        <v>-690</v>
      </c>
      <c r="X326" s="24">
        <v>-85272</v>
      </c>
      <c r="Y326" s="24">
        <v>-134171</v>
      </c>
      <c r="Z326" s="24">
        <v>-31962</v>
      </c>
      <c r="AA326" s="114">
        <v>4202</v>
      </c>
      <c r="AB326" s="114">
        <v>-13918</v>
      </c>
      <c r="AC326" s="114">
        <v>-35058</v>
      </c>
      <c r="AD326" s="114">
        <v>-36627</v>
      </c>
      <c r="AE326" s="114">
        <v>-28450</v>
      </c>
      <c r="AL326" s="58"/>
      <c r="AM326" s="58"/>
      <c r="AN326" s="58"/>
      <c r="AO326" s="58"/>
      <c r="AP326" s="58"/>
      <c r="AQ326" s="58"/>
      <c r="AU326" s="58"/>
      <c r="AV326" s="58"/>
      <c r="AW326" s="58"/>
      <c r="AX326" s="58"/>
      <c r="AY326" s="58"/>
      <c r="AZ326" s="58"/>
      <c r="BA326" s="58"/>
      <c r="BB326" s="58"/>
      <c r="BC326" s="58"/>
      <c r="BD326" s="58"/>
      <c r="BE326" s="58"/>
      <c r="BF326" s="58"/>
    </row>
    <row r="327" spans="1:58" x14ac:dyDescent="0.35">
      <c r="A327" s="42" t="s">
        <v>534</v>
      </c>
      <c r="B327" s="24" t="s">
        <v>85</v>
      </c>
      <c r="C327" s="255"/>
      <c r="D327" s="24">
        <v>-336</v>
      </c>
      <c r="E327" s="24">
        <v>-247</v>
      </c>
      <c r="F327" s="24">
        <v>-192</v>
      </c>
      <c r="G327" s="24">
        <v>116</v>
      </c>
      <c r="H327" s="24">
        <v>46</v>
      </c>
      <c r="I327" s="24">
        <v>39</v>
      </c>
      <c r="J327" s="24">
        <v>35</v>
      </c>
      <c r="K327" s="24">
        <v>18</v>
      </c>
      <c r="L327" s="24">
        <v>-50</v>
      </c>
      <c r="M327" s="24">
        <v>-66</v>
      </c>
      <c r="N327" s="24">
        <v>-256</v>
      </c>
      <c r="O327" s="24">
        <v>-283</v>
      </c>
      <c r="P327" s="24">
        <v>-380</v>
      </c>
      <c r="Q327" s="24">
        <v>0</v>
      </c>
      <c r="R327" s="24">
        <v>0</v>
      </c>
      <c r="S327" s="24">
        <v>0</v>
      </c>
      <c r="T327" s="24">
        <v>0</v>
      </c>
      <c r="U327" s="24">
        <v>0</v>
      </c>
      <c r="V327" s="24">
        <v>0</v>
      </c>
      <c r="W327" s="24">
        <v>0</v>
      </c>
      <c r="X327" s="24">
        <v>0</v>
      </c>
      <c r="Y327" s="24">
        <v>0</v>
      </c>
      <c r="Z327" s="24">
        <v>0</v>
      </c>
      <c r="AA327" s="114">
        <v>0</v>
      </c>
      <c r="AB327" s="114">
        <v>0</v>
      </c>
      <c r="AC327" s="114">
        <v>0</v>
      </c>
      <c r="AD327" s="114">
        <v>0</v>
      </c>
      <c r="AE327" s="114">
        <v>0</v>
      </c>
    </row>
    <row r="328" spans="1:58" ht="3.65" customHeight="1" x14ac:dyDescent="0.35">
      <c r="C328" s="254"/>
      <c r="AA328" s="7"/>
      <c r="AB328" s="7"/>
      <c r="AC328" s="7"/>
      <c r="AD328" s="7"/>
      <c r="AE328" s="7"/>
    </row>
    <row r="329" spans="1:58" s="40" customFormat="1" ht="29" x14ac:dyDescent="0.35">
      <c r="A329" s="121" t="s">
        <v>743</v>
      </c>
      <c r="B329" s="119" t="s">
        <v>85</v>
      </c>
      <c r="C329" s="256"/>
      <c r="D329" s="120">
        <v>9500</v>
      </c>
      <c r="E329" s="120">
        <v>5673</v>
      </c>
      <c r="F329" s="120">
        <v>3422</v>
      </c>
      <c r="G329" s="120">
        <v>-229</v>
      </c>
      <c r="H329" s="120">
        <v>-452</v>
      </c>
      <c r="I329" s="120">
        <v>-1139</v>
      </c>
      <c r="J329" s="120">
        <v>-1647</v>
      </c>
      <c r="K329" s="120">
        <v>7403</v>
      </c>
      <c r="L329" s="120">
        <v>5108</v>
      </c>
      <c r="M329" s="120">
        <v>-7889</v>
      </c>
      <c r="N329" s="120">
        <v>-4278</v>
      </c>
      <c r="O329" s="120">
        <v>-7028</v>
      </c>
      <c r="P329" s="120">
        <v>-5866</v>
      </c>
      <c r="Q329" s="120">
        <v>-4802</v>
      </c>
      <c r="R329" s="120">
        <v>-6371</v>
      </c>
      <c r="S329" s="120">
        <v>-5158</v>
      </c>
      <c r="T329" s="120">
        <v>-12684</v>
      </c>
      <c r="U329" s="120">
        <v>-13501</v>
      </c>
      <c r="V329" s="120">
        <v>-20041</v>
      </c>
      <c r="W329" s="120">
        <v>-14387</v>
      </c>
      <c r="X329" s="120">
        <v>-13632</v>
      </c>
      <c r="Y329" s="120">
        <v>-3364</v>
      </c>
      <c r="Z329" s="120">
        <v>-1340</v>
      </c>
      <c r="AA329" s="142">
        <v>-11689</v>
      </c>
      <c r="AB329" s="142">
        <v>-5795</v>
      </c>
      <c r="AC329" s="142">
        <v>-14120</v>
      </c>
      <c r="AD329" s="142">
        <v>-15215</v>
      </c>
      <c r="AE329" s="142">
        <v>-12804</v>
      </c>
    </row>
    <row r="330" spans="1:58" x14ac:dyDescent="0.35">
      <c r="A330" s="35" t="s">
        <v>744</v>
      </c>
      <c r="B330" s="24" t="s">
        <v>85</v>
      </c>
      <c r="C330" s="254"/>
      <c r="D330" s="25"/>
      <c r="E330" s="25"/>
      <c r="F330" s="25"/>
      <c r="G330" s="25"/>
      <c r="H330" s="25"/>
      <c r="I330" s="62"/>
      <c r="J330" s="25">
        <v>51</v>
      </c>
      <c r="K330" s="25">
        <v>2135</v>
      </c>
      <c r="L330" s="25">
        <v>3370</v>
      </c>
      <c r="M330" s="25">
        <v>3633</v>
      </c>
      <c r="N330" s="25">
        <v>2512</v>
      </c>
      <c r="O330" s="25">
        <v>3668</v>
      </c>
      <c r="P330" s="25">
        <v>2583</v>
      </c>
      <c r="Q330" s="25">
        <v>2682</v>
      </c>
      <c r="R330" s="25">
        <v>2348</v>
      </c>
      <c r="S330" s="25">
        <v>4089</v>
      </c>
      <c r="T330" s="25">
        <v>3202</v>
      </c>
      <c r="U330" s="25">
        <v>3644</v>
      </c>
      <c r="V330" s="25">
        <v>4305</v>
      </c>
      <c r="W330" s="25">
        <v>7878</v>
      </c>
      <c r="X330" s="25">
        <v>5036</v>
      </c>
      <c r="Y330" s="25"/>
      <c r="Z330" s="25"/>
      <c r="AA330" s="74"/>
      <c r="AB330" s="74"/>
      <c r="AC330" s="74"/>
      <c r="AD330" s="74"/>
      <c r="AE330" s="74"/>
    </row>
    <row r="331" spans="1:58" ht="3.65" customHeight="1" x14ac:dyDescent="0.35">
      <c r="C331" s="254"/>
      <c r="AA331" s="7"/>
      <c r="AB331" s="7"/>
      <c r="AC331" s="7"/>
      <c r="AD331" s="7"/>
      <c r="AE331" s="7"/>
    </row>
    <row r="332" spans="1:58" x14ac:dyDescent="0.35">
      <c r="A332" s="48" t="s">
        <v>745</v>
      </c>
      <c r="B332" s="24" t="s">
        <v>85</v>
      </c>
      <c r="C332" s="254"/>
      <c r="D332" s="115">
        <v>22171</v>
      </c>
      <c r="E332" s="115">
        <v>11298</v>
      </c>
      <c r="F332" s="115">
        <v>2163</v>
      </c>
      <c r="G332" s="115">
        <v>7257</v>
      </c>
      <c r="H332" s="115">
        <v>7584</v>
      </c>
      <c r="I332" s="115">
        <v>12477</v>
      </c>
      <c r="J332" s="115">
        <v>14196</v>
      </c>
      <c r="K332" s="115">
        <v>26745</v>
      </c>
      <c r="L332" s="115">
        <v>28181</v>
      </c>
      <c r="M332" s="115">
        <v>-31336</v>
      </c>
      <c r="N332" s="115">
        <v>-56517</v>
      </c>
      <c r="O332" s="115">
        <v>-51106</v>
      </c>
      <c r="P332" s="115">
        <v>-47023</v>
      </c>
      <c r="Q332" s="115">
        <v>-20954</v>
      </c>
      <c r="R332" s="115">
        <v>-52479</v>
      </c>
      <c r="S332" s="115">
        <v>-38936</v>
      </c>
      <c r="T332" s="115">
        <v>-49088</v>
      </c>
      <c r="U332" s="115">
        <v>-43008</v>
      </c>
      <c r="V332" s="115">
        <v>-25878</v>
      </c>
      <c r="W332" s="115">
        <v>-7199</v>
      </c>
      <c r="X332" s="115">
        <v>-93868</v>
      </c>
      <c r="Y332" s="115">
        <v>-137535</v>
      </c>
      <c r="Z332" s="115">
        <v>-33302</v>
      </c>
      <c r="AA332" s="140">
        <v>-7487</v>
      </c>
      <c r="AB332" s="140">
        <v>-19713</v>
      </c>
      <c r="AC332" s="140">
        <v>-49178</v>
      </c>
      <c r="AD332" s="140">
        <v>-51842</v>
      </c>
      <c r="AE332" s="140">
        <v>-41255</v>
      </c>
    </row>
    <row r="333" spans="1:58" s="48" customFormat="1" x14ac:dyDescent="0.35">
      <c r="A333" s="42" t="s">
        <v>533</v>
      </c>
      <c r="B333" s="24" t="s">
        <v>85</v>
      </c>
      <c r="C333" s="255"/>
      <c r="D333" s="24">
        <v>22507</v>
      </c>
      <c r="E333" s="24">
        <v>11545</v>
      </c>
      <c r="F333" s="24">
        <v>2355</v>
      </c>
      <c r="G333" s="24">
        <v>7141</v>
      </c>
      <c r="H333" s="24">
        <v>7538</v>
      </c>
      <c r="I333" s="24">
        <v>12438</v>
      </c>
      <c r="J333" s="24">
        <v>14160</v>
      </c>
      <c r="K333" s="24">
        <v>26720</v>
      </c>
      <c r="L333" s="24">
        <v>28181</v>
      </c>
      <c r="M333" s="24">
        <v>-31336</v>
      </c>
      <c r="N333" s="24">
        <v>-56516</v>
      </c>
      <c r="O333" s="24">
        <v>-51106</v>
      </c>
      <c r="P333" s="24">
        <v>-47023</v>
      </c>
      <c r="Q333" s="24">
        <v>-20954</v>
      </c>
      <c r="R333" s="24">
        <v>-52479</v>
      </c>
      <c r="S333" s="24">
        <v>-38936</v>
      </c>
      <c r="T333" s="24">
        <v>-49088</v>
      </c>
      <c r="U333" s="24">
        <v>-43008</v>
      </c>
      <c r="V333" s="24">
        <v>-25878</v>
      </c>
      <c r="W333" s="24">
        <v>-7199</v>
      </c>
      <c r="X333" s="24">
        <v>-98904</v>
      </c>
      <c r="Y333" s="24">
        <v>-137535</v>
      </c>
      <c r="Z333" s="24">
        <v>-33302</v>
      </c>
      <c r="AA333" s="114">
        <v>-7487</v>
      </c>
      <c r="AB333" s="114">
        <v>-19713</v>
      </c>
      <c r="AC333" s="114">
        <v>-49178</v>
      </c>
      <c r="AD333" s="114">
        <v>-51842</v>
      </c>
      <c r="AE333" s="114">
        <v>-41255</v>
      </c>
      <c r="AL333" s="58"/>
      <c r="AM333" s="58"/>
      <c r="AN333" s="58"/>
      <c r="AO333" s="58"/>
      <c r="AP333" s="58"/>
      <c r="AQ333" s="58"/>
      <c r="AU333" s="58"/>
      <c r="AV333" s="58"/>
      <c r="AW333" s="58"/>
      <c r="AX333" s="58"/>
      <c r="AY333" s="58"/>
      <c r="AZ333" s="58"/>
      <c r="BA333" s="58"/>
      <c r="BB333" s="58"/>
      <c r="BC333" s="58"/>
      <c r="BD333" s="58"/>
      <c r="BE333" s="58"/>
      <c r="BF333" s="58"/>
    </row>
    <row r="334" spans="1:58" x14ac:dyDescent="0.35">
      <c r="A334" s="42" t="s">
        <v>534</v>
      </c>
      <c r="B334" s="24" t="s">
        <v>85</v>
      </c>
      <c r="C334" s="255"/>
      <c r="D334" s="24">
        <v>-336</v>
      </c>
      <c r="E334" s="24">
        <v>-247</v>
      </c>
      <c r="F334" s="24">
        <v>-192</v>
      </c>
      <c r="G334" s="24">
        <v>116</v>
      </c>
      <c r="H334" s="24">
        <v>46</v>
      </c>
      <c r="I334" s="24">
        <v>39</v>
      </c>
      <c r="J334" s="24">
        <v>36</v>
      </c>
      <c r="K334" s="24">
        <v>25</v>
      </c>
      <c r="L334" s="24">
        <v>0</v>
      </c>
      <c r="M334" s="24">
        <v>0</v>
      </c>
      <c r="N334" s="24">
        <v>-1</v>
      </c>
      <c r="O334" s="24">
        <v>0</v>
      </c>
      <c r="P334" s="24">
        <v>0</v>
      </c>
      <c r="Q334" s="24">
        <v>0</v>
      </c>
      <c r="R334" s="24">
        <v>0</v>
      </c>
      <c r="S334" s="24">
        <v>0</v>
      </c>
      <c r="T334" s="24">
        <v>0</v>
      </c>
      <c r="U334" s="24">
        <v>0</v>
      </c>
      <c r="V334" s="24">
        <v>0</v>
      </c>
      <c r="W334" s="24">
        <v>0</v>
      </c>
      <c r="X334" s="24">
        <v>5036</v>
      </c>
      <c r="Y334" s="24">
        <v>0</v>
      </c>
      <c r="Z334" s="24">
        <v>0</v>
      </c>
      <c r="AA334" s="114">
        <v>0</v>
      </c>
      <c r="AB334" s="114">
        <v>0</v>
      </c>
      <c r="AC334" s="114">
        <v>0</v>
      </c>
      <c r="AD334" s="114">
        <v>0</v>
      </c>
      <c r="AE334" s="114">
        <v>0</v>
      </c>
    </row>
    <row r="337" spans="1:14" s="168" customFormat="1" x14ac:dyDescent="0.35">
      <c r="A337" s="28" t="s">
        <v>746</v>
      </c>
      <c r="C337" s="166"/>
      <c r="D337" s="169"/>
      <c r="E337" s="169"/>
      <c r="F337" s="169"/>
      <c r="G337" s="169"/>
      <c r="H337" s="169"/>
      <c r="I337" s="169"/>
      <c r="J337" s="169"/>
      <c r="K337" s="169"/>
      <c r="L337" s="169"/>
      <c r="M337" s="169"/>
      <c r="N337" s="169"/>
    </row>
    <row r="338" spans="1:14" s="168" customFormat="1" x14ac:dyDescent="0.35">
      <c r="A338" s="28" t="s">
        <v>747</v>
      </c>
      <c r="C338" s="166"/>
    </row>
    <row r="339" spans="1:14" s="168" customFormat="1" x14ac:dyDescent="0.35">
      <c r="A339" s="28" t="s">
        <v>748</v>
      </c>
      <c r="C339" s="166"/>
    </row>
    <row r="340" spans="1:14" x14ac:dyDescent="0.35">
      <c r="A340" s="28" t="s">
        <v>749</v>
      </c>
    </row>
  </sheetData>
  <pageMargins left="0.23622047244094491" right="0.23622047244094491" top="0.31496062992125984" bottom="0.31496062992125984" header="0.31496062992125984" footer="0.31496062992125984"/>
  <pageSetup paperSize="8" scale="56" orientation="landscape" r:id="rId1"/>
  <headerFooter>
    <oddHeader>&amp;C&amp;"Calibri"&amp;10&amp;KFF0000OFFICIAL&amp;1#</oddHeader>
    <oddFooter>&amp;C&amp;1#&amp;"Calibri"&amp;10&amp;KFF0000OFFICIAL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D4E9E-F5F5-4C0B-8888-0683F24953EA}">
  <dimension ref="A1:BT158"/>
  <sheetViews>
    <sheetView zoomScaleNormal="100" workbookViewId="0"/>
  </sheetViews>
  <sheetFormatPr defaultColWidth="9.1796875" defaultRowHeight="14.5" x14ac:dyDescent="0.35"/>
  <cols>
    <col min="1" max="1" width="197.54296875" style="9" customWidth="1"/>
    <col min="2" max="16384" width="9.1796875" style="9"/>
  </cols>
  <sheetData>
    <row r="1" spans="1:1" ht="15.5" x14ac:dyDescent="0.35">
      <c r="A1" s="13" t="s">
        <v>750</v>
      </c>
    </row>
    <row r="2" spans="1:1" ht="3.75" customHeight="1" x14ac:dyDescent="0.35">
      <c r="A2" s="19"/>
    </row>
    <row r="3" spans="1:1" x14ac:dyDescent="0.35">
      <c r="A3" s="35" t="s">
        <v>751</v>
      </c>
    </row>
    <row r="4" spans="1:1" ht="3.75" customHeight="1" x14ac:dyDescent="0.35">
      <c r="A4" s="19"/>
    </row>
    <row r="5" spans="1:1" x14ac:dyDescent="0.35">
      <c r="A5" s="35" t="s">
        <v>752</v>
      </c>
    </row>
    <row r="6" spans="1:1" ht="15" customHeight="1" x14ac:dyDescent="0.35">
      <c r="A6" s="83" t="s">
        <v>753</v>
      </c>
    </row>
    <row r="7" spans="1:1" x14ac:dyDescent="0.35">
      <c r="A7" s="35"/>
    </row>
    <row r="8" spans="1:1" x14ac:dyDescent="0.35">
      <c r="A8" s="19" t="s">
        <v>754</v>
      </c>
    </row>
    <row r="9" spans="1:1" ht="3.75" customHeight="1" x14ac:dyDescent="0.35">
      <c r="A9" s="19"/>
    </row>
    <row r="10" spans="1:1" x14ac:dyDescent="0.35">
      <c r="A10" s="35" t="s">
        <v>755</v>
      </c>
    </row>
    <row r="11" spans="1:1" x14ac:dyDescent="0.35">
      <c r="A11" s="35" t="s">
        <v>756</v>
      </c>
    </row>
    <row r="12" spans="1:1" ht="3.75" customHeight="1" x14ac:dyDescent="0.35">
      <c r="A12" s="19"/>
    </row>
    <row r="13" spans="1:1" x14ac:dyDescent="0.35">
      <c r="A13" s="35" t="s">
        <v>757</v>
      </c>
    </row>
    <row r="14" spans="1:1" x14ac:dyDescent="0.35">
      <c r="A14" s="35" t="s">
        <v>758</v>
      </c>
    </row>
    <row r="15" spans="1:1" x14ac:dyDescent="0.35">
      <c r="A15" s="61" t="s">
        <v>759</v>
      </c>
    </row>
    <row r="16" spans="1:1" x14ac:dyDescent="0.35">
      <c r="A16" s="63" t="s">
        <v>760</v>
      </c>
    </row>
    <row r="17" spans="1:1" x14ac:dyDescent="0.35">
      <c r="A17" s="61" t="s">
        <v>761</v>
      </c>
    </row>
    <row r="18" spans="1:1" x14ac:dyDescent="0.35">
      <c r="A18" s="61" t="s">
        <v>762</v>
      </c>
    </row>
    <row r="19" spans="1:1" x14ac:dyDescent="0.35">
      <c r="A19" s="61" t="s">
        <v>763</v>
      </c>
    </row>
    <row r="20" spans="1:1" x14ac:dyDescent="0.35">
      <c r="A20" s="35" t="s">
        <v>764</v>
      </c>
    </row>
    <row r="21" spans="1:1" x14ac:dyDescent="0.35">
      <c r="A21" s="61" t="s">
        <v>765</v>
      </c>
    </row>
    <row r="22" spans="1:1" x14ac:dyDescent="0.35">
      <c r="A22" s="63" t="s">
        <v>766</v>
      </c>
    </row>
    <row r="23" spans="1:1" x14ac:dyDescent="0.35">
      <c r="A23" s="61" t="s">
        <v>767</v>
      </c>
    </row>
    <row r="24" spans="1:1" x14ac:dyDescent="0.35">
      <c r="A24" s="61" t="s">
        <v>768</v>
      </c>
    </row>
    <row r="25" spans="1:1" x14ac:dyDescent="0.35">
      <c r="A25" s="61" t="s">
        <v>769</v>
      </c>
    </row>
    <row r="26" spans="1:1" x14ac:dyDescent="0.35">
      <c r="A26" s="35" t="s">
        <v>770</v>
      </c>
    </row>
    <row r="27" spans="1:1" x14ac:dyDescent="0.35">
      <c r="A27" s="61" t="s">
        <v>771</v>
      </c>
    </row>
    <row r="28" spans="1:1" x14ac:dyDescent="0.35">
      <c r="A28" s="63" t="s">
        <v>772</v>
      </c>
    </row>
    <row r="29" spans="1:1" x14ac:dyDescent="0.35">
      <c r="A29" s="61" t="s">
        <v>773</v>
      </c>
    </row>
    <row r="30" spans="1:1" x14ac:dyDescent="0.35">
      <c r="A30" s="61" t="s">
        <v>774</v>
      </c>
    </row>
    <row r="31" spans="1:1" x14ac:dyDescent="0.35">
      <c r="A31" s="61" t="s">
        <v>775</v>
      </c>
    </row>
    <row r="32" spans="1:1" x14ac:dyDescent="0.35">
      <c r="A32" s="61" t="s">
        <v>776</v>
      </c>
    </row>
    <row r="33" spans="1:1" x14ac:dyDescent="0.35">
      <c r="A33" s="61" t="s">
        <v>777</v>
      </c>
    </row>
    <row r="34" spans="1:1" x14ac:dyDescent="0.35">
      <c r="A34" s="61" t="s">
        <v>778</v>
      </c>
    </row>
    <row r="35" spans="1:1" ht="3.75" customHeight="1" x14ac:dyDescent="0.35">
      <c r="A35" s="19"/>
    </row>
    <row r="36" spans="1:1" x14ac:dyDescent="0.35">
      <c r="A36" s="35" t="s">
        <v>779</v>
      </c>
    </row>
    <row r="37" spans="1:1" x14ac:dyDescent="0.35">
      <c r="A37" s="35" t="s">
        <v>780</v>
      </c>
    </row>
    <row r="38" spans="1:1" x14ac:dyDescent="0.35">
      <c r="A38" s="35" t="s">
        <v>781</v>
      </c>
    </row>
    <row r="39" spans="1:1" x14ac:dyDescent="0.35">
      <c r="A39" s="61" t="s">
        <v>782</v>
      </c>
    </row>
    <row r="40" spans="1:1" x14ac:dyDescent="0.35">
      <c r="A40" s="35" t="s">
        <v>783</v>
      </c>
    </row>
    <row r="41" spans="1:1" x14ac:dyDescent="0.35">
      <c r="A41" s="61" t="s">
        <v>784</v>
      </c>
    </row>
    <row r="42" spans="1:1" x14ac:dyDescent="0.35">
      <c r="A42" s="35" t="s">
        <v>785</v>
      </c>
    </row>
    <row r="43" spans="1:1" x14ac:dyDescent="0.35">
      <c r="A43" s="61" t="s">
        <v>786</v>
      </c>
    </row>
    <row r="44" spans="1:1" x14ac:dyDescent="0.35">
      <c r="A44" s="63" t="s">
        <v>787</v>
      </c>
    </row>
    <row r="45" spans="1:1" x14ac:dyDescent="0.35">
      <c r="A45" s="61" t="s">
        <v>788</v>
      </c>
    </row>
    <row r="46" spans="1:1" x14ac:dyDescent="0.35">
      <c r="A46" s="35" t="s">
        <v>789</v>
      </c>
    </row>
    <row r="47" spans="1:1" x14ac:dyDescent="0.35">
      <c r="A47" s="61" t="s">
        <v>790</v>
      </c>
    </row>
    <row r="48" spans="1:1" x14ac:dyDescent="0.35">
      <c r="A48" s="63" t="s">
        <v>791</v>
      </c>
    </row>
    <row r="49" spans="1:72" x14ac:dyDescent="0.35">
      <c r="A49" s="35" t="s">
        <v>792</v>
      </c>
    </row>
    <row r="50" spans="1:72" x14ac:dyDescent="0.35">
      <c r="A50" s="61" t="s">
        <v>793</v>
      </c>
    </row>
    <row r="51" spans="1:72" x14ac:dyDescent="0.35">
      <c r="A51" s="61" t="s">
        <v>794</v>
      </c>
    </row>
    <row r="52" spans="1:72" ht="3.75" customHeight="1" x14ac:dyDescent="0.35">
      <c r="A52" s="19"/>
    </row>
    <row r="53" spans="1:72" x14ac:dyDescent="0.35">
      <c r="A53" s="35" t="s">
        <v>795</v>
      </c>
    </row>
    <row r="54" spans="1:72" x14ac:dyDescent="0.35">
      <c r="A54" s="35" t="s">
        <v>796</v>
      </c>
    </row>
    <row r="56" spans="1:72" x14ac:dyDescent="0.35">
      <c r="A56" s="19" t="s">
        <v>797</v>
      </c>
      <c r="C56" s="14"/>
    </row>
    <row r="57" spans="1:72" ht="4.4000000000000004" customHeight="1" x14ac:dyDescent="0.35">
      <c r="A57" s="26"/>
      <c r="B57" s="20"/>
      <c r="C57" s="21"/>
      <c r="D57" s="14"/>
      <c r="E57" s="22"/>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O57" s="24"/>
      <c r="BP57" s="24"/>
      <c r="BQ57" s="24"/>
      <c r="BR57" s="24"/>
      <c r="BS57" s="24"/>
      <c r="BT57" s="24"/>
    </row>
    <row r="58" spans="1:72" x14ac:dyDescent="0.35">
      <c r="A58" s="51" t="s">
        <v>798</v>
      </c>
      <c r="C58" s="14"/>
    </row>
    <row r="59" spans="1:72" x14ac:dyDescent="0.35">
      <c r="A59" s="51" t="s">
        <v>799</v>
      </c>
      <c r="C59" s="14"/>
    </row>
    <row r="60" spans="1:72" x14ac:dyDescent="0.35">
      <c r="A60" s="57" t="s">
        <v>800</v>
      </c>
      <c r="C60" s="14"/>
    </row>
    <row r="61" spans="1:72" x14ac:dyDescent="0.35">
      <c r="A61" s="51" t="s">
        <v>801</v>
      </c>
      <c r="C61" s="14"/>
    </row>
    <row r="62" spans="1:72" x14ac:dyDescent="0.35">
      <c r="A62" s="57" t="s">
        <v>802</v>
      </c>
      <c r="C62" s="14"/>
    </row>
    <row r="63" spans="1:72" x14ac:dyDescent="0.35">
      <c r="A63" s="57" t="s">
        <v>803</v>
      </c>
      <c r="C63" s="14"/>
    </row>
    <row r="64" spans="1:72" x14ac:dyDescent="0.35">
      <c r="A64" s="57" t="s">
        <v>804</v>
      </c>
      <c r="C64" s="14"/>
    </row>
    <row r="66" spans="1:72" x14ac:dyDescent="0.35">
      <c r="A66" s="19" t="s">
        <v>7</v>
      </c>
    </row>
    <row r="67" spans="1:72" ht="4.4000000000000004" customHeight="1" x14ac:dyDescent="0.35">
      <c r="A67" s="26"/>
      <c r="B67" s="20"/>
      <c r="C67" s="21"/>
      <c r="D67" s="14"/>
      <c r="E67" s="22"/>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O67" s="24"/>
      <c r="BP67" s="24"/>
      <c r="BQ67" s="24"/>
      <c r="BR67" s="24"/>
      <c r="BS67" s="24"/>
      <c r="BT67" s="24"/>
    </row>
    <row r="68" spans="1:72" x14ac:dyDescent="0.35">
      <c r="A68" s="51" t="s">
        <v>805</v>
      </c>
    </row>
    <row r="69" spans="1:72" x14ac:dyDescent="0.35">
      <c r="A69" s="51" t="s">
        <v>806</v>
      </c>
    </row>
    <row r="70" spans="1:72" x14ac:dyDescent="0.35">
      <c r="A70" s="51" t="s">
        <v>807</v>
      </c>
    </row>
    <row r="71" spans="1:72" x14ac:dyDescent="0.35">
      <c r="A71" s="51" t="s">
        <v>808</v>
      </c>
    </row>
    <row r="72" spans="1:72" x14ac:dyDescent="0.35">
      <c r="A72" s="42" t="s">
        <v>809</v>
      </c>
    </row>
    <row r="73" spans="1:72" x14ac:dyDescent="0.35">
      <c r="A73" s="42" t="s">
        <v>810</v>
      </c>
    </row>
    <row r="74" spans="1:72" x14ac:dyDescent="0.35">
      <c r="A74" s="42" t="s">
        <v>811</v>
      </c>
    </row>
    <row r="75" spans="1:72" x14ac:dyDescent="0.35">
      <c r="A75" s="42"/>
    </row>
    <row r="76" spans="1:72" x14ac:dyDescent="0.35">
      <c r="A76" s="19" t="s">
        <v>812</v>
      </c>
    </row>
    <row r="77" spans="1:72" x14ac:dyDescent="0.35">
      <c r="A77" s="51" t="s">
        <v>813</v>
      </c>
    </row>
    <row r="78" spans="1:72" x14ac:dyDescent="0.35">
      <c r="A78" s="51" t="s">
        <v>814</v>
      </c>
    </row>
    <row r="79" spans="1:72" x14ac:dyDescent="0.35">
      <c r="A79" s="162" t="s">
        <v>815</v>
      </c>
    </row>
    <row r="80" spans="1:72" x14ac:dyDescent="0.35">
      <c r="A80" s="51" t="s">
        <v>816</v>
      </c>
    </row>
    <row r="81" spans="1:1" x14ac:dyDescent="0.35">
      <c r="A81" s="51" t="s">
        <v>817</v>
      </c>
    </row>
    <row r="82" spans="1:1" x14ac:dyDescent="0.35">
      <c r="A82" s="81" t="s">
        <v>818</v>
      </c>
    </row>
    <row r="83" spans="1:1" x14ac:dyDescent="0.35">
      <c r="A83" s="51" t="s">
        <v>819</v>
      </c>
    </row>
    <row r="84" spans="1:1" x14ac:dyDescent="0.35">
      <c r="A84" s="51" t="s">
        <v>820</v>
      </c>
    </row>
    <row r="85" spans="1:1" x14ac:dyDescent="0.35">
      <c r="A85" s="81"/>
    </row>
    <row r="86" spans="1:1" x14ac:dyDescent="0.35">
      <c r="A86" s="19" t="s">
        <v>821</v>
      </c>
    </row>
    <row r="87" spans="1:1" ht="3.75" customHeight="1" x14ac:dyDescent="0.35">
      <c r="A87" s="19"/>
    </row>
    <row r="88" spans="1:1" x14ac:dyDescent="0.35">
      <c r="A88" s="35" t="s">
        <v>822</v>
      </c>
    </row>
    <row r="89" spans="1:1" x14ac:dyDescent="0.35">
      <c r="A89" s="35" t="s">
        <v>823</v>
      </c>
    </row>
    <row r="90" spans="1:1" ht="3.75" customHeight="1" x14ac:dyDescent="0.35">
      <c r="A90" s="35"/>
    </row>
    <row r="91" spans="1:1" x14ac:dyDescent="0.35">
      <c r="A91" s="51" t="s">
        <v>824</v>
      </c>
    </row>
    <row r="92" spans="1:1" ht="3.75" customHeight="1" x14ac:dyDescent="0.35">
      <c r="A92" s="51"/>
    </row>
    <row r="93" spans="1:1" x14ac:dyDescent="0.35">
      <c r="A93" s="35" t="s">
        <v>825</v>
      </c>
    </row>
    <row r="94" spans="1:1" ht="3.75" customHeight="1" x14ac:dyDescent="0.35">
      <c r="A94" s="26"/>
    </row>
    <row r="95" spans="1:1" x14ac:dyDescent="0.35">
      <c r="A95" s="35" t="s">
        <v>826</v>
      </c>
    </row>
    <row r="96" spans="1:1" x14ac:dyDescent="0.35">
      <c r="A96" s="35" t="s">
        <v>827</v>
      </c>
    </row>
    <row r="97" spans="1:72" x14ac:dyDescent="0.35">
      <c r="A97" s="35" t="s">
        <v>828</v>
      </c>
    </row>
    <row r="98" spans="1:72" x14ac:dyDescent="0.35">
      <c r="A98" s="35" t="s">
        <v>829</v>
      </c>
    </row>
    <row r="99" spans="1:72" x14ac:dyDescent="0.35">
      <c r="A99" s="35" t="s">
        <v>830</v>
      </c>
    </row>
    <row r="100" spans="1:72" x14ac:dyDescent="0.35">
      <c r="A100" s="35" t="s">
        <v>831</v>
      </c>
    </row>
    <row r="101" spans="1:72" ht="3.75" customHeight="1" x14ac:dyDescent="0.35">
      <c r="A101" s="26"/>
    </row>
    <row r="102" spans="1:72" x14ac:dyDescent="0.35">
      <c r="A102" s="35" t="s">
        <v>832</v>
      </c>
    </row>
    <row r="103" spans="1:72" ht="3.75" customHeight="1" x14ac:dyDescent="0.35">
      <c r="A103" s="26"/>
    </row>
    <row r="104" spans="1:72" x14ac:dyDescent="0.35">
      <c r="A104" s="35" t="s">
        <v>833</v>
      </c>
    </row>
    <row r="105" spans="1:72" x14ac:dyDescent="0.35">
      <c r="A105" s="35" t="s">
        <v>834</v>
      </c>
    </row>
    <row r="106" spans="1:72" ht="3.75" customHeight="1" x14ac:dyDescent="0.35">
      <c r="A106" s="26"/>
    </row>
    <row r="107" spans="1:72" x14ac:dyDescent="0.35">
      <c r="A107" s="35" t="s">
        <v>835</v>
      </c>
    </row>
    <row r="108" spans="1:72" x14ac:dyDescent="0.35">
      <c r="A108" s="35" t="s">
        <v>836</v>
      </c>
    </row>
    <row r="110" spans="1:72" x14ac:dyDescent="0.35">
      <c r="A110" s="50" t="s">
        <v>837</v>
      </c>
      <c r="C110" s="14"/>
    </row>
    <row r="111" spans="1:72" ht="4.4000000000000004" customHeight="1" x14ac:dyDescent="0.35">
      <c r="A111" s="19"/>
      <c r="B111" s="20"/>
      <c r="C111" s="21"/>
      <c r="D111" s="14"/>
      <c r="E111" s="22"/>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O111" s="24"/>
      <c r="BP111" s="24"/>
      <c r="BQ111" s="24"/>
      <c r="BR111" s="24"/>
      <c r="BS111" s="24"/>
      <c r="BT111" s="24"/>
    </row>
    <row r="112" spans="1:72" x14ac:dyDescent="0.35">
      <c r="A112" s="51" t="s">
        <v>838</v>
      </c>
      <c r="C112" s="14"/>
    </row>
    <row r="113" spans="1:72" x14ac:dyDescent="0.35">
      <c r="A113" s="51" t="s">
        <v>839</v>
      </c>
      <c r="C113" s="14"/>
    </row>
    <row r="114" spans="1:72" x14ac:dyDescent="0.35">
      <c r="A114" s="51" t="s">
        <v>840</v>
      </c>
      <c r="C114" s="14"/>
    </row>
    <row r="115" spans="1:72" x14ac:dyDescent="0.35">
      <c r="A115" s="51" t="s">
        <v>841</v>
      </c>
      <c r="C115" s="14"/>
    </row>
    <row r="116" spans="1:72" x14ac:dyDescent="0.35">
      <c r="A116" s="51" t="s">
        <v>842</v>
      </c>
      <c r="C116" s="14"/>
    </row>
    <row r="117" spans="1:72" ht="29" x14ac:dyDescent="0.35">
      <c r="A117" s="82" t="s">
        <v>843</v>
      </c>
      <c r="C117" s="14"/>
    </row>
    <row r="118" spans="1:72" x14ac:dyDescent="0.35">
      <c r="A118" s="51" t="s">
        <v>844</v>
      </c>
      <c r="C118" s="14"/>
    </row>
    <row r="119" spans="1:72" x14ac:dyDescent="0.35">
      <c r="A119" s="51" t="s">
        <v>845</v>
      </c>
      <c r="C119" s="14"/>
    </row>
    <row r="120" spans="1:72" ht="29" x14ac:dyDescent="0.35">
      <c r="A120" s="82" t="s">
        <v>846</v>
      </c>
      <c r="C120" s="14"/>
    </row>
    <row r="121" spans="1:72" x14ac:dyDescent="0.35">
      <c r="A121" s="82" t="s">
        <v>847</v>
      </c>
      <c r="C121" s="14"/>
    </row>
    <row r="122" spans="1:72" ht="4.4000000000000004" customHeight="1" x14ac:dyDescent="0.35">
      <c r="A122" s="26"/>
      <c r="B122" s="20"/>
      <c r="C122" s="21"/>
      <c r="D122" s="14"/>
      <c r="E122" s="22"/>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O122" s="24"/>
      <c r="BP122" s="24"/>
      <c r="BQ122" s="24"/>
      <c r="BR122" s="24"/>
      <c r="BS122" s="24"/>
      <c r="BT122" s="24"/>
    </row>
    <row r="123" spans="1:72" x14ac:dyDescent="0.35">
      <c r="A123" s="26" t="s">
        <v>848</v>
      </c>
      <c r="C123" s="14"/>
    </row>
    <row r="124" spans="1:72" ht="4.4000000000000004" customHeight="1" x14ac:dyDescent="0.35">
      <c r="A124" s="26"/>
      <c r="B124" s="20"/>
      <c r="C124" s="21"/>
      <c r="D124" s="14"/>
      <c r="E124" s="22"/>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O124" s="24"/>
      <c r="BP124" s="24"/>
      <c r="BQ124" s="24"/>
      <c r="BR124" s="24"/>
      <c r="BS124" s="24"/>
      <c r="BT124" s="24"/>
    </row>
    <row r="125" spans="1:72" x14ac:dyDescent="0.35">
      <c r="A125" s="51" t="s">
        <v>849</v>
      </c>
      <c r="C125" s="14"/>
    </row>
    <row r="126" spans="1:72" ht="43.5" x14ac:dyDescent="0.35">
      <c r="A126" s="81" t="s">
        <v>850</v>
      </c>
      <c r="C126" s="14"/>
    </row>
    <row r="127" spans="1:72" x14ac:dyDescent="0.35">
      <c r="A127" s="51" t="s">
        <v>851</v>
      </c>
      <c r="C127" s="14"/>
    </row>
    <row r="128" spans="1:72" x14ac:dyDescent="0.35">
      <c r="A128" s="51" t="s">
        <v>852</v>
      </c>
      <c r="C128" s="14"/>
    </row>
    <row r="129" spans="1:72" x14ac:dyDescent="0.35">
      <c r="A129" s="57" t="s">
        <v>853</v>
      </c>
      <c r="C129" s="14"/>
    </row>
    <row r="130" spans="1:72" x14ac:dyDescent="0.35">
      <c r="A130" s="57" t="s">
        <v>854</v>
      </c>
      <c r="C130" s="14"/>
    </row>
    <row r="131" spans="1:72" x14ac:dyDescent="0.35">
      <c r="A131" s="51" t="s">
        <v>855</v>
      </c>
      <c r="C131" s="14"/>
    </row>
    <row r="132" spans="1:72" x14ac:dyDescent="0.35">
      <c r="A132" s="51" t="s">
        <v>856</v>
      </c>
      <c r="C132" s="14"/>
    </row>
    <row r="134" spans="1:72" x14ac:dyDescent="0.35">
      <c r="A134" s="50" t="s">
        <v>857</v>
      </c>
      <c r="C134" s="14"/>
    </row>
    <row r="135" spans="1:72" ht="4.4000000000000004" customHeight="1" x14ac:dyDescent="0.35">
      <c r="A135" s="26"/>
      <c r="B135" s="20"/>
      <c r="C135" s="21"/>
      <c r="D135" s="14"/>
      <c r="E135" s="22"/>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O135" s="24"/>
      <c r="BP135" s="24"/>
      <c r="BQ135" s="24"/>
      <c r="BR135" s="24"/>
      <c r="BS135" s="24"/>
      <c r="BT135" s="24"/>
    </row>
    <row r="136" spans="1:72" x14ac:dyDescent="0.35">
      <c r="A136" s="81" t="s">
        <v>858</v>
      </c>
      <c r="C136" s="14"/>
    </row>
    <row r="137" spans="1:72" x14ac:dyDescent="0.35">
      <c r="A137" s="81" t="s">
        <v>859</v>
      </c>
      <c r="C137" s="14"/>
    </row>
    <row r="138" spans="1:72" ht="43.5" x14ac:dyDescent="0.35">
      <c r="A138" s="81" t="s">
        <v>860</v>
      </c>
      <c r="C138" s="14"/>
    </row>
    <row r="139" spans="1:72" ht="29" x14ac:dyDescent="0.35">
      <c r="A139" s="87" t="s">
        <v>861</v>
      </c>
      <c r="C139" s="14"/>
    </row>
    <row r="140" spans="1:72" s="80" customFormat="1" x14ac:dyDescent="0.35">
      <c r="A140" s="81" t="s">
        <v>862</v>
      </c>
    </row>
    <row r="141" spans="1:72" s="80" customFormat="1" x14ac:dyDescent="0.35">
      <c r="A141" s="81" t="s">
        <v>818</v>
      </c>
    </row>
    <row r="142" spans="1:72" s="80" customFormat="1" x14ac:dyDescent="0.35">
      <c r="A142" s="51" t="s">
        <v>863</v>
      </c>
    </row>
    <row r="143" spans="1:72" s="80" customFormat="1" x14ac:dyDescent="0.35">
      <c r="A143" s="51" t="s">
        <v>864</v>
      </c>
    </row>
    <row r="144" spans="1:72" s="80" customFormat="1" x14ac:dyDescent="0.35"/>
    <row r="145" spans="1:72" s="80" customFormat="1" x14ac:dyDescent="0.35">
      <c r="A145" s="163" t="s">
        <v>865</v>
      </c>
    </row>
    <row r="146" spans="1:72" ht="4.4000000000000004" customHeight="1" x14ac:dyDescent="0.35">
      <c r="A146" s="26"/>
      <c r="B146" s="20"/>
      <c r="C146" s="21"/>
      <c r="D146" s="14"/>
      <c r="E146" s="22"/>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O146" s="24"/>
      <c r="BP146" s="24"/>
      <c r="BQ146" s="24"/>
      <c r="BR146" s="24"/>
      <c r="BS146" s="24"/>
      <c r="BT146" s="24"/>
    </row>
    <row r="147" spans="1:72" ht="29" x14ac:dyDescent="0.35">
      <c r="A147" s="81" t="s">
        <v>866</v>
      </c>
    </row>
    <row r="148" spans="1:72" x14ac:dyDescent="0.35">
      <c r="A148" s="42" t="s">
        <v>867</v>
      </c>
    </row>
    <row r="149" spans="1:72" x14ac:dyDescent="0.35">
      <c r="A149" s="42" t="s">
        <v>868</v>
      </c>
    </row>
    <row r="150" spans="1:72" x14ac:dyDescent="0.35">
      <c r="A150" s="42" t="s">
        <v>869</v>
      </c>
    </row>
    <row r="151" spans="1:72" x14ac:dyDescent="0.35">
      <c r="A151" s="81" t="s">
        <v>870</v>
      </c>
    </row>
    <row r="152" spans="1:72" ht="29" x14ac:dyDescent="0.35">
      <c r="A152" s="81" t="s">
        <v>871</v>
      </c>
    </row>
    <row r="153" spans="1:72" ht="43.5" x14ac:dyDescent="0.35">
      <c r="A153" s="81" t="s">
        <v>872</v>
      </c>
    </row>
    <row r="154" spans="1:72" x14ac:dyDescent="0.35">
      <c r="A154" s="81" t="s">
        <v>873</v>
      </c>
    </row>
    <row r="155" spans="1:72" x14ac:dyDescent="0.35">
      <c r="A155" s="164" t="s">
        <v>874</v>
      </c>
    </row>
    <row r="156" spans="1:72" ht="29" x14ac:dyDescent="0.35">
      <c r="A156" s="164" t="s">
        <v>875</v>
      </c>
    </row>
    <row r="157" spans="1:72" x14ac:dyDescent="0.35">
      <c r="A157" s="81" t="s">
        <v>876</v>
      </c>
    </row>
    <row r="158" spans="1:72" x14ac:dyDescent="0.35">
      <c r="A158" s="165"/>
    </row>
  </sheetData>
  <hyperlinks>
    <hyperlink ref="A6" r:id="rId1" display="https://www.aph.gov.au/About_Parliament/Parliamentary_Departments/Parliamentary_Budget_Office/Online_Budget_Glossary" xr:uid="{A36822E4-96AD-408B-9132-EF153B4DE15B}"/>
    <hyperlink ref="A79" r:id="rId2" xr:uid="{BBDDE512-F2C3-46B2-A517-020B819478D4}"/>
  </hyperlinks>
  <pageMargins left="0.7" right="0.7" top="0.75" bottom="0.75" header="0.3" footer="0.3"/>
  <pageSetup paperSize="9" orientation="portrait" horizontalDpi="1200" verticalDpi="1200" r:id="rId3"/>
  <headerFooter>
    <oddHeader>&amp;C&amp;"Calibri"&amp;10&amp;KFF0000OFFICIAL&amp;1#</oddHeader>
    <oddFooter>&amp;C&amp;1#&amp;"Calibri"&amp;10&amp;KFF0000OFFICIAL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73A4-EAE7-40A6-BC68-C8F7E61DF4AE}">
  <dimension ref="A1:DD47"/>
  <sheetViews>
    <sheetView zoomScale="80" zoomScaleNormal="80" workbookViewId="0">
      <pane xSplit="5" ySplit="5" topLeftCell="AQ6" activePane="bottomRight" state="frozen"/>
      <selection pane="topRight" activeCell="F1" sqref="F1"/>
      <selection pane="bottomLeft" activeCell="A6" sqref="A6"/>
      <selection pane="bottomRight"/>
    </sheetView>
  </sheetViews>
  <sheetFormatPr defaultColWidth="11.54296875" defaultRowHeight="14.5" x14ac:dyDescent="0.35"/>
  <cols>
    <col min="1" max="1" width="37.54296875" style="29" customWidth="1"/>
    <col min="2" max="2" width="12.453125" style="9" customWidth="1"/>
    <col min="3" max="3" width="6.54296875" style="14" customWidth="1"/>
    <col min="4" max="4" width="21.54296875" style="14" customWidth="1"/>
    <col min="5" max="5" width="15.453125" style="14" customWidth="1"/>
    <col min="6" max="61" width="10.54296875" style="9" customWidth="1"/>
    <col min="62" max="16384" width="11.54296875" style="9"/>
  </cols>
  <sheetData>
    <row r="1" spans="1:76" s="11" customFormat="1" ht="15.5" x14ac:dyDescent="0.35">
      <c r="A1" s="10" t="s">
        <v>18</v>
      </c>
      <c r="C1" s="93" t="s">
        <v>19</v>
      </c>
      <c r="D1" s="12"/>
      <c r="E1" s="12"/>
      <c r="BI1" s="9"/>
    </row>
    <row r="2" spans="1:76" ht="15.5" x14ac:dyDescent="0.35">
      <c r="A2" s="13" t="s">
        <v>20</v>
      </c>
    </row>
    <row r="3" spans="1:76" s="18" customFormat="1" x14ac:dyDescent="0.35">
      <c r="A3" s="15"/>
      <c r="B3" s="15" t="s">
        <v>21</v>
      </c>
      <c r="C3" s="16" t="s">
        <v>22</v>
      </c>
      <c r="D3" s="16" t="s">
        <v>23</v>
      </c>
      <c r="E3" s="16" t="s">
        <v>24</v>
      </c>
      <c r="F3" s="17" t="s">
        <v>25</v>
      </c>
      <c r="G3" s="17" t="s">
        <v>26</v>
      </c>
      <c r="H3" s="17" t="s">
        <v>27</v>
      </c>
      <c r="I3" s="17" t="s">
        <v>28</v>
      </c>
      <c r="J3" s="17" t="s">
        <v>29</v>
      </c>
      <c r="K3" s="17" t="s">
        <v>30</v>
      </c>
      <c r="L3" s="17" t="s">
        <v>31</v>
      </c>
      <c r="M3" s="17" t="s">
        <v>32</v>
      </c>
      <c r="N3" s="17" t="s">
        <v>33</v>
      </c>
      <c r="O3" s="17" t="s">
        <v>34</v>
      </c>
      <c r="P3" s="17" t="s">
        <v>35</v>
      </c>
      <c r="Q3" s="17" t="s">
        <v>36</v>
      </c>
      <c r="R3" s="17" t="s">
        <v>37</v>
      </c>
      <c r="S3" s="17" t="s">
        <v>38</v>
      </c>
      <c r="T3" s="17" t="s">
        <v>39</v>
      </c>
      <c r="U3" s="17" t="s">
        <v>40</v>
      </c>
      <c r="V3" s="17" t="s">
        <v>41</v>
      </c>
      <c r="W3" s="17" t="s">
        <v>42</v>
      </c>
      <c r="X3" s="17" t="s">
        <v>43</v>
      </c>
      <c r="Y3" s="17" t="s">
        <v>44</v>
      </c>
      <c r="Z3" s="17" t="s">
        <v>45</v>
      </c>
      <c r="AA3" s="17" t="s">
        <v>46</v>
      </c>
      <c r="AB3" s="17" t="s">
        <v>47</v>
      </c>
      <c r="AC3" s="17" t="s">
        <v>48</v>
      </c>
      <c r="AD3" s="17" t="s">
        <v>49</v>
      </c>
      <c r="AE3" s="17" t="s">
        <v>50</v>
      </c>
      <c r="AF3" s="17" t="s">
        <v>51</v>
      </c>
      <c r="AG3" s="17" t="s">
        <v>52</v>
      </c>
      <c r="AH3" s="17" t="s">
        <v>53</v>
      </c>
      <c r="AI3" s="17" t="s">
        <v>54</v>
      </c>
      <c r="AJ3" s="17" t="s">
        <v>55</v>
      </c>
      <c r="AK3" s="17" t="s">
        <v>56</v>
      </c>
      <c r="AL3" s="17" t="s">
        <v>57</v>
      </c>
      <c r="AM3" s="17" t="s">
        <v>58</v>
      </c>
      <c r="AN3" s="17" t="s">
        <v>59</v>
      </c>
      <c r="AO3" s="17" t="s">
        <v>60</v>
      </c>
      <c r="AP3" s="17" t="s">
        <v>61</v>
      </c>
      <c r="AQ3" s="17" t="s">
        <v>62</v>
      </c>
      <c r="AR3" s="17" t="s">
        <v>63</v>
      </c>
      <c r="AS3" s="17" t="s">
        <v>64</v>
      </c>
      <c r="AT3" s="17" t="s">
        <v>65</v>
      </c>
      <c r="AU3" s="17" t="s">
        <v>66</v>
      </c>
      <c r="AV3" s="17" t="s">
        <v>67</v>
      </c>
      <c r="AW3" s="17" t="s">
        <v>68</v>
      </c>
      <c r="AX3" s="17" t="s">
        <v>69</v>
      </c>
      <c r="AY3" s="17" t="s">
        <v>70</v>
      </c>
      <c r="AZ3" s="17" t="s">
        <v>71</v>
      </c>
      <c r="BA3" s="17" t="s">
        <v>72</v>
      </c>
      <c r="BB3" s="17" t="s">
        <v>73</v>
      </c>
      <c r="BC3" s="17" t="s">
        <v>74</v>
      </c>
      <c r="BD3" s="17" t="s">
        <v>75</v>
      </c>
      <c r="BE3" s="17" t="s">
        <v>76</v>
      </c>
      <c r="BF3" s="17" t="s">
        <v>77</v>
      </c>
      <c r="BG3" s="17" t="s">
        <v>78</v>
      </c>
      <c r="BH3" s="17" t="s">
        <v>79</v>
      </c>
      <c r="BI3" s="17" t="s">
        <v>80</v>
      </c>
      <c r="BJ3" s="17" t="s">
        <v>81</v>
      </c>
    </row>
    <row r="4" spans="1:76" s="18" customFormat="1" x14ac:dyDescent="0.35">
      <c r="A4" s="15"/>
      <c r="B4" s="15"/>
      <c r="C4" s="16"/>
      <c r="D4" s="16" t="s">
        <v>82</v>
      </c>
      <c r="E4" s="16" t="s">
        <v>82</v>
      </c>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t="s">
        <v>83</v>
      </c>
      <c r="BG4" s="17" t="s">
        <v>83</v>
      </c>
      <c r="BH4" s="17" t="s">
        <v>83</v>
      </c>
      <c r="BI4" s="17" t="s">
        <v>83</v>
      </c>
      <c r="BJ4" s="17" t="s">
        <v>83</v>
      </c>
    </row>
    <row r="5" spans="1:76" s="102" customFormat="1" ht="3.75" customHeight="1" x14ac:dyDescent="0.35">
      <c r="A5" s="96"/>
      <c r="B5" s="97"/>
      <c r="C5" s="98"/>
      <c r="D5" s="98"/>
      <c r="E5" s="98"/>
      <c r="F5" s="99"/>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1"/>
      <c r="BR5" s="101"/>
      <c r="BS5" s="101"/>
      <c r="BT5" s="101"/>
      <c r="BU5" s="101"/>
      <c r="BV5" s="101"/>
      <c r="BW5" s="101"/>
      <c r="BX5" s="101"/>
    </row>
    <row r="6" spans="1:76" s="102" customFormat="1" x14ac:dyDescent="0.35">
      <c r="A6" s="103" t="s">
        <v>84</v>
      </c>
      <c r="B6" s="102" t="s">
        <v>85</v>
      </c>
      <c r="C6" s="260" t="s">
        <v>86</v>
      </c>
      <c r="D6" s="261" t="s">
        <v>87</v>
      </c>
      <c r="E6" s="261" t="s">
        <v>88</v>
      </c>
      <c r="F6" s="262">
        <v>40372</v>
      </c>
      <c r="G6" s="262">
        <v>44548</v>
      </c>
      <c r="H6" s="262">
        <v>49821</v>
      </c>
      <c r="I6" s="262">
        <v>60362</v>
      </c>
      <c r="J6" s="262">
        <v>71256</v>
      </c>
      <c r="K6" s="262">
        <v>83349</v>
      </c>
      <c r="L6" s="262">
        <v>96204</v>
      </c>
      <c r="M6" s="262">
        <v>105058</v>
      </c>
      <c r="N6" s="262">
        <v>118751</v>
      </c>
      <c r="O6" s="262">
        <v>134611</v>
      </c>
      <c r="P6" s="262">
        <v>152357</v>
      </c>
      <c r="Q6" s="262">
        <v>175856</v>
      </c>
      <c r="R6" s="262">
        <v>189410</v>
      </c>
      <c r="S6" s="262">
        <v>213684</v>
      </c>
      <c r="T6" s="262">
        <v>235492</v>
      </c>
      <c r="U6" s="262">
        <v>260862</v>
      </c>
      <c r="V6" s="262">
        <v>286354</v>
      </c>
      <c r="W6" s="262">
        <v>324570</v>
      </c>
      <c r="X6" s="262">
        <v>368280</v>
      </c>
      <c r="Y6" s="262">
        <v>404708</v>
      </c>
      <c r="Z6" s="262">
        <v>415340</v>
      </c>
      <c r="AA6" s="262">
        <v>423289</v>
      </c>
      <c r="AB6" s="262">
        <v>444235</v>
      </c>
      <c r="AC6" s="262">
        <v>466621</v>
      </c>
      <c r="AD6" s="262">
        <v>495812</v>
      </c>
      <c r="AE6" s="262">
        <v>528928</v>
      </c>
      <c r="AF6" s="262">
        <v>556628</v>
      </c>
      <c r="AG6" s="262">
        <v>589220</v>
      </c>
      <c r="AH6" s="262">
        <v>621388</v>
      </c>
      <c r="AI6" s="262">
        <v>662160</v>
      </c>
      <c r="AJ6" s="262">
        <v>706896</v>
      </c>
      <c r="AK6" s="262">
        <v>756034</v>
      </c>
      <c r="AL6" s="262">
        <v>802694</v>
      </c>
      <c r="AM6" s="262">
        <v>863620</v>
      </c>
      <c r="AN6" s="262">
        <v>924926</v>
      </c>
      <c r="AO6" s="262">
        <v>998904</v>
      </c>
      <c r="AP6" s="262">
        <v>1088284</v>
      </c>
      <c r="AQ6" s="262">
        <v>1179153</v>
      </c>
      <c r="AR6" s="262">
        <v>1261261</v>
      </c>
      <c r="AS6" s="262">
        <v>1304017</v>
      </c>
      <c r="AT6" s="262">
        <v>1418403</v>
      </c>
      <c r="AU6" s="262">
        <v>1500176</v>
      </c>
      <c r="AV6" s="262">
        <v>1536498</v>
      </c>
      <c r="AW6" s="262">
        <v>1598597</v>
      </c>
      <c r="AX6" s="262">
        <v>1623305</v>
      </c>
      <c r="AY6" s="262">
        <v>1657538</v>
      </c>
      <c r="AZ6" s="262">
        <v>1758828</v>
      </c>
      <c r="BA6" s="262">
        <v>1842635</v>
      </c>
      <c r="BB6" s="262">
        <v>1946613</v>
      </c>
      <c r="BC6" s="262">
        <v>1979471</v>
      </c>
      <c r="BD6" s="262">
        <v>2080419</v>
      </c>
      <c r="BE6" s="262">
        <v>2309051</v>
      </c>
      <c r="BF6" s="262">
        <v>2545000</v>
      </c>
      <c r="BG6" s="262">
        <v>2577000</v>
      </c>
      <c r="BH6" s="262">
        <v>2640000</v>
      </c>
      <c r="BI6" s="262">
        <v>2776000</v>
      </c>
      <c r="BJ6" s="262">
        <v>2921000</v>
      </c>
      <c r="BK6" s="127"/>
      <c r="BL6" s="101"/>
      <c r="BM6" s="101"/>
      <c r="BN6" s="101"/>
      <c r="BO6" s="101"/>
      <c r="BP6" s="101"/>
      <c r="BQ6" s="101"/>
      <c r="BR6" s="101"/>
      <c r="BS6" s="101"/>
      <c r="BT6" s="101"/>
      <c r="BU6" s="101"/>
      <c r="BV6" s="101"/>
      <c r="BW6" s="101"/>
      <c r="BX6" s="101"/>
    </row>
    <row r="7" spans="1:76" s="102" customFormat="1" ht="3.75" customHeight="1" x14ac:dyDescent="0.35">
      <c r="A7" s="96"/>
      <c r="B7" s="97"/>
      <c r="C7" s="263"/>
      <c r="D7" s="245"/>
      <c r="E7" s="263"/>
      <c r="F7" s="264"/>
      <c r="G7" s="265"/>
      <c r="H7" s="265"/>
      <c r="I7" s="265"/>
      <c r="J7" s="265"/>
      <c r="K7" s="265"/>
      <c r="L7" s="265"/>
      <c r="M7" s="265"/>
      <c r="N7" s="265"/>
      <c r="O7" s="265"/>
      <c r="P7" s="265"/>
      <c r="Q7" s="265"/>
      <c r="R7" s="265"/>
      <c r="S7" s="265"/>
      <c r="T7" s="265"/>
      <c r="U7" s="265"/>
      <c r="V7" s="265"/>
      <c r="W7" s="265"/>
      <c r="X7" s="265"/>
      <c r="Y7" s="265"/>
      <c r="Z7" s="265"/>
      <c r="AA7" s="265"/>
      <c r="AB7" s="265"/>
      <c r="AC7" s="265"/>
      <c r="AD7" s="265"/>
      <c r="AE7" s="265"/>
      <c r="AF7" s="265"/>
      <c r="AG7" s="265"/>
      <c r="AH7" s="265"/>
      <c r="AI7" s="265"/>
      <c r="AJ7" s="265"/>
      <c r="AK7" s="265"/>
      <c r="AL7" s="265"/>
      <c r="AM7" s="265"/>
      <c r="AN7" s="265"/>
      <c r="AO7" s="265"/>
      <c r="AP7" s="265"/>
      <c r="AQ7" s="265"/>
      <c r="AR7" s="265"/>
      <c r="AS7" s="265"/>
      <c r="AT7" s="265"/>
      <c r="AU7" s="265"/>
      <c r="AV7" s="265"/>
      <c r="AW7" s="265"/>
      <c r="AX7" s="265"/>
      <c r="AY7" s="265"/>
      <c r="AZ7" s="265"/>
      <c r="BA7" s="265"/>
      <c r="BB7" s="265"/>
      <c r="BC7" s="265"/>
      <c r="BD7" s="265"/>
      <c r="BE7" s="265"/>
      <c r="BF7" s="265"/>
      <c r="BG7" s="265"/>
      <c r="BH7" s="265"/>
      <c r="BI7" s="265"/>
      <c r="BJ7" s="265"/>
      <c r="BK7" s="100"/>
      <c r="BL7" s="100"/>
      <c r="BM7" s="100"/>
      <c r="BN7" s="100"/>
      <c r="BO7" s="100"/>
      <c r="BP7" s="100"/>
      <c r="BQ7" s="101"/>
      <c r="BR7" s="101"/>
      <c r="BS7" s="101"/>
      <c r="BT7" s="101"/>
      <c r="BU7" s="101"/>
      <c r="BV7" s="101"/>
      <c r="BW7" s="101"/>
      <c r="BX7" s="101"/>
    </row>
    <row r="8" spans="1:76" s="102" customFormat="1" x14ac:dyDescent="0.35">
      <c r="A8" s="291" t="s">
        <v>89</v>
      </c>
      <c r="B8" s="102" t="s">
        <v>85</v>
      </c>
      <c r="C8" s="261" t="s">
        <v>90</v>
      </c>
      <c r="D8" s="93">
        <v>11.3</v>
      </c>
      <c r="E8" s="93">
        <v>11.3</v>
      </c>
      <c r="F8" s="262">
        <v>8290</v>
      </c>
      <c r="G8" s="262">
        <v>9135</v>
      </c>
      <c r="H8" s="262">
        <v>9735</v>
      </c>
      <c r="I8" s="262">
        <v>12228</v>
      </c>
      <c r="J8" s="262">
        <v>15643</v>
      </c>
      <c r="K8" s="262">
        <v>18727</v>
      </c>
      <c r="L8" s="262">
        <v>21890</v>
      </c>
      <c r="M8" s="262">
        <v>24019</v>
      </c>
      <c r="N8" s="262">
        <v>26129</v>
      </c>
      <c r="O8" s="262">
        <v>30321</v>
      </c>
      <c r="P8" s="262">
        <v>35993</v>
      </c>
      <c r="Q8" s="262">
        <v>41499</v>
      </c>
      <c r="R8" s="262">
        <v>45463</v>
      </c>
      <c r="S8" s="262">
        <v>49981</v>
      </c>
      <c r="T8" s="262">
        <v>58817</v>
      </c>
      <c r="U8" s="262">
        <v>66206</v>
      </c>
      <c r="V8" s="262">
        <v>74724</v>
      </c>
      <c r="W8" s="262">
        <v>83491</v>
      </c>
      <c r="X8" s="262">
        <v>90748</v>
      </c>
      <c r="Y8" s="262">
        <v>98625</v>
      </c>
      <c r="Z8" s="262">
        <v>100227</v>
      </c>
      <c r="AA8" s="262">
        <v>95840</v>
      </c>
      <c r="AB8" s="262">
        <v>97633</v>
      </c>
      <c r="AC8" s="262">
        <v>103824</v>
      </c>
      <c r="AD8" s="262">
        <v>113458</v>
      </c>
      <c r="AE8" s="262">
        <v>124429</v>
      </c>
      <c r="AF8" s="262">
        <v>133592</v>
      </c>
      <c r="AG8" s="262">
        <v>140736</v>
      </c>
      <c r="AH8" s="262">
        <v>152063</v>
      </c>
      <c r="AI8" s="262">
        <v>166199</v>
      </c>
      <c r="AJ8" s="262">
        <v>182996</v>
      </c>
      <c r="AK8" s="262">
        <v>187588</v>
      </c>
      <c r="AL8" s="262">
        <v>204613</v>
      </c>
      <c r="AM8" s="262">
        <v>217775</v>
      </c>
      <c r="AN8" s="262">
        <v>235984</v>
      </c>
      <c r="AO8" s="262">
        <v>255943</v>
      </c>
      <c r="AP8" s="262">
        <v>272637</v>
      </c>
      <c r="AQ8" s="262">
        <v>294917</v>
      </c>
      <c r="AR8" s="262">
        <v>292600</v>
      </c>
      <c r="AS8" s="262">
        <v>284662</v>
      </c>
      <c r="AT8" s="262">
        <v>302024</v>
      </c>
      <c r="AU8" s="262">
        <v>329874</v>
      </c>
      <c r="AV8" s="262">
        <v>351052</v>
      </c>
      <c r="AW8" s="262">
        <v>360322</v>
      </c>
      <c r="AX8" s="262">
        <v>378301</v>
      </c>
      <c r="AY8" s="262">
        <v>386924</v>
      </c>
      <c r="AZ8" s="262">
        <v>409868</v>
      </c>
      <c r="BA8" s="262">
        <v>446905</v>
      </c>
      <c r="BB8" s="262">
        <v>485286</v>
      </c>
      <c r="BC8" s="262">
        <v>469398</v>
      </c>
      <c r="BD8" s="262">
        <v>519913</v>
      </c>
      <c r="BE8" s="262">
        <v>584358</v>
      </c>
      <c r="BF8" s="262">
        <v>635593</v>
      </c>
      <c r="BG8" s="262">
        <v>668142</v>
      </c>
      <c r="BH8" s="262">
        <v>671238</v>
      </c>
      <c r="BI8" s="262">
        <v>700922</v>
      </c>
      <c r="BJ8" s="262">
        <v>735118</v>
      </c>
      <c r="BK8" s="101"/>
      <c r="BL8" s="101"/>
      <c r="BM8" s="101"/>
      <c r="BN8" s="101"/>
      <c r="BO8" s="101"/>
      <c r="BP8" s="101"/>
      <c r="BQ8" s="101"/>
      <c r="BR8" s="101"/>
      <c r="BS8" s="101"/>
      <c r="BT8" s="101"/>
      <c r="BU8" s="101"/>
      <c r="BV8" s="101"/>
      <c r="BW8" s="101"/>
      <c r="BX8" s="101"/>
    </row>
    <row r="9" spans="1:76" s="102" customFormat="1" x14ac:dyDescent="0.35">
      <c r="A9" s="291"/>
      <c r="B9" s="97" t="s">
        <v>91</v>
      </c>
      <c r="C9" s="263"/>
      <c r="D9" s="93">
        <v>11.3</v>
      </c>
      <c r="E9" s="93">
        <v>11.3</v>
      </c>
      <c r="F9" s="264">
        <v>20.5</v>
      </c>
      <c r="G9" s="264">
        <v>20.5</v>
      </c>
      <c r="H9" s="264">
        <v>19.5</v>
      </c>
      <c r="I9" s="264">
        <v>20.3</v>
      </c>
      <c r="J9" s="264">
        <v>22</v>
      </c>
      <c r="K9" s="264">
        <v>22.5</v>
      </c>
      <c r="L9" s="264">
        <v>22.8</v>
      </c>
      <c r="M9" s="264">
        <v>22.9</v>
      </c>
      <c r="N9" s="264">
        <v>22</v>
      </c>
      <c r="O9" s="264">
        <v>22.5</v>
      </c>
      <c r="P9" s="264">
        <v>23.6</v>
      </c>
      <c r="Q9" s="264">
        <v>23.6</v>
      </c>
      <c r="R9" s="264">
        <v>24</v>
      </c>
      <c r="S9" s="264">
        <v>23.4</v>
      </c>
      <c r="T9" s="264">
        <v>25</v>
      </c>
      <c r="U9" s="264">
        <v>25.4</v>
      </c>
      <c r="V9" s="264">
        <v>26.1</v>
      </c>
      <c r="W9" s="264">
        <v>25.7</v>
      </c>
      <c r="X9" s="264">
        <v>24.6</v>
      </c>
      <c r="Y9" s="264">
        <v>24.4</v>
      </c>
      <c r="Z9" s="264">
        <v>24.1</v>
      </c>
      <c r="AA9" s="264">
        <v>22.6</v>
      </c>
      <c r="AB9" s="264">
        <v>22</v>
      </c>
      <c r="AC9" s="264">
        <v>22.3</v>
      </c>
      <c r="AD9" s="264">
        <v>22.9</v>
      </c>
      <c r="AE9" s="264">
        <v>23.5</v>
      </c>
      <c r="AF9" s="264">
        <v>24</v>
      </c>
      <c r="AG9" s="264">
        <v>23.9</v>
      </c>
      <c r="AH9" s="264">
        <v>24.5</v>
      </c>
      <c r="AI9" s="264">
        <v>25.1</v>
      </c>
      <c r="AJ9" s="264">
        <v>25.9</v>
      </c>
      <c r="AK9" s="264">
        <v>24.8</v>
      </c>
      <c r="AL9" s="264">
        <v>25.5</v>
      </c>
      <c r="AM9" s="264">
        <v>25.2</v>
      </c>
      <c r="AN9" s="264">
        <v>25.5</v>
      </c>
      <c r="AO9" s="264">
        <v>25.6</v>
      </c>
      <c r="AP9" s="264">
        <v>25.1</v>
      </c>
      <c r="AQ9" s="264">
        <v>25</v>
      </c>
      <c r="AR9" s="264">
        <v>23.2</v>
      </c>
      <c r="AS9" s="264">
        <v>21.8</v>
      </c>
      <c r="AT9" s="264">
        <v>21.3</v>
      </c>
      <c r="AU9" s="264">
        <v>22</v>
      </c>
      <c r="AV9" s="264">
        <v>22.8</v>
      </c>
      <c r="AW9" s="264">
        <v>22.5</v>
      </c>
      <c r="AX9" s="264">
        <v>23.3</v>
      </c>
      <c r="AY9" s="264">
        <v>23.3</v>
      </c>
      <c r="AZ9" s="264">
        <v>23.3</v>
      </c>
      <c r="BA9" s="264">
        <v>24.3</v>
      </c>
      <c r="BB9" s="264">
        <v>24.9</v>
      </c>
      <c r="BC9" s="264">
        <v>23.7</v>
      </c>
      <c r="BD9" s="264">
        <v>25</v>
      </c>
      <c r="BE9" s="264">
        <v>25.3</v>
      </c>
      <c r="BF9" s="264">
        <v>25</v>
      </c>
      <c r="BG9" s="264">
        <v>25.9</v>
      </c>
      <c r="BH9" s="264">
        <v>25.4</v>
      </c>
      <c r="BI9" s="264">
        <v>25.2</v>
      </c>
      <c r="BJ9" s="264">
        <v>25.2</v>
      </c>
      <c r="BK9" s="99"/>
      <c r="BL9" s="99"/>
      <c r="BM9" s="99"/>
      <c r="BN9" s="99"/>
      <c r="BO9" s="99"/>
      <c r="BP9" s="99"/>
      <c r="BQ9" s="101"/>
      <c r="BR9" s="101"/>
      <c r="BS9" s="101"/>
      <c r="BT9" s="101"/>
      <c r="BU9" s="101"/>
      <c r="BV9" s="101"/>
      <c r="BW9" s="101"/>
      <c r="BX9" s="101"/>
    </row>
    <row r="10" spans="1:76" s="102" customFormat="1" ht="4" customHeight="1" x14ac:dyDescent="0.35">
      <c r="A10" s="96"/>
      <c r="B10" s="97"/>
      <c r="C10" s="263"/>
      <c r="D10" s="245"/>
      <c r="E10" s="245"/>
      <c r="F10" s="264"/>
      <c r="G10" s="265"/>
      <c r="H10" s="265"/>
      <c r="I10" s="265"/>
      <c r="J10" s="265"/>
      <c r="K10" s="265"/>
      <c r="L10" s="265"/>
      <c r="M10" s="265"/>
      <c r="N10" s="265"/>
      <c r="O10" s="265"/>
      <c r="P10" s="265"/>
      <c r="Q10" s="265"/>
      <c r="R10" s="265"/>
      <c r="S10" s="265"/>
      <c r="T10" s="265"/>
      <c r="U10" s="265"/>
      <c r="V10" s="265"/>
      <c r="W10" s="265"/>
      <c r="X10" s="265"/>
      <c r="Y10" s="265"/>
      <c r="Z10" s="265"/>
      <c r="AA10" s="265"/>
      <c r="AB10" s="265"/>
      <c r="AC10" s="265"/>
      <c r="AD10" s="265"/>
      <c r="AE10" s="265"/>
      <c r="AF10" s="265"/>
      <c r="AG10" s="265"/>
      <c r="AH10" s="265"/>
      <c r="AI10" s="265"/>
      <c r="AJ10" s="265"/>
      <c r="AK10" s="265"/>
      <c r="AL10" s="265"/>
      <c r="AM10" s="265"/>
      <c r="AN10" s="265"/>
      <c r="AO10" s="265"/>
      <c r="AP10" s="265"/>
      <c r="AQ10" s="265"/>
      <c r="AR10" s="265"/>
      <c r="AS10" s="265"/>
      <c r="AT10" s="265"/>
      <c r="AU10" s="265"/>
      <c r="AV10" s="265"/>
      <c r="AW10" s="265"/>
      <c r="AX10" s="265"/>
      <c r="AY10" s="265"/>
      <c r="AZ10" s="265"/>
      <c r="BA10" s="265"/>
      <c r="BB10" s="265"/>
      <c r="BC10" s="265"/>
      <c r="BD10" s="265"/>
      <c r="BE10" s="265"/>
      <c r="BF10" s="265"/>
      <c r="BG10" s="265"/>
      <c r="BH10" s="265"/>
      <c r="BI10" s="265"/>
      <c r="BJ10" s="265"/>
      <c r="BK10" s="100"/>
      <c r="BL10" s="100"/>
      <c r="BM10" s="100"/>
      <c r="BN10" s="100"/>
      <c r="BO10" s="100"/>
      <c r="BP10" s="100"/>
      <c r="BQ10" s="101"/>
      <c r="BR10" s="101"/>
      <c r="BS10" s="101"/>
      <c r="BT10" s="101"/>
      <c r="BU10" s="101"/>
      <c r="BV10" s="101"/>
      <c r="BW10" s="101"/>
      <c r="BX10" s="101"/>
    </row>
    <row r="11" spans="1:76" s="102" customFormat="1" x14ac:dyDescent="0.35">
      <c r="A11" s="292" t="s">
        <v>92</v>
      </c>
      <c r="B11" s="102" t="s">
        <v>85</v>
      </c>
      <c r="C11" s="261"/>
      <c r="D11" s="93">
        <v>11.3</v>
      </c>
      <c r="E11" s="93">
        <v>11.3</v>
      </c>
      <c r="F11" s="266">
        <v>7193</v>
      </c>
      <c r="G11" s="266">
        <v>7895</v>
      </c>
      <c r="H11" s="266">
        <v>8411</v>
      </c>
      <c r="I11" s="266">
        <v>10832</v>
      </c>
      <c r="J11" s="266">
        <v>14141</v>
      </c>
      <c r="K11" s="266">
        <v>16920</v>
      </c>
      <c r="L11" s="266">
        <v>19714</v>
      </c>
      <c r="M11" s="266">
        <v>21428</v>
      </c>
      <c r="N11" s="266">
        <v>23409</v>
      </c>
      <c r="O11" s="266">
        <v>27473</v>
      </c>
      <c r="P11" s="266">
        <v>32641</v>
      </c>
      <c r="Q11" s="266">
        <v>37880</v>
      </c>
      <c r="R11" s="266">
        <v>41025</v>
      </c>
      <c r="S11" s="266">
        <v>44849</v>
      </c>
      <c r="T11" s="266">
        <v>52970</v>
      </c>
      <c r="U11" s="266">
        <v>58841</v>
      </c>
      <c r="V11" s="266">
        <v>66467</v>
      </c>
      <c r="W11" s="266">
        <v>75076</v>
      </c>
      <c r="X11" s="266">
        <v>83452</v>
      </c>
      <c r="Y11" s="266">
        <v>90773</v>
      </c>
      <c r="Z11" s="266">
        <v>92739</v>
      </c>
      <c r="AA11" s="266">
        <v>87364</v>
      </c>
      <c r="AB11" s="266">
        <v>88760</v>
      </c>
      <c r="AC11" s="266">
        <v>93362</v>
      </c>
      <c r="AD11" s="266">
        <v>104921</v>
      </c>
      <c r="AE11" s="266">
        <v>115700</v>
      </c>
      <c r="AF11" s="266">
        <v>124559</v>
      </c>
      <c r="AG11" s="266">
        <v>130984</v>
      </c>
      <c r="AH11" s="266">
        <v>138420</v>
      </c>
      <c r="AI11" s="266">
        <v>151313</v>
      </c>
      <c r="AJ11" s="266">
        <v>170354</v>
      </c>
      <c r="AK11" s="266">
        <v>175371</v>
      </c>
      <c r="AL11" s="266">
        <v>192391</v>
      </c>
      <c r="AM11" s="266">
        <v>206734</v>
      </c>
      <c r="AN11" s="266">
        <v>223986</v>
      </c>
      <c r="AO11" s="266">
        <v>241987</v>
      </c>
      <c r="AP11" s="266">
        <v>258252</v>
      </c>
      <c r="AQ11" s="266">
        <v>279317</v>
      </c>
      <c r="AR11" s="266">
        <v>273674</v>
      </c>
      <c r="AS11" s="266">
        <v>262167</v>
      </c>
      <c r="AT11" s="266">
        <v>282106</v>
      </c>
      <c r="AU11" s="266">
        <v>311269</v>
      </c>
      <c r="AV11" s="266">
        <v>327835</v>
      </c>
      <c r="AW11" s="266">
        <v>340283</v>
      </c>
      <c r="AX11" s="266">
        <v>353927</v>
      </c>
      <c r="AY11" s="266">
        <v>362445</v>
      </c>
      <c r="AZ11" s="266">
        <v>379336</v>
      </c>
      <c r="BA11" s="266">
        <v>418118</v>
      </c>
      <c r="BB11" s="266">
        <v>448654</v>
      </c>
      <c r="BC11" s="266">
        <v>431854</v>
      </c>
      <c r="BD11" s="266">
        <v>473941</v>
      </c>
      <c r="BE11" s="266">
        <v>536586</v>
      </c>
      <c r="BF11" s="266">
        <v>588050</v>
      </c>
      <c r="BG11" s="266">
        <v>616275</v>
      </c>
      <c r="BH11" s="266">
        <v>614332</v>
      </c>
      <c r="BI11" s="266">
        <v>647846</v>
      </c>
      <c r="BJ11" s="266">
        <v>680743</v>
      </c>
      <c r="BK11" s="105"/>
      <c r="BL11" s="105"/>
      <c r="BM11" s="105"/>
      <c r="BN11" s="105"/>
      <c r="BO11" s="105"/>
      <c r="BP11" s="105"/>
    </row>
    <row r="12" spans="1:76" s="102" customFormat="1" x14ac:dyDescent="0.35">
      <c r="A12" s="292"/>
      <c r="B12" s="97" t="s">
        <v>91</v>
      </c>
      <c r="C12" s="263"/>
      <c r="D12" s="93">
        <v>11.3</v>
      </c>
      <c r="E12" s="93">
        <v>11.3</v>
      </c>
      <c r="F12" s="264">
        <v>17.8</v>
      </c>
      <c r="G12" s="264">
        <v>17.7</v>
      </c>
      <c r="H12" s="264">
        <v>16.899999999999999</v>
      </c>
      <c r="I12" s="264">
        <v>17.899999999999999</v>
      </c>
      <c r="J12" s="264">
        <v>19.8</v>
      </c>
      <c r="K12" s="264">
        <v>20.3</v>
      </c>
      <c r="L12" s="264">
        <v>20.5</v>
      </c>
      <c r="M12" s="264">
        <v>20.399999999999999</v>
      </c>
      <c r="N12" s="264">
        <v>19.7</v>
      </c>
      <c r="O12" s="264">
        <v>20.399999999999999</v>
      </c>
      <c r="P12" s="264">
        <v>21.4</v>
      </c>
      <c r="Q12" s="264">
        <v>21.5</v>
      </c>
      <c r="R12" s="264">
        <v>21.7</v>
      </c>
      <c r="S12" s="264">
        <v>21</v>
      </c>
      <c r="T12" s="264">
        <v>22.5</v>
      </c>
      <c r="U12" s="264">
        <v>22.6</v>
      </c>
      <c r="V12" s="264">
        <v>23.2</v>
      </c>
      <c r="W12" s="264">
        <v>23.1</v>
      </c>
      <c r="X12" s="264">
        <v>22.7</v>
      </c>
      <c r="Y12" s="264">
        <v>22.4</v>
      </c>
      <c r="Z12" s="264">
        <v>22.3</v>
      </c>
      <c r="AA12" s="264">
        <v>20.6</v>
      </c>
      <c r="AB12" s="264">
        <v>20</v>
      </c>
      <c r="AC12" s="264">
        <v>20</v>
      </c>
      <c r="AD12" s="264">
        <v>21.2</v>
      </c>
      <c r="AE12" s="264">
        <v>21.9</v>
      </c>
      <c r="AF12" s="264">
        <v>22.4</v>
      </c>
      <c r="AG12" s="264">
        <v>22.2</v>
      </c>
      <c r="AH12" s="264">
        <v>22.3</v>
      </c>
      <c r="AI12" s="264">
        <v>22.9</v>
      </c>
      <c r="AJ12" s="264">
        <v>24.1</v>
      </c>
      <c r="AK12" s="264">
        <v>23.2</v>
      </c>
      <c r="AL12" s="264">
        <v>24</v>
      </c>
      <c r="AM12" s="264">
        <v>23.9</v>
      </c>
      <c r="AN12" s="264">
        <v>24.2</v>
      </c>
      <c r="AO12" s="264">
        <v>24.2</v>
      </c>
      <c r="AP12" s="264">
        <v>23.7</v>
      </c>
      <c r="AQ12" s="264">
        <v>23.7</v>
      </c>
      <c r="AR12" s="264">
        <v>21.7</v>
      </c>
      <c r="AS12" s="264">
        <v>20.100000000000001</v>
      </c>
      <c r="AT12" s="264">
        <v>19.899999999999999</v>
      </c>
      <c r="AU12" s="264">
        <v>20.7</v>
      </c>
      <c r="AV12" s="264">
        <v>21.3</v>
      </c>
      <c r="AW12" s="264">
        <v>21.3</v>
      </c>
      <c r="AX12" s="264">
        <v>21.8</v>
      </c>
      <c r="AY12" s="264">
        <v>21.9</v>
      </c>
      <c r="AZ12" s="264">
        <v>21.6</v>
      </c>
      <c r="BA12" s="264">
        <v>22.7</v>
      </c>
      <c r="BB12" s="264">
        <v>23</v>
      </c>
      <c r="BC12" s="264">
        <v>21.8</v>
      </c>
      <c r="BD12" s="264">
        <v>22.8</v>
      </c>
      <c r="BE12" s="264">
        <v>23.2</v>
      </c>
      <c r="BF12" s="264">
        <v>23.1</v>
      </c>
      <c r="BG12" s="264">
        <v>23.9</v>
      </c>
      <c r="BH12" s="264">
        <v>23.3</v>
      </c>
      <c r="BI12" s="264">
        <v>23.3</v>
      </c>
      <c r="BJ12" s="264">
        <v>23.3</v>
      </c>
      <c r="BK12" s="99"/>
      <c r="BL12" s="99"/>
      <c r="BM12" s="99"/>
      <c r="BN12" s="99"/>
      <c r="BO12" s="99"/>
      <c r="BP12" s="99"/>
    </row>
    <row r="13" spans="1:76" s="102" customFormat="1" ht="4" customHeight="1" x14ac:dyDescent="0.35">
      <c r="A13" s="106"/>
      <c r="B13" s="97"/>
      <c r="C13" s="263"/>
      <c r="D13" s="245"/>
      <c r="E13" s="245"/>
      <c r="F13" s="264"/>
      <c r="G13" s="265"/>
      <c r="H13" s="265"/>
      <c r="I13" s="265"/>
      <c r="J13" s="265"/>
      <c r="K13" s="265"/>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100"/>
      <c r="BL13" s="100"/>
      <c r="BM13" s="100"/>
      <c r="BN13" s="100"/>
      <c r="BO13" s="100"/>
      <c r="BP13" s="100"/>
    </row>
    <row r="14" spans="1:76" s="102" customFormat="1" x14ac:dyDescent="0.35">
      <c r="A14" s="292" t="s">
        <v>93</v>
      </c>
      <c r="B14" s="102" t="s">
        <v>85</v>
      </c>
      <c r="C14" s="261"/>
      <c r="D14" s="93">
        <v>11.3</v>
      </c>
      <c r="E14" s="93">
        <v>11.3</v>
      </c>
      <c r="F14" s="266">
        <v>1097</v>
      </c>
      <c r="G14" s="266">
        <v>1240</v>
      </c>
      <c r="H14" s="266">
        <v>1324</v>
      </c>
      <c r="I14" s="266">
        <v>1396</v>
      </c>
      <c r="J14" s="266">
        <v>1502</v>
      </c>
      <c r="K14" s="266">
        <v>1807</v>
      </c>
      <c r="L14" s="266">
        <v>2176</v>
      </c>
      <c r="M14" s="266">
        <v>2591</v>
      </c>
      <c r="N14" s="266">
        <v>2720</v>
      </c>
      <c r="O14" s="266">
        <v>2848</v>
      </c>
      <c r="P14" s="266">
        <v>3352</v>
      </c>
      <c r="Q14" s="266">
        <v>3619</v>
      </c>
      <c r="R14" s="266">
        <v>4438</v>
      </c>
      <c r="S14" s="266">
        <v>5132</v>
      </c>
      <c r="T14" s="266">
        <v>5847</v>
      </c>
      <c r="U14" s="266">
        <v>7365</v>
      </c>
      <c r="V14" s="266">
        <v>8257</v>
      </c>
      <c r="W14" s="266">
        <v>8415</v>
      </c>
      <c r="X14" s="266">
        <v>7296</v>
      </c>
      <c r="Y14" s="266">
        <v>7852</v>
      </c>
      <c r="Z14" s="266">
        <v>7488</v>
      </c>
      <c r="AA14" s="266">
        <v>8476</v>
      </c>
      <c r="AB14" s="266">
        <v>8873</v>
      </c>
      <c r="AC14" s="266">
        <v>10462</v>
      </c>
      <c r="AD14" s="266">
        <v>8537</v>
      </c>
      <c r="AE14" s="266">
        <v>8729</v>
      </c>
      <c r="AF14" s="266">
        <v>9033</v>
      </c>
      <c r="AG14" s="266">
        <v>9752</v>
      </c>
      <c r="AH14" s="266">
        <v>13643</v>
      </c>
      <c r="AI14" s="266">
        <v>14887</v>
      </c>
      <c r="AJ14" s="266">
        <v>12641</v>
      </c>
      <c r="AK14" s="266">
        <v>12218</v>
      </c>
      <c r="AL14" s="266">
        <v>12222</v>
      </c>
      <c r="AM14" s="266">
        <v>11041</v>
      </c>
      <c r="AN14" s="266">
        <v>11999</v>
      </c>
      <c r="AO14" s="266">
        <v>13956</v>
      </c>
      <c r="AP14" s="266">
        <v>14385</v>
      </c>
      <c r="AQ14" s="266">
        <v>15600</v>
      </c>
      <c r="AR14" s="266">
        <v>18926</v>
      </c>
      <c r="AS14" s="266">
        <v>22495</v>
      </c>
      <c r="AT14" s="266">
        <v>19918</v>
      </c>
      <c r="AU14" s="266">
        <v>18606</v>
      </c>
      <c r="AV14" s="266">
        <v>23218</v>
      </c>
      <c r="AW14" s="266">
        <v>20038</v>
      </c>
      <c r="AX14" s="266">
        <v>24374</v>
      </c>
      <c r="AY14" s="266">
        <v>24480</v>
      </c>
      <c r="AZ14" s="266">
        <v>30532</v>
      </c>
      <c r="BA14" s="266">
        <v>28787</v>
      </c>
      <c r="BB14" s="266">
        <v>36631</v>
      </c>
      <c r="BC14" s="266">
        <v>37544</v>
      </c>
      <c r="BD14" s="266">
        <v>45972</v>
      </c>
      <c r="BE14" s="266">
        <v>47772</v>
      </c>
      <c r="BF14" s="266">
        <v>47543</v>
      </c>
      <c r="BG14" s="266">
        <v>51867</v>
      </c>
      <c r="BH14" s="266">
        <v>56905</v>
      </c>
      <c r="BI14" s="266">
        <v>53076</v>
      </c>
      <c r="BJ14" s="266">
        <v>54375</v>
      </c>
      <c r="BK14" s="105"/>
      <c r="BL14" s="105"/>
      <c r="BM14" s="105"/>
      <c r="BN14" s="105"/>
      <c r="BO14" s="105"/>
      <c r="BP14" s="105"/>
    </row>
    <row r="15" spans="1:76" s="102" customFormat="1" x14ac:dyDescent="0.35">
      <c r="A15" s="292"/>
      <c r="B15" s="97" t="s">
        <v>91</v>
      </c>
      <c r="C15" s="263"/>
      <c r="D15" s="93">
        <v>11.3</v>
      </c>
      <c r="E15" s="93">
        <v>11.3</v>
      </c>
      <c r="F15" s="264">
        <v>2.7</v>
      </c>
      <c r="G15" s="264">
        <v>2.8</v>
      </c>
      <c r="H15" s="264">
        <v>2.7</v>
      </c>
      <c r="I15" s="264">
        <v>2.2999999999999998</v>
      </c>
      <c r="J15" s="264">
        <v>2.1</v>
      </c>
      <c r="K15" s="264">
        <v>2.2000000000000002</v>
      </c>
      <c r="L15" s="264">
        <v>2.2999999999999998</v>
      </c>
      <c r="M15" s="264">
        <v>2.5</v>
      </c>
      <c r="N15" s="264">
        <v>2.2999999999999998</v>
      </c>
      <c r="O15" s="264">
        <v>2.1</v>
      </c>
      <c r="P15" s="264">
        <v>2.2000000000000002</v>
      </c>
      <c r="Q15" s="264">
        <v>2.1</v>
      </c>
      <c r="R15" s="264">
        <v>2.2999999999999998</v>
      </c>
      <c r="S15" s="264">
        <v>2.4</v>
      </c>
      <c r="T15" s="264">
        <v>2.5</v>
      </c>
      <c r="U15" s="264">
        <v>2.8</v>
      </c>
      <c r="V15" s="264">
        <v>2.9</v>
      </c>
      <c r="W15" s="264">
        <v>2.6</v>
      </c>
      <c r="X15" s="264">
        <v>2</v>
      </c>
      <c r="Y15" s="264">
        <v>1.9</v>
      </c>
      <c r="Z15" s="264">
        <v>1.8</v>
      </c>
      <c r="AA15" s="264">
        <v>2</v>
      </c>
      <c r="AB15" s="264">
        <v>2</v>
      </c>
      <c r="AC15" s="264">
        <v>2.2000000000000002</v>
      </c>
      <c r="AD15" s="264">
        <v>1.7</v>
      </c>
      <c r="AE15" s="264">
        <v>1.7</v>
      </c>
      <c r="AF15" s="264">
        <v>1.6</v>
      </c>
      <c r="AG15" s="264">
        <v>1.7</v>
      </c>
      <c r="AH15" s="264">
        <v>2.2000000000000002</v>
      </c>
      <c r="AI15" s="264">
        <v>2.2000000000000002</v>
      </c>
      <c r="AJ15" s="264">
        <v>1.8</v>
      </c>
      <c r="AK15" s="264">
        <v>1.6</v>
      </c>
      <c r="AL15" s="264">
        <v>1.5</v>
      </c>
      <c r="AM15" s="264">
        <v>1.3</v>
      </c>
      <c r="AN15" s="264">
        <v>1.3</v>
      </c>
      <c r="AO15" s="264">
        <v>1.4</v>
      </c>
      <c r="AP15" s="264">
        <v>1.3</v>
      </c>
      <c r="AQ15" s="264">
        <v>1.3</v>
      </c>
      <c r="AR15" s="264">
        <v>1.5</v>
      </c>
      <c r="AS15" s="264">
        <v>1.7</v>
      </c>
      <c r="AT15" s="264">
        <v>1.4</v>
      </c>
      <c r="AU15" s="264">
        <v>1.2</v>
      </c>
      <c r="AV15" s="264">
        <v>1.5</v>
      </c>
      <c r="AW15" s="264">
        <v>1.3</v>
      </c>
      <c r="AX15" s="264">
        <v>1.5</v>
      </c>
      <c r="AY15" s="264">
        <v>1.5</v>
      </c>
      <c r="AZ15" s="264">
        <v>1.7</v>
      </c>
      <c r="BA15" s="264">
        <v>1.6</v>
      </c>
      <c r="BB15" s="264">
        <v>1.9</v>
      </c>
      <c r="BC15" s="264">
        <v>1.9</v>
      </c>
      <c r="BD15" s="264">
        <v>2.2000000000000002</v>
      </c>
      <c r="BE15" s="264">
        <v>2.1</v>
      </c>
      <c r="BF15" s="264">
        <v>1.9</v>
      </c>
      <c r="BG15" s="264">
        <v>2</v>
      </c>
      <c r="BH15" s="264">
        <v>2.2000000000000002</v>
      </c>
      <c r="BI15" s="264">
        <v>1.9</v>
      </c>
      <c r="BJ15" s="264">
        <v>1.9</v>
      </c>
      <c r="BK15" s="99"/>
      <c r="BL15" s="99"/>
      <c r="BM15" s="99"/>
      <c r="BN15" s="99"/>
      <c r="BO15" s="99"/>
      <c r="BP15" s="99"/>
    </row>
    <row r="16" spans="1:76" s="102" customFormat="1" ht="4" customHeight="1" x14ac:dyDescent="0.35">
      <c r="A16" s="106"/>
      <c r="B16" s="97"/>
      <c r="C16" s="263"/>
      <c r="D16" s="245"/>
      <c r="E16" s="263"/>
      <c r="F16" s="264"/>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265"/>
      <c r="BH16" s="265"/>
      <c r="BI16" s="265"/>
      <c r="BJ16" s="265"/>
      <c r="BK16" s="100"/>
      <c r="BL16" s="100"/>
      <c r="BM16" s="100"/>
      <c r="BN16" s="100"/>
      <c r="BO16" s="100"/>
      <c r="BP16" s="100"/>
    </row>
    <row r="17" spans="1:108" s="102" customFormat="1" x14ac:dyDescent="0.35">
      <c r="A17" s="291" t="s">
        <v>94</v>
      </c>
      <c r="B17" s="102" t="s">
        <v>85</v>
      </c>
      <c r="C17" s="261" t="s">
        <v>95</v>
      </c>
      <c r="D17" s="93">
        <v>11.1</v>
      </c>
      <c r="E17" s="93">
        <v>11.1</v>
      </c>
      <c r="F17" s="262">
        <v>7389</v>
      </c>
      <c r="G17" s="262">
        <v>8249</v>
      </c>
      <c r="H17" s="262">
        <v>9388</v>
      </c>
      <c r="I17" s="262">
        <v>11078</v>
      </c>
      <c r="J17" s="262">
        <v>15463</v>
      </c>
      <c r="K17" s="262">
        <v>20225</v>
      </c>
      <c r="L17" s="262">
        <v>23157</v>
      </c>
      <c r="M17" s="262">
        <v>26057</v>
      </c>
      <c r="N17" s="262">
        <v>28272</v>
      </c>
      <c r="O17" s="262">
        <v>31642</v>
      </c>
      <c r="P17" s="262">
        <v>36176</v>
      </c>
      <c r="Q17" s="262">
        <v>41151</v>
      </c>
      <c r="R17" s="262">
        <v>48810</v>
      </c>
      <c r="S17" s="262">
        <v>56990</v>
      </c>
      <c r="T17" s="262">
        <v>64853</v>
      </c>
      <c r="U17" s="262">
        <v>71328</v>
      </c>
      <c r="V17" s="262">
        <v>77158</v>
      </c>
      <c r="W17" s="262">
        <v>82039</v>
      </c>
      <c r="X17" s="262">
        <v>85326</v>
      </c>
      <c r="Y17" s="262">
        <v>92684</v>
      </c>
      <c r="Z17" s="262">
        <v>100665</v>
      </c>
      <c r="AA17" s="262">
        <v>108472</v>
      </c>
      <c r="AB17" s="262">
        <v>115751</v>
      </c>
      <c r="AC17" s="262">
        <v>122009</v>
      </c>
      <c r="AD17" s="262">
        <v>127619</v>
      </c>
      <c r="AE17" s="262">
        <v>135538</v>
      </c>
      <c r="AF17" s="262">
        <v>139689</v>
      </c>
      <c r="AG17" s="262">
        <v>140587</v>
      </c>
      <c r="AH17" s="262">
        <v>148175</v>
      </c>
      <c r="AI17" s="262">
        <v>153192</v>
      </c>
      <c r="AJ17" s="262">
        <v>177123</v>
      </c>
      <c r="AK17" s="262">
        <v>188655</v>
      </c>
      <c r="AL17" s="262">
        <v>197243</v>
      </c>
      <c r="AM17" s="262">
        <v>209785</v>
      </c>
      <c r="AN17" s="262">
        <v>222407</v>
      </c>
      <c r="AO17" s="262">
        <v>240136</v>
      </c>
      <c r="AP17" s="262">
        <v>253321</v>
      </c>
      <c r="AQ17" s="262">
        <v>271843</v>
      </c>
      <c r="AR17" s="262">
        <v>316046</v>
      </c>
      <c r="AS17" s="262">
        <v>336900</v>
      </c>
      <c r="AT17" s="262">
        <v>346102</v>
      </c>
      <c r="AU17" s="262">
        <v>371032</v>
      </c>
      <c r="AV17" s="262">
        <v>367204</v>
      </c>
      <c r="AW17" s="262">
        <v>406430</v>
      </c>
      <c r="AX17" s="262">
        <v>412079</v>
      </c>
      <c r="AY17" s="262">
        <v>423328</v>
      </c>
      <c r="AZ17" s="262">
        <v>439375</v>
      </c>
      <c r="BA17" s="262">
        <v>452742</v>
      </c>
      <c r="BB17" s="262">
        <v>478098</v>
      </c>
      <c r="BC17" s="262">
        <v>549634</v>
      </c>
      <c r="BD17" s="262">
        <v>654084</v>
      </c>
      <c r="BE17" s="262">
        <v>616320</v>
      </c>
      <c r="BF17" s="262">
        <v>631392</v>
      </c>
      <c r="BG17" s="262">
        <v>682060</v>
      </c>
      <c r="BH17" s="262">
        <v>706296</v>
      </c>
      <c r="BI17" s="262">
        <v>737549</v>
      </c>
      <c r="BJ17" s="262">
        <v>763569</v>
      </c>
      <c r="BK17" s="101"/>
      <c r="BL17" s="101"/>
      <c r="BM17" s="101"/>
      <c r="BN17" s="101"/>
      <c r="BO17" s="101"/>
      <c r="BP17" s="101"/>
      <c r="BQ17" s="101"/>
      <c r="BR17" s="101"/>
      <c r="BS17" s="101"/>
      <c r="BT17" s="101"/>
      <c r="BU17" s="101"/>
      <c r="BV17" s="101"/>
      <c r="BW17" s="101"/>
      <c r="BX17" s="101"/>
    </row>
    <row r="18" spans="1:108" s="102" customFormat="1" x14ac:dyDescent="0.35">
      <c r="A18" s="291"/>
      <c r="B18" s="97" t="s">
        <v>96</v>
      </c>
      <c r="C18" s="261" t="s">
        <v>97</v>
      </c>
      <c r="D18" s="93">
        <v>11.1</v>
      </c>
      <c r="E18" s="93">
        <v>11.1</v>
      </c>
      <c r="F18" s="264" t="s">
        <v>98</v>
      </c>
      <c r="G18" s="264">
        <v>4.0999999999999996</v>
      </c>
      <c r="H18" s="264">
        <v>7.7</v>
      </c>
      <c r="I18" s="264">
        <v>4.2</v>
      </c>
      <c r="J18" s="264">
        <v>19.899999999999999</v>
      </c>
      <c r="K18" s="264">
        <v>15.7</v>
      </c>
      <c r="L18" s="264">
        <v>0.6</v>
      </c>
      <c r="M18" s="264">
        <v>2.7</v>
      </c>
      <c r="N18" s="264">
        <v>0.3</v>
      </c>
      <c r="O18" s="264">
        <v>1.5</v>
      </c>
      <c r="P18" s="264">
        <v>4.5999999999999996</v>
      </c>
      <c r="Q18" s="264">
        <v>2.9</v>
      </c>
      <c r="R18" s="264">
        <v>6.3</v>
      </c>
      <c r="S18" s="264">
        <v>9.4</v>
      </c>
      <c r="T18" s="264">
        <v>9.1</v>
      </c>
      <c r="U18" s="264">
        <v>1.5</v>
      </c>
      <c r="V18" s="264">
        <v>-1.1000000000000001</v>
      </c>
      <c r="W18" s="264">
        <v>-0.9</v>
      </c>
      <c r="X18" s="264">
        <v>-3.1</v>
      </c>
      <c r="Y18" s="264">
        <v>0.6</v>
      </c>
      <c r="Z18" s="264">
        <v>3.1</v>
      </c>
      <c r="AA18" s="264">
        <v>5.7</v>
      </c>
      <c r="AB18" s="264">
        <v>5.6</v>
      </c>
      <c r="AC18" s="264">
        <v>3.5</v>
      </c>
      <c r="AD18" s="264">
        <v>1.4</v>
      </c>
      <c r="AE18" s="264">
        <v>1.9</v>
      </c>
      <c r="AF18" s="264">
        <v>1.7</v>
      </c>
      <c r="AG18" s="264">
        <v>0.6</v>
      </c>
      <c r="AH18" s="264">
        <v>4.0999999999999996</v>
      </c>
      <c r="AI18" s="264">
        <v>1</v>
      </c>
      <c r="AJ18" s="264">
        <v>9.1</v>
      </c>
      <c r="AK18" s="264">
        <v>3.5</v>
      </c>
      <c r="AL18" s="264">
        <v>1.4</v>
      </c>
      <c r="AM18" s="264">
        <v>3.9</v>
      </c>
      <c r="AN18" s="264">
        <v>3.5</v>
      </c>
      <c r="AO18" s="264">
        <v>4.5999999999999996</v>
      </c>
      <c r="AP18" s="264">
        <v>2.5</v>
      </c>
      <c r="AQ18" s="264">
        <v>3.8</v>
      </c>
      <c r="AR18" s="264">
        <v>12.7</v>
      </c>
      <c r="AS18" s="264">
        <v>4.2</v>
      </c>
      <c r="AT18" s="264">
        <v>-0.4</v>
      </c>
      <c r="AU18" s="264">
        <v>4.8</v>
      </c>
      <c r="AV18" s="264">
        <v>-3.2</v>
      </c>
      <c r="AW18" s="264">
        <v>7.8</v>
      </c>
      <c r="AX18" s="264">
        <v>-0.3</v>
      </c>
      <c r="AY18" s="264">
        <v>1.3</v>
      </c>
      <c r="AZ18" s="264">
        <v>2</v>
      </c>
      <c r="BA18" s="264">
        <v>1.1000000000000001</v>
      </c>
      <c r="BB18" s="264">
        <v>3.9</v>
      </c>
      <c r="BC18" s="264">
        <v>13.4</v>
      </c>
      <c r="BD18" s="264">
        <v>17.100000000000001</v>
      </c>
      <c r="BE18" s="264">
        <v>-9.8000000000000007</v>
      </c>
      <c r="BF18" s="264">
        <v>-4.3</v>
      </c>
      <c r="BG18" s="264">
        <v>3.7</v>
      </c>
      <c r="BH18" s="264">
        <v>0.6</v>
      </c>
      <c r="BI18" s="264">
        <v>1.9</v>
      </c>
      <c r="BJ18" s="264">
        <v>1</v>
      </c>
      <c r="BK18" s="99"/>
      <c r="BL18" s="99"/>
      <c r="BM18" s="99"/>
      <c r="BN18" s="99"/>
      <c r="BO18" s="99"/>
      <c r="BP18" s="99"/>
      <c r="BQ18" s="107"/>
      <c r="BR18" s="107"/>
      <c r="BS18" s="107"/>
      <c r="BT18" s="107"/>
      <c r="BU18" s="107"/>
      <c r="BV18" s="107"/>
      <c r="BW18" s="107"/>
      <c r="BX18" s="107"/>
    </row>
    <row r="19" spans="1:108" s="102" customFormat="1" x14ac:dyDescent="0.35">
      <c r="A19" s="291"/>
      <c r="B19" s="97" t="s">
        <v>91</v>
      </c>
      <c r="C19" s="263"/>
      <c r="D19" s="93">
        <v>11.1</v>
      </c>
      <c r="E19" s="93">
        <v>11.1</v>
      </c>
      <c r="F19" s="264">
        <v>18.3</v>
      </c>
      <c r="G19" s="264">
        <v>18.5</v>
      </c>
      <c r="H19" s="264">
        <v>18.8</v>
      </c>
      <c r="I19" s="264">
        <v>18.399999999999999</v>
      </c>
      <c r="J19" s="264">
        <v>21.7</v>
      </c>
      <c r="K19" s="264">
        <v>24.3</v>
      </c>
      <c r="L19" s="264">
        <v>24.1</v>
      </c>
      <c r="M19" s="264">
        <v>24.8</v>
      </c>
      <c r="N19" s="264">
        <v>23.8</v>
      </c>
      <c r="O19" s="264">
        <v>23.5</v>
      </c>
      <c r="P19" s="264">
        <v>23.7</v>
      </c>
      <c r="Q19" s="264">
        <v>23.4</v>
      </c>
      <c r="R19" s="264">
        <v>25.8</v>
      </c>
      <c r="S19" s="264">
        <v>26.7</v>
      </c>
      <c r="T19" s="264">
        <v>27.5</v>
      </c>
      <c r="U19" s="264">
        <v>27.3</v>
      </c>
      <c r="V19" s="264">
        <v>26.9</v>
      </c>
      <c r="W19" s="264">
        <v>25.3</v>
      </c>
      <c r="X19" s="264">
        <v>23.2</v>
      </c>
      <c r="Y19" s="264">
        <v>22.9</v>
      </c>
      <c r="Z19" s="264">
        <v>24.2</v>
      </c>
      <c r="AA19" s="264">
        <v>25.6</v>
      </c>
      <c r="AB19" s="264">
        <v>26.1</v>
      </c>
      <c r="AC19" s="264">
        <v>26.1</v>
      </c>
      <c r="AD19" s="264">
        <v>25.7</v>
      </c>
      <c r="AE19" s="264">
        <v>25.6</v>
      </c>
      <c r="AF19" s="264">
        <v>25.1</v>
      </c>
      <c r="AG19" s="264">
        <v>23.9</v>
      </c>
      <c r="AH19" s="264">
        <v>23.8</v>
      </c>
      <c r="AI19" s="264">
        <v>23.1</v>
      </c>
      <c r="AJ19" s="264">
        <v>25.1</v>
      </c>
      <c r="AK19" s="264">
        <v>25</v>
      </c>
      <c r="AL19" s="264">
        <v>24.6</v>
      </c>
      <c r="AM19" s="264">
        <v>24.3</v>
      </c>
      <c r="AN19" s="264">
        <v>24</v>
      </c>
      <c r="AO19" s="264">
        <v>24</v>
      </c>
      <c r="AP19" s="264">
        <v>23.3</v>
      </c>
      <c r="AQ19" s="264">
        <v>23.1</v>
      </c>
      <c r="AR19" s="264">
        <v>25.1</v>
      </c>
      <c r="AS19" s="264">
        <v>25.8</v>
      </c>
      <c r="AT19" s="264">
        <v>24.4</v>
      </c>
      <c r="AU19" s="264">
        <v>24.7</v>
      </c>
      <c r="AV19" s="264">
        <v>23.9</v>
      </c>
      <c r="AW19" s="264">
        <v>25.4</v>
      </c>
      <c r="AX19" s="264">
        <v>25.4</v>
      </c>
      <c r="AY19" s="264">
        <v>25.5</v>
      </c>
      <c r="AZ19" s="264">
        <v>25</v>
      </c>
      <c r="BA19" s="264">
        <v>24.6</v>
      </c>
      <c r="BB19" s="264">
        <v>24.6</v>
      </c>
      <c r="BC19" s="264">
        <v>27.8</v>
      </c>
      <c r="BD19" s="264">
        <v>31.4</v>
      </c>
      <c r="BE19" s="264">
        <v>26.7</v>
      </c>
      <c r="BF19" s="264">
        <v>24.8</v>
      </c>
      <c r="BG19" s="264">
        <v>26.5</v>
      </c>
      <c r="BH19" s="264">
        <v>26.8</v>
      </c>
      <c r="BI19" s="264">
        <v>26.6</v>
      </c>
      <c r="BJ19" s="264">
        <v>26.1</v>
      </c>
      <c r="BK19" s="99"/>
      <c r="BL19" s="99"/>
      <c r="BM19" s="99"/>
      <c r="BN19" s="99"/>
      <c r="BO19" s="99"/>
      <c r="BP19" s="99"/>
    </row>
    <row r="20" spans="1:108" s="102" customFormat="1" ht="4" customHeight="1" x14ac:dyDescent="0.35">
      <c r="A20" s="96"/>
      <c r="B20" s="97"/>
      <c r="C20" s="263"/>
      <c r="D20" s="245">
        <v>11.1</v>
      </c>
      <c r="E20" s="245">
        <v>11.1</v>
      </c>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265"/>
      <c r="BH20" s="265"/>
      <c r="BI20" s="265"/>
      <c r="BJ20" s="265"/>
      <c r="BK20" s="100"/>
      <c r="BL20" s="100"/>
      <c r="BM20" s="100"/>
      <c r="BN20" s="100"/>
      <c r="BO20" s="100"/>
      <c r="BP20" s="100"/>
    </row>
    <row r="21" spans="1:108" s="102" customFormat="1" ht="29" x14ac:dyDescent="0.35">
      <c r="A21" s="108" t="s">
        <v>99</v>
      </c>
      <c r="B21" s="102" t="s">
        <v>85</v>
      </c>
      <c r="C21" s="261"/>
      <c r="D21" s="93">
        <v>11.1</v>
      </c>
      <c r="E21" s="93">
        <v>11.1</v>
      </c>
      <c r="F21" s="266" t="s">
        <v>100</v>
      </c>
      <c r="G21" s="266" t="s">
        <v>100</v>
      </c>
      <c r="H21" s="266" t="s">
        <v>100</v>
      </c>
      <c r="I21" s="266" t="s">
        <v>100</v>
      </c>
      <c r="J21" s="266" t="s">
        <v>100</v>
      </c>
      <c r="K21" s="266" t="s">
        <v>100</v>
      </c>
      <c r="L21" s="266" t="s">
        <v>100</v>
      </c>
      <c r="M21" s="266" t="s">
        <v>100</v>
      </c>
      <c r="N21" s="266" t="s">
        <v>100</v>
      </c>
      <c r="O21" s="266" t="s">
        <v>100</v>
      </c>
      <c r="P21" s="266" t="s">
        <v>100</v>
      </c>
      <c r="Q21" s="266" t="s">
        <v>100</v>
      </c>
      <c r="R21" s="266" t="s">
        <v>100</v>
      </c>
      <c r="S21" s="266" t="s">
        <v>100</v>
      </c>
      <c r="T21" s="266" t="s">
        <v>100</v>
      </c>
      <c r="U21" s="266" t="s">
        <v>100</v>
      </c>
      <c r="V21" s="266" t="s">
        <v>100</v>
      </c>
      <c r="W21" s="266" t="s">
        <v>100</v>
      </c>
      <c r="X21" s="266" t="s">
        <v>100</v>
      </c>
      <c r="Y21" s="266" t="s">
        <v>100</v>
      </c>
      <c r="Z21" s="266" t="s">
        <v>100</v>
      </c>
      <c r="AA21" s="266" t="s">
        <v>100</v>
      </c>
      <c r="AB21" s="266" t="s">
        <v>100</v>
      </c>
      <c r="AC21" s="266" t="s">
        <v>100</v>
      </c>
      <c r="AD21" s="266" t="s">
        <v>100</v>
      </c>
      <c r="AE21" s="266" t="s">
        <v>100</v>
      </c>
      <c r="AF21" s="266" t="s">
        <v>100</v>
      </c>
      <c r="AG21" s="266" t="s">
        <v>100</v>
      </c>
      <c r="AH21" s="266" t="s">
        <v>100</v>
      </c>
      <c r="AI21" s="266" t="s">
        <v>100</v>
      </c>
      <c r="AJ21" s="266" t="s">
        <v>100</v>
      </c>
      <c r="AK21" s="266" t="s">
        <v>100</v>
      </c>
      <c r="AL21" s="266" t="s">
        <v>100</v>
      </c>
      <c r="AM21" s="266" t="s">
        <v>100</v>
      </c>
      <c r="AN21" s="266" t="s">
        <v>100</v>
      </c>
      <c r="AO21" s="266">
        <v>51</v>
      </c>
      <c r="AP21" s="266">
        <v>2127</v>
      </c>
      <c r="AQ21" s="266">
        <v>3319</v>
      </c>
      <c r="AR21" s="266">
        <v>3566</v>
      </c>
      <c r="AS21" s="266">
        <v>2256</v>
      </c>
      <c r="AT21" s="266">
        <v>3385</v>
      </c>
      <c r="AU21" s="266">
        <v>2203</v>
      </c>
      <c r="AV21" s="266">
        <v>2682</v>
      </c>
      <c r="AW21" s="266">
        <v>2348</v>
      </c>
      <c r="AX21" s="266">
        <v>4089</v>
      </c>
      <c r="AY21" s="266">
        <v>3202</v>
      </c>
      <c r="AZ21" s="266">
        <v>3644</v>
      </c>
      <c r="BA21" s="266">
        <v>4305</v>
      </c>
      <c r="BB21" s="266">
        <v>7878</v>
      </c>
      <c r="BC21" s="266">
        <v>5036</v>
      </c>
      <c r="BD21" s="266">
        <v>6619</v>
      </c>
      <c r="BE21" s="266">
        <v>7677</v>
      </c>
      <c r="BF21" s="266">
        <v>5305</v>
      </c>
      <c r="BG21" s="266">
        <v>6282</v>
      </c>
      <c r="BH21" s="266">
        <v>6750</v>
      </c>
      <c r="BI21" s="266">
        <v>7194</v>
      </c>
      <c r="BJ21" s="266">
        <v>7674</v>
      </c>
      <c r="BK21" s="105"/>
      <c r="BL21" s="105"/>
      <c r="BM21" s="105"/>
      <c r="BN21" s="105"/>
      <c r="BO21" s="105"/>
      <c r="BP21" s="105"/>
    </row>
    <row r="22" spans="1:108" s="102" customFormat="1" ht="4" customHeight="1" x14ac:dyDescent="0.35">
      <c r="A22" s="96"/>
      <c r="B22" s="97"/>
      <c r="C22" s="263"/>
      <c r="D22" s="245"/>
      <c r="E22" s="245"/>
      <c r="F22" s="265"/>
      <c r="G22" s="265"/>
      <c r="H22" s="265"/>
      <c r="I22" s="265"/>
      <c r="J22" s="265"/>
      <c r="K22" s="265"/>
      <c r="L22" s="265"/>
      <c r="M22" s="265"/>
      <c r="N22" s="265"/>
      <c r="O22" s="265"/>
      <c r="P22" s="265"/>
      <c r="Q22" s="265"/>
      <c r="R22" s="265"/>
      <c r="S22" s="265"/>
      <c r="T22" s="265"/>
      <c r="U22" s="265"/>
      <c r="V22" s="265"/>
      <c r="W22" s="265"/>
      <c r="X22" s="265"/>
      <c r="Y22" s="265"/>
      <c r="Z22" s="265"/>
      <c r="AA22" s="265"/>
      <c r="AB22" s="265"/>
      <c r="AC22" s="265"/>
      <c r="AD22" s="265"/>
      <c r="AE22" s="265"/>
      <c r="AF22" s="265"/>
      <c r="AG22" s="265"/>
      <c r="AH22" s="265"/>
      <c r="AI22" s="265"/>
      <c r="AJ22" s="265"/>
      <c r="AK22" s="265"/>
      <c r="AL22" s="265"/>
      <c r="AM22" s="265"/>
      <c r="AN22" s="265"/>
      <c r="AO22" s="265"/>
      <c r="AP22" s="265"/>
      <c r="AQ22" s="265"/>
      <c r="AR22" s="265"/>
      <c r="AS22" s="265"/>
      <c r="AT22" s="265"/>
      <c r="AU22" s="265"/>
      <c r="AV22" s="265"/>
      <c r="AW22" s="265"/>
      <c r="AX22" s="265"/>
      <c r="AY22" s="265"/>
      <c r="AZ22" s="265"/>
      <c r="BA22" s="265"/>
      <c r="BB22" s="265"/>
      <c r="BC22" s="265"/>
      <c r="BD22" s="265"/>
      <c r="BE22" s="265"/>
      <c r="BF22" s="265"/>
      <c r="BG22" s="265"/>
      <c r="BH22" s="265"/>
      <c r="BI22" s="265"/>
      <c r="BJ22" s="265"/>
      <c r="BK22" s="100"/>
      <c r="BL22" s="100"/>
      <c r="BM22" s="100"/>
      <c r="BN22" s="100"/>
      <c r="BO22" s="100"/>
      <c r="BP22" s="100"/>
    </row>
    <row r="23" spans="1:108" s="102" customFormat="1" x14ac:dyDescent="0.35">
      <c r="A23" s="96" t="s">
        <v>101</v>
      </c>
      <c r="B23" s="102" t="s">
        <v>85</v>
      </c>
      <c r="C23" s="261" t="s">
        <v>102</v>
      </c>
      <c r="D23" s="93">
        <v>11.1</v>
      </c>
      <c r="E23" s="93">
        <v>11.1</v>
      </c>
      <c r="F23" s="262">
        <v>901</v>
      </c>
      <c r="G23" s="262">
        <v>886</v>
      </c>
      <c r="H23" s="262">
        <v>348</v>
      </c>
      <c r="I23" s="262">
        <v>1150</v>
      </c>
      <c r="J23" s="262">
        <v>181</v>
      </c>
      <c r="K23" s="262">
        <v>-1499</v>
      </c>
      <c r="L23" s="262">
        <v>-1266</v>
      </c>
      <c r="M23" s="262">
        <v>-2037</v>
      </c>
      <c r="N23" s="262">
        <v>-2142</v>
      </c>
      <c r="O23" s="262">
        <v>-1322</v>
      </c>
      <c r="P23" s="262">
        <v>-184</v>
      </c>
      <c r="Q23" s="262">
        <v>348</v>
      </c>
      <c r="R23" s="262">
        <v>-3348</v>
      </c>
      <c r="S23" s="262">
        <v>-7008</v>
      </c>
      <c r="T23" s="262">
        <v>-6037</v>
      </c>
      <c r="U23" s="262">
        <v>-5122</v>
      </c>
      <c r="V23" s="262">
        <v>-2434</v>
      </c>
      <c r="W23" s="262">
        <v>1452</v>
      </c>
      <c r="X23" s="262">
        <v>5421</v>
      </c>
      <c r="Y23" s="262">
        <v>5942</v>
      </c>
      <c r="Z23" s="262">
        <v>-438</v>
      </c>
      <c r="AA23" s="262">
        <v>-12631</v>
      </c>
      <c r="AB23" s="262">
        <v>-18118</v>
      </c>
      <c r="AC23" s="262">
        <v>-18185</v>
      </c>
      <c r="AD23" s="262">
        <v>-14160</v>
      </c>
      <c r="AE23" s="262">
        <v>-11109</v>
      </c>
      <c r="AF23" s="262">
        <v>-6099</v>
      </c>
      <c r="AG23" s="262">
        <v>149</v>
      </c>
      <c r="AH23" s="262">
        <v>3889</v>
      </c>
      <c r="AI23" s="262">
        <v>13007</v>
      </c>
      <c r="AJ23" s="262">
        <v>5872</v>
      </c>
      <c r="AK23" s="262">
        <v>-1067</v>
      </c>
      <c r="AL23" s="262">
        <v>7370</v>
      </c>
      <c r="AM23" s="262">
        <v>7990</v>
      </c>
      <c r="AN23" s="262">
        <v>13577</v>
      </c>
      <c r="AO23" s="262">
        <v>15757</v>
      </c>
      <c r="AP23" s="262">
        <v>17190</v>
      </c>
      <c r="AQ23" s="262">
        <v>19754</v>
      </c>
      <c r="AR23" s="262">
        <v>-27013</v>
      </c>
      <c r="AS23" s="262">
        <v>-54494</v>
      </c>
      <c r="AT23" s="262">
        <v>-47463</v>
      </c>
      <c r="AU23" s="262">
        <v>-43360</v>
      </c>
      <c r="AV23" s="262">
        <v>-18834</v>
      </c>
      <c r="AW23" s="262">
        <v>-48456</v>
      </c>
      <c r="AX23" s="262">
        <v>-37867</v>
      </c>
      <c r="AY23" s="262">
        <v>-39606</v>
      </c>
      <c r="AZ23" s="262">
        <v>-33151</v>
      </c>
      <c r="BA23" s="262">
        <v>-10141</v>
      </c>
      <c r="BB23" s="262">
        <v>-690</v>
      </c>
      <c r="BC23" s="262">
        <v>-85272</v>
      </c>
      <c r="BD23" s="262">
        <v>-134171</v>
      </c>
      <c r="BE23" s="262">
        <v>-31962</v>
      </c>
      <c r="BF23" s="262">
        <v>4202</v>
      </c>
      <c r="BG23" s="262">
        <v>-13918</v>
      </c>
      <c r="BH23" s="262">
        <v>-35058</v>
      </c>
      <c r="BI23" s="262">
        <v>-36627</v>
      </c>
      <c r="BJ23" s="262">
        <v>-28450</v>
      </c>
      <c r="BK23" s="129"/>
      <c r="BL23" s="129"/>
      <c r="BM23" s="129"/>
      <c r="BN23" s="129"/>
      <c r="BO23" s="129"/>
      <c r="BP23" s="129"/>
      <c r="BQ23" s="129"/>
      <c r="BR23" s="129"/>
      <c r="BS23" s="129"/>
      <c r="BT23" s="129"/>
      <c r="BU23" s="129"/>
      <c r="BV23" s="129"/>
      <c r="BW23" s="129"/>
      <c r="BX23" s="129"/>
      <c r="BY23" s="129"/>
      <c r="BZ23" s="129"/>
      <c r="CA23" s="129"/>
      <c r="CB23" s="129"/>
      <c r="CC23" s="129"/>
      <c r="CD23" s="129"/>
      <c r="CE23" s="129"/>
      <c r="CF23" s="129"/>
      <c r="CG23" s="129"/>
      <c r="CH23" s="129"/>
      <c r="CI23" s="129"/>
      <c r="CJ23" s="129"/>
      <c r="CK23" s="129"/>
      <c r="CL23" s="129"/>
      <c r="CM23" s="129"/>
      <c r="CN23" s="129"/>
      <c r="CO23" s="129"/>
      <c r="CP23" s="129"/>
      <c r="CQ23" s="129"/>
      <c r="CR23" s="129"/>
      <c r="CS23" s="129"/>
      <c r="CT23" s="129"/>
      <c r="CU23" s="129"/>
      <c r="CV23" s="129"/>
      <c r="CW23" s="129"/>
      <c r="CX23" s="129"/>
      <c r="CY23" s="129"/>
      <c r="CZ23" s="129"/>
      <c r="DA23" s="129"/>
      <c r="DB23" s="129"/>
      <c r="DC23" s="129"/>
      <c r="DD23" s="129"/>
    </row>
    <row r="24" spans="1:108" s="102" customFormat="1" x14ac:dyDescent="0.35">
      <c r="A24" s="96"/>
      <c r="B24" s="97" t="s">
        <v>91</v>
      </c>
      <c r="C24" s="263"/>
      <c r="D24" s="93">
        <v>11.1</v>
      </c>
      <c r="E24" s="93">
        <v>11.1</v>
      </c>
      <c r="F24" s="264">
        <v>2.2000000000000002</v>
      </c>
      <c r="G24" s="264">
        <v>2</v>
      </c>
      <c r="H24" s="264">
        <v>0.7</v>
      </c>
      <c r="I24" s="264">
        <v>1.9</v>
      </c>
      <c r="J24" s="264">
        <v>0.3</v>
      </c>
      <c r="K24" s="264">
        <v>-1.8</v>
      </c>
      <c r="L24" s="264">
        <v>-1.3</v>
      </c>
      <c r="M24" s="264">
        <v>-1.9</v>
      </c>
      <c r="N24" s="264">
        <v>-1.8</v>
      </c>
      <c r="O24" s="264">
        <v>-1</v>
      </c>
      <c r="P24" s="264">
        <v>-0.1</v>
      </c>
      <c r="Q24" s="264">
        <v>0.2</v>
      </c>
      <c r="R24" s="264">
        <v>-1.8</v>
      </c>
      <c r="S24" s="264">
        <v>-3.3</v>
      </c>
      <c r="T24" s="264">
        <v>-2.6</v>
      </c>
      <c r="U24" s="264">
        <v>-2</v>
      </c>
      <c r="V24" s="264">
        <v>-0.8</v>
      </c>
      <c r="W24" s="264">
        <v>0.4</v>
      </c>
      <c r="X24" s="264">
        <v>1.5</v>
      </c>
      <c r="Y24" s="264">
        <v>1.5</v>
      </c>
      <c r="Z24" s="264">
        <v>-0.1</v>
      </c>
      <c r="AA24" s="264">
        <v>-3</v>
      </c>
      <c r="AB24" s="264">
        <v>-4.0999999999999996</v>
      </c>
      <c r="AC24" s="264">
        <v>-3.9</v>
      </c>
      <c r="AD24" s="264">
        <v>-2.9</v>
      </c>
      <c r="AE24" s="264">
        <v>-2.1</v>
      </c>
      <c r="AF24" s="264">
        <v>-1.1000000000000001</v>
      </c>
      <c r="AG24" s="264">
        <v>0</v>
      </c>
      <c r="AH24" s="264">
        <v>0.6</v>
      </c>
      <c r="AI24" s="264">
        <v>2</v>
      </c>
      <c r="AJ24" s="264">
        <v>0.8</v>
      </c>
      <c r="AK24" s="264">
        <v>-0.1</v>
      </c>
      <c r="AL24" s="264">
        <v>0.9</v>
      </c>
      <c r="AM24" s="264">
        <v>0.9</v>
      </c>
      <c r="AN24" s="264">
        <v>1.5</v>
      </c>
      <c r="AO24" s="264">
        <v>1.6</v>
      </c>
      <c r="AP24" s="264">
        <v>1.6</v>
      </c>
      <c r="AQ24" s="264">
        <v>1.7</v>
      </c>
      <c r="AR24" s="264">
        <v>-2.1</v>
      </c>
      <c r="AS24" s="264">
        <v>-4.2</v>
      </c>
      <c r="AT24" s="264">
        <v>-3.3</v>
      </c>
      <c r="AU24" s="264">
        <v>-2.9</v>
      </c>
      <c r="AV24" s="264">
        <v>-1.2</v>
      </c>
      <c r="AW24" s="264">
        <v>-3</v>
      </c>
      <c r="AX24" s="264">
        <v>-2.2999999999999998</v>
      </c>
      <c r="AY24" s="264">
        <v>-2.4</v>
      </c>
      <c r="AZ24" s="264">
        <v>-1.9</v>
      </c>
      <c r="BA24" s="264">
        <v>-0.6</v>
      </c>
      <c r="BB24" s="264">
        <v>0</v>
      </c>
      <c r="BC24" s="264">
        <v>-4.3</v>
      </c>
      <c r="BD24" s="264">
        <v>-6.4</v>
      </c>
      <c r="BE24" s="264">
        <v>-1.4</v>
      </c>
      <c r="BF24" s="264">
        <v>0.2</v>
      </c>
      <c r="BG24" s="264">
        <v>-0.5</v>
      </c>
      <c r="BH24" s="264">
        <v>-1.3</v>
      </c>
      <c r="BI24" s="264">
        <v>-1.3</v>
      </c>
      <c r="BJ24" s="264">
        <v>-1</v>
      </c>
      <c r="BK24" s="99"/>
      <c r="BL24" s="99"/>
      <c r="BM24" s="99"/>
      <c r="BN24" s="99"/>
      <c r="BO24" s="99"/>
      <c r="BP24" s="99"/>
    </row>
    <row r="25" spans="1:108" s="102" customFormat="1" ht="4" customHeight="1" x14ac:dyDescent="0.35">
      <c r="A25" s="96"/>
      <c r="B25" s="97"/>
      <c r="C25" s="263"/>
      <c r="D25" s="245"/>
      <c r="E25" s="263"/>
      <c r="F25" s="264"/>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5"/>
      <c r="BF25" s="265"/>
      <c r="BG25" s="265"/>
      <c r="BH25" s="265"/>
      <c r="BI25" s="265"/>
      <c r="BJ25" s="265"/>
      <c r="BK25" s="100"/>
      <c r="BL25" s="100"/>
      <c r="BM25" s="100"/>
      <c r="BN25" s="100"/>
      <c r="BO25" s="100"/>
      <c r="BP25" s="100"/>
    </row>
    <row r="26" spans="1:108" s="102" customFormat="1" x14ac:dyDescent="0.35">
      <c r="A26" s="293" t="s">
        <v>103</v>
      </c>
      <c r="B26" s="102" t="s">
        <v>85</v>
      </c>
      <c r="C26" s="261" t="s">
        <v>104</v>
      </c>
      <c r="D26" s="93">
        <v>11.2</v>
      </c>
      <c r="E26" s="93">
        <v>11.2</v>
      </c>
      <c r="F26" s="262">
        <v>-851</v>
      </c>
      <c r="G26" s="262">
        <v>-987</v>
      </c>
      <c r="H26" s="262">
        <v>-977</v>
      </c>
      <c r="I26" s="262">
        <v>-1275</v>
      </c>
      <c r="J26" s="262">
        <v>-2648</v>
      </c>
      <c r="K26" s="262">
        <v>-2040</v>
      </c>
      <c r="L26" s="262">
        <v>-1530</v>
      </c>
      <c r="M26" s="262">
        <v>-1324</v>
      </c>
      <c r="N26" s="262">
        <v>-1074</v>
      </c>
      <c r="O26" s="262">
        <v>-702</v>
      </c>
      <c r="P26" s="262">
        <v>-962</v>
      </c>
      <c r="Q26" s="262">
        <v>-1008</v>
      </c>
      <c r="R26" s="262">
        <v>-1363</v>
      </c>
      <c r="S26" s="262">
        <v>-1136</v>
      </c>
      <c r="T26" s="262">
        <v>-922</v>
      </c>
      <c r="U26" s="262">
        <v>-810</v>
      </c>
      <c r="V26" s="262">
        <v>-545</v>
      </c>
      <c r="W26" s="262">
        <v>657</v>
      </c>
      <c r="X26" s="262">
        <v>168</v>
      </c>
      <c r="Y26" s="262">
        <v>1217</v>
      </c>
      <c r="Z26" s="262">
        <v>1563</v>
      </c>
      <c r="AA26" s="262">
        <v>2156</v>
      </c>
      <c r="AB26" s="262">
        <v>2471</v>
      </c>
      <c r="AC26" s="262">
        <v>3447</v>
      </c>
      <c r="AD26" s="262">
        <v>1546</v>
      </c>
      <c r="AE26" s="262">
        <v>5188</v>
      </c>
      <c r="AF26" s="262">
        <v>7241</v>
      </c>
      <c r="AG26" s="262">
        <v>15154</v>
      </c>
      <c r="AH26" s="262">
        <v>6948</v>
      </c>
      <c r="AI26" s="262">
        <v>9500</v>
      </c>
      <c r="AJ26" s="262">
        <v>5673</v>
      </c>
      <c r="AK26" s="262">
        <v>3422</v>
      </c>
      <c r="AL26" s="262">
        <v>-229</v>
      </c>
      <c r="AM26" s="262">
        <v>-452</v>
      </c>
      <c r="AN26" s="262">
        <v>-1139</v>
      </c>
      <c r="AO26" s="262">
        <v>-1647</v>
      </c>
      <c r="AP26" s="262">
        <v>7403</v>
      </c>
      <c r="AQ26" s="262">
        <v>5108</v>
      </c>
      <c r="AR26" s="262">
        <v>-7889</v>
      </c>
      <c r="AS26" s="262">
        <v>-4278</v>
      </c>
      <c r="AT26" s="262">
        <v>-7028</v>
      </c>
      <c r="AU26" s="262">
        <v>-5866</v>
      </c>
      <c r="AV26" s="262">
        <v>-4802</v>
      </c>
      <c r="AW26" s="262">
        <v>-6371</v>
      </c>
      <c r="AX26" s="262">
        <v>-5158</v>
      </c>
      <c r="AY26" s="262">
        <v>-12684</v>
      </c>
      <c r="AZ26" s="262">
        <v>-13501</v>
      </c>
      <c r="BA26" s="262">
        <v>-20041</v>
      </c>
      <c r="BB26" s="262">
        <v>-14387</v>
      </c>
      <c r="BC26" s="262">
        <v>-13632</v>
      </c>
      <c r="BD26" s="262">
        <v>-3364</v>
      </c>
      <c r="BE26" s="262">
        <v>-1340</v>
      </c>
      <c r="BF26" s="262">
        <v>-11689</v>
      </c>
      <c r="BG26" s="262">
        <v>-5795</v>
      </c>
      <c r="BH26" s="262">
        <v>-14120</v>
      </c>
      <c r="BI26" s="262">
        <v>-15215</v>
      </c>
      <c r="BJ26" s="262">
        <v>-12804</v>
      </c>
      <c r="BK26" s="101"/>
      <c r="BL26" s="101"/>
      <c r="BM26" s="101"/>
      <c r="BN26" s="101"/>
      <c r="BO26" s="101"/>
      <c r="BP26" s="101"/>
    </row>
    <row r="27" spans="1:108" s="102" customFormat="1" x14ac:dyDescent="0.35">
      <c r="A27" s="293"/>
      <c r="B27" s="97" t="s">
        <v>91</v>
      </c>
      <c r="C27" s="263"/>
      <c r="D27" s="93">
        <v>11.2</v>
      </c>
      <c r="E27" s="93">
        <v>11.2</v>
      </c>
      <c r="F27" s="264">
        <v>-2.1</v>
      </c>
      <c r="G27" s="264">
        <v>-2.2000000000000002</v>
      </c>
      <c r="H27" s="264">
        <v>-2</v>
      </c>
      <c r="I27" s="264">
        <v>-2.1</v>
      </c>
      <c r="J27" s="264">
        <v>-3.7</v>
      </c>
      <c r="K27" s="264">
        <v>-2.4</v>
      </c>
      <c r="L27" s="264">
        <v>-1.6</v>
      </c>
      <c r="M27" s="264">
        <v>-1.3</v>
      </c>
      <c r="N27" s="264">
        <v>-0.9</v>
      </c>
      <c r="O27" s="264">
        <v>-0.5</v>
      </c>
      <c r="P27" s="264">
        <v>-0.6</v>
      </c>
      <c r="Q27" s="264">
        <v>-0.6</v>
      </c>
      <c r="R27" s="264">
        <v>-0.7</v>
      </c>
      <c r="S27" s="264">
        <v>-0.5</v>
      </c>
      <c r="T27" s="264">
        <v>-0.4</v>
      </c>
      <c r="U27" s="264">
        <v>-0.3</v>
      </c>
      <c r="V27" s="264">
        <v>-0.2</v>
      </c>
      <c r="W27" s="264">
        <v>0.2</v>
      </c>
      <c r="X27" s="264">
        <v>0</v>
      </c>
      <c r="Y27" s="264">
        <v>0.3</v>
      </c>
      <c r="Z27" s="264">
        <v>0.4</v>
      </c>
      <c r="AA27" s="264">
        <v>0.5</v>
      </c>
      <c r="AB27" s="264">
        <v>0.6</v>
      </c>
      <c r="AC27" s="264">
        <v>0.7</v>
      </c>
      <c r="AD27" s="264">
        <v>0.3</v>
      </c>
      <c r="AE27" s="264">
        <v>1</v>
      </c>
      <c r="AF27" s="264">
        <v>1.3</v>
      </c>
      <c r="AG27" s="264">
        <v>2.6</v>
      </c>
      <c r="AH27" s="264">
        <v>1.1000000000000001</v>
      </c>
      <c r="AI27" s="264">
        <v>1.4</v>
      </c>
      <c r="AJ27" s="264">
        <v>0.8</v>
      </c>
      <c r="AK27" s="264">
        <v>0.5</v>
      </c>
      <c r="AL27" s="264">
        <v>0</v>
      </c>
      <c r="AM27" s="264">
        <v>-0.1</v>
      </c>
      <c r="AN27" s="264">
        <v>-0.1</v>
      </c>
      <c r="AO27" s="264">
        <v>-0.2</v>
      </c>
      <c r="AP27" s="264">
        <v>0.7</v>
      </c>
      <c r="AQ27" s="264">
        <v>0.4</v>
      </c>
      <c r="AR27" s="264">
        <v>-0.6</v>
      </c>
      <c r="AS27" s="264">
        <v>-0.3</v>
      </c>
      <c r="AT27" s="264">
        <v>-0.5</v>
      </c>
      <c r="AU27" s="264">
        <v>-0.4</v>
      </c>
      <c r="AV27" s="264">
        <v>-0.3</v>
      </c>
      <c r="AW27" s="264">
        <v>-0.4</v>
      </c>
      <c r="AX27" s="264">
        <v>-0.3</v>
      </c>
      <c r="AY27" s="264">
        <v>-0.8</v>
      </c>
      <c r="AZ27" s="264">
        <v>-0.8</v>
      </c>
      <c r="BA27" s="264">
        <v>-1.1000000000000001</v>
      </c>
      <c r="BB27" s="264">
        <v>-0.7</v>
      </c>
      <c r="BC27" s="264">
        <v>-0.7</v>
      </c>
      <c r="BD27" s="264">
        <v>-0.2</v>
      </c>
      <c r="BE27" s="264">
        <v>-0.1</v>
      </c>
      <c r="BF27" s="264">
        <v>-0.5</v>
      </c>
      <c r="BG27" s="264">
        <v>-0.2</v>
      </c>
      <c r="BH27" s="264">
        <v>-0.5</v>
      </c>
      <c r="BI27" s="264">
        <v>-0.5</v>
      </c>
      <c r="BJ27" s="264">
        <v>-0.4</v>
      </c>
      <c r="BK27" s="99"/>
      <c r="BL27" s="99"/>
      <c r="BM27" s="99"/>
      <c r="BN27" s="99"/>
      <c r="BO27" s="99"/>
      <c r="BP27" s="99"/>
    </row>
    <row r="28" spans="1:108" s="102" customFormat="1" ht="4" customHeight="1" x14ac:dyDescent="0.35">
      <c r="A28" s="108"/>
      <c r="B28" s="97"/>
      <c r="C28" s="263"/>
      <c r="D28" s="245"/>
      <c r="E28" s="245"/>
      <c r="F28" s="264"/>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265"/>
      <c r="BI28" s="265"/>
      <c r="BJ28" s="265"/>
      <c r="BK28" s="100"/>
      <c r="BL28" s="100"/>
      <c r="BM28" s="100"/>
      <c r="BN28" s="100"/>
      <c r="BO28" s="100"/>
      <c r="BP28" s="100"/>
    </row>
    <row r="29" spans="1:108" s="102" customFormat="1" x14ac:dyDescent="0.35">
      <c r="A29" s="291" t="s">
        <v>105</v>
      </c>
      <c r="B29" s="102" t="s">
        <v>85</v>
      </c>
      <c r="C29" s="261" t="s">
        <v>106</v>
      </c>
      <c r="D29" s="93">
        <v>11.2</v>
      </c>
      <c r="E29" s="93">
        <v>11.2</v>
      </c>
      <c r="F29" s="262">
        <v>50</v>
      </c>
      <c r="G29" s="262">
        <v>-101</v>
      </c>
      <c r="H29" s="262">
        <v>-629</v>
      </c>
      <c r="I29" s="262">
        <v>-125</v>
      </c>
      <c r="J29" s="262">
        <v>-2467</v>
      </c>
      <c r="K29" s="262">
        <v>-3539</v>
      </c>
      <c r="L29" s="262">
        <v>-2796</v>
      </c>
      <c r="M29" s="262">
        <v>-3361</v>
      </c>
      <c r="N29" s="262">
        <v>-3216</v>
      </c>
      <c r="O29" s="262">
        <v>-2024</v>
      </c>
      <c r="P29" s="262">
        <v>-1146</v>
      </c>
      <c r="Q29" s="262">
        <v>-660</v>
      </c>
      <c r="R29" s="262">
        <v>-4711</v>
      </c>
      <c r="S29" s="262">
        <v>-8144</v>
      </c>
      <c r="T29" s="262">
        <v>-6959</v>
      </c>
      <c r="U29" s="262">
        <v>-5932</v>
      </c>
      <c r="V29" s="262">
        <v>-2979</v>
      </c>
      <c r="W29" s="262">
        <v>2109</v>
      </c>
      <c r="X29" s="262">
        <v>5589</v>
      </c>
      <c r="Y29" s="262">
        <v>7159</v>
      </c>
      <c r="Z29" s="262">
        <v>1125</v>
      </c>
      <c r="AA29" s="262">
        <v>-10475</v>
      </c>
      <c r="AB29" s="262">
        <v>-15647</v>
      </c>
      <c r="AC29" s="262">
        <v>-14738</v>
      </c>
      <c r="AD29" s="262">
        <v>-12614</v>
      </c>
      <c r="AE29" s="262">
        <v>-5921</v>
      </c>
      <c r="AF29" s="262">
        <v>1142</v>
      </c>
      <c r="AG29" s="262">
        <v>15303</v>
      </c>
      <c r="AH29" s="262">
        <v>10837</v>
      </c>
      <c r="AI29" s="262">
        <v>22507</v>
      </c>
      <c r="AJ29" s="262">
        <v>11545</v>
      </c>
      <c r="AK29" s="262">
        <v>2355</v>
      </c>
      <c r="AL29" s="262">
        <v>7141</v>
      </c>
      <c r="AM29" s="262">
        <v>7538</v>
      </c>
      <c r="AN29" s="262">
        <v>12438</v>
      </c>
      <c r="AO29" s="262">
        <v>14160</v>
      </c>
      <c r="AP29" s="262">
        <v>26720</v>
      </c>
      <c r="AQ29" s="262">
        <v>28181</v>
      </c>
      <c r="AR29" s="262">
        <v>-31336</v>
      </c>
      <c r="AS29" s="262">
        <v>-56516</v>
      </c>
      <c r="AT29" s="262">
        <v>-51106</v>
      </c>
      <c r="AU29" s="262">
        <v>-47023</v>
      </c>
      <c r="AV29" s="262">
        <v>-20954</v>
      </c>
      <c r="AW29" s="262">
        <v>-52479</v>
      </c>
      <c r="AX29" s="262">
        <v>-38936</v>
      </c>
      <c r="AY29" s="262">
        <v>-49088</v>
      </c>
      <c r="AZ29" s="262">
        <v>-43008</v>
      </c>
      <c r="BA29" s="262">
        <v>-25878</v>
      </c>
      <c r="BB29" s="262">
        <v>-7199</v>
      </c>
      <c r="BC29" s="262">
        <v>-98904</v>
      </c>
      <c r="BD29" s="262">
        <v>-137535</v>
      </c>
      <c r="BE29" s="262">
        <v>-33302</v>
      </c>
      <c r="BF29" s="262">
        <v>-7487</v>
      </c>
      <c r="BG29" s="262">
        <v>-19713</v>
      </c>
      <c r="BH29" s="262">
        <v>-49178</v>
      </c>
      <c r="BI29" s="262">
        <v>-51842</v>
      </c>
      <c r="BJ29" s="262">
        <v>-41255</v>
      </c>
      <c r="BK29" s="101"/>
      <c r="BL29" s="101"/>
      <c r="BM29" s="101"/>
      <c r="BN29" s="101"/>
      <c r="BO29" s="101"/>
      <c r="BP29" s="101"/>
    </row>
    <row r="30" spans="1:108" s="102" customFormat="1" x14ac:dyDescent="0.35">
      <c r="A30" s="291"/>
      <c r="B30" s="97" t="s">
        <v>91</v>
      </c>
      <c r="C30" s="263"/>
      <c r="D30" s="93">
        <v>11.2</v>
      </c>
      <c r="E30" s="93">
        <v>11.2</v>
      </c>
      <c r="F30" s="264">
        <v>0.1</v>
      </c>
      <c r="G30" s="264">
        <v>-0.2</v>
      </c>
      <c r="H30" s="264">
        <v>-1.3</v>
      </c>
      <c r="I30" s="264">
        <v>-0.2</v>
      </c>
      <c r="J30" s="264">
        <v>-3.5</v>
      </c>
      <c r="K30" s="264">
        <v>-4.2</v>
      </c>
      <c r="L30" s="264">
        <v>-2.9</v>
      </c>
      <c r="M30" s="264">
        <v>-3.2</v>
      </c>
      <c r="N30" s="264">
        <v>-2.7</v>
      </c>
      <c r="O30" s="264">
        <v>-1.5</v>
      </c>
      <c r="P30" s="264">
        <v>-0.8</v>
      </c>
      <c r="Q30" s="264">
        <v>-0.4</v>
      </c>
      <c r="R30" s="264">
        <v>-2.5</v>
      </c>
      <c r="S30" s="264">
        <v>-3.8</v>
      </c>
      <c r="T30" s="264">
        <v>-3</v>
      </c>
      <c r="U30" s="264">
        <v>-2.2999999999999998</v>
      </c>
      <c r="V30" s="264">
        <v>-1</v>
      </c>
      <c r="W30" s="264">
        <v>0.6</v>
      </c>
      <c r="X30" s="264">
        <v>1.5</v>
      </c>
      <c r="Y30" s="264">
        <v>1.8</v>
      </c>
      <c r="Z30" s="264">
        <v>0.3</v>
      </c>
      <c r="AA30" s="264">
        <v>-2.5</v>
      </c>
      <c r="AB30" s="264">
        <v>-3.5</v>
      </c>
      <c r="AC30" s="264">
        <v>-3.2</v>
      </c>
      <c r="AD30" s="264">
        <v>-2.5</v>
      </c>
      <c r="AE30" s="264">
        <v>-1.1000000000000001</v>
      </c>
      <c r="AF30" s="264">
        <v>0.2</v>
      </c>
      <c r="AG30" s="264">
        <v>2.6</v>
      </c>
      <c r="AH30" s="264">
        <v>1.7</v>
      </c>
      <c r="AI30" s="264">
        <v>3.4</v>
      </c>
      <c r="AJ30" s="264">
        <v>1.6</v>
      </c>
      <c r="AK30" s="264">
        <v>0.3</v>
      </c>
      <c r="AL30" s="264">
        <v>0.9</v>
      </c>
      <c r="AM30" s="264">
        <v>0.9</v>
      </c>
      <c r="AN30" s="264">
        <v>1.3</v>
      </c>
      <c r="AO30" s="264">
        <v>1.4</v>
      </c>
      <c r="AP30" s="264">
        <v>2.5</v>
      </c>
      <c r="AQ30" s="264">
        <v>2.4</v>
      </c>
      <c r="AR30" s="264">
        <v>-2.5</v>
      </c>
      <c r="AS30" s="264">
        <v>-4.3</v>
      </c>
      <c r="AT30" s="264">
        <v>-3.6</v>
      </c>
      <c r="AU30" s="264">
        <v>-3.1</v>
      </c>
      <c r="AV30" s="264">
        <v>-1.4</v>
      </c>
      <c r="AW30" s="264">
        <v>-3.3</v>
      </c>
      <c r="AX30" s="264">
        <v>-2.4</v>
      </c>
      <c r="AY30" s="264">
        <v>-3</v>
      </c>
      <c r="AZ30" s="264">
        <v>-2.4</v>
      </c>
      <c r="BA30" s="264">
        <v>-1.4</v>
      </c>
      <c r="BB30" s="264">
        <v>-0.4</v>
      </c>
      <c r="BC30" s="264">
        <v>-5</v>
      </c>
      <c r="BD30" s="264">
        <v>-6.6</v>
      </c>
      <c r="BE30" s="264">
        <v>-1.4</v>
      </c>
      <c r="BF30" s="264">
        <v>-0.3</v>
      </c>
      <c r="BG30" s="264">
        <v>-0.8</v>
      </c>
      <c r="BH30" s="264">
        <v>-1.9</v>
      </c>
      <c r="BI30" s="264">
        <v>-1.9</v>
      </c>
      <c r="BJ30" s="264">
        <v>-1.4</v>
      </c>
      <c r="BK30" s="99"/>
      <c r="BL30" s="99"/>
      <c r="BM30" s="99"/>
      <c r="BN30" s="99"/>
      <c r="BO30" s="99"/>
      <c r="BP30" s="99"/>
    </row>
    <row r="31" spans="1:108" s="102" customFormat="1" x14ac:dyDescent="0.35">
      <c r="A31" s="109"/>
      <c r="C31" s="104"/>
      <c r="D31" s="104"/>
      <c r="E31" s="104"/>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5"/>
      <c r="BL31" s="105"/>
      <c r="BM31" s="105"/>
      <c r="BN31" s="105"/>
      <c r="BO31" s="105"/>
      <c r="BP31" s="105"/>
    </row>
    <row r="32" spans="1:108" s="102" customFormat="1" x14ac:dyDescent="0.35">
      <c r="A32" s="267"/>
      <c r="C32" s="104"/>
      <c r="D32" s="104"/>
      <c r="E32" s="104"/>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c r="BO32" s="105"/>
      <c r="BP32" s="105"/>
    </row>
    <row r="33" spans="1:68" s="102" customFormat="1" x14ac:dyDescent="0.35">
      <c r="A33" s="28" t="s">
        <v>107</v>
      </c>
      <c r="C33" s="104"/>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5"/>
      <c r="BK33" s="105"/>
      <c r="BL33" s="105"/>
      <c r="BM33" s="105"/>
      <c r="BN33" s="105"/>
      <c r="BO33" s="105"/>
      <c r="BP33" s="105"/>
    </row>
    <row r="34" spans="1:68" s="102" customFormat="1" x14ac:dyDescent="0.35">
      <c r="A34" s="28" t="s">
        <v>108</v>
      </c>
      <c r="C34" s="104"/>
      <c r="D34" s="104"/>
      <c r="E34" s="104"/>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row>
    <row r="35" spans="1:68" s="102" customFormat="1" x14ac:dyDescent="0.35">
      <c r="A35" s="28" t="s">
        <v>109</v>
      </c>
      <c r="C35" s="104"/>
      <c r="D35" s="104"/>
      <c r="E35" s="104"/>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c r="BO35" s="105"/>
      <c r="BP35" s="105"/>
    </row>
    <row r="36" spans="1:68" s="102" customFormat="1" ht="14.5" customHeight="1" x14ac:dyDescent="0.35">
      <c r="A36" s="28" t="s">
        <v>110</v>
      </c>
      <c r="C36" s="104"/>
      <c r="D36" s="104"/>
      <c r="E36" s="104"/>
      <c r="J36" s="101"/>
      <c r="K36" s="101"/>
      <c r="AU36" s="101"/>
      <c r="BI36" s="105"/>
      <c r="BJ36" s="105"/>
      <c r="BK36" s="105"/>
      <c r="BL36" s="105"/>
      <c r="BM36" s="105"/>
      <c r="BN36" s="105"/>
      <c r="BO36" s="105"/>
      <c r="BP36" s="105"/>
    </row>
    <row r="37" spans="1:68" s="102" customFormat="1" x14ac:dyDescent="0.35">
      <c r="A37" s="28" t="s">
        <v>111</v>
      </c>
      <c r="C37" s="104"/>
      <c r="D37" s="104"/>
      <c r="E37" s="104"/>
      <c r="J37" s="101"/>
      <c r="K37" s="101"/>
      <c r="AU37" s="101"/>
      <c r="BC37" s="101"/>
      <c r="BI37" s="105"/>
      <c r="BJ37" s="105"/>
      <c r="BK37" s="105"/>
      <c r="BL37" s="105"/>
      <c r="BM37" s="105"/>
      <c r="BN37" s="105"/>
      <c r="BO37" s="105"/>
      <c r="BP37" s="105"/>
    </row>
    <row r="38" spans="1:68" s="102" customFormat="1" x14ac:dyDescent="0.35">
      <c r="A38" s="28" t="s">
        <v>112</v>
      </c>
      <c r="C38" s="104"/>
      <c r="D38" s="104"/>
      <c r="E38" s="104"/>
      <c r="J38" s="101"/>
      <c r="K38" s="101"/>
      <c r="L38" s="101"/>
      <c r="AU38" s="101"/>
      <c r="BC38" s="101"/>
      <c r="BI38" s="105"/>
      <c r="BJ38" s="105"/>
      <c r="BK38" s="105"/>
      <c r="BL38" s="105"/>
      <c r="BM38" s="105"/>
      <c r="BN38" s="105"/>
      <c r="BO38" s="105"/>
      <c r="BP38" s="105"/>
    </row>
    <row r="39" spans="1:68" s="102" customFormat="1" x14ac:dyDescent="0.35">
      <c r="A39" s="28" t="s">
        <v>113</v>
      </c>
      <c r="C39" s="104"/>
      <c r="D39" s="104"/>
      <c r="E39" s="104"/>
      <c r="BI39" s="105"/>
      <c r="BJ39" s="105"/>
      <c r="BK39" s="105"/>
      <c r="BL39" s="105"/>
      <c r="BM39" s="105"/>
      <c r="BN39" s="105"/>
      <c r="BO39" s="105"/>
      <c r="BP39" s="105"/>
    </row>
    <row r="40" spans="1:68" s="102" customFormat="1" x14ac:dyDescent="0.35">
      <c r="A40" s="28" t="s">
        <v>114</v>
      </c>
      <c r="C40" s="104"/>
      <c r="D40" s="104"/>
      <c r="E40" s="104"/>
      <c r="J40" s="101"/>
      <c r="K40" s="101"/>
      <c r="AU40" s="101"/>
      <c r="BC40" s="101"/>
      <c r="BI40" s="105"/>
      <c r="BJ40" s="105"/>
      <c r="BK40" s="105"/>
      <c r="BL40" s="105"/>
      <c r="BM40" s="105"/>
      <c r="BN40" s="105"/>
      <c r="BO40" s="105"/>
      <c r="BP40" s="105"/>
    </row>
    <row r="41" spans="1:68" s="102" customFormat="1" x14ac:dyDescent="0.35">
      <c r="A41" s="28" t="s">
        <v>115</v>
      </c>
      <c r="B41" s="250"/>
      <c r="C41" s="251"/>
      <c r="D41" s="251"/>
      <c r="E41" s="251"/>
      <c r="F41" s="250"/>
      <c r="G41" s="250"/>
      <c r="H41" s="250"/>
      <c r="I41" s="250"/>
      <c r="J41" s="252"/>
      <c r="K41" s="252"/>
      <c r="AU41" s="101"/>
      <c r="BC41" s="101"/>
      <c r="BI41" s="105"/>
      <c r="BJ41" s="105"/>
      <c r="BK41" s="105"/>
      <c r="BL41" s="105"/>
      <c r="BM41" s="105"/>
      <c r="BN41" s="105"/>
      <c r="BO41" s="105"/>
      <c r="BP41" s="105"/>
    </row>
    <row r="42" spans="1:68" s="102" customFormat="1" x14ac:dyDescent="0.35">
      <c r="A42" s="28" t="str">
        <f>"Source: "&amp;'Table of contents'!$B$4</f>
        <v>Source: 2023-24 Budget</v>
      </c>
      <c r="C42" s="104"/>
      <c r="D42" s="104"/>
      <c r="E42" s="104"/>
      <c r="J42" s="101"/>
      <c r="K42" s="101"/>
      <c r="L42" s="101"/>
      <c r="AU42" s="101"/>
      <c r="BC42" s="101"/>
      <c r="BI42" s="105"/>
      <c r="BJ42" s="105"/>
      <c r="BK42" s="105"/>
      <c r="BL42" s="105"/>
      <c r="BM42" s="105"/>
      <c r="BN42" s="105"/>
      <c r="BO42" s="105"/>
      <c r="BP42" s="105"/>
    </row>
    <row r="43" spans="1:68" x14ac:dyDescent="0.35">
      <c r="J43" s="24"/>
      <c r="K43" s="24"/>
      <c r="L43" s="24"/>
      <c r="AU43" s="24"/>
      <c r="BC43" s="24"/>
    </row>
    <row r="44" spans="1:68" x14ac:dyDescent="0.35">
      <c r="J44" s="24"/>
      <c r="K44" s="24"/>
      <c r="L44" s="24"/>
      <c r="AU44" s="24"/>
      <c r="BC44" s="24"/>
    </row>
    <row r="45" spans="1:68" x14ac:dyDescent="0.35">
      <c r="J45" s="24"/>
      <c r="K45" s="24"/>
      <c r="AU45" s="24"/>
      <c r="BC45" s="24"/>
    </row>
    <row r="46" spans="1:68" x14ac:dyDescent="0.35">
      <c r="J46" s="24"/>
      <c r="K46" s="24"/>
      <c r="AU46" s="24"/>
      <c r="BC46" s="24"/>
    </row>
    <row r="47" spans="1:68" x14ac:dyDescent="0.35">
      <c r="J47" s="24"/>
      <c r="K47" s="24"/>
      <c r="L47" s="24"/>
      <c r="AU47" s="24"/>
      <c r="BC47" s="24"/>
    </row>
  </sheetData>
  <mergeCells count="6">
    <mergeCell ref="A29:A30"/>
    <mergeCell ref="A8:A9"/>
    <mergeCell ref="A11:A12"/>
    <mergeCell ref="A14:A15"/>
    <mergeCell ref="A17:A19"/>
    <mergeCell ref="A26:A27"/>
  </mergeCells>
  <pageMargins left="0.7" right="0.7" top="0.75" bottom="0.75" header="0.3" footer="0.3"/>
  <pageSetup paperSize="9" orientation="portrait" horizontalDpi="1200" verticalDpi="1200" r:id="rId1"/>
  <headerFooter>
    <oddHeader>&amp;C&amp;"Calibri"&amp;10&amp;KFF0000OFFICIAL&amp;1#</oddHeader>
    <oddFooter>&amp;C&amp;1#&amp;"Calibri"&amp;10&amp;KFF0000OFFICIAL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C57D-ECFC-45B0-A02B-0233BC8F3685}">
  <dimension ref="A1:BZ63"/>
  <sheetViews>
    <sheetView zoomScale="80" zoomScaleNormal="80" workbookViewId="0">
      <pane xSplit="5" ySplit="5" topLeftCell="AQ6" activePane="bottomRight" state="frozen"/>
      <selection pane="topRight" activeCell="F1" sqref="F1"/>
      <selection pane="bottomLeft" activeCell="A6" sqref="A6"/>
      <selection pane="bottomRight"/>
    </sheetView>
  </sheetViews>
  <sheetFormatPr defaultColWidth="8.54296875" defaultRowHeight="14.5" x14ac:dyDescent="0.35"/>
  <cols>
    <col min="1" max="1" width="37.54296875" style="29" customWidth="1"/>
    <col min="2" max="2" width="12.453125" style="9" customWidth="1"/>
    <col min="3" max="3" width="6.54296875" style="14" customWidth="1"/>
    <col min="4" max="4" width="19.81640625" style="14" customWidth="1"/>
    <col min="5" max="5" width="15" style="14" customWidth="1"/>
    <col min="6" max="61" width="10.54296875" style="9" customWidth="1"/>
    <col min="62" max="66" width="10.54296875" style="9" bestFit="1" customWidth="1"/>
    <col min="67" max="16384" width="8.54296875" style="9"/>
  </cols>
  <sheetData>
    <row r="1" spans="1:76" ht="15.5" x14ac:dyDescent="0.35">
      <c r="A1" s="13" t="s">
        <v>116</v>
      </c>
      <c r="C1" s="93" t="s">
        <v>19</v>
      </c>
      <c r="D1" s="12"/>
    </row>
    <row r="2" spans="1:76" ht="15.5" x14ac:dyDescent="0.35">
      <c r="A2" s="13" t="s">
        <v>20</v>
      </c>
    </row>
    <row r="3" spans="1:76" s="18" customFormat="1" ht="15" customHeight="1" x14ac:dyDescent="0.35">
      <c r="A3" s="15"/>
      <c r="B3" s="15" t="s">
        <v>21</v>
      </c>
      <c r="C3" s="16" t="s">
        <v>22</v>
      </c>
      <c r="D3" s="16" t="s">
        <v>23</v>
      </c>
      <c r="E3" s="16" t="s">
        <v>24</v>
      </c>
      <c r="F3" s="17" t="s">
        <v>25</v>
      </c>
      <c r="G3" s="17" t="s">
        <v>26</v>
      </c>
      <c r="H3" s="17" t="s">
        <v>27</v>
      </c>
      <c r="I3" s="17" t="s">
        <v>28</v>
      </c>
      <c r="J3" s="17" t="s">
        <v>29</v>
      </c>
      <c r="K3" s="17" t="s">
        <v>30</v>
      </c>
      <c r="L3" s="17" t="s">
        <v>31</v>
      </c>
      <c r="M3" s="17" t="s">
        <v>32</v>
      </c>
      <c r="N3" s="17" t="s">
        <v>33</v>
      </c>
      <c r="O3" s="17" t="s">
        <v>34</v>
      </c>
      <c r="P3" s="17" t="s">
        <v>35</v>
      </c>
      <c r="Q3" s="17" t="s">
        <v>36</v>
      </c>
      <c r="R3" s="17" t="s">
        <v>37</v>
      </c>
      <c r="S3" s="17" t="s">
        <v>38</v>
      </c>
      <c r="T3" s="17" t="s">
        <v>39</v>
      </c>
      <c r="U3" s="17" t="s">
        <v>40</v>
      </c>
      <c r="V3" s="17" t="s">
        <v>41</v>
      </c>
      <c r="W3" s="17" t="s">
        <v>42</v>
      </c>
      <c r="X3" s="17" t="s">
        <v>43</v>
      </c>
      <c r="Y3" s="17" t="s">
        <v>44</v>
      </c>
      <c r="Z3" s="17" t="s">
        <v>45</v>
      </c>
      <c r="AA3" s="17" t="s">
        <v>46</v>
      </c>
      <c r="AB3" s="17" t="s">
        <v>47</v>
      </c>
      <c r="AC3" s="17" t="s">
        <v>48</v>
      </c>
      <c r="AD3" s="17" t="s">
        <v>49</v>
      </c>
      <c r="AE3" s="17" t="s">
        <v>50</v>
      </c>
      <c r="AF3" s="17" t="s">
        <v>51</v>
      </c>
      <c r="AG3" s="17" t="s">
        <v>52</v>
      </c>
      <c r="AH3" s="17" t="s">
        <v>53</v>
      </c>
      <c r="AI3" s="17" t="s">
        <v>54</v>
      </c>
      <c r="AJ3" s="17" t="s">
        <v>55</v>
      </c>
      <c r="AK3" s="17" t="s">
        <v>56</v>
      </c>
      <c r="AL3" s="17" t="s">
        <v>57</v>
      </c>
      <c r="AM3" s="17" t="s">
        <v>58</v>
      </c>
      <c r="AN3" s="17" t="s">
        <v>59</v>
      </c>
      <c r="AO3" s="17" t="s">
        <v>60</v>
      </c>
      <c r="AP3" s="17" t="s">
        <v>61</v>
      </c>
      <c r="AQ3" s="17" t="s">
        <v>62</v>
      </c>
      <c r="AR3" s="17" t="s">
        <v>63</v>
      </c>
      <c r="AS3" s="17" t="s">
        <v>64</v>
      </c>
      <c r="AT3" s="17" t="s">
        <v>65</v>
      </c>
      <c r="AU3" s="17" t="s">
        <v>66</v>
      </c>
      <c r="AV3" s="17" t="s">
        <v>67</v>
      </c>
      <c r="AW3" s="17" t="s">
        <v>68</v>
      </c>
      <c r="AX3" s="17" t="s">
        <v>69</v>
      </c>
      <c r="AY3" s="17" t="s">
        <v>70</v>
      </c>
      <c r="AZ3" s="17" t="s">
        <v>71</v>
      </c>
      <c r="BA3" s="17" t="s">
        <v>72</v>
      </c>
      <c r="BB3" s="17" t="s">
        <v>73</v>
      </c>
      <c r="BC3" s="17" t="s">
        <v>74</v>
      </c>
      <c r="BD3" s="17" t="s">
        <v>75</v>
      </c>
      <c r="BE3" s="17" t="s">
        <v>76</v>
      </c>
      <c r="BF3" s="17" t="s">
        <v>77</v>
      </c>
      <c r="BG3" s="17" t="s">
        <v>78</v>
      </c>
      <c r="BH3" s="17" t="s">
        <v>79</v>
      </c>
      <c r="BI3" s="17" t="s">
        <v>80</v>
      </c>
      <c r="BJ3" s="17" t="s">
        <v>81</v>
      </c>
    </row>
    <row r="4" spans="1:76" s="18" customFormat="1" x14ac:dyDescent="0.35">
      <c r="A4" s="15"/>
      <c r="B4" s="15"/>
      <c r="C4" s="16"/>
      <c r="D4" s="16" t="s">
        <v>82</v>
      </c>
      <c r="E4" s="16" t="s">
        <v>82</v>
      </c>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t="s">
        <v>83</v>
      </c>
      <c r="BG4" s="17" t="s">
        <v>83</v>
      </c>
      <c r="BH4" s="17" t="s">
        <v>83</v>
      </c>
      <c r="BI4" s="17" t="s">
        <v>83</v>
      </c>
      <c r="BJ4" s="17" t="s">
        <v>83</v>
      </c>
    </row>
    <row r="5" spans="1:76" ht="4" customHeight="1" x14ac:dyDescent="0.35">
      <c r="A5" s="19"/>
      <c r="B5" s="20"/>
      <c r="C5" s="21"/>
      <c r="D5" s="21"/>
      <c r="F5" s="22"/>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P5" s="24"/>
      <c r="BQ5" s="24"/>
      <c r="BR5" s="24"/>
      <c r="BS5" s="24"/>
      <c r="BT5" s="24"/>
      <c r="BU5" s="24"/>
      <c r="BV5" s="24"/>
      <c r="BW5" s="24"/>
      <c r="BX5" s="24"/>
    </row>
    <row r="6" spans="1:76" x14ac:dyDescent="0.35">
      <c r="A6" s="294" t="s">
        <v>117</v>
      </c>
      <c r="B6" s="9" t="s">
        <v>85</v>
      </c>
      <c r="C6" s="93" t="s">
        <v>90</v>
      </c>
      <c r="D6" s="261">
        <v>11.4</v>
      </c>
      <c r="E6" s="261">
        <v>11.4</v>
      </c>
      <c r="F6" s="114">
        <v>344</v>
      </c>
      <c r="G6" s="114">
        <v>-496</v>
      </c>
      <c r="H6" s="114">
        <v>-790</v>
      </c>
      <c r="I6" s="114">
        <v>-1851</v>
      </c>
      <c r="J6" s="114">
        <v>-1901</v>
      </c>
      <c r="K6" s="114">
        <v>-341</v>
      </c>
      <c r="L6" s="114">
        <v>898</v>
      </c>
      <c r="M6" s="114">
        <v>2896</v>
      </c>
      <c r="N6" s="114">
        <v>4983</v>
      </c>
      <c r="O6" s="114">
        <v>6244</v>
      </c>
      <c r="P6" s="114">
        <v>6356</v>
      </c>
      <c r="Q6" s="114">
        <v>5919</v>
      </c>
      <c r="R6" s="114">
        <v>9151</v>
      </c>
      <c r="S6" s="114">
        <v>16015</v>
      </c>
      <c r="T6" s="114">
        <v>21896</v>
      </c>
      <c r="U6" s="114">
        <v>26889</v>
      </c>
      <c r="V6" s="114">
        <v>29136</v>
      </c>
      <c r="W6" s="114">
        <v>27344</v>
      </c>
      <c r="X6" s="114">
        <v>21981</v>
      </c>
      <c r="Y6" s="114">
        <v>16123</v>
      </c>
      <c r="Z6" s="114">
        <v>16915</v>
      </c>
      <c r="AA6" s="114">
        <v>31041</v>
      </c>
      <c r="AB6" s="114">
        <v>55218</v>
      </c>
      <c r="AC6" s="114">
        <v>70223</v>
      </c>
      <c r="AD6" s="114">
        <v>83492</v>
      </c>
      <c r="AE6" s="114">
        <v>95831</v>
      </c>
      <c r="AF6" s="114">
        <v>96281</v>
      </c>
      <c r="AG6" s="114">
        <v>82935</v>
      </c>
      <c r="AH6" s="114">
        <v>72065</v>
      </c>
      <c r="AI6" s="114">
        <v>57661</v>
      </c>
      <c r="AJ6" s="114">
        <v>46802</v>
      </c>
      <c r="AK6" s="114">
        <v>42263</v>
      </c>
      <c r="AL6" s="114">
        <v>33403</v>
      </c>
      <c r="AM6" s="114">
        <v>26995</v>
      </c>
      <c r="AN6" s="114">
        <v>15604</v>
      </c>
      <c r="AO6" s="114">
        <v>331</v>
      </c>
      <c r="AP6" s="114">
        <v>-24288</v>
      </c>
      <c r="AQ6" s="114">
        <v>-39958</v>
      </c>
      <c r="AR6" s="114">
        <v>-11285</v>
      </c>
      <c r="AS6" s="114">
        <v>47874</v>
      </c>
      <c r="AT6" s="114">
        <v>90660</v>
      </c>
      <c r="AU6" s="114">
        <v>153443</v>
      </c>
      <c r="AV6" s="114">
        <v>159594</v>
      </c>
      <c r="AW6" s="114">
        <v>209559</v>
      </c>
      <c r="AX6" s="114">
        <v>245817</v>
      </c>
      <c r="AY6" s="114">
        <v>303467</v>
      </c>
      <c r="AZ6" s="114">
        <v>322320</v>
      </c>
      <c r="BA6" s="114">
        <v>341961</v>
      </c>
      <c r="BB6" s="114">
        <v>373566</v>
      </c>
      <c r="BC6" s="114">
        <v>491217</v>
      </c>
      <c r="BD6" s="114">
        <v>592221</v>
      </c>
      <c r="BE6" s="114">
        <v>515650</v>
      </c>
      <c r="BF6" s="114">
        <v>548581</v>
      </c>
      <c r="BG6" s="114">
        <v>574852</v>
      </c>
      <c r="BH6" s="114">
        <v>620552</v>
      </c>
      <c r="BI6" s="114">
        <v>665161</v>
      </c>
      <c r="BJ6" s="114">
        <v>702928</v>
      </c>
    </row>
    <row r="7" spans="1:76" s="20" customFormat="1" x14ac:dyDescent="0.35">
      <c r="A7" s="294"/>
      <c r="B7" s="20" t="s">
        <v>91</v>
      </c>
      <c r="C7" s="245"/>
      <c r="D7" s="93">
        <v>11.4</v>
      </c>
      <c r="E7" s="93">
        <v>11.4</v>
      </c>
      <c r="F7" s="268">
        <v>0.9</v>
      </c>
      <c r="G7" s="268">
        <v>-1.1000000000000001</v>
      </c>
      <c r="H7" s="268">
        <v>-1.6</v>
      </c>
      <c r="I7" s="268">
        <v>-3.1</v>
      </c>
      <c r="J7" s="268">
        <v>-2.7</v>
      </c>
      <c r="K7" s="268">
        <v>-0.4</v>
      </c>
      <c r="L7" s="268">
        <v>0.9</v>
      </c>
      <c r="M7" s="268">
        <v>2.8</v>
      </c>
      <c r="N7" s="268">
        <v>4.2</v>
      </c>
      <c r="O7" s="268">
        <v>4.5999999999999996</v>
      </c>
      <c r="P7" s="268">
        <v>4.2</v>
      </c>
      <c r="Q7" s="268">
        <v>3.4</v>
      </c>
      <c r="R7" s="268">
        <v>4.8</v>
      </c>
      <c r="S7" s="268">
        <v>7.5</v>
      </c>
      <c r="T7" s="268">
        <v>9.3000000000000007</v>
      </c>
      <c r="U7" s="268">
        <v>10.3</v>
      </c>
      <c r="V7" s="268">
        <v>10.199999999999999</v>
      </c>
      <c r="W7" s="268">
        <v>8.4</v>
      </c>
      <c r="X7" s="268">
        <v>6</v>
      </c>
      <c r="Y7" s="268">
        <v>4</v>
      </c>
      <c r="Z7" s="268">
        <v>4.0999999999999996</v>
      </c>
      <c r="AA7" s="268">
        <v>7.3</v>
      </c>
      <c r="AB7" s="268">
        <v>12.4</v>
      </c>
      <c r="AC7" s="268">
        <v>15</v>
      </c>
      <c r="AD7" s="268">
        <v>16.8</v>
      </c>
      <c r="AE7" s="268">
        <v>18.100000000000001</v>
      </c>
      <c r="AF7" s="268">
        <v>17.3</v>
      </c>
      <c r="AG7" s="268">
        <v>14.1</v>
      </c>
      <c r="AH7" s="268">
        <v>11.6</v>
      </c>
      <c r="AI7" s="268">
        <v>8.6999999999999993</v>
      </c>
      <c r="AJ7" s="268">
        <v>6.6</v>
      </c>
      <c r="AK7" s="268">
        <v>5.6</v>
      </c>
      <c r="AL7" s="268">
        <v>4.2</v>
      </c>
      <c r="AM7" s="268">
        <v>3.1</v>
      </c>
      <c r="AN7" s="268">
        <v>1.7</v>
      </c>
      <c r="AO7" s="268">
        <v>0</v>
      </c>
      <c r="AP7" s="268">
        <v>-2.2000000000000002</v>
      </c>
      <c r="AQ7" s="268">
        <v>-3.4</v>
      </c>
      <c r="AR7" s="268">
        <v>-0.9</v>
      </c>
      <c r="AS7" s="268">
        <v>3.7</v>
      </c>
      <c r="AT7" s="268">
        <v>6.4</v>
      </c>
      <c r="AU7" s="268">
        <v>10.199999999999999</v>
      </c>
      <c r="AV7" s="268">
        <v>10.4</v>
      </c>
      <c r="AW7" s="268">
        <v>13.1</v>
      </c>
      <c r="AX7" s="268">
        <v>15.1</v>
      </c>
      <c r="AY7" s="268">
        <v>18.3</v>
      </c>
      <c r="AZ7" s="268">
        <v>18.3</v>
      </c>
      <c r="BA7" s="268">
        <v>18.600000000000001</v>
      </c>
      <c r="BB7" s="268">
        <v>19.2</v>
      </c>
      <c r="BC7" s="268">
        <v>24.8</v>
      </c>
      <c r="BD7" s="268">
        <v>28.5</v>
      </c>
      <c r="BE7" s="268">
        <v>22.3</v>
      </c>
      <c r="BF7" s="268">
        <v>21.6</v>
      </c>
      <c r="BG7" s="268">
        <v>22.3</v>
      </c>
      <c r="BH7" s="268">
        <v>23.5</v>
      </c>
      <c r="BI7" s="268">
        <v>24</v>
      </c>
      <c r="BJ7" s="268">
        <v>24.1</v>
      </c>
    </row>
    <row r="8" spans="1:76" ht="4" customHeight="1" x14ac:dyDescent="0.35">
      <c r="A8" s="19"/>
      <c r="B8" s="20"/>
      <c r="C8" s="245"/>
      <c r="D8" s="93"/>
      <c r="E8" s="93"/>
      <c r="F8" s="259"/>
      <c r="G8" s="269"/>
      <c r="H8" s="269"/>
      <c r="I8" s="269"/>
      <c r="J8" s="269"/>
      <c r="K8" s="269"/>
      <c r="L8" s="269"/>
      <c r="M8" s="269"/>
      <c r="N8" s="269"/>
      <c r="O8" s="269"/>
      <c r="P8" s="269"/>
      <c r="Q8" s="269"/>
      <c r="R8" s="269"/>
      <c r="S8" s="269"/>
      <c r="T8" s="269"/>
      <c r="U8" s="269"/>
      <c r="V8" s="269"/>
      <c r="W8" s="269"/>
      <c r="X8" s="269"/>
      <c r="Y8" s="269"/>
      <c r="Z8" s="269"/>
      <c r="AA8" s="269"/>
      <c r="AB8" s="269"/>
      <c r="AC8" s="269"/>
      <c r="AD8" s="269"/>
      <c r="AE8" s="269"/>
      <c r="AF8" s="269"/>
      <c r="AG8" s="269"/>
      <c r="AH8" s="269"/>
      <c r="AI8" s="269"/>
      <c r="AJ8" s="269"/>
      <c r="AK8" s="269"/>
      <c r="AL8" s="269"/>
      <c r="AM8" s="269"/>
      <c r="AN8" s="269"/>
      <c r="AO8" s="269"/>
      <c r="AP8" s="269"/>
      <c r="AQ8" s="269"/>
      <c r="AR8" s="269"/>
      <c r="AS8" s="269"/>
      <c r="AT8" s="269"/>
      <c r="AU8" s="269"/>
      <c r="AV8" s="269"/>
      <c r="AW8" s="269"/>
      <c r="AX8" s="269"/>
      <c r="AY8" s="269"/>
      <c r="AZ8" s="269"/>
      <c r="BA8" s="269"/>
      <c r="BB8" s="269"/>
      <c r="BC8" s="269"/>
      <c r="BD8" s="269"/>
      <c r="BE8" s="269"/>
      <c r="BF8" s="269"/>
      <c r="BG8" s="269"/>
      <c r="BH8" s="269"/>
      <c r="BI8" s="269"/>
      <c r="BJ8" s="269"/>
      <c r="BP8" s="24"/>
      <c r="BQ8" s="24"/>
      <c r="BR8" s="24"/>
      <c r="BS8" s="24"/>
      <c r="BT8" s="24"/>
      <c r="BU8" s="24"/>
      <c r="BV8" s="24"/>
      <c r="BW8" s="24"/>
      <c r="BX8" s="24"/>
    </row>
    <row r="9" spans="1:76" x14ac:dyDescent="0.35">
      <c r="A9" s="30" t="s">
        <v>118</v>
      </c>
      <c r="B9" s="9" t="s">
        <v>85</v>
      </c>
      <c r="C9" s="93" t="s">
        <v>95</v>
      </c>
      <c r="D9" s="93">
        <v>11.4</v>
      </c>
      <c r="E9" s="93">
        <v>11.4</v>
      </c>
      <c r="F9" s="114">
        <v>-189</v>
      </c>
      <c r="G9" s="114">
        <v>-245</v>
      </c>
      <c r="H9" s="114">
        <v>-252</v>
      </c>
      <c r="I9" s="114">
        <v>-286</v>
      </c>
      <c r="J9" s="114">
        <v>-242</v>
      </c>
      <c r="K9" s="114">
        <v>-330</v>
      </c>
      <c r="L9" s="114">
        <v>-62</v>
      </c>
      <c r="M9" s="114">
        <v>4</v>
      </c>
      <c r="N9" s="114">
        <v>254</v>
      </c>
      <c r="O9" s="114">
        <v>440</v>
      </c>
      <c r="P9" s="114">
        <v>620</v>
      </c>
      <c r="Q9" s="114">
        <v>680</v>
      </c>
      <c r="R9" s="114">
        <v>896</v>
      </c>
      <c r="S9" s="114">
        <v>1621</v>
      </c>
      <c r="T9" s="114">
        <v>2813</v>
      </c>
      <c r="U9" s="114">
        <v>3952</v>
      </c>
      <c r="V9" s="114">
        <v>4762</v>
      </c>
      <c r="W9" s="114">
        <v>4503</v>
      </c>
      <c r="X9" s="114">
        <v>4475</v>
      </c>
      <c r="Y9" s="114">
        <v>4549</v>
      </c>
      <c r="Z9" s="114">
        <v>3636</v>
      </c>
      <c r="AA9" s="114">
        <v>3810</v>
      </c>
      <c r="AB9" s="114">
        <v>3986</v>
      </c>
      <c r="AC9" s="114">
        <v>5628</v>
      </c>
      <c r="AD9" s="114">
        <v>7292</v>
      </c>
      <c r="AE9" s="114">
        <v>8861</v>
      </c>
      <c r="AF9" s="114">
        <v>9489</v>
      </c>
      <c r="AG9" s="114">
        <v>8279</v>
      </c>
      <c r="AH9" s="114">
        <v>8649</v>
      </c>
      <c r="AI9" s="114">
        <v>7514</v>
      </c>
      <c r="AJ9" s="114">
        <v>6195</v>
      </c>
      <c r="AK9" s="114">
        <v>5352</v>
      </c>
      <c r="AL9" s="114">
        <v>3758</v>
      </c>
      <c r="AM9" s="114">
        <v>3040</v>
      </c>
      <c r="AN9" s="114">
        <v>2502</v>
      </c>
      <c r="AO9" s="114">
        <v>2303</v>
      </c>
      <c r="AP9" s="114">
        <v>228</v>
      </c>
      <c r="AQ9" s="114">
        <v>-1015</v>
      </c>
      <c r="AR9" s="114">
        <v>-1196</v>
      </c>
      <c r="AS9" s="114">
        <v>2386</v>
      </c>
      <c r="AT9" s="114">
        <v>4608</v>
      </c>
      <c r="AU9" s="114">
        <v>6609</v>
      </c>
      <c r="AV9" s="114">
        <v>8285</v>
      </c>
      <c r="AW9" s="114">
        <v>10843</v>
      </c>
      <c r="AX9" s="114">
        <v>10868</v>
      </c>
      <c r="AY9" s="114">
        <v>12041</v>
      </c>
      <c r="AZ9" s="114">
        <v>12365</v>
      </c>
      <c r="BA9" s="114">
        <v>13135</v>
      </c>
      <c r="BB9" s="114">
        <v>15149</v>
      </c>
      <c r="BC9" s="114">
        <v>13280</v>
      </c>
      <c r="BD9" s="114">
        <v>14290</v>
      </c>
      <c r="BE9" s="114">
        <v>14977</v>
      </c>
      <c r="BF9" s="114">
        <v>12677</v>
      </c>
      <c r="BG9" s="114">
        <v>13398</v>
      </c>
      <c r="BH9" s="114">
        <v>15214</v>
      </c>
      <c r="BI9" s="114">
        <v>21256</v>
      </c>
      <c r="BJ9" s="114">
        <v>19987</v>
      </c>
    </row>
    <row r="10" spans="1:76" x14ac:dyDescent="0.35">
      <c r="A10" s="30"/>
      <c r="B10" s="20" t="s">
        <v>91</v>
      </c>
      <c r="C10" s="245"/>
      <c r="D10" s="93">
        <v>11.4</v>
      </c>
      <c r="E10" s="93">
        <v>11.4</v>
      </c>
      <c r="F10" s="268">
        <v>-0.5</v>
      </c>
      <c r="G10" s="268">
        <v>-0.5</v>
      </c>
      <c r="H10" s="268">
        <v>-0.5</v>
      </c>
      <c r="I10" s="268">
        <v>-0.5</v>
      </c>
      <c r="J10" s="268">
        <v>-0.3</v>
      </c>
      <c r="K10" s="268">
        <v>-0.4</v>
      </c>
      <c r="L10" s="268">
        <v>-0.1</v>
      </c>
      <c r="M10" s="268">
        <v>0</v>
      </c>
      <c r="N10" s="268">
        <v>0.2</v>
      </c>
      <c r="O10" s="268">
        <v>0.3</v>
      </c>
      <c r="P10" s="268">
        <v>0.4</v>
      </c>
      <c r="Q10" s="268">
        <v>0.4</v>
      </c>
      <c r="R10" s="268">
        <v>0.5</v>
      </c>
      <c r="S10" s="268">
        <v>0.8</v>
      </c>
      <c r="T10" s="268">
        <v>1.2</v>
      </c>
      <c r="U10" s="268">
        <v>1.5</v>
      </c>
      <c r="V10" s="268">
        <v>1.7</v>
      </c>
      <c r="W10" s="268">
        <v>1.4</v>
      </c>
      <c r="X10" s="268">
        <v>1.2</v>
      </c>
      <c r="Y10" s="268">
        <v>1.1000000000000001</v>
      </c>
      <c r="Z10" s="268">
        <v>0.9</v>
      </c>
      <c r="AA10" s="268">
        <v>0.9</v>
      </c>
      <c r="AB10" s="268">
        <v>0.9</v>
      </c>
      <c r="AC10" s="268">
        <v>1.2</v>
      </c>
      <c r="AD10" s="268">
        <v>1.5</v>
      </c>
      <c r="AE10" s="268">
        <v>1.7</v>
      </c>
      <c r="AF10" s="268">
        <v>1.7</v>
      </c>
      <c r="AG10" s="268">
        <v>1.4</v>
      </c>
      <c r="AH10" s="268">
        <v>1.4</v>
      </c>
      <c r="AI10" s="268">
        <v>1.1000000000000001</v>
      </c>
      <c r="AJ10" s="268">
        <v>0.9</v>
      </c>
      <c r="AK10" s="268">
        <v>0.7</v>
      </c>
      <c r="AL10" s="268">
        <v>0.5</v>
      </c>
      <c r="AM10" s="268">
        <v>0.4</v>
      </c>
      <c r="AN10" s="268">
        <v>0.3</v>
      </c>
      <c r="AO10" s="268">
        <v>0.2</v>
      </c>
      <c r="AP10" s="268">
        <v>0</v>
      </c>
      <c r="AQ10" s="268">
        <v>-0.1</v>
      </c>
      <c r="AR10" s="268">
        <v>-0.1</v>
      </c>
      <c r="AS10" s="268">
        <v>0.2</v>
      </c>
      <c r="AT10" s="268">
        <v>0.3</v>
      </c>
      <c r="AU10" s="268">
        <v>0.4</v>
      </c>
      <c r="AV10" s="268">
        <v>0.5</v>
      </c>
      <c r="AW10" s="268">
        <v>0.7</v>
      </c>
      <c r="AX10" s="268">
        <v>0.7</v>
      </c>
      <c r="AY10" s="268">
        <v>0.7</v>
      </c>
      <c r="AZ10" s="268">
        <v>0.7</v>
      </c>
      <c r="BA10" s="268">
        <v>0.7</v>
      </c>
      <c r="BB10" s="268">
        <v>0.8</v>
      </c>
      <c r="BC10" s="268">
        <v>0.7</v>
      </c>
      <c r="BD10" s="268">
        <v>0.7</v>
      </c>
      <c r="BE10" s="268">
        <v>0.6</v>
      </c>
      <c r="BF10" s="268">
        <v>0.5</v>
      </c>
      <c r="BG10" s="268">
        <v>0.5</v>
      </c>
      <c r="BH10" s="268">
        <v>0.6</v>
      </c>
      <c r="BI10" s="268">
        <v>0.8</v>
      </c>
      <c r="BJ10" s="268">
        <v>0.7</v>
      </c>
    </row>
    <row r="11" spans="1:76" x14ac:dyDescent="0.35">
      <c r="A11" s="30"/>
      <c r="B11" s="20"/>
      <c r="C11" s="245"/>
      <c r="D11" s="93"/>
      <c r="E11" s="93"/>
      <c r="F11" s="268"/>
      <c r="G11" s="268"/>
      <c r="H11" s="268"/>
      <c r="I11" s="268"/>
      <c r="J11" s="268"/>
      <c r="K11" s="268"/>
      <c r="L11" s="268"/>
      <c r="M11" s="268"/>
      <c r="N11" s="268"/>
      <c r="O11" s="268"/>
      <c r="P11" s="268"/>
      <c r="Q11" s="268"/>
      <c r="R11" s="268"/>
      <c r="S11" s="268"/>
      <c r="T11" s="268"/>
      <c r="U11" s="268"/>
      <c r="V11" s="268"/>
      <c r="W11" s="268"/>
      <c r="X11" s="268"/>
      <c r="Y11" s="268"/>
      <c r="Z11" s="268"/>
      <c r="AA11" s="268"/>
      <c r="AB11" s="268"/>
      <c r="AC11" s="268"/>
      <c r="AD11" s="268"/>
      <c r="AE11" s="268"/>
      <c r="AF11" s="268"/>
      <c r="AG11" s="268"/>
      <c r="AH11" s="268"/>
      <c r="AI11" s="268"/>
      <c r="AJ11" s="268"/>
      <c r="AK11" s="268"/>
      <c r="AL11" s="268"/>
      <c r="AM11" s="268"/>
      <c r="AN11" s="268"/>
      <c r="AO11" s="268"/>
      <c r="AP11" s="268"/>
      <c r="AQ11" s="268"/>
      <c r="AR11" s="268"/>
      <c r="AS11" s="268"/>
      <c r="AT11" s="268"/>
      <c r="AU11" s="268"/>
      <c r="AV11" s="268"/>
      <c r="AW11" s="268"/>
      <c r="AX11" s="268"/>
      <c r="AY11" s="268"/>
      <c r="AZ11" s="268"/>
      <c r="BA11" s="268"/>
      <c r="BB11" s="268"/>
      <c r="BC11" s="268"/>
      <c r="BD11" s="268"/>
      <c r="BE11" s="268"/>
      <c r="BF11" s="268"/>
      <c r="BG11" s="268"/>
      <c r="BH11" s="268"/>
      <c r="BI11" s="268"/>
      <c r="BJ11" s="268"/>
    </row>
    <row r="12" spans="1:76" ht="14.5" customHeight="1" x14ac:dyDescent="0.35">
      <c r="A12" s="295" t="s">
        <v>119</v>
      </c>
      <c r="B12" s="9" t="s">
        <v>85</v>
      </c>
      <c r="C12" s="93" t="s">
        <v>102</v>
      </c>
      <c r="D12" s="93">
        <v>11.5</v>
      </c>
      <c r="E12" s="93">
        <v>11.5</v>
      </c>
      <c r="F12" s="114">
        <v>10887</v>
      </c>
      <c r="G12" s="114">
        <v>11490</v>
      </c>
      <c r="H12" s="114">
        <v>12217</v>
      </c>
      <c r="I12" s="114">
        <v>12809</v>
      </c>
      <c r="J12" s="114">
        <v>14785</v>
      </c>
      <c r="K12" s="114">
        <v>17940</v>
      </c>
      <c r="L12" s="114">
        <v>20845</v>
      </c>
      <c r="M12" s="114">
        <v>23957</v>
      </c>
      <c r="N12" s="114">
        <v>28120</v>
      </c>
      <c r="O12" s="114">
        <v>29321</v>
      </c>
      <c r="P12" s="114">
        <v>30189</v>
      </c>
      <c r="Q12" s="114">
        <v>31060</v>
      </c>
      <c r="R12" s="114">
        <v>37071</v>
      </c>
      <c r="S12" s="114">
        <v>45437</v>
      </c>
      <c r="T12" s="114">
        <v>54420</v>
      </c>
      <c r="U12" s="114">
        <v>63089</v>
      </c>
      <c r="V12" s="114">
        <v>67172</v>
      </c>
      <c r="W12" s="114">
        <v>62794</v>
      </c>
      <c r="X12" s="114">
        <v>56854</v>
      </c>
      <c r="Y12" s="114">
        <v>48399</v>
      </c>
      <c r="Z12" s="114">
        <v>48723</v>
      </c>
      <c r="AA12" s="114">
        <v>58826</v>
      </c>
      <c r="AB12" s="114">
        <v>76509</v>
      </c>
      <c r="AC12" s="114">
        <v>90889</v>
      </c>
      <c r="AD12" s="114">
        <v>105466</v>
      </c>
      <c r="AE12" s="114">
        <v>110166</v>
      </c>
      <c r="AF12" s="114">
        <v>111067</v>
      </c>
      <c r="AG12" s="114">
        <v>93664</v>
      </c>
      <c r="AH12" s="114">
        <v>85331</v>
      </c>
      <c r="AI12" s="114">
        <v>75536</v>
      </c>
      <c r="AJ12" s="114">
        <v>66403</v>
      </c>
      <c r="AK12" s="114">
        <v>63004</v>
      </c>
      <c r="AL12" s="114">
        <v>57435</v>
      </c>
      <c r="AM12" s="114">
        <v>54750</v>
      </c>
      <c r="AN12" s="114">
        <v>55151</v>
      </c>
      <c r="AO12" s="114">
        <v>54070</v>
      </c>
      <c r="AP12" s="114">
        <v>53264</v>
      </c>
      <c r="AQ12" s="114">
        <v>55442</v>
      </c>
      <c r="AR12" s="114">
        <v>101147</v>
      </c>
      <c r="AS12" s="114">
        <v>147133</v>
      </c>
      <c r="AT12" s="114">
        <v>191292</v>
      </c>
      <c r="AU12" s="114">
        <v>233976</v>
      </c>
      <c r="AV12" s="114">
        <v>257378</v>
      </c>
      <c r="AW12" s="114">
        <v>319487</v>
      </c>
      <c r="AX12" s="114">
        <v>368738</v>
      </c>
      <c r="AY12" s="114">
        <v>420420</v>
      </c>
      <c r="AZ12" s="114">
        <v>500979</v>
      </c>
      <c r="BA12" s="114">
        <v>531937</v>
      </c>
      <c r="BB12" s="114">
        <v>541992</v>
      </c>
      <c r="BC12" s="114">
        <v>684298</v>
      </c>
      <c r="BD12" s="114">
        <v>816991</v>
      </c>
      <c r="BE12" s="114">
        <v>895253</v>
      </c>
      <c r="BF12" s="114">
        <v>887000</v>
      </c>
      <c r="BG12" s="114">
        <v>923000</v>
      </c>
      <c r="BH12" s="114">
        <v>958000</v>
      </c>
      <c r="BI12" s="114">
        <v>1015000</v>
      </c>
      <c r="BJ12" s="114">
        <v>1067000</v>
      </c>
    </row>
    <row r="13" spans="1:76" x14ac:dyDescent="0.35">
      <c r="A13" s="295"/>
      <c r="B13" s="20" t="s">
        <v>91</v>
      </c>
      <c r="C13" s="245"/>
      <c r="D13" s="93">
        <v>11.5</v>
      </c>
      <c r="E13" s="93">
        <v>11.5</v>
      </c>
      <c r="F13" s="268">
        <v>27</v>
      </c>
      <c r="G13" s="268">
        <v>25.8</v>
      </c>
      <c r="H13" s="268">
        <v>24.5</v>
      </c>
      <c r="I13" s="268">
        <v>21.2</v>
      </c>
      <c r="J13" s="268">
        <v>20.7</v>
      </c>
      <c r="K13" s="268">
        <v>21.5</v>
      </c>
      <c r="L13" s="268">
        <v>21.7</v>
      </c>
      <c r="M13" s="268">
        <v>22.8</v>
      </c>
      <c r="N13" s="268">
        <v>23.7</v>
      </c>
      <c r="O13" s="268">
        <v>21.8</v>
      </c>
      <c r="P13" s="268">
        <v>19.8</v>
      </c>
      <c r="Q13" s="268">
        <v>17.7</v>
      </c>
      <c r="R13" s="268">
        <v>19.600000000000001</v>
      </c>
      <c r="S13" s="268">
        <v>21.3</v>
      </c>
      <c r="T13" s="268">
        <v>23.1</v>
      </c>
      <c r="U13" s="268">
        <v>24.2</v>
      </c>
      <c r="V13" s="268">
        <v>23.5</v>
      </c>
      <c r="W13" s="268">
        <v>19.3</v>
      </c>
      <c r="X13" s="268">
        <v>15.4</v>
      </c>
      <c r="Y13" s="268">
        <v>12</v>
      </c>
      <c r="Z13" s="268">
        <v>11.7</v>
      </c>
      <c r="AA13" s="268">
        <v>13.9</v>
      </c>
      <c r="AB13" s="268">
        <v>17.2</v>
      </c>
      <c r="AC13" s="268">
        <v>19.5</v>
      </c>
      <c r="AD13" s="268">
        <v>21.3</v>
      </c>
      <c r="AE13" s="268">
        <v>20.8</v>
      </c>
      <c r="AF13" s="268">
        <v>20</v>
      </c>
      <c r="AG13" s="268">
        <v>15.9</v>
      </c>
      <c r="AH13" s="268">
        <v>13.7</v>
      </c>
      <c r="AI13" s="268">
        <v>11.4</v>
      </c>
      <c r="AJ13" s="268">
        <v>9.4</v>
      </c>
      <c r="AK13" s="268">
        <v>8.3000000000000007</v>
      </c>
      <c r="AL13" s="268">
        <v>7.2</v>
      </c>
      <c r="AM13" s="268">
        <v>6.3</v>
      </c>
      <c r="AN13" s="268">
        <v>6</v>
      </c>
      <c r="AO13" s="268">
        <v>5.4</v>
      </c>
      <c r="AP13" s="268">
        <v>4.9000000000000004</v>
      </c>
      <c r="AQ13" s="268">
        <v>4.7</v>
      </c>
      <c r="AR13" s="268">
        <v>8</v>
      </c>
      <c r="AS13" s="268">
        <v>11.3</v>
      </c>
      <c r="AT13" s="268">
        <v>13.5</v>
      </c>
      <c r="AU13" s="268">
        <v>15.6</v>
      </c>
      <c r="AV13" s="268">
        <v>16.8</v>
      </c>
      <c r="AW13" s="268">
        <v>20</v>
      </c>
      <c r="AX13" s="268">
        <v>22.7</v>
      </c>
      <c r="AY13" s="268">
        <v>25.4</v>
      </c>
      <c r="AZ13" s="268">
        <v>28.5</v>
      </c>
      <c r="BA13" s="268">
        <v>28.9</v>
      </c>
      <c r="BB13" s="268">
        <v>27.8</v>
      </c>
      <c r="BC13" s="268">
        <v>34.6</v>
      </c>
      <c r="BD13" s="268">
        <v>39.299999999999997</v>
      </c>
      <c r="BE13" s="268">
        <v>38.799999999999997</v>
      </c>
      <c r="BF13" s="268">
        <v>34.9</v>
      </c>
      <c r="BG13" s="268">
        <v>35.799999999999997</v>
      </c>
      <c r="BH13" s="268">
        <v>36.299999999999997</v>
      </c>
      <c r="BI13" s="268">
        <v>36.5</v>
      </c>
      <c r="BJ13" s="268">
        <v>36.5</v>
      </c>
    </row>
    <row r="14" spans="1:76" ht="4" customHeight="1" x14ac:dyDescent="0.35">
      <c r="A14" s="19"/>
      <c r="B14" s="20"/>
      <c r="C14" s="245"/>
      <c r="D14" s="93"/>
      <c r="E14" s="93"/>
      <c r="F14" s="270"/>
      <c r="G14" s="259"/>
      <c r="H14" s="269"/>
      <c r="I14" s="269"/>
      <c r="J14" s="269"/>
      <c r="K14" s="269"/>
      <c r="L14" s="269"/>
      <c r="M14" s="269"/>
      <c r="N14" s="269"/>
      <c r="O14" s="269"/>
      <c r="P14" s="269"/>
      <c r="Q14" s="269"/>
      <c r="R14" s="269"/>
      <c r="S14" s="269"/>
      <c r="T14" s="269"/>
      <c r="U14" s="269"/>
      <c r="V14" s="269"/>
      <c r="W14" s="269"/>
      <c r="X14" s="269"/>
      <c r="Y14" s="269"/>
      <c r="Z14" s="269"/>
      <c r="AA14" s="269"/>
      <c r="AB14" s="269"/>
      <c r="AC14" s="269"/>
      <c r="AD14" s="269"/>
      <c r="AE14" s="269"/>
      <c r="AF14" s="269"/>
      <c r="AG14" s="269"/>
      <c r="AH14" s="269"/>
      <c r="AI14" s="269"/>
      <c r="AJ14" s="269"/>
      <c r="AK14" s="269"/>
      <c r="AL14" s="269"/>
      <c r="AM14" s="269"/>
      <c r="AN14" s="269"/>
      <c r="AO14" s="269"/>
      <c r="AP14" s="269"/>
      <c r="AQ14" s="269"/>
      <c r="AR14" s="269"/>
      <c r="AS14" s="269"/>
      <c r="AT14" s="269"/>
      <c r="AU14" s="269"/>
      <c r="AV14" s="269"/>
      <c r="AW14" s="269"/>
      <c r="AX14" s="269"/>
      <c r="AY14" s="269"/>
      <c r="AZ14" s="269"/>
      <c r="BA14" s="269"/>
      <c r="BB14" s="269"/>
      <c r="BC14" s="269"/>
      <c r="BD14" s="269"/>
      <c r="BE14" s="269"/>
      <c r="BF14" s="269"/>
      <c r="BG14" s="269"/>
      <c r="BH14" s="269"/>
      <c r="BI14" s="269"/>
      <c r="BJ14" s="269"/>
      <c r="BP14" s="24"/>
      <c r="BQ14" s="24"/>
      <c r="BR14" s="24"/>
      <c r="BS14" s="24"/>
      <c r="BT14" s="24"/>
      <c r="BU14" s="24"/>
      <c r="BV14" s="24"/>
      <c r="BW14" s="24"/>
      <c r="BX14" s="24"/>
    </row>
    <row r="15" spans="1:76" x14ac:dyDescent="0.35">
      <c r="A15" s="294" t="s">
        <v>120</v>
      </c>
      <c r="B15" s="9" t="s">
        <v>85</v>
      </c>
      <c r="C15" s="93" t="s">
        <v>97</v>
      </c>
      <c r="D15" s="93">
        <v>11.5</v>
      </c>
      <c r="E15" s="93">
        <v>11.5</v>
      </c>
      <c r="F15" s="114">
        <v>580</v>
      </c>
      <c r="G15" s="114">
        <v>614</v>
      </c>
      <c r="H15" s="114">
        <v>675</v>
      </c>
      <c r="I15" s="114">
        <v>712</v>
      </c>
      <c r="J15" s="114">
        <v>893</v>
      </c>
      <c r="K15" s="114">
        <v>1001</v>
      </c>
      <c r="L15" s="114">
        <v>1485</v>
      </c>
      <c r="M15" s="114">
        <v>1740</v>
      </c>
      <c r="N15" s="114">
        <v>2080</v>
      </c>
      <c r="O15" s="114">
        <v>2356</v>
      </c>
      <c r="P15" s="114">
        <v>2723</v>
      </c>
      <c r="Q15" s="114">
        <v>3058</v>
      </c>
      <c r="R15" s="114">
        <v>3580</v>
      </c>
      <c r="S15" s="114">
        <v>4558</v>
      </c>
      <c r="T15" s="114">
        <v>5952</v>
      </c>
      <c r="U15" s="114">
        <v>7394</v>
      </c>
      <c r="V15" s="114">
        <v>8339</v>
      </c>
      <c r="W15" s="114">
        <v>8139</v>
      </c>
      <c r="X15" s="114">
        <v>8222</v>
      </c>
      <c r="Y15" s="114">
        <v>8064</v>
      </c>
      <c r="Z15" s="114">
        <v>6994</v>
      </c>
      <c r="AA15" s="114">
        <v>6819</v>
      </c>
      <c r="AB15" s="114">
        <v>6487</v>
      </c>
      <c r="AC15" s="114">
        <v>7709</v>
      </c>
      <c r="AD15" s="114">
        <v>9144</v>
      </c>
      <c r="AE15" s="114">
        <v>10325</v>
      </c>
      <c r="AF15" s="114">
        <v>10653</v>
      </c>
      <c r="AG15" s="114">
        <v>9453</v>
      </c>
      <c r="AH15" s="114">
        <v>9299</v>
      </c>
      <c r="AI15" s="114">
        <v>8509</v>
      </c>
      <c r="AJ15" s="114">
        <v>7335</v>
      </c>
      <c r="AK15" s="114">
        <v>6270</v>
      </c>
      <c r="AL15" s="114">
        <v>4740</v>
      </c>
      <c r="AM15" s="114">
        <v>4096</v>
      </c>
      <c r="AN15" s="114">
        <v>3902</v>
      </c>
      <c r="AO15" s="114">
        <v>4628</v>
      </c>
      <c r="AP15" s="114">
        <v>3959</v>
      </c>
      <c r="AQ15" s="114">
        <v>3754</v>
      </c>
      <c r="AR15" s="114">
        <v>3970</v>
      </c>
      <c r="AS15" s="114">
        <v>6411</v>
      </c>
      <c r="AT15" s="114">
        <v>9551</v>
      </c>
      <c r="AU15" s="114">
        <v>10875</v>
      </c>
      <c r="AV15" s="114">
        <v>11846</v>
      </c>
      <c r="AW15" s="114">
        <v>13972</v>
      </c>
      <c r="AX15" s="114">
        <v>13924</v>
      </c>
      <c r="AY15" s="114">
        <v>14977</v>
      </c>
      <c r="AZ15" s="114">
        <v>15290</v>
      </c>
      <c r="BA15" s="114">
        <v>16568</v>
      </c>
      <c r="BB15" s="114">
        <v>18951</v>
      </c>
      <c r="BC15" s="114">
        <v>16524</v>
      </c>
      <c r="BD15" s="114">
        <v>17102</v>
      </c>
      <c r="BE15" s="114">
        <v>17423</v>
      </c>
      <c r="BF15" s="114">
        <v>18792</v>
      </c>
      <c r="BG15" s="114">
        <v>21052</v>
      </c>
      <c r="BH15" s="114">
        <v>22382</v>
      </c>
      <c r="BI15" s="114">
        <v>28186</v>
      </c>
      <c r="BJ15" s="114">
        <v>27147</v>
      </c>
    </row>
    <row r="16" spans="1:76" x14ac:dyDescent="0.35">
      <c r="A16" s="294"/>
      <c r="B16" s="20" t="s">
        <v>91</v>
      </c>
      <c r="C16" s="245"/>
      <c r="D16" s="93">
        <v>11.5</v>
      </c>
      <c r="E16" s="93">
        <v>11.5</v>
      </c>
      <c r="F16" s="268">
        <v>1.4</v>
      </c>
      <c r="G16" s="268">
        <v>1.4</v>
      </c>
      <c r="H16" s="268">
        <v>1.4</v>
      </c>
      <c r="I16" s="268">
        <v>1.2</v>
      </c>
      <c r="J16" s="268">
        <v>1.3</v>
      </c>
      <c r="K16" s="268">
        <v>1.2</v>
      </c>
      <c r="L16" s="268">
        <v>1.5</v>
      </c>
      <c r="M16" s="268">
        <v>1.7</v>
      </c>
      <c r="N16" s="268">
        <v>1.8</v>
      </c>
      <c r="O16" s="268">
        <v>1.8</v>
      </c>
      <c r="P16" s="268">
        <v>1.8</v>
      </c>
      <c r="Q16" s="268">
        <v>1.7</v>
      </c>
      <c r="R16" s="268">
        <v>1.9</v>
      </c>
      <c r="S16" s="268">
        <v>2.1</v>
      </c>
      <c r="T16" s="268">
        <v>2.5</v>
      </c>
      <c r="U16" s="268">
        <v>2.8</v>
      </c>
      <c r="V16" s="268">
        <v>2.9</v>
      </c>
      <c r="W16" s="268">
        <v>2.5</v>
      </c>
      <c r="X16" s="268">
        <v>2.2000000000000002</v>
      </c>
      <c r="Y16" s="268">
        <v>2</v>
      </c>
      <c r="Z16" s="268">
        <v>1.7</v>
      </c>
      <c r="AA16" s="268">
        <v>1.6</v>
      </c>
      <c r="AB16" s="268">
        <v>1.5</v>
      </c>
      <c r="AC16" s="268">
        <v>1.7</v>
      </c>
      <c r="AD16" s="268">
        <v>1.8</v>
      </c>
      <c r="AE16" s="268">
        <v>2</v>
      </c>
      <c r="AF16" s="268">
        <v>1.9</v>
      </c>
      <c r="AG16" s="268">
        <v>1.6</v>
      </c>
      <c r="AH16" s="268">
        <v>1.5</v>
      </c>
      <c r="AI16" s="268">
        <v>1.3</v>
      </c>
      <c r="AJ16" s="268">
        <v>1</v>
      </c>
      <c r="AK16" s="268">
        <v>0.8</v>
      </c>
      <c r="AL16" s="268">
        <v>0.6</v>
      </c>
      <c r="AM16" s="268">
        <v>0.5</v>
      </c>
      <c r="AN16" s="268">
        <v>0.4</v>
      </c>
      <c r="AO16" s="268">
        <v>0.5</v>
      </c>
      <c r="AP16" s="268">
        <v>0.4</v>
      </c>
      <c r="AQ16" s="268">
        <v>0.3</v>
      </c>
      <c r="AR16" s="268">
        <v>0.3</v>
      </c>
      <c r="AS16" s="268">
        <v>0.5</v>
      </c>
      <c r="AT16" s="268">
        <v>0.7</v>
      </c>
      <c r="AU16" s="268">
        <v>0.7</v>
      </c>
      <c r="AV16" s="268">
        <v>0.8</v>
      </c>
      <c r="AW16" s="268">
        <v>0.9</v>
      </c>
      <c r="AX16" s="268">
        <v>0.9</v>
      </c>
      <c r="AY16" s="268">
        <v>0.9</v>
      </c>
      <c r="AZ16" s="268">
        <v>0.9</v>
      </c>
      <c r="BA16" s="268">
        <v>0.9</v>
      </c>
      <c r="BB16" s="268">
        <v>1</v>
      </c>
      <c r="BC16" s="268">
        <v>0.8</v>
      </c>
      <c r="BD16" s="268">
        <v>0.8</v>
      </c>
      <c r="BE16" s="268">
        <v>0.8</v>
      </c>
      <c r="BF16" s="268">
        <v>0.7</v>
      </c>
      <c r="BG16" s="268">
        <v>0.8</v>
      </c>
      <c r="BH16" s="268">
        <v>0.8</v>
      </c>
      <c r="BI16" s="268">
        <v>1</v>
      </c>
      <c r="BJ16" s="268">
        <v>0.9</v>
      </c>
    </row>
    <row r="17" spans="1:78" ht="4" customHeight="1" x14ac:dyDescent="0.35">
      <c r="A17" s="19"/>
      <c r="B17" s="20"/>
      <c r="C17" s="245"/>
      <c r="D17" s="93"/>
      <c r="E17" s="93"/>
      <c r="F17" s="245"/>
      <c r="G17" s="93"/>
      <c r="H17" s="259"/>
      <c r="I17" s="269"/>
      <c r="J17" s="269"/>
      <c r="K17" s="269"/>
      <c r="L17" s="269"/>
      <c r="M17" s="269"/>
      <c r="N17" s="269"/>
      <c r="O17" s="269"/>
      <c r="P17" s="269"/>
      <c r="Q17" s="269"/>
      <c r="R17" s="269"/>
      <c r="S17" s="269"/>
      <c r="T17" s="269"/>
      <c r="U17" s="269"/>
      <c r="V17" s="269"/>
      <c r="W17" s="269"/>
      <c r="X17" s="269"/>
      <c r="Y17" s="269"/>
      <c r="Z17" s="269"/>
      <c r="AA17" s="269"/>
      <c r="AB17" s="269"/>
      <c r="AC17" s="269"/>
      <c r="AD17" s="269"/>
      <c r="AE17" s="269"/>
      <c r="AF17" s="269"/>
      <c r="AG17" s="269"/>
      <c r="AH17" s="269"/>
      <c r="AI17" s="269"/>
      <c r="AJ17" s="269"/>
      <c r="AK17" s="269"/>
      <c r="AL17" s="269"/>
      <c r="AM17" s="269"/>
      <c r="AN17" s="269"/>
      <c r="AO17" s="269"/>
      <c r="AP17" s="269"/>
      <c r="AQ17" s="269"/>
      <c r="AR17" s="269"/>
      <c r="AS17" s="269"/>
      <c r="AT17" s="269"/>
      <c r="AU17" s="269"/>
      <c r="AV17" s="269"/>
      <c r="AW17" s="269"/>
      <c r="AX17" s="269"/>
      <c r="AY17" s="269"/>
      <c r="AZ17" s="269"/>
      <c r="BA17" s="269"/>
      <c r="BB17" s="269"/>
      <c r="BC17" s="269"/>
      <c r="BD17" s="269"/>
      <c r="BE17" s="269"/>
      <c r="BF17" s="269"/>
      <c r="BG17" s="269"/>
      <c r="BH17" s="269"/>
      <c r="BI17" s="269"/>
      <c r="BJ17" s="269"/>
      <c r="BR17" s="24"/>
      <c r="BS17" s="24"/>
      <c r="BT17" s="24"/>
      <c r="BU17" s="24"/>
      <c r="BV17" s="24"/>
      <c r="BW17" s="24"/>
      <c r="BX17" s="24"/>
      <c r="BY17" s="24"/>
      <c r="BZ17" s="24"/>
    </row>
    <row r="18" spans="1:78" x14ac:dyDescent="0.35">
      <c r="A18" s="294" t="s">
        <v>121</v>
      </c>
      <c r="B18" s="20" t="s">
        <v>85</v>
      </c>
      <c r="C18" s="93" t="s">
        <v>104</v>
      </c>
      <c r="D18" s="93">
        <v>11.7</v>
      </c>
      <c r="E18" s="93">
        <v>11.7</v>
      </c>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4">
        <v>-10424</v>
      </c>
      <c r="AJ18" s="74">
        <v>-10287</v>
      </c>
      <c r="AK18" s="74">
        <v>-15330</v>
      </c>
      <c r="AL18" s="74">
        <v>-18856</v>
      </c>
      <c r="AM18" s="74">
        <v>-4740</v>
      </c>
      <c r="AN18" s="74">
        <v>11066</v>
      </c>
      <c r="AO18" s="74">
        <v>14293</v>
      </c>
      <c r="AP18" s="74">
        <v>42677</v>
      </c>
      <c r="AQ18" s="74">
        <v>67122</v>
      </c>
      <c r="AR18" s="74">
        <v>15452</v>
      </c>
      <c r="AS18" s="74">
        <v>-50383</v>
      </c>
      <c r="AT18" s="74">
        <v>-100504</v>
      </c>
      <c r="AU18" s="74">
        <v>-252046</v>
      </c>
      <c r="AV18" s="74">
        <v>-207769</v>
      </c>
      <c r="AW18" s="74">
        <v>-261596</v>
      </c>
      <c r="AX18" s="74">
        <v>-308390</v>
      </c>
      <c r="AY18" s="74">
        <v>-423674</v>
      </c>
      <c r="AZ18" s="74">
        <v>-390897</v>
      </c>
      <c r="BA18" s="74">
        <v>-418135</v>
      </c>
      <c r="BB18" s="74">
        <v>-543459</v>
      </c>
      <c r="BC18" s="74">
        <v>-664892</v>
      </c>
      <c r="BD18" s="74">
        <v>-725230</v>
      </c>
      <c r="BE18" s="74">
        <v>-581758</v>
      </c>
      <c r="BF18" s="74">
        <v>-546854</v>
      </c>
      <c r="BG18" s="74">
        <v>-559085</v>
      </c>
      <c r="BH18" s="74">
        <v>-602838</v>
      </c>
      <c r="BI18" s="74">
        <v>-638756</v>
      </c>
      <c r="BJ18" s="74">
        <v>-667322</v>
      </c>
    </row>
    <row r="19" spans="1:78" x14ac:dyDescent="0.35">
      <c r="A19" s="294"/>
      <c r="B19" s="20" t="s">
        <v>91</v>
      </c>
      <c r="C19" s="245"/>
      <c r="D19" s="93">
        <v>11.7</v>
      </c>
      <c r="E19" s="93">
        <v>11.7</v>
      </c>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259">
        <v>-1.6</v>
      </c>
      <c r="AJ19" s="259">
        <v>-1.5</v>
      </c>
      <c r="AK19" s="259">
        <v>-2</v>
      </c>
      <c r="AL19" s="259">
        <v>-2.2999999999999998</v>
      </c>
      <c r="AM19" s="259">
        <v>-0.5</v>
      </c>
      <c r="AN19" s="259">
        <v>1.2</v>
      </c>
      <c r="AO19" s="259">
        <v>1.4</v>
      </c>
      <c r="AP19" s="259">
        <v>3.9</v>
      </c>
      <c r="AQ19" s="259">
        <v>5.7</v>
      </c>
      <c r="AR19" s="259">
        <v>1.2</v>
      </c>
      <c r="AS19" s="259">
        <v>-3.9</v>
      </c>
      <c r="AT19" s="259">
        <v>-7.1</v>
      </c>
      <c r="AU19" s="259">
        <v>-16.8</v>
      </c>
      <c r="AV19" s="259">
        <v>-13.5</v>
      </c>
      <c r="AW19" s="259">
        <v>-16.399999999999999</v>
      </c>
      <c r="AX19" s="259">
        <v>-19</v>
      </c>
      <c r="AY19" s="259">
        <v>-25.6</v>
      </c>
      <c r="AZ19" s="259">
        <v>-22.2</v>
      </c>
      <c r="BA19" s="259">
        <v>-22.7</v>
      </c>
      <c r="BB19" s="259">
        <v>-27.9</v>
      </c>
      <c r="BC19" s="259">
        <v>-33.6</v>
      </c>
      <c r="BD19" s="259">
        <v>-34.9</v>
      </c>
      <c r="BE19" s="259">
        <v>-25.2</v>
      </c>
      <c r="BF19" s="259">
        <v>-21.5</v>
      </c>
      <c r="BG19" s="259">
        <v>-21.7</v>
      </c>
      <c r="BH19" s="259">
        <v>-22.8</v>
      </c>
      <c r="BI19" s="259">
        <v>-23</v>
      </c>
      <c r="BJ19" s="259">
        <v>-22.8</v>
      </c>
    </row>
    <row r="20" spans="1:78" ht="4" customHeight="1" x14ac:dyDescent="0.35">
      <c r="A20" s="19"/>
      <c r="B20" s="20"/>
      <c r="C20" s="245"/>
      <c r="D20" s="93"/>
      <c r="E20" s="93"/>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245"/>
      <c r="AJ20" s="93"/>
      <c r="AK20" s="259"/>
      <c r="AL20" s="269"/>
      <c r="AM20" s="269"/>
      <c r="AN20" s="269"/>
      <c r="AO20" s="269"/>
      <c r="AP20" s="269"/>
      <c r="AQ20" s="269"/>
      <c r="AR20" s="269"/>
      <c r="AS20" s="269"/>
      <c r="AT20" s="269"/>
      <c r="AU20" s="269"/>
      <c r="AV20" s="269"/>
      <c r="AW20" s="269"/>
      <c r="AX20" s="269"/>
      <c r="AY20" s="269"/>
      <c r="AZ20" s="269"/>
      <c r="BA20" s="269"/>
      <c r="BB20" s="269"/>
      <c r="BC20" s="269"/>
      <c r="BD20" s="269"/>
      <c r="BE20" s="269"/>
      <c r="BF20" s="269"/>
      <c r="BG20" s="269"/>
      <c r="BH20" s="269"/>
      <c r="BI20" s="269"/>
      <c r="BJ20" s="269"/>
      <c r="BR20" s="24"/>
      <c r="BS20" s="24"/>
      <c r="BT20" s="24"/>
      <c r="BU20" s="24"/>
      <c r="BV20" s="24"/>
      <c r="BW20" s="24"/>
      <c r="BX20" s="24"/>
      <c r="BY20" s="24"/>
      <c r="BZ20" s="24"/>
    </row>
    <row r="21" spans="1:78" x14ac:dyDescent="0.35">
      <c r="A21" s="294" t="s">
        <v>122</v>
      </c>
      <c r="B21" s="20" t="s">
        <v>85</v>
      </c>
      <c r="C21" s="93" t="s">
        <v>106</v>
      </c>
      <c r="D21" s="93">
        <v>11.7</v>
      </c>
      <c r="E21" s="93">
        <v>11.7</v>
      </c>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4">
        <v>-70414</v>
      </c>
      <c r="AJ21" s="74">
        <v>-75544</v>
      </c>
      <c r="AK21" s="74">
        <v>-81707</v>
      </c>
      <c r="AL21" s="74">
        <v>-86456</v>
      </c>
      <c r="AM21" s="74">
        <v>-75976</v>
      </c>
      <c r="AN21" s="74">
        <v>-62372</v>
      </c>
      <c r="AO21" s="74">
        <v>-63442</v>
      </c>
      <c r="AP21" s="74">
        <v>-39370</v>
      </c>
      <c r="AQ21" s="74">
        <v>-18428</v>
      </c>
      <c r="AR21" s="74">
        <v>-75465</v>
      </c>
      <c r="AS21" s="74">
        <v>-148930</v>
      </c>
      <c r="AT21" s="74">
        <v>-203904</v>
      </c>
      <c r="AU21" s="74">
        <v>-360672</v>
      </c>
      <c r="AV21" s="74">
        <v>-317843</v>
      </c>
      <c r="AW21" s="74">
        <v>-375882</v>
      </c>
      <c r="AX21" s="74">
        <v>-427169</v>
      </c>
      <c r="AY21" s="74">
        <v>-548028</v>
      </c>
      <c r="AZ21" s="74">
        <v>-529225</v>
      </c>
      <c r="BA21" s="74">
        <v>-562183</v>
      </c>
      <c r="BB21" s="74">
        <v>-694448</v>
      </c>
      <c r="BC21" s="74">
        <v>-840557</v>
      </c>
      <c r="BD21" s="74">
        <v>-905924</v>
      </c>
      <c r="BE21" s="74">
        <v>-775727</v>
      </c>
      <c r="BF21" s="74">
        <v>-750732</v>
      </c>
      <c r="BG21" s="74">
        <v>-772615</v>
      </c>
      <c r="BH21" s="74">
        <v>-825003</v>
      </c>
      <c r="BI21" s="74">
        <v>-865703</v>
      </c>
      <c r="BJ21" s="74">
        <v>-902840</v>
      </c>
    </row>
    <row r="22" spans="1:78" x14ac:dyDescent="0.35">
      <c r="A22" s="294"/>
      <c r="B22" s="20" t="s">
        <v>91</v>
      </c>
      <c r="C22" s="245"/>
      <c r="D22" s="93">
        <v>11.7</v>
      </c>
      <c r="E22" s="93">
        <v>11.7</v>
      </c>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259">
        <v>-10.6</v>
      </c>
      <c r="AJ22" s="259">
        <v>-10.7</v>
      </c>
      <c r="AK22" s="259">
        <v>-10.8</v>
      </c>
      <c r="AL22" s="259">
        <v>-10.8</v>
      </c>
      <c r="AM22" s="259">
        <v>-8.8000000000000007</v>
      </c>
      <c r="AN22" s="259">
        <v>-6.7</v>
      </c>
      <c r="AO22" s="259">
        <v>-6.4</v>
      </c>
      <c r="AP22" s="259">
        <v>-3.6</v>
      </c>
      <c r="AQ22" s="259">
        <v>-1.6</v>
      </c>
      <c r="AR22" s="259">
        <v>-6</v>
      </c>
      <c r="AS22" s="259">
        <v>-11.4</v>
      </c>
      <c r="AT22" s="259">
        <v>-14.4</v>
      </c>
      <c r="AU22" s="259">
        <v>-24</v>
      </c>
      <c r="AV22" s="259">
        <v>-20.7</v>
      </c>
      <c r="AW22" s="259">
        <v>-23.5</v>
      </c>
      <c r="AX22" s="259">
        <v>-26.3</v>
      </c>
      <c r="AY22" s="259">
        <v>-33.1</v>
      </c>
      <c r="AZ22" s="259">
        <v>-30.1</v>
      </c>
      <c r="BA22" s="259">
        <v>-30.5</v>
      </c>
      <c r="BB22" s="259">
        <v>-35.700000000000003</v>
      </c>
      <c r="BC22" s="259">
        <v>-42.5</v>
      </c>
      <c r="BD22" s="259">
        <v>-43.5</v>
      </c>
      <c r="BE22" s="259">
        <v>-33.6</v>
      </c>
      <c r="BF22" s="259">
        <v>-29.5</v>
      </c>
      <c r="BG22" s="259">
        <v>-30</v>
      </c>
      <c r="BH22" s="259">
        <v>-31.3</v>
      </c>
      <c r="BI22" s="259">
        <v>-31.2</v>
      </c>
      <c r="BJ22" s="259">
        <v>-30.9</v>
      </c>
    </row>
    <row r="23" spans="1:78" x14ac:dyDescent="0.35">
      <c r="A23" s="30"/>
      <c r="B23" s="20"/>
      <c r="C23" s="21"/>
      <c r="D23" s="2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2"/>
      <c r="AU23" s="32"/>
      <c r="AV23" s="32"/>
      <c r="AW23" s="32"/>
      <c r="AX23" s="32"/>
      <c r="AY23" s="32"/>
      <c r="AZ23" s="32"/>
      <c r="BA23" s="32"/>
      <c r="BB23" s="32"/>
      <c r="BC23" s="32"/>
      <c r="BD23" s="32"/>
      <c r="BE23" s="32"/>
      <c r="BF23" s="32"/>
      <c r="BG23" s="32"/>
      <c r="BH23" s="32"/>
    </row>
    <row r="24" spans="1:78" x14ac:dyDescent="0.35">
      <c r="BI24" s="25"/>
    </row>
    <row r="25" spans="1:78" x14ac:dyDescent="0.35">
      <c r="A25" s="28" t="s">
        <v>107</v>
      </c>
      <c r="D25" s="21"/>
      <c r="BI25" s="25"/>
    </row>
    <row r="26" spans="1:78" x14ac:dyDescent="0.35">
      <c r="A26" s="28" t="s">
        <v>123</v>
      </c>
      <c r="BI26" s="25"/>
    </row>
    <row r="27" spans="1:78" x14ac:dyDescent="0.35">
      <c r="A27" s="28" t="s">
        <v>124</v>
      </c>
      <c r="BA27" s="24"/>
      <c r="BI27" s="23"/>
    </row>
    <row r="28" spans="1:78" x14ac:dyDescent="0.35">
      <c r="A28" s="28" t="s">
        <v>125</v>
      </c>
      <c r="D28" s="21"/>
      <c r="BA28" s="24"/>
      <c r="BI28" s="25"/>
    </row>
    <row r="29" spans="1:78" x14ac:dyDescent="0.35">
      <c r="A29" s="28" t="s">
        <v>111</v>
      </c>
      <c r="BI29" s="25"/>
    </row>
    <row r="30" spans="1:78" x14ac:dyDescent="0.35">
      <c r="A30" s="28" t="s">
        <v>126</v>
      </c>
      <c r="BI30" s="25"/>
    </row>
    <row r="31" spans="1:78" x14ac:dyDescent="0.35">
      <c r="A31" s="28" t="s">
        <v>127</v>
      </c>
      <c r="D31" s="21"/>
      <c r="BI31" s="25"/>
    </row>
    <row r="32" spans="1:78" x14ac:dyDescent="0.35">
      <c r="A32" s="28" t="s">
        <v>128</v>
      </c>
      <c r="BI32" s="23"/>
    </row>
    <row r="33" spans="1:61" x14ac:dyDescent="0.35">
      <c r="A33" s="28" t="str">
        <f>"Source: "&amp;'Table of contents'!$B$4</f>
        <v>Source: 2023-24 Budget</v>
      </c>
      <c r="BI33" s="25"/>
    </row>
    <row r="34" spans="1:61" x14ac:dyDescent="0.35">
      <c r="BI34" s="25"/>
    </row>
    <row r="35" spans="1:61" x14ac:dyDescent="0.35">
      <c r="A35" s="9"/>
      <c r="C35" s="9"/>
      <c r="BI35" s="25"/>
    </row>
    <row r="36" spans="1:61" x14ac:dyDescent="0.35">
      <c r="C36" s="9"/>
      <c r="AX36" s="24"/>
      <c r="BI36" s="25"/>
    </row>
    <row r="37" spans="1:61" x14ac:dyDescent="0.35">
      <c r="C37" s="9"/>
      <c r="AX37" s="24"/>
      <c r="BI37" s="25"/>
    </row>
    <row r="38" spans="1:61" x14ac:dyDescent="0.35">
      <c r="C38" s="9"/>
    </row>
    <row r="39" spans="1:61" x14ac:dyDescent="0.35">
      <c r="C39" s="9"/>
    </row>
    <row r="40" spans="1:61" x14ac:dyDescent="0.35">
      <c r="C40" s="9"/>
    </row>
    <row r="41" spans="1:61" x14ac:dyDescent="0.35">
      <c r="C41" s="9"/>
    </row>
    <row r="42" spans="1:61" x14ac:dyDescent="0.35">
      <c r="C42" s="9"/>
    </row>
    <row r="57" spans="7:7" x14ac:dyDescent="0.35">
      <c r="G57" s="24"/>
    </row>
    <row r="58" spans="7:7" x14ac:dyDescent="0.35">
      <c r="G58" s="24"/>
    </row>
    <row r="59" spans="7:7" x14ac:dyDescent="0.35">
      <c r="G59" s="24"/>
    </row>
    <row r="60" spans="7:7" x14ac:dyDescent="0.35">
      <c r="G60" s="24"/>
    </row>
    <row r="61" spans="7:7" x14ac:dyDescent="0.35">
      <c r="G61" s="24"/>
    </row>
    <row r="62" spans="7:7" x14ac:dyDescent="0.35">
      <c r="G62" s="24"/>
    </row>
    <row r="63" spans="7:7" x14ac:dyDescent="0.35">
      <c r="G63" s="24"/>
    </row>
  </sheetData>
  <mergeCells count="5">
    <mergeCell ref="A6:A7"/>
    <mergeCell ref="A12:A13"/>
    <mergeCell ref="A15:A16"/>
    <mergeCell ref="A18:A19"/>
    <mergeCell ref="A21:A22"/>
  </mergeCells>
  <pageMargins left="0.7" right="0.7" top="0.75" bottom="0.75" header="0.3" footer="0.3"/>
  <pageSetup paperSize="9" orientation="portrait" horizontalDpi="1200" verticalDpi="1200" r:id="rId1"/>
  <headerFooter>
    <oddHeader>&amp;C&amp;"Calibri"&amp;10&amp;KFF0000OFFICIAL&amp;1#</oddHeader>
    <oddFooter>&amp;C&amp;1#&amp;"Calibri"&amp;10&amp;KFF0000OFFICIAL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6527-C340-4E60-B4C6-42A01C065784}">
  <dimension ref="A1:BX81"/>
  <sheetViews>
    <sheetView zoomScale="80" zoomScaleNormal="80" workbookViewId="0">
      <pane xSplit="5" ySplit="5" topLeftCell="F6" activePane="bottomRight" state="frozen"/>
      <selection pane="topRight" activeCell="F1" sqref="F1"/>
      <selection pane="bottomLeft" activeCell="A6" sqref="A6"/>
      <selection pane="bottomRight"/>
    </sheetView>
  </sheetViews>
  <sheetFormatPr defaultColWidth="8.54296875" defaultRowHeight="14.5" x14ac:dyDescent="0.35"/>
  <cols>
    <col min="1" max="1" width="37.54296875" style="29" customWidth="1"/>
    <col min="2" max="2" width="12.453125" style="9" customWidth="1"/>
    <col min="3" max="3" width="6.54296875" style="14" customWidth="1"/>
    <col min="4" max="4" width="21.1796875" style="14" customWidth="1"/>
    <col min="5" max="5" width="16" style="9" customWidth="1"/>
    <col min="6" max="35" width="10.54296875" style="9" customWidth="1"/>
    <col min="36" max="65" width="8.54296875" style="9"/>
    <col min="66" max="66" width="11.81640625" style="9" bestFit="1" customWidth="1"/>
    <col min="67" max="16384" width="8.54296875" style="9"/>
  </cols>
  <sheetData>
    <row r="1" spans="1:76" ht="15.5" x14ac:dyDescent="0.35">
      <c r="A1" s="13" t="s">
        <v>129</v>
      </c>
      <c r="C1" s="93" t="s">
        <v>19</v>
      </c>
      <c r="D1" s="12"/>
    </row>
    <row r="2" spans="1:76" ht="15.5" x14ac:dyDescent="0.35">
      <c r="A2" s="13" t="s">
        <v>20</v>
      </c>
    </row>
    <row r="3" spans="1:76" s="34" customFormat="1" x14ac:dyDescent="0.35">
      <c r="A3" s="15"/>
      <c r="B3" s="15" t="s">
        <v>21</v>
      </c>
      <c r="C3" s="16" t="s">
        <v>22</v>
      </c>
      <c r="D3" s="16" t="s">
        <v>23</v>
      </c>
      <c r="E3" s="16" t="s">
        <v>24</v>
      </c>
      <c r="F3" s="33" t="s">
        <v>51</v>
      </c>
      <c r="G3" s="33" t="s">
        <v>52</v>
      </c>
      <c r="H3" s="33" t="s">
        <v>53</v>
      </c>
      <c r="I3" s="33" t="s">
        <v>54</v>
      </c>
      <c r="J3" s="33" t="s">
        <v>55</v>
      </c>
      <c r="K3" s="33" t="s">
        <v>56</v>
      </c>
      <c r="L3" s="33" t="s">
        <v>57</v>
      </c>
      <c r="M3" s="33" t="s">
        <v>58</v>
      </c>
      <c r="N3" s="33" t="s">
        <v>59</v>
      </c>
      <c r="O3" s="33" t="s">
        <v>60</v>
      </c>
      <c r="P3" s="33" t="s">
        <v>61</v>
      </c>
      <c r="Q3" s="33" t="s">
        <v>62</v>
      </c>
      <c r="R3" s="33" t="s">
        <v>63</v>
      </c>
      <c r="S3" s="33" t="s">
        <v>64</v>
      </c>
      <c r="T3" s="33" t="s">
        <v>65</v>
      </c>
      <c r="U3" s="33" t="s">
        <v>66</v>
      </c>
      <c r="V3" s="33" t="s">
        <v>67</v>
      </c>
      <c r="W3" s="33" t="s">
        <v>68</v>
      </c>
      <c r="X3" s="33" t="s">
        <v>69</v>
      </c>
      <c r="Y3" s="33" t="s">
        <v>70</v>
      </c>
      <c r="Z3" s="33" t="s">
        <v>71</v>
      </c>
      <c r="AA3" s="33" t="s">
        <v>72</v>
      </c>
      <c r="AB3" s="33" t="s">
        <v>73</v>
      </c>
      <c r="AC3" s="17" t="s">
        <v>74</v>
      </c>
      <c r="AD3" s="17" t="s">
        <v>75</v>
      </c>
      <c r="AE3" s="17" t="s">
        <v>76</v>
      </c>
      <c r="AF3" s="17" t="s">
        <v>77</v>
      </c>
      <c r="AG3" s="17" t="s">
        <v>78</v>
      </c>
      <c r="AH3" s="17" t="s">
        <v>79</v>
      </c>
      <c r="AI3" s="17" t="s">
        <v>80</v>
      </c>
      <c r="AJ3" s="17" t="s">
        <v>81</v>
      </c>
    </row>
    <row r="4" spans="1:76" s="34" customFormat="1" x14ac:dyDescent="0.35">
      <c r="A4" s="15"/>
      <c r="B4" s="15"/>
      <c r="C4" s="16"/>
      <c r="D4" s="16" t="s">
        <v>82</v>
      </c>
      <c r="E4" s="16" t="s">
        <v>82</v>
      </c>
      <c r="F4" s="33"/>
      <c r="G4" s="33"/>
      <c r="H4" s="33"/>
      <c r="I4" s="33"/>
      <c r="J4" s="33"/>
      <c r="K4" s="33"/>
      <c r="L4" s="33"/>
      <c r="M4" s="33"/>
      <c r="N4" s="33"/>
      <c r="O4" s="33"/>
      <c r="P4" s="33"/>
      <c r="Q4" s="33"/>
      <c r="R4" s="33"/>
      <c r="S4" s="33"/>
      <c r="T4" s="33"/>
      <c r="U4" s="33"/>
      <c r="V4" s="33"/>
      <c r="W4" s="33"/>
      <c r="X4" s="33"/>
      <c r="Y4" s="33"/>
      <c r="Z4" s="33"/>
      <c r="AA4" s="33"/>
      <c r="AB4" s="33"/>
      <c r="AC4" s="17"/>
      <c r="AD4" s="17"/>
      <c r="AE4" s="17"/>
      <c r="AF4" s="17" t="s">
        <v>83</v>
      </c>
      <c r="AG4" s="17" t="s">
        <v>83</v>
      </c>
      <c r="AH4" s="17" t="s">
        <v>83</v>
      </c>
      <c r="AI4" s="17" t="s">
        <v>83</v>
      </c>
      <c r="AJ4" s="17" t="s">
        <v>83</v>
      </c>
    </row>
    <row r="5" spans="1:76" ht="4" customHeight="1" x14ac:dyDescent="0.35">
      <c r="A5" s="19"/>
      <c r="B5" s="20"/>
      <c r="C5" s="21"/>
      <c r="D5" s="21"/>
      <c r="E5" s="14"/>
      <c r="F5" s="22"/>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P5" s="24"/>
      <c r="BQ5" s="24"/>
      <c r="BR5" s="24"/>
      <c r="BS5" s="24"/>
      <c r="BT5" s="24"/>
      <c r="BU5" s="24"/>
      <c r="BV5" s="24"/>
      <c r="BW5" s="24"/>
      <c r="BX5" s="24"/>
    </row>
    <row r="6" spans="1:76" x14ac:dyDescent="0.35">
      <c r="A6" s="294" t="s">
        <v>130</v>
      </c>
      <c r="B6" s="9" t="s">
        <v>85</v>
      </c>
      <c r="C6" s="93"/>
      <c r="D6" s="104">
        <v>11.6</v>
      </c>
      <c r="E6" s="261">
        <v>11.6</v>
      </c>
      <c r="F6" s="74">
        <v>141688</v>
      </c>
      <c r="G6" s="74">
        <v>146820</v>
      </c>
      <c r="H6" s="74">
        <v>152106</v>
      </c>
      <c r="I6" s="74">
        <v>167304</v>
      </c>
      <c r="J6" s="74">
        <v>186106</v>
      </c>
      <c r="K6" s="74">
        <v>190432</v>
      </c>
      <c r="L6" s="74">
        <v>206778</v>
      </c>
      <c r="M6" s="74">
        <v>222042</v>
      </c>
      <c r="N6" s="74">
        <v>242354</v>
      </c>
      <c r="O6" s="74">
        <v>260569</v>
      </c>
      <c r="P6" s="74">
        <v>277895</v>
      </c>
      <c r="Q6" s="74">
        <v>303402</v>
      </c>
      <c r="R6" s="74">
        <v>298508</v>
      </c>
      <c r="S6" s="74">
        <v>292387</v>
      </c>
      <c r="T6" s="74">
        <v>309204</v>
      </c>
      <c r="U6" s="74">
        <v>337324</v>
      </c>
      <c r="V6" s="74">
        <v>359496</v>
      </c>
      <c r="W6" s="74">
        <v>374151</v>
      </c>
      <c r="X6" s="74">
        <v>379455</v>
      </c>
      <c r="Y6" s="74">
        <v>395055</v>
      </c>
      <c r="Z6" s="74">
        <v>415723</v>
      </c>
      <c r="AA6" s="74">
        <v>456280</v>
      </c>
      <c r="AB6" s="74">
        <v>493346</v>
      </c>
      <c r="AC6" s="74">
        <v>486278</v>
      </c>
      <c r="AD6" s="74">
        <v>523012</v>
      </c>
      <c r="AE6" s="74">
        <v>596401</v>
      </c>
      <c r="AF6" s="74">
        <v>653767</v>
      </c>
      <c r="AG6" s="74">
        <v>680372</v>
      </c>
      <c r="AH6" s="74">
        <v>677333</v>
      </c>
      <c r="AI6" s="74">
        <v>713738</v>
      </c>
      <c r="AJ6" s="74">
        <v>748237</v>
      </c>
    </row>
    <row r="7" spans="1:76" x14ac:dyDescent="0.35">
      <c r="A7" s="294"/>
      <c r="B7" s="20" t="s">
        <v>91</v>
      </c>
      <c r="C7" s="93"/>
      <c r="D7" s="104">
        <v>11.6</v>
      </c>
      <c r="E7" s="261">
        <v>11.6</v>
      </c>
      <c r="F7" s="259">
        <v>25.5</v>
      </c>
      <c r="G7" s="259">
        <v>24.9</v>
      </c>
      <c r="H7" s="259">
        <v>24.5</v>
      </c>
      <c r="I7" s="259">
        <v>25.3</v>
      </c>
      <c r="J7" s="259">
        <v>26.3</v>
      </c>
      <c r="K7" s="259">
        <v>25.2</v>
      </c>
      <c r="L7" s="259">
        <v>25.8</v>
      </c>
      <c r="M7" s="259">
        <v>25.7</v>
      </c>
      <c r="N7" s="259">
        <v>26.2</v>
      </c>
      <c r="O7" s="259">
        <v>26.1</v>
      </c>
      <c r="P7" s="259">
        <v>25.5</v>
      </c>
      <c r="Q7" s="259">
        <v>25.7</v>
      </c>
      <c r="R7" s="259">
        <v>23.7</v>
      </c>
      <c r="S7" s="259">
        <v>22.4</v>
      </c>
      <c r="T7" s="259">
        <v>21.8</v>
      </c>
      <c r="U7" s="259">
        <v>22.5</v>
      </c>
      <c r="V7" s="259">
        <v>23.4</v>
      </c>
      <c r="W7" s="259">
        <v>23.4</v>
      </c>
      <c r="X7" s="259">
        <v>23.4</v>
      </c>
      <c r="Y7" s="259">
        <v>23.8</v>
      </c>
      <c r="Z7" s="259">
        <v>23.6</v>
      </c>
      <c r="AA7" s="259">
        <v>24.8</v>
      </c>
      <c r="AB7" s="259">
        <v>25.3</v>
      </c>
      <c r="AC7" s="259">
        <v>24.6</v>
      </c>
      <c r="AD7" s="259">
        <v>25.1</v>
      </c>
      <c r="AE7" s="259">
        <v>25.8</v>
      </c>
      <c r="AF7" s="259">
        <v>25.7</v>
      </c>
      <c r="AG7" s="259">
        <v>26.4</v>
      </c>
      <c r="AH7" s="259">
        <v>25.7</v>
      </c>
      <c r="AI7" s="259">
        <v>25.7</v>
      </c>
      <c r="AJ7" s="259">
        <v>25.6</v>
      </c>
    </row>
    <row r="8" spans="1:76" ht="4" customHeight="1" x14ac:dyDescent="0.35">
      <c r="A8" s="19"/>
      <c r="B8" s="20"/>
      <c r="C8" s="93"/>
      <c r="D8" s="104"/>
      <c r="E8" s="261"/>
      <c r="F8" s="259"/>
      <c r="G8" s="269"/>
      <c r="H8" s="269"/>
      <c r="I8" s="269"/>
      <c r="J8" s="269"/>
      <c r="K8" s="269"/>
      <c r="L8" s="269"/>
      <c r="M8" s="269"/>
      <c r="N8" s="269"/>
      <c r="O8" s="269"/>
      <c r="P8" s="269"/>
      <c r="Q8" s="269"/>
      <c r="R8" s="269"/>
      <c r="S8" s="269"/>
      <c r="T8" s="269"/>
      <c r="U8" s="269"/>
      <c r="V8" s="269"/>
      <c r="W8" s="269"/>
      <c r="X8" s="269"/>
      <c r="Y8" s="269"/>
      <c r="Z8" s="269"/>
      <c r="AA8" s="269"/>
      <c r="AB8" s="269"/>
      <c r="AC8" s="269"/>
      <c r="AD8" s="269"/>
      <c r="AE8" s="269"/>
      <c r="AF8" s="269"/>
      <c r="AG8" s="269"/>
      <c r="AH8" s="269"/>
      <c r="AI8" s="269"/>
      <c r="AJ8" s="269"/>
      <c r="AK8" s="23"/>
      <c r="AL8" s="23"/>
      <c r="AM8" s="23"/>
      <c r="AN8" s="23"/>
      <c r="AO8" s="23"/>
      <c r="AP8" s="23"/>
      <c r="AQ8" s="23"/>
      <c r="AR8" s="23"/>
      <c r="AS8" s="23"/>
      <c r="AT8" s="23"/>
      <c r="AU8" s="23"/>
      <c r="AV8" s="23"/>
      <c r="AW8" s="23"/>
      <c r="AX8" s="23"/>
      <c r="AY8" s="23"/>
      <c r="AZ8" s="23"/>
      <c r="BA8" s="23"/>
      <c r="BB8" s="23"/>
      <c r="BC8" s="23"/>
      <c r="BD8" s="23"/>
      <c r="BE8" s="23"/>
      <c r="BF8" s="23"/>
      <c r="BG8" s="23"/>
      <c r="BH8" s="23"/>
      <c r="BP8" s="24"/>
      <c r="BQ8" s="24"/>
      <c r="BR8" s="24"/>
      <c r="BS8" s="24"/>
      <c r="BT8" s="24"/>
      <c r="BU8" s="24"/>
      <c r="BV8" s="24"/>
      <c r="BW8" s="24"/>
      <c r="BX8" s="24"/>
    </row>
    <row r="9" spans="1:76" x14ac:dyDescent="0.35">
      <c r="A9" s="35" t="s">
        <v>131</v>
      </c>
      <c r="B9" s="9" t="s">
        <v>85</v>
      </c>
      <c r="C9" s="93" t="s">
        <v>90</v>
      </c>
      <c r="D9" s="104">
        <v>11.8</v>
      </c>
      <c r="E9" s="261">
        <v>11.8</v>
      </c>
      <c r="F9" s="74"/>
      <c r="G9" s="74"/>
      <c r="H9" s="74"/>
      <c r="I9" s="74">
        <v>153409</v>
      </c>
      <c r="J9" s="74">
        <v>175876</v>
      </c>
      <c r="K9" s="74">
        <v>178410</v>
      </c>
      <c r="L9" s="74">
        <v>195319</v>
      </c>
      <c r="M9" s="74">
        <v>210541</v>
      </c>
      <c r="N9" s="74">
        <v>230490</v>
      </c>
      <c r="O9" s="74">
        <v>245846</v>
      </c>
      <c r="P9" s="74">
        <v>262876</v>
      </c>
      <c r="Q9" s="74">
        <v>286869</v>
      </c>
      <c r="R9" s="74">
        <v>279303</v>
      </c>
      <c r="S9" s="74">
        <v>268841</v>
      </c>
      <c r="T9" s="74">
        <v>289566</v>
      </c>
      <c r="U9" s="74">
        <v>317413</v>
      </c>
      <c r="V9" s="74">
        <v>338106</v>
      </c>
      <c r="W9" s="74">
        <v>353239</v>
      </c>
      <c r="X9" s="74">
        <v>356365</v>
      </c>
      <c r="Y9" s="74">
        <v>369468</v>
      </c>
      <c r="Z9" s="74">
        <v>388706</v>
      </c>
      <c r="AA9" s="74">
        <v>427249</v>
      </c>
      <c r="AB9" s="74">
        <v>456147</v>
      </c>
      <c r="AC9" s="74">
        <v>447605</v>
      </c>
      <c r="AD9" s="74">
        <v>480312</v>
      </c>
      <c r="AE9" s="74">
        <v>550412</v>
      </c>
      <c r="AF9" s="74">
        <v>604169</v>
      </c>
      <c r="AG9" s="74">
        <v>629729</v>
      </c>
      <c r="AH9" s="74">
        <v>626364</v>
      </c>
      <c r="AI9" s="74">
        <v>661955</v>
      </c>
      <c r="AJ9" s="74">
        <v>694577</v>
      </c>
    </row>
    <row r="10" spans="1:76" x14ac:dyDescent="0.35">
      <c r="A10" s="35"/>
      <c r="B10" s="20" t="s">
        <v>91</v>
      </c>
      <c r="C10" s="93"/>
      <c r="D10" s="104">
        <v>11.8</v>
      </c>
      <c r="E10" s="261">
        <v>11.8</v>
      </c>
      <c r="F10" s="259"/>
      <c r="G10" s="259"/>
      <c r="H10" s="259"/>
      <c r="I10" s="259">
        <v>23.2</v>
      </c>
      <c r="J10" s="259">
        <v>24.9</v>
      </c>
      <c r="K10" s="259">
        <v>23.6</v>
      </c>
      <c r="L10" s="259">
        <v>24.3</v>
      </c>
      <c r="M10" s="259">
        <v>24.4</v>
      </c>
      <c r="N10" s="259">
        <v>24.9</v>
      </c>
      <c r="O10" s="259">
        <v>24.6</v>
      </c>
      <c r="P10" s="259">
        <v>24.2</v>
      </c>
      <c r="Q10" s="259">
        <v>24.3</v>
      </c>
      <c r="R10" s="259">
        <v>22.1</v>
      </c>
      <c r="S10" s="259">
        <v>20.6</v>
      </c>
      <c r="T10" s="259">
        <v>20.399999999999999</v>
      </c>
      <c r="U10" s="259">
        <v>21.2</v>
      </c>
      <c r="V10" s="259">
        <v>22</v>
      </c>
      <c r="W10" s="259">
        <v>22.1</v>
      </c>
      <c r="X10" s="259">
        <v>22</v>
      </c>
      <c r="Y10" s="259">
        <v>22.3</v>
      </c>
      <c r="Z10" s="259">
        <v>22.1</v>
      </c>
      <c r="AA10" s="259">
        <v>23.2</v>
      </c>
      <c r="AB10" s="259">
        <v>23.4</v>
      </c>
      <c r="AC10" s="259">
        <v>22.6</v>
      </c>
      <c r="AD10" s="259">
        <v>23.1</v>
      </c>
      <c r="AE10" s="259">
        <v>23.8</v>
      </c>
      <c r="AF10" s="259">
        <v>23.7</v>
      </c>
      <c r="AG10" s="259">
        <v>24.4</v>
      </c>
      <c r="AH10" s="259">
        <v>23.7</v>
      </c>
      <c r="AI10" s="259">
        <v>23.8</v>
      </c>
      <c r="AJ10" s="259">
        <v>23.8</v>
      </c>
    </row>
    <row r="11" spans="1:76" ht="4" customHeight="1" x14ac:dyDescent="0.35">
      <c r="A11" s="26"/>
      <c r="B11" s="20"/>
      <c r="C11" s="93"/>
      <c r="D11" s="104"/>
      <c r="E11" s="261"/>
      <c r="F11" s="259"/>
      <c r="G11" s="269"/>
      <c r="H11" s="269"/>
      <c r="I11" s="269"/>
      <c r="J11" s="269"/>
      <c r="K11" s="269"/>
      <c r="L11" s="269"/>
      <c r="M11" s="269"/>
      <c r="N11" s="269"/>
      <c r="O11" s="269"/>
      <c r="P11" s="269"/>
      <c r="Q11" s="269"/>
      <c r="R11" s="269"/>
      <c r="S11" s="269"/>
      <c r="T11" s="269"/>
      <c r="U11" s="269"/>
      <c r="V11" s="269"/>
      <c r="W11" s="269"/>
      <c r="X11" s="269"/>
      <c r="Y11" s="269"/>
      <c r="Z11" s="269"/>
      <c r="AA11" s="269"/>
      <c r="AB11" s="269"/>
      <c r="AC11" s="269"/>
      <c r="AD11" s="269"/>
      <c r="AE11" s="269"/>
      <c r="AF11" s="269"/>
      <c r="AG11" s="269"/>
      <c r="AH11" s="269"/>
      <c r="AI11" s="269"/>
      <c r="AJ11" s="269"/>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P11" s="24"/>
      <c r="BQ11" s="24"/>
      <c r="BR11" s="24"/>
      <c r="BS11" s="24"/>
      <c r="BT11" s="24"/>
      <c r="BU11" s="24"/>
      <c r="BV11" s="24"/>
      <c r="BW11" s="24"/>
      <c r="BX11" s="24"/>
    </row>
    <row r="12" spans="1:76" x14ac:dyDescent="0.35">
      <c r="A12" s="35" t="s">
        <v>132</v>
      </c>
      <c r="B12" s="9" t="s">
        <v>85</v>
      </c>
      <c r="C12" s="93" t="s">
        <v>90</v>
      </c>
      <c r="D12" s="104">
        <v>11.8</v>
      </c>
      <c r="E12" s="261">
        <v>11.8</v>
      </c>
      <c r="F12" s="74"/>
      <c r="G12" s="74"/>
      <c r="H12" s="74"/>
      <c r="I12" s="74">
        <v>13895</v>
      </c>
      <c r="J12" s="74">
        <v>10229</v>
      </c>
      <c r="K12" s="74">
        <v>12022</v>
      </c>
      <c r="L12" s="74">
        <v>11458</v>
      </c>
      <c r="M12" s="74">
        <v>11501</v>
      </c>
      <c r="N12" s="74">
        <v>11863</v>
      </c>
      <c r="O12" s="74">
        <v>14723</v>
      </c>
      <c r="P12" s="74">
        <v>15019</v>
      </c>
      <c r="Q12" s="74">
        <v>16534</v>
      </c>
      <c r="R12" s="74">
        <v>19206</v>
      </c>
      <c r="S12" s="74">
        <v>23546</v>
      </c>
      <c r="T12" s="74">
        <v>19639</v>
      </c>
      <c r="U12" s="74">
        <v>19911</v>
      </c>
      <c r="V12" s="74">
        <v>21390</v>
      </c>
      <c r="W12" s="74">
        <v>20912</v>
      </c>
      <c r="X12" s="74">
        <v>23090</v>
      </c>
      <c r="Y12" s="74">
        <v>25587</v>
      </c>
      <c r="Z12" s="74">
        <v>27017</v>
      </c>
      <c r="AA12" s="74">
        <v>29031</v>
      </c>
      <c r="AB12" s="74">
        <v>37198</v>
      </c>
      <c r="AC12" s="74">
        <v>38673</v>
      </c>
      <c r="AD12" s="74">
        <v>42700</v>
      </c>
      <c r="AE12" s="74">
        <v>45989</v>
      </c>
      <c r="AF12" s="74">
        <v>49598</v>
      </c>
      <c r="AG12" s="74">
        <v>50643</v>
      </c>
      <c r="AH12" s="74">
        <v>50969</v>
      </c>
      <c r="AI12" s="74">
        <v>51783</v>
      </c>
      <c r="AJ12" s="74">
        <v>53660</v>
      </c>
    </row>
    <row r="13" spans="1:76" x14ac:dyDescent="0.35">
      <c r="A13" s="35"/>
      <c r="B13" s="20" t="s">
        <v>91</v>
      </c>
      <c r="C13" s="93"/>
      <c r="D13" s="104">
        <v>11.8</v>
      </c>
      <c r="E13" s="261">
        <v>11.8</v>
      </c>
      <c r="F13" s="259"/>
      <c r="G13" s="259"/>
      <c r="H13" s="259"/>
      <c r="I13" s="259">
        <v>2.1</v>
      </c>
      <c r="J13" s="259">
        <v>1.4</v>
      </c>
      <c r="K13" s="259">
        <v>1.6</v>
      </c>
      <c r="L13" s="259">
        <v>1.4</v>
      </c>
      <c r="M13" s="259">
        <v>1.3</v>
      </c>
      <c r="N13" s="259">
        <v>1.3</v>
      </c>
      <c r="O13" s="259">
        <v>1.5</v>
      </c>
      <c r="P13" s="259">
        <v>1.4</v>
      </c>
      <c r="Q13" s="259">
        <v>1.4</v>
      </c>
      <c r="R13" s="259">
        <v>1.5</v>
      </c>
      <c r="S13" s="259">
        <v>1.8</v>
      </c>
      <c r="T13" s="259">
        <v>1.4</v>
      </c>
      <c r="U13" s="259">
        <v>1.3</v>
      </c>
      <c r="V13" s="259">
        <v>1.4</v>
      </c>
      <c r="W13" s="259">
        <v>1.3</v>
      </c>
      <c r="X13" s="259">
        <v>1.4</v>
      </c>
      <c r="Y13" s="259">
        <v>1.5</v>
      </c>
      <c r="Z13" s="259">
        <v>1.5</v>
      </c>
      <c r="AA13" s="259">
        <v>1.6</v>
      </c>
      <c r="AB13" s="259">
        <v>1.9</v>
      </c>
      <c r="AC13" s="259">
        <v>2</v>
      </c>
      <c r="AD13" s="259">
        <v>2.1</v>
      </c>
      <c r="AE13" s="259">
        <v>2</v>
      </c>
      <c r="AF13" s="259">
        <v>1.9</v>
      </c>
      <c r="AG13" s="259">
        <v>2</v>
      </c>
      <c r="AH13" s="259">
        <v>1.9</v>
      </c>
      <c r="AI13" s="259">
        <v>1.9</v>
      </c>
      <c r="AJ13" s="259">
        <v>1.8</v>
      </c>
    </row>
    <row r="14" spans="1:76" ht="4" customHeight="1" x14ac:dyDescent="0.35">
      <c r="A14" s="19"/>
      <c r="B14" s="20"/>
      <c r="C14" s="93"/>
      <c r="D14" s="104"/>
      <c r="E14" s="261"/>
      <c r="F14" s="259"/>
      <c r="G14" s="269"/>
      <c r="H14" s="269"/>
      <c r="I14" s="269"/>
      <c r="J14" s="269"/>
      <c r="K14" s="269"/>
      <c r="L14" s="269"/>
      <c r="M14" s="269"/>
      <c r="N14" s="269"/>
      <c r="O14" s="269"/>
      <c r="P14" s="269"/>
      <c r="Q14" s="269"/>
      <c r="R14" s="269"/>
      <c r="S14" s="269"/>
      <c r="T14" s="269"/>
      <c r="U14" s="269"/>
      <c r="V14" s="269"/>
      <c r="W14" s="269"/>
      <c r="X14" s="269"/>
      <c r="Y14" s="269"/>
      <c r="Z14" s="269"/>
      <c r="AA14" s="269"/>
      <c r="AB14" s="269"/>
      <c r="AC14" s="269"/>
      <c r="AD14" s="269"/>
      <c r="AE14" s="269"/>
      <c r="AF14" s="269"/>
      <c r="AG14" s="269"/>
      <c r="AH14" s="269"/>
      <c r="AI14" s="269"/>
      <c r="AJ14" s="269"/>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P14" s="24"/>
      <c r="BQ14" s="24"/>
      <c r="BR14" s="24"/>
      <c r="BS14" s="24"/>
      <c r="BT14" s="24"/>
      <c r="BU14" s="24"/>
      <c r="BV14" s="24"/>
      <c r="BW14" s="24"/>
      <c r="BX14" s="24"/>
    </row>
    <row r="15" spans="1:76" x14ac:dyDescent="0.35">
      <c r="A15" s="294" t="s">
        <v>133</v>
      </c>
      <c r="B15" s="9" t="s">
        <v>85</v>
      </c>
      <c r="C15" s="93"/>
      <c r="D15" s="104">
        <v>11.6</v>
      </c>
      <c r="E15" s="261">
        <v>11.6</v>
      </c>
      <c r="F15" s="74">
        <v>145940</v>
      </c>
      <c r="G15" s="74">
        <v>148788</v>
      </c>
      <c r="H15" s="74">
        <v>146925</v>
      </c>
      <c r="I15" s="74">
        <v>155728</v>
      </c>
      <c r="J15" s="74">
        <v>180277</v>
      </c>
      <c r="K15" s="74">
        <v>193214</v>
      </c>
      <c r="L15" s="74">
        <v>201402</v>
      </c>
      <c r="M15" s="74">
        <v>215634</v>
      </c>
      <c r="N15" s="74">
        <v>229427</v>
      </c>
      <c r="O15" s="74">
        <v>241977</v>
      </c>
      <c r="P15" s="74">
        <v>259197</v>
      </c>
      <c r="Q15" s="74">
        <v>280335</v>
      </c>
      <c r="R15" s="74">
        <v>324889</v>
      </c>
      <c r="S15" s="74">
        <v>340354</v>
      </c>
      <c r="T15" s="74">
        <v>356710</v>
      </c>
      <c r="U15" s="74">
        <v>377948</v>
      </c>
      <c r="V15" s="74">
        <v>383351</v>
      </c>
      <c r="W15" s="74">
        <v>415691</v>
      </c>
      <c r="X15" s="74">
        <v>418956</v>
      </c>
      <c r="Y15" s="74">
        <v>430739</v>
      </c>
      <c r="Z15" s="74">
        <v>449712</v>
      </c>
      <c r="AA15" s="74">
        <v>461490</v>
      </c>
      <c r="AB15" s="74">
        <v>485869</v>
      </c>
      <c r="AC15" s="74">
        <v>578117</v>
      </c>
      <c r="AD15" s="74">
        <v>651916</v>
      </c>
      <c r="AE15" s="74">
        <v>623050</v>
      </c>
      <c r="AF15" s="74">
        <v>644788</v>
      </c>
      <c r="AG15" s="74">
        <v>684085</v>
      </c>
      <c r="AH15" s="74">
        <v>715382</v>
      </c>
      <c r="AI15" s="74">
        <v>743324</v>
      </c>
      <c r="AJ15" s="74">
        <v>771779</v>
      </c>
    </row>
    <row r="16" spans="1:76" x14ac:dyDescent="0.35">
      <c r="A16" s="294"/>
      <c r="B16" s="20" t="s">
        <v>91</v>
      </c>
      <c r="C16" s="93"/>
      <c r="D16" s="104">
        <v>11.6</v>
      </c>
      <c r="E16" s="261">
        <v>11.6</v>
      </c>
      <c r="F16" s="259">
        <v>26.2</v>
      </c>
      <c r="G16" s="259">
        <v>25.3</v>
      </c>
      <c r="H16" s="259">
        <v>23.6</v>
      </c>
      <c r="I16" s="259">
        <v>23.5</v>
      </c>
      <c r="J16" s="259">
        <v>25.5</v>
      </c>
      <c r="K16" s="259">
        <v>25.6</v>
      </c>
      <c r="L16" s="259">
        <v>25.1</v>
      </c>
      <c r="M16" s="259">
        <v>25</v>
      </c>
      <c r="N16" s="259">
        <v>24.8</v>
      </c>
      <c r="O16" s="259">
        <v>24.2</v>
      </c>
      <c r="P16" s="259">
        <v>23.8</v>
      </c>
      <c r="Q16" s="259">
        <v>23.8</v>
      </c>
      <c r="R16" s="259">
        <v>25.8</v>
      </c>
      <c r="S16" s="259">
        <v>26.1</v>
      </c>
      <c r="T16" s="259">
        <v>25.1</v>
      </c>
      <c r="U16" s="259">
        <v>25.2</v>
      </c>
      <c r="V16" s="259">
        <v>24.9</v>
      </c>
      <c r="W16" s="259">
        <v>26</v>
      </c>
      <c r="X16" s="259">
        <v>25.8</v>
      </c>
      <c r="Y16" s="259">
        <v>26</v>
      </c>
      <c r="Z16" s="259">
        <v>25.6</v>
      </c>
      <c r="AA16" s="259">
        <v>25</v>
      </c>
      <c r="AB16" s="259">
        <v>25</v>
      </c>
      <c r="AC16" s="259">
        <v>29.2</v>
      </c>
      <c r="AD16" s="259">
        <v>31.3</v>
      </c>
      <c r="AE16" s="259">
        <v>27</v>
      </c>
      <c r="AF16" s="259">
        <v>25.3</v>
      </c>
      <c r="AG16" s="259">
        <v>26.6</v>
      </c>
      <c r="AH16" s="259">
        <v>27.1</v>
      </c>
      <c r="AI16" s="259">
        <v>26.8</v>
      </c>
      <c r="AJ16" s="259">
        <v>26.4</v>
      </c>
    </row>
    <row r="17" spans="1:76" ht="4" customHeight="1" x14ac:dyDescent="0.35">
      <c r="A17" s="19"/>
      <c r="B17" s="20"/>
      <c r="C17" s="93"/>
      <c r="D17" s="104"/>
      <c r="E17" s="261"/>
      <c r="F17" s="259"/>
      <c r="G17" s="269"/>
      <c r="H17" s="269"/>
      <c r="I17" s="269"/>
      <c r="J17" s="269"/>
      <c r="K17" s="269"/>
      <c r="L17" s="269"/>
      <c r="M17" s="269"/>
      <c r="N17" s="269"/>
      <c r="O17" s="269"/>
      <c r="P17" s="269"/>
      <c r="Q17" s="269"/>
      <c r="R17" s="269"/>
      <c r="S17" s="269"/>
      <c r="T17" s="269"/>
      <c r="U17" s="269"/>
      <c r="V17" s="269"/>
      <c r="W17" s="269"/>
      <c r="X17" s="269"/>
      <c r="Y17" s="269"/>
      <c r="Z17" s="269"/>
      <c r="AA17" s="269"/>
      <c r="AB17" s="269"/>
      <c r="AC17" s="269"/>
      <c r="AD17" s="269"/>
      <c r="AE17" s="269"/>
      <c r="AF17" s="269"/>
      <c r="AG17" s="269"/>
      <c r="AH17" s="269"/>
      <c r="AI17" s="269"/>
      <c r="AJ17" s="269"/>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P17" s="24"/>
      <c r="BQ17" s="24"/>
      <c r="BR17" s="24"/>
      <c r="BS17" s="24"/>
      <c r="BT17" s="24"/>
      <c r="BU17" s="24"/>
      <c r="BV17" s="24"/>
      <c r="BW17" s="24"/>
      <c r="BX17" s="24"/>
    </row>
    <row r="18" spans="1:76" x14ac:dyDescent="0.35">
      <c r="A18" s="294" t="s">
        <v>134</v>
      </c>
      <c r="B18" s="9" t="s">
        <v>85</v>
      </c>
      <c r="C18" s="93" t="s">
        <v>95</v>
      </c>
      <c r="D18" s="104">
        <v>11.6</v>
      </c>
      <c r="E18" s="261">
        <v>11.6</v>
      </c>
      <c r="F18" s="74">
        <v>-4252</v>
      </c>
      <c r="G18" s="74">
        <v>-1968</v>
      </c>
      <c r="H18" s="74">
        <v>5181</v>
      </c>
      <c r="I18" s="74">
        <v>11576</v>
      </c>
      <c r="J18" s="74">
        <v>5829</v>
      </c>
      <c r="K18" s="74">
        <v>-2782</v>
      </c>
      <c r="L18" s="74">
        <v>5376</v>
      </c>
      <c r="M18" s="74">
        <v>6409</v>
      </c>
      <c r="N18" s="74">
        <v>12926</v>
      </c>
      <c r="O18" s="74">
        <v>18592</v>
      </c>
      <c r="P18" s="74">
        <v>18698</v>
      </c>
      <c r="Q18" s="74">
        <v>23068</v>
      </c>
      <c r="R18" s="74">
        <v>-26382</v>
      </c>
      <c r="S18" s="74">
        <v>-47967</v>
      </c>
      <c r="T18" s="74">
        <v>-47506</v>
      </c>
      <c r="U18" s="74">
        <v>-40624</v>
      </c>
      <c r="V18" s="74">
        <v>-23855</v>
      </c>
      <c r="W18" s="74">
        <v>-41540</v>
      </c>
      <c r="X18" s="74">
        <v>-39501</v>
      </c>
      <c r="Y18" s="74">
        <v>-35684</v>
      </c>
      <c r="Z18" s="74">
        <v>-33989</v>
      </c>
      <c r="AA18" s="74">
        <v>-5209</v>
      </c>
      <c r="AB18" s="74">
        <v>7476</v>
      </c>
      <c r="AC18" s="74">
        <v>-91839</v>
      </c>
      <c r="AD18" s="74">
        <v>-128904</v>
      </c>
      <c r="AE18" s="74">
        <v>-26649</v>
      </c>
      <c r="AF18" s="74">
        <v>8979</v>
      </c>
      <c r="AG18" s="74">
        <v>-3713</v>
      </c>
      <c r="AH18" s="74">
        <v>-38049</v>
      </c>
      <c r="AI18" s="74">
        <v>-29586</v>
      </c>
      <c r="AJ18" s="74">
        <v>-23542</v>
      </c>
    </row>
    <row r="19" spans="1:76" x14ac:dyDescent="0.35">
      <c r="A19" s="294"/>
      <c r="B19" s="20" t="s">
        <v>91</v>
      </c>
      <c r="C19" s="93"/>
      <c r="D19" s="104">
        <v>11.6</v>
      </c>
      <c r="E19" s="261">
        <v>11.6</v>
      </c>
      <c r="F19" s="259">
        <v>-0.8</v>
      </c>
      <c r="G19" s="259">
        <v>-0.3</v>
      </c>
      <c r="H19" s="259">
        <v>0.8</v>
      </c>
      <c r="I19" s="259">
        <v>1.7</v>
      </c>
      <c r="J19" s="259">
        <v>0.8</v>
      </c>
      <c r="K19" s="259">
        <v>-0.4</v>
      </c>
      <c r="L19" s="259">
        <v>0.7</v>
      </c>
      <c r="M19" s="259">
        <v>0.7</v>
      </c>
      <c r="N19" s="259">
        <v>1.4</v>
      </c>
      <c r="O19" s="259">
        <v>1.9</v>
      </c>
      <c r="P19" s="259">
        <v>1.7</v>
      </c>
      <c r="Q19" s="259">
        <v>2</v>
      </c>
      <c r="R19" s="259">
        <v>-2.1</v>
      </c>
      <c r="S19" s="259">
        <v>-3.7</v>
      </c>
      <c r="T19" s="259">
        <v>-3.3</v>
      </c>
      <c r="U19" s="259">
        <v>-2.7</v>
      </c>
      <c r="V19" s="259">
        <v>-1.6</v>
      </c>
      <c r="W19" s="259">
        <v>-2.6</v>
      </c>
      <c r="X19" s="259">
        <v>-2.4</v>
      </c>
      <c r="Y19" s="259">
        <v>-2.2000000000000002</v>
      </c>
      <c r="Z19" s="259">
        <v>-1.9</v>
      </c>
      <c r="AA19" s="259">
        <v>-0.3</v>
      </c>
      <c r="AB19" s="259">
        <v>0.4</v>
      </c>
      <c r="AC19" s="259">
        <v>-4.5999999999999996</v>
      </c>
      <c r="AD19" s="259">
        <v>-6.2</v>
      </c>
      <c r="AE19" s="259">
        <v>-1.2</v>
      </c>
      <c r="AF19" s="259">
        <v>0.4</v>
      </c>
      <c r="AG19" s="259">
        <v>-0.1</v>
      </c>
      <c r="AH19" s="259">
        <v>-1.4</v>
      </c>
      <c r="AI19" s="259">
        <v>-1.1000000000000001</v>
      </c>
      <c r="AJ19" s="259">
        <v>-0.8</v>
      </c>
    </row>
    <row r="20" spans="1:76" ht="4" customHeight="1" x14ac:dyDescent="0.35">
      <c r="A20" s="19"/>
      <c r="B20" s="20"/>
      <c r="C20" s="93"/>
      <c r="D20" s="104"/>
      <c r="E20" s="261"/>
      <c r="F20" s="25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P20" s="24"/>
      <c r="BQ20" s="24"/>
      <c r="BR20" s="24"/>
      <c r="BS20" s="24"/>
      <c r="BT20" s="24"/>
      <c r="BU20" s="24"/>
      <c r="BV20" s="24"/>
      <c r="BW20" s="24"/>
      <c r="BX20" s="24"/>
    </row>
    <row r="21" spans="1:76" x14ac:dyDescent="0.35">
      <c r="A21" s="294" t="s">
        <v>135</v>
      </c>
      <c r="B21" s="9" t="s">
        <v>85</v>
      </c>
      <c r="C21" s="93"/>
      <c r="D21" s="104">
        <v>11.6</v>
      </c>
      <c r="E21" s="261">
        <v>11.6</v>
      </c>
      <c r="F21" s="74">
        <v>90</v>
      </c>
      <c r="G21" s="74">
        <v>147</v>
      </c>
      <c r="H21" s="74">
        <v>1433</v>
      </c>
      <c r="I21" s="74">
        <v>-69</v>
      </c>
      <c r="J21" s="74">
        <v>8</v>
      </c>
      <c r="K21" s="74">
        <v>382</v>
      </c>
      <c r="L21" s="74">
        <v>287</v>
      </c>
      <c r="M21" s="74">
        <v>660</v>
      </c>
      <c r="N21" s="74">
        <v>1034</v>
      </c>
      <c r="O21" s="74">
        <v>2498</v>
      </c>
      <c r="P21" s="74">
        <v>2333</v>
      </c>
      <c r="Q21" s="74">
        <v>2593</v>
      </c>
      <c r="R21" s="74">
        <v>4064</v>
      </c>
      <c r="S21" s="74">
        <v>6433</v>
      </c>
      <c r="T21" s="74">
        <v>5297</v>
      </c>
      <c r="U21" s="74">
        <v>4850</v>
      </c>
      <c r="V21" s="74">
        <v>987</v>
      </c>
      <c r="W21" s="74">
        <v>3850</v>
      </c>
      <c r="X21" s="74">
        <v>2706</v>
      </c>
      <c r="Y21" s="74">
        <v>3829</v>
      </c>
      <c r="Z21" s="74">
        <v>2876</v>
      </c>
      <c r="AA21" s="74">
        <v>1284</v>
      </c>
      <c r="AB21" s="74">
        <v>6126</v>
      </c>
      <c r="AC21" s="74">
        <v>4005</v>
      </c>
      <c r="AD21" s="74">
        <v>7204</v>
      </c>
      <c r="AE21" s="74">
        <v>8412</v>
      </c>
      <c r="AF21" s="74">
        <v>10441</v>
      </c>
      <c r="AG21" s="74">
        <v>10431</v>
      </c>
      <c r="AH21" s="74">
        <v>7229</v>
      </c>
      <c r="AI21" s="74">
        <v>5449</v>
      </c>
      <c r="AJ21" s="74">
        <v>9271</v>
      </c>
    </row>
    <row r="22" spans="1:76" x14ac:dyDescent="0.35">
      <c r="A22" s="294"/>
      <c r="B22" s="20" t="s">
        <v>91</v>
      </c>
      <c r="C22" s="93"/>
      <c r="D22" s="104">
        <v>11.6</v>
      </c>
      <c r="E22" s="261">
        <v>11.6</v>
      </c>
      <c r="F22" s="259">
        <v>0</v>
      </c>
      <c r="G22" s="259">
        <v>0</v>
      </c>
      <c r="H22" s="259">
        <v>0.2</v>
      </c>
      <c r="I22" s="259">
        <v>0</v>
      </c>
      <c r="J22" s="259">
        <v>0</v>
      </c>
      <c r="K22" s="259">
        <v>0.1</v>
      </c>
      <c r="L22" s="259">
        <v>0</v>
      </c>
      <c r="M22" s="259">
        <v>0.1</v>
      </c>
      <c r="N22" s="259">
        <v>0.1</v>
      </c>
      <c r="O22" s="259">
        <v>0.3</v>
      </c>
      <c r="P22" s="259">
        <v>0.2</v>
      </c>
      <c r="Q22" s="259">
        <v>0.2</v>
      </c>
      <c r="R22" s="259">
        <v>0.3</v>
      </c>
      <c r="S22" s="259">
        <v>0.5</v>
      </c>
      <c r="T22" s="259">
        <v>0.4</v>
      </c>
      <c r="U22" s="259">
        <v>0.3</v>
      </c>
      <c r="V22" s="259">
        <v>0.1</v>
      </c>
      <c r="W22" s="259">
        <v>0.2</v>
      </c>
      <c r="X22" s="259">
        <v>0.2</v>
      </c>
      <c r="Y22" s="259">
        <v>0.2</v>
      </c>
      <c r="Z22" s="259">
        <v>0.2</v>
      </c>
      <c r="AA22" s="259">
        <v>0.1</v>
      </c>
      <c r="AB22" s="259">
        <v>0.3</v>
      </c>
      <c r="AC22" s="259">
        <v>0.2</v>
      </c>
      <c r="AD22" s="259">
        <v>0.3</v>
      </c>
      <c r="AE22" s="259">
        <v>0.4</v>
      </c>
      <c r="AF22" s="259">
        <v>0.4</v>
      </c>
      <c r="AG22" s="259">
        <v>0.4</v>
      </c>
      <c r="AH22" s="259">
        <v>0.3</v>
      </c>
      <c r="AI22" s="259">
        <v>0.2</v>
      </c>
      <c r="AJ22" s="259">
        <v>0.3</v>
      </c>
    </row>
    <row r="23" spans="1:76" ht="4" customHeight="1" x14ac:dyDescent="0.35">
      <c r="A23" s="19"/>
      <c r="B23" s="20"/>
      <c r="C23" s="93"/>
      <c r="D23" s="104"/>
      <c r="E23" s="261"/>
      <c r="F23" s="259"/>
      <c r="G23" s="269"/>
      <c r="H23" s="269"/>
      <c r="I23" s="269"/>
      <c r="J23" s="269"/>
      <c r="K23" s="269"/>
      <c r="L23" s="269"/>
      <c r="M23" s="269"/>
      <c r="N23" s="269"/>
      <c r="O23" s="269"/>
      <c r="P23" s="269"/>
      <c r="Q23" s="269"/>
      <c r="R23" s="269"/>
      <c r="S23" s="269"/>
      <c r="T23" s="269"/>
      <c r="U23" s="269"/>
      <c r="V23" s="269"/>
      <c r="W23" s="269"/>
      <c r="X23" s="269"/>
      <c r="Y23" s="269"/>
      <c r="Z23" s="269"/>
      <c r="AA23" s="269"/>
      <c r="AB23" s="269"/>
      <c r="AC23" s="269"/>
      <c r="AD23" s="269"/>
      <c r="AE23" s="269"/>
      <c r="AF23" s="269"/>
      <c r="AG23" s="269"/>
      <c r="AH23" s="269"/>
      <c r="AI23" s="269"/>
      <c r="AJ23" s="269"/>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P23" s="24"/>
      <c r="BQ23" s="24"/>
      <c r="BR23" s="24"/>
      <c r="BS23" s="24"/>
      <c r="BT23" s="24"/>
      <c r="BU23" s="24"/>
      <c r="BV23" s="24"/>
      <c r="BW23" s="24"/>
      <c r="BX23" s="24"/>
    </row>
    <row r="24" spans="1:76" x14ac:dyDescent="0.35">
      <c r="A24" s="294" t="s">
        <v>136</v>
      </c>
      <c r="B24" s="9" t="s">
        <v>85</v>
      </c>
      <c r="C24" s="93" t="s">
        <v>102</v>
      </c>
      <c r="D24" s="104">
        <v>11.6</v>
      </c>
      <c r="E24" s="261">
        <v>11.6</v>
      </c>
      <c r="F24" s="74">
        <v>-4342</v>
      </c>
      <c r="G24" s="74">
        <v>-2115</v>
      </c>
      <c r="H24" s="74">
        <v>3748</v>
      </c>
      <c r="I24" s="74">
        <v>11645</v>
      </c>
      <c r="J24" s="74">
        <v>5820</v>
      </c>
      <c r="K24" s="74">
        <v>-3164</v>
      </c>
      <c r="L24" s="74">
        <v>5088</v>
      </c>
      <c r="M24" s="74">
        <v>5749</v>
      </c>
      <c r="N24" s="74">
        <v>11892</v>
      </c>
      <c r="O24" s="74">
        <v>16094</v>
      </c>
      <c r="P24" s="74">
        <v>16365</v>
      </c>
      <c r="Q24" s="74">
        <v>20475</v>
      </c>
      <c r="R24" s="74">
        <v>-30445</v>
      </c>
      <c r="S24" s="74">
        <v>-54400</v>
      </c>
      <c r="T24" s="74">
        <v>-52802</v>
      </c>
      <c r="U24" s="74">
        <v>-45474</v>
      </c>
      <c r="V24" s="74">
        <v>-24842</v>
      </c>
      <c r="W24" s="74">
        <v>-45390</v>
      </c>
      <c r="X24" s="74">
        <v>-42206</v>
      </c>
      <c r="Y24" s="74">
        <v>-39513</v>
      </c>
      <c r="Z24" s="74">
        <v>-36865</v>
      </c>
      <c r="AA24" s="74">
        <v>-6493</v>
      </c>
      <c r="AB24" s="74">
        <v>1350</v>
      </c>
      <c r="AC24" s="74">
        <v>-95844</v>
      </c>
      <c r="AD24" s="74">
        <v>-136108</v>
      </c>
      <c r="AE24" s="74">
        <v>-35061</v>
      </c>
      <c r="AF24" s="74">
        <v>-1462</v>
      </c>
      <c r="AG24" s="74">
        <v>-14144</v>
      </c>
      <c r="AH24" s="74">
        <v>-45278</v>
      </c>
      <c r="AI24" s="74">
        <v>-35035</v>
      </c>
      <c r="AJ24" s="74">
        <v>-32813</v>
      </c>
    </row>
    <row r="25" spans="1:76" x14ac:dyDescent="0.35">
      <c r="A25" s="294"/>
      <c r="B25" s="20" t="s">
        <v>91</v>
      </c>
      <c r="C25" s="131"/>
      <c r="D25" s="104">
        <v>11.6</v>
      </c>
      <c r="E25" s="261">
        <v>11.6</v>
      </c>
      <c r="F25" s="259">
        <v>-0.8</v>
      </c>
      <c r="G25" s="259">
        <v>-0.4</v>
      </c>
      <c r="H25" s="259">
        <v>0.6</v>
      </c>
      <c r="I25" s="259">
        <v>1.8</v>
      </c>
      <c r="J25" s="259">
        <v>0.8</v>
      </c>
      <c r="K25" s="259">
        <v>-0.4</v>
      </c>
      <c r="L25" s="259">
        <v>0.6</v>
      </c>
      <c r="M25" s="259">
        <v>0.7</v>
      </c>
      <c r="N25" s="259">
        <v>1.3</v>
      </c>
      <c r="O25" s="259">
        <v>1.6</v>
      </c>
      <c r="P25" s="259">
        <v>1.5</v>
      </c>
      <c r="Q25" s="259">
        <v>1.7</v>
      </c>
      <c r="R25" s="259">
        <v>-2.4</v>
      </c>
      <c r="S25" s="259">
        <v>-4.2</v>
      </c>
      <c r="T25" s="259">
        <v>-3.7</v>
      </c>
      <c r="U25" s="259">
        <v>-3</v>
      </c>
      <c r="V25" s="259">
        <v>-1.6</v>
      </c>
      <c r="W25" s="259">
        <v>-2.8</v>
      </c>
      <c r="X25" s="259">
        <v>-2.6</v>
      </c>
      <c r="Y25" s="259">
        <v>-2.4</v>
      </c>
      <c r="Z25" s="259">
        <v>-2.1</v>
      </c>
      <c r="AA25" s="259">
        <v>-0.4</v>
      </c>
      <c r="AB25" s="259">
        <v>0.1</v>
      </c>
      <c r="AC25" s="259">
        <v>-4.8</v>
      </c>
      <c r="AD25" s="259">
        <v>-6.5</v>
      </c>
      <c r="AE25" s="259">
        <v>-1.5</v>
      </c>
      <c r="AF25" s="259">
        <v>-0.1</v>
      </c>
      <c r="AG25" s="259">
        <v>-0.5</v>
      </c>
      <c r="AH25" s="259">
        <v>-1.7</v>
      </c>
      <c r="AI25" s="259">
        <v>-1.3</v>
      </c>
      <c r="AJ25" s="259">
        <v>-1.1000000000000001</v>
      </c>
    </row>
    <row r="26" spans="1:76" x14ac:dyDescent="0.35">
      <c r="A26" s="30"/>
      <c r="B26" s="20"/>
      <c r="C26" s="21"/>
      <c r="D26" s="21"/>
      <c r="E26" s="14"/>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5"/>
    </row>
    <row r="27" spans="1:76" x14ac:dyDescent="0.35">
      <c r="A27" s="30"/>
      <c r="B27" s="20"/>
      <c r="C27" s="21"/>
      <c r="E27" s="20"/>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3"/>
    </row>
    <row r="28" spans="1:76" x14ac:dyDescent="0.35">
      <c r="A28" s="28" t="s">
        <v>107</v>
      </c>
      <c r="AH28" s="24"/>
      <c r="AI28" s="25"/>
    </row>
    <row r="29" spans="1:76" x14ac:dyDescent="0.35">
      <c r="A29" s="28" t="s">
        <v>137</v>
      </c>
      <c r="AH29" s="24"/>
      <c r="AI29" s="25"/>
    </row>
    <row r="30" spans="1:76" x14ac:dyDescent="0.35">
      <c r="A30" s="28" t="s">
        <v>138</v>
      </c>
      <c r="AH30" s="24"/>
      <c r="AI30" s="25"/>
    </row>
    <row r="31" spans="1:76" x14ac:dyDescent="0.35">
      <c r="A31" s="28" t="s">
        <v>139</v>
      </c>
      <c r="AH31" s="24"/>
      <c r="AI31" s="25"/>
    </row>
    <row r="32" spans="1:76" x14ac:dyDescent="0.35">
      <c r="A32" s="28" t="s">
        <v>111</v>
      </c>
      <c r="AH32" s="24"/>
      <c r="AI32" s="23"/>
    </row>
    <row r="33" spans="1:56" x14ac:dyDescent="0.35">
      <c r="A33" s="28" t="str">
        <f>"Source: "&amp;'Table of contents'!$B$4</f>
        <v>Source: 2023-24 Budget</v>
      </c>
      <c r="AH33" s="24"/>
      <c r="AI33" s="25"/>
    </row>
    <row r="34" spans="1:56" x14ac:dyDescent="0.35">
      <c r="AH34" s="24"/>
      <c r="AI34" s="25"/>
      <c r="BD34" s="24"/>
    </row>
    <row r="35" spans="1:56" x14ac:dyDescent="0.35">
      <c r="AH35" s="24"/>
      <c r="AI35" s="25"/>
      <c r="BD35" s="24"/>
    </row>
    <row r="36" spans="1:56" x14ac:dyDescent="0.35">
      <c r="AH36" s="24"/>
      <c r="AI36" s="25"/>
      <c r="BD36" s="24"/>
    </row>
    <row r="37" spans="1:56" x14ac:dyDescent="0.35">
      <c r="AH37" s="24"/>
      <c r="AI37" s="25"/>
      <c r="BD37" s="24"/>
    </row>
    <row r="38" spans="1:56" x14ac:dyDescent="0.35">
      <c r="BD38" s="24"/>
    </row>
    <row r="39" spans="1:56" x14ac:dyDescent="0.35">
      <c r="BD39" s="24"/>
    </row>
    <row r="40" spans="1:56" x14ac:dyDescent="0.35">
      <c r="BD40" s="24"/>
    </row>
    <row r="41" spans="1:56" x14ac:dyDescent="0.35">
      <c r="BD41" s="24"/>
    </row>
    <row r="42" spans="1:56" x14ac:dyDescent="0.35">
      <c r="BD42" s="24"/>
    </row>
    <row r="58" spans="6:6" x14ac:dyDescent="0.35">
      <c r="F58"/>
    </row>
    <row r="81" spans="6:6" x14ac:dyDescent="0.35">
      <c r="F81"/>
    </row>
  </sheetData>
  <mergeCells count="5">
    <mergeCell ref="A6:A7"/>
    <mergeCell ref="A15:A16"/>
    <mergeCell ref="A18:A19"/>
    <mergeCell ref="A21:A22"/>
    <mergeCell ref="A24:A25"/>
  </mergeCells>
  <pageMargins left="0.7" right="0.7" top="0.75" bottom="0.75" header="0.3" footer="0.3"/>
  <pageSetup paperSize="9" orientation="portrait" horizontalDpi="1200" verticalDpi="1200" r:id="rId1"/>
  <headerFooter>
    <oddHeader>&amp;C&amp;"Calibri"&amp;10&amp;KFF0000OFFICIAL&amp;1#</oddHeader>
    <oddFooter>&amp;C&amp;1#&amp;"Calibri"&amp;10&amp;KFF0000OFFICIAL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8A9A8-C427-4A0D-ADE3-63B7DD22EEE5}">
  <dimension ref="A1:BZ85"/>
  <sheetViews>
    <sheetView zoomScale="80" zoomScaleNormal="80" workbookViewId="0">
      <pane xSplit="5" ySplit="7" topLeftCell="F8" activePane="bottomRight" state="frozen"/>
      <selection pane="topRight" activeCell="F1" sqref="F1"/>
      <selection pane="bottomLeft" activeCell="A8" sqref="A8"/>
      <selection pane="bottomRight"/>
    </sheetView>
  </sheetViews>
  <sheetFormatPr defaultColWidth="8.54296875" defaultRowHeight="14.5" x14ac:dyDescent="0.35"/>
  <cols>
    <col min="1" max="1" width="37.54296875" style="9" customWidth="1"/>
    <col min="2" max="2" width="12.453125" style="38" customWidth="1"/>
    <col min="3" max="3" width="6.54296875" style="14" customWidth="1"/>
    <col min="4" max="4" width="20.54296875" style="14" customWidth="1"/>
    <col min="5" max="5" width="17.1796875" style="14" customWidth="1"/>
    <col min="6" max="43" width="10.54296875" style="9" customWidth="1"/>
    <col min="44" max="61" width="8.54296875" style="9"/>
    <col min="62" max="62" width="11.1796875" style="9" bestFit="1" customWidth="1"/>
    <col min="63" max="66" width="10.54296875" style="9" bestFit="1" customWidth="1"/>
    <col min="67" max="16384" width="8.54296875" style="9"/>
  </cols>
  <sheetData>
    <row r="1" spans="1:78" ht="15.5" x14ac:dyDescent="0.35">
      <c r="A1" s="13" t="s">
        <v>140</v>
      </c>
      <c r="C1" s="93" t="s">
        <v>19</v>
      </c>
      <c r="D1" s="12"/>
    </row>
    <row r="2" spans="1:78" ht="15.5" x14ac:dyDescent="0.35">
      <c r="A2" s="13"/>
    </row>
    <row r="3" spans="1:78" s="34" customFormat="1" x14ac:dyDescent="0.35">
      <c r="A3" s="33"/>
      <c r="B3" s="15" t="s">
        <v>21</v>
      </c>
      <c r="C3" s="16" t="s">
        <v>22</v>
      </c>
      <c r="D3" s="16" t="s">
        <v>23</v>
      </c>
      <c r="E3" s="16" t="s">
        <v>24</v>
      </c>
      <c r="F3" s="17" t="s">
        <v>43</v>
      </c>
      <c r="G3" s="17" t="s">
        <v>44</v>
      </c>
      <c r="H3" s="17" t="s">
        <v>45</v>
      </c>
      <c r="I3" s="17" t="s">
        <v>46</v>
      </c>
      <c r="J3" s="17" t="s">
        <v>47</v>
      </c>
      <c r="K3" s="17" t="s">
        <v>48</v>
      </c>
      <c r="L3" s="17" t="s">
        <v>49</v>
      </c>
      <c r="M3" s="17" t="s">
        <v>50</v>
      </c>
      <c r="N3" s="17" t="s">
        <v>51</v>
      </c>
      <c r="O3" s="17" t="s">
        <v>52</v>
      </c>
      <c r="P3" s="17" t="s">
        <v>53</v>
      </c>
      <c r="Q3" s="17" t="s">
        <v>54</v>
      </c>
      <c r="R3" s="17" t="s">
        <v>55</v>
      </c>
      <c r="S3" s="17" t="s">
        <v>56</v>
      </c>
      <c r="T3" s="17" t="s">
        <v>57</v>
      </c>
      <c r="U3" s="17" t="s">
        <v>58</v>
      </c>
      <c r="V3" s="17" t="s">
        <v>59</v>
      </c>
      <c r="W3" s="17" t="s">
        <v>60</v>
      </c>
      <c r="X3" s="17" t="s">
        <v>61</v>
      </c>
      <c r="Y3" s="17" t="s">
        <v>62</v>
      </c>
      <c r="Z3" s="17" t="s">
        <v>63</v>
      </c>
      <c r="AA3" s="17" t="s">
        <v>64</v>
      </c>
      <c r="AB3" s="17" t="s">
        <v>65</v>
      </c>
      <c r="AC3" s="17" t="s">
        <v>66</v>
      </c>
      <c r="AD3" s="17" t="s">
        <v>67</v>
      </c>
      <c r="AE3" s="17" t="s">
        <v>68</v>
      </c>
      <c r="AF3" s="17" t="s">
        <v>69</v>
      </c>
      <c r="AG3" s="17" t="s">
        <v>70</v>
      </c>
      <c r="AH3" s="17" t="s">
        <v>71</v>
      </c>
      <c r="AI3" s="17" t="s">
        <v>72</v>
      </c>
      <c r="AJ3" s="17" t="s">
        <v>73</v>
      </c>
      <c r="AK3" s="17" t="s">
        <v>74</v>
      </c>
      <c r="AL3" s="17" t="s">
        <v>75</v>
      </c>
      <c r="AM3" s="17" t="s">
        <v>76</v>
      </c>
      <c r="AN3" s="17" t="s">
        <v>77</v>
      </c>
      <c r="AO3" s="17" t="s">
        <v>78</v>
      </c>
      <c r="AP3" s="17" t="s">
        <v>79</v>
      </c>
      <c r="AQ3" s="17" t="s">
        <v>80</v>
      </c>
      <c r="AR3" s="17" t="s">
        <v>81</v>
      </c>
    </row>
    <row r="4" spans="1:78" s="34" customFormat="1" x14ac:dyDescent="0.35">
      <c r="A4" s="33"/>
      <c r="B4" s="15"/>
      <c r="C4" s="16"/>
      <c r="D4" s="16" t="s">
        <v>82</v>
      </c>
      <c r="E4" s="16" t="s">
        <v>82</v>
      </c>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t="s">
        <v>83</v>
      </c>
      <c r="AO4" s="17" t="s">
        <v>83</v>
      </c>
      <c r="AP4" s="17" t="s">
        <v>83</v>
      </c>
      <c r="AQ4" s="17" t="s">
        <v>83</v>
      </c>
      <c r="AR4" s="17" t="s">
        <v>83</v>
      </c>
    </row>
    <row r="5" spans="1:78" ht="4" customHeight="1" x14ac:dyDescent="0.35">
      <c r="A5" s="19"/>
      <c r="B5" s="39"/>
      <c r="C5" s="21"/>
      <c r="D5" s="21"/>
      <c r="F5" s="21"/>
      <c r="G5" s="14"/>
      <c r="H5" s="22"/>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R5" s="24"/>
      <c r="BS5" s="24"/>
      <c r="BT5" s="24"/>
      <c r="BU5" s="24"/>
      <c r="BV5" s="24"/>
      <c r="BW5" s="24"/>
      <c r="BX5" s="24"/>
      <c r="BY5" s="24"/>
      <c r="BZ5" s="24"/>
    </row>
    <row r="6" spans="1:78" x14ac:dyDescent="0.35">
      <c r="A6" s="40" t="s">
        <v>141</v>
      </c>
    </row>
    <row r="7" spans="1:78" x14ac:dyDescent="0.35">
      <c r="A7" s="41" t="s">
        <v>142</v>
      </c>
      <c r="C7" s="130"/>
    </row>
    <row r="8" spans="1:78" x14ac:dyDescent="0.35">
      <c r="A8" s="42" t="s">
        <v>89</v>
      </c>
      <c r="B8" s="38" t="s">
        <v>85</v>
      </c>
      <c r="C8" s="93" t="s">
        <v>90</v>
      </c>
      <c r="D8" s="14">
        <v>11.9</v>
      </c>
      <c r="E8" s="93">
        <v>11.9</v>
      </c>
      <c r="F8" s="74">
        <v>90748</v>
      </c>
      <c r="G8" s="74">
        <v>98625</v>
      </c>
      <c r="H8" s="74">
        <v>100227</v>
      </c>
      <c r="I8" s="74">
        <v>95840</v>
      </c>
      <c r="J8" s="74">
        <v>97633</v>
      </c>
      <c r="K8" s="74">
        <v>103824</v>
      </c>
      <c r="L8" s="74">
        <v>113458</v>
      </c>
      <c r="M8" s="74">
        <v>124429</v>
      </c>
      <c r="N8" s="74">
        <v>133592</v>
      </c>
      <c r="O8" s="74">
        <v>140736</v>
      </c>
      <c r="P8" s="74">
        <v>152063</v>
      </c>
      <c r="Q8" s="74">
        <v>166199</v>
      </c>
      <c r="R8" s="74">
        <v>182996</v>
      </c>
      <c r="S8" s="74">
        <v>187588</v>
      </c>
      <c r="T8" s="74">
        <v>204613</v>
      </c>
      <c r="U8" s="74">
        <v>217775</v>
      </c>
      <c r="V8" s="74">
        <v>235984</v>
      </c>
      <c r="W8" s="74">
        <v>255943</v>
      </c>
      <c r="X8" s="74">
        <v>272637</v>
      </c>
      <c r="Y8" s="74">
        <v>294917</v>
      </c>
      <c r="Z8" s="74">
        <v>292600</v>
      </c>
      <c r="AA8" s="74">
        <v>284662</v>
      </c>
      <c r="AB8" s="74">
        <v>302024</v>
      </c>
      <c r="AC8" s="74">
        <v>329874</v>
      </c>
      <c r="AD8" s="74">
        <v>351052</v>
      </c>
      <c r="AE8" s="74">
        <v>360322</v>
      </c>
      <c r="AF8" s="74">
        <v>378301</v>
      </c>
      <c r="AG8" s="74">
        <v>386924</v>
      </c>
      <c r="AH8" s="74">
        <v>409868</v>
      </c>
      <c r="AI8" s="74">
        <v>446905</v>
      </c>
      <c r="AJ8" s="74">
        <v>485286</v>
      </c>
      <c r="AK8" s="74">
        <v>469398</v>
      </c>
      <c r="AL8" s="74">
        <v>519913</v>
      </c>
      <c r="AM8" s="74">
        <v>584358</v>
      </c>
      <c r="AN8" s="74">
        <v>635593</v>
      </c>
      <c r="AO8" s="74">
        <v>668142</v>
      </c>
      <c r="AP8" s="74">
        <v>671238</v>
      </c>
      <c r="AQ8" s="74">
        <v>700922</v>
      </c>
      <c r="AR8" s="74">
        <v>735118</v>
      </c>
    </row>
    <row r="9" spans="1:78" x14ac:dyDescent="0.35">
      <c r="A9" s="42" t="s">
        <v>94</v>
      </c>
      <c r="B9" s="38" t="s">
        <v>85</v>
      </c>
      <c r="C9" s="93" t="s">
        <v>95</v>
      </c>
      <c r="D9" s="14">
        <v>11.9</v>
      </c>
      <c r="E9" s="93">
        <v>11.9</v>
      </c>
      <c r="F9" s="74">
        <v>85326</v>
      </c>
      <c r="G9" s="74">
        <v>92684</v>
      </c>
      <c r="H9" s="74">
        <v>100665</v>
      </c>
      <c r="I9" s="74">
        <v>108472</v>
      </c>
      <c r="J9" s="74">
        <v>115751</v>
      </c>
      <c r="K9" s="74">
        <v>122009</v>
      </c>
      <c r="L9" s="74">
        <v>127619</v>
      </c>
      <c r="M9" s="74">
        <v>135538</v>
      </c>
      <c r="N9" s="74">
        <v>139689</v>
      </c>
      <c r="O9" s="74">
        <v>140587</v>
      </c>
      <c r="P9" s="74">
        <v>148175</v>
      </c>
      <c r="Q9" s="74">
        <v>153192</v>
      </c>
      <c r="R9" s="74">
        <v>177123</v>
      </c>
      <c r="S9" s="74">
        <v>188655</v>
      </c>
      <c r="T9" s="74">
        <v>197243</v>
      </c>
      <c r="U9" s="74">
        <v>209785</v>
      </c>
      <c r="V9" s="74">
        <v>222407</v>
      </c>
      <c r="W9" s="74">
        <v>240136</v>
      </c>
      <c r="X9" s="74">
        <v>253321</v>
      </c>
      <c r="Y9" s="74">
        <v>271843</v>
      </c>
      <c r="Z9" s="74">
        <v>316046</v>
      </c>
      <c r="AA9" s="74">
        <v>336900</v>
      </c>
      <c r="AB9" s="74">
        <v>346102</v>
      </c>
      <c r="AC9" s="74">
        <v>371032</v>
      </c>
      <c r="AD9" s="74">
        <v>367204</v>
      </c>
      <c r="AE9" s="74">
        <v>406430</v>
      </c>
      <c r="AF9" s="74">
        <v>412079</v>
      </c>
      <c r="AG9" s="74">
        <v>423328</v>
      </c>
      <c r="AH9" s="74">
        <v>439375</v>
      </c>
      <c r="AI9" s="74">
        <v>452742</v>
      </c>
      <c r="AJ9" s="74">
        <v>478098</v>
      </c>
      <c r="AK9" s="74">
        <v>549634</v>
      </c>
      <c r="AL9" s="74">
        <v>654084</v>
      </c>
      <c r="AM9" s="74">
        <v>616320</v>
      </c>
      <c r="AN9" s="74">
        <v>631392</v>
      </c>
      <c r="AO9" s="74">
        <v>682060</v>
      </c>
      <c r="AP9" s="74">
        <v>706296</v>
      </c>
      <c r="AQ9" s="74">
        <v>737549</v>
      </c>
      <c r="AR9" s="74">
        <v>763569</v>
      </c>
    </row>
    <row r="10" spans="1:78" x14ac:dyDescent="0.35">
      <c r="A10" s="42" t="s">
        <v>143</v>
      </c>
      <c r="B10" s="38" t="s">
        <v>85</v>
      </c>
      <c r="C10" s="93" t="s">
        <v>102</v>
      </c>
      <c r="D10" s="14">
        <v>11.9</v>
      </c>
      <c r="E10" s="93">
        <v>11.9</v>
      </c>
      <c r="F10" s="74">
        <v>5421</v>
      </c>
      <c r="G10" s="74">
        <v>5942</v>
      </c>
      <c r="H10" s="74">
        <v>-438</v>
      </c>
      <c r="I10" s="74">
        <v>-12631</v>
      </c>
      <c r="J10" s="74">
        <v>-18118</v>
      </c>
      <c r="K10" s="74">
        <v>-18185</v>
      </c>
      <c r="L10" s="74">
        <v>-14160</v>
      </c>
      <c r="M10" s="74">
        <v>-11109</v>
      </c>
      <c r="N10" s="74">
        <v>-6099</v>
      </c>
      <c r="O10" s="74">
        <v>149</v>
      </c>
      <c r="P10" s="74">
        <v>3889</v>
      </c>
      <c r="Q10" s="74">
        <v>13007</v>
      </c>
      <c r="R10" s="74">
        <v>5872</v>
      </c>
      <c r="S10" s="74">
        <v>-1067</v>
      </c>
      <c r="T10" s="74">
        <v>7370</v>
      </c>
      <c r="U10" s="74">
        <v>7990</v>
      </c>
      <c r="V10" s="74">
        <v>13577</v>
      </c>
      <c r="W10" s="74">
        <v>15757</v>
      </c>
      <c r="X10" s="74">
        <v>17190</v>
      </c>
      <c r="Y10" s="74">
        <v>19754</v>
      </c>
      <c r="Z10" s="74">
        <v>-27013</v>
      </c>
      <c r="AA10" s="74">
        <v>-54494</v>
      </c>
      <c r="AB10" s="74">
        <v>-47463</v>
      </c>
      <c r="AC10" s="74">
        <v>-43360</v>
      </c>
      <c r="AD10" s="74">
        <v>-18834</v>
      </c>
      <c r="AE10" s="74">
        <v>-48456</v>
      </c>
      <c r="AF10" s="74">
        <v>-37867</v>
      </c>
      <c r="AG10" s="74">
        <v>-39606</v>
      </c>
      <c r="AH10" s="74">
        <v>-33151</v>
      </c>
      <c r="AI10" s="74">
        <v>-10141</v>
      </c>
      <c r="AJ10" s="74">
        <v>-690</v>
      </c>
      <c r="AK10" s="74">
        <v>-85272</v>
      </c>
      <c r="AL10" s="74">
        <v>-134171</v>
      </c>
      <c r="AM10" s="74">
        <v>-31962</v>
      </c>
      <c r="AN10" s="74">
        <v>4202</v>
      </c>
      <c r="AO10" s="74">
        <v>-13918</v>
      </c>
      <c r="AP10" s="74">
        <v>-35058</v>
      </c>
      <c r="AQ10" s="74">
        <v>-36627</v>
      </c>
      <c r="AR10" s="74">
        <v>-28450</v>
      </c>
    </row>
    <row r="11" spans="1:78" ht="4" customHeight="1" x14ac:dyDescent="0.35">
      <c r="A11" s="26"/>
      <c r="B11" s="39"/>
      <c r="C11" s="245"/>
      <c r="E11" s="93"/>
      <c r="F11" s="245"/>
      <c r="G11" s="93"/>
      <c r="H11" s="259"/>
      <c r="I11" s="269"/>
      <c r="J11" s="269"/>
      <c r="K11" s="269"/>
      <c r="L11" s="269"/>
      <c r="M11" s="269"/>
      <c r="N11" s="269"/>
      <c r="O11" s="269"/>
      <c r="P11" s="269"/>
      <c r="Q11" s="269"/>
      <c r="R11" s="269"/>
      <c r="S11" s="269"/>
      <c r="T11" s="269"/>
      <c r="U11" s="269"/>
      <c r="V11" s="269"/>
      <c r="W11" s="269"/>
      <c r="X11" s="269"/>
      <c r="Y11" s="269"/>
      <c r="Z11" s="269"/>
      <c r="AA11" s="269"/>
      <c r="AB11" s="269"/>
      <c r="AC11" s="269"/>
      <c r="AD11" s="269"/>
      <c r="AE11" s="269"/>
      <c r="AF11" s="269"/>
      <c r="AG11" s="269"/>
      <c r="AH11" s="269"/>
      <c r="AI11" s="269"/>
      <c r="AJ11" s="269"/>
      <c r="AK11" s="269"/>
      <c r="AL11" s="269"/>
      <c r="AM11" s="269"/>
      <c r="AN11" s="269"/>
      <c r="AO11" s="269"/>
      <c r="AP11" s="269"/>
      <c r="AQ11" s="269"/>
      <c r="AR11" s="269"/>
      <c r="AS11" s="23"/>
      <c r="AT11" s="23"/>
      <c r="AU11" s="23"/>
      <c r="AV11" s="23"/>
      <c r="AW11" s="23"/>
      <c r="AX11" s="23"/>
      <c r="AY11" s="23"/>
      <c r="AZ11" s="23"/>
      <c r="BA11" s="23"/>
      <c r="BB11" s="23"/>
      <c r="BC11" s="23"/>
      <c r="BD11" s="23"/>
      <c r="BE11" s="23"/>
      <c r="BF11" s="23"/>
      <c r="BG11" s="23"/>
      <c r="BH11" s="23"/>
      <c r="BI11" s="23"/>
      <c r="BJ11" s="23"/>
      <c r="BR11" s="24"/>
      <c r="BS11" s="24"/>
      <c r="BT11" s="24"/>
      <c r="BU11" s="24"/>
      <c r="BV11" s="24"/>
      <c r="BW11" s="24"/>
      <c r="BX11" s="24"/>
      <c r="BY11" s="24"/>
      <c r="BZ11" s="24"/>
    </row>
    <row r="12" spans="1:78" x14ac:dyDescent="0.35">
      <c r="A12" s="41" t="s">
        <v>144</v>
      </c>
      <c r="C12" s="93"/>
      <c r="E12" s="93"/>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row>
    <row r="13" spans="1:78" x14ac:dyDescent="0.35">
      <c r="A13" s="42" t="s">
        <v>89</v>
      </c>
      <c r="B13" s="38" t="s">
        <v>85</v>
      </c>
      <c r="C13" s="93" t="s">
        <v>90</v>
      </c>
      <c r="D13" s="14">
        <v>11.9</v>
      </c>
      <c r="E13" s="93">
        <v>11.9</v>
      </c>
      <c r="F13" s="74">
        <v>4177</v>
      </c>
      <c r="G13" s="74">
        <v>3926</v>
      </c>
      <c r="H13" s="74">
        <v>4804</v>
      </c>
      <c r="I13" s="74">
        <v>3899</v>
      </c>
      <c r="J13" s="74">
        <v>4385</v>
      </c>
      <c r="K13" s="74">
        <v>5178</v>
      </c>
      <c r="L13" s="74">
        <v>5262</v>
      </c>
      <c r="M13" s="74">
        <v>4927</v>
      </c>
      <c r="N13" s="74">
        <v>4782</v>
      </c>
      <c r="O13" s="74">
        <v>6238</v>
      </c>
      <c r="P13" s="74" t="s">
        <v>98</v>
      </c>
      <c r="Q13" s="74" t="s">
        <v>98</v>
      </c>
      <c r="R13" s="74" t="s">
        <v>98</v>
      </c>
      <c r="S13" s="74" t="s">
        <v>98</v>
      </c>
      <c r="T13" s="74">
        <v>27386</v>
      </c>
      <c r="U13" s="74">
        <v>27718</v>
      </c>
      <c r="V13" s="74">
        <v>29621</v>
      </c>
      <c r="W13" s="74">
        <v>30875</v>
      </c>
      <c r="X13" s="74">
        <v>16882</v>
      </c>
      <c r="Y13" s="74">
        <v>7758</v>
      </c>
      <c r="Z13" s="74">
        <v>7987</v>
      </c>
      <c r="AA13" s="74">
        <v>8419</v>
      </c>
      <c r="AB13" s="74">
        <v>8558</v>
      </c>
      <c r="AC13" s="74">
        <v>8845</v>
      </c>
      <c r="AD13" s="74">
        <v>9766</v>
      </c>
      <c r="AE13" s="74">
        <v>11042</v>
      </c>
      <c r="AF13" s="74">
        <v>11256</v>
      </c>
      <c r="AG13" s="74">
        <v>11606</v>
      </c>
      <c r="AH13" s="74">
        <v>12406</v>
      </c>
      <c r="AI13" s="74">
        <v>14195</v>
      </c>
      <c r="AJ13" s="74">
        <v>17909</v>
      </c>
      <c r="AK13" s="74">
        <v>18824</v>
      </c>
      <c r="AL13" s="74">
        <v>21264</v>
      </c>
      <c r="AM13" s="74">
        <v>21791</v>
      </c>
      <c r="AN13" s="74">
        <v>25868</v>
      </c>
      <c r="AO13" s="74">
        <v>24321</v>
      </c>
      <c r="AP13" s="74" t="s">
        <v>98</v>
      </c>
      <c r="AQ13" s="74" t="s">
        <v>98</v>
      </c>
      <c r="AR13" s="74" t="s">
        <v>98</v>
      </c>
    </row>
    <row r="14" spans="1:78" x14ac:dyDescent="0.35">
      <c r="A14" s="42" t="s">
        <v>94</v>
      </c>
      <c r="B14" s="38" t="s">
        <v>85</v>
      </c>
      <c r="C14" s="93" t="s">
        <v>97</v>
      </c>
      <c r="D14" s="14">
        <v>11.9</v>
      </c>
      <c r="E14" s="93">
        <v>11.9</v>
      </c>
      <c r="F14" s="74">
        <v>6035</v>
      </c>
      <c r="G14" s="74">
        <v>11322</v>
      </c>
      <c r="H14" s="74">
        <v>9351</v>
      </c>
      <c r="I14" s="74">
        <v>7713</v>
      </c>
      <c r="J14" s="74">
        <v>7819</v>
      </c>
      <c r="K14" s="74">
        <v>6476</v>
      </c>
      <c r="L14" s="74">
        <v>7318</v>
      </c>
      <c r="M14" s="74">
        <v>8190</v>
      </c>
      <c r="N14" s="74">
        <v>7373</v>
      </c>
      <c r="O14" s="74">
        <v>7923</v>
      </c>
      <c r="P14" s="74" t="s">
        <v>98</v>
      </c>
      <c r="Q14" s="74" t="s">
        <v>98</v>
      </c>
      <c r="R14" s="74" t="s">
        <v>98</v>
      </c>
      <c r="S14" s="74" t="s">
        <v>98</v>
      </c>
      <c r="T14" s="74">
        <v>26105</v>
      </c>
      <c r="U14" s="74">
        <v>26142</v>
      </c>
      <c r="V14" s="74">
        <v>28071</v>
      </c>
      <c r="W14" s="74">
        <v>31874</v>
      </c>
      <c r="X14" s="74">
        <v>18641</v>
      </c>
      <c r="Y14" s="74">
        <v>8231</v>
      </c>
      <c r="Z14" s="74">
        <v>8960</v>
      </c>
      <c r="AA14" s="74">
        <v>9341</v>
      </c>
      <c r="AB14" s="74">
        <v>9733</v>
      </c>
      <c r="AC14" s="74">
        <v>10847</v>
      </c>
      <c r="AD14" s="74">
        <v>13061</v>
      </c>
      <c r="AE14" s="74">
        <v>14246</v>
      </c>
      <c r="AF14" s="74">
        <v>15136</v>
      </c>
      <c r="AG14" s="74">
        <v>17753</v>
      </c>
      <c r="AH14" s="74">
        <v>19543</v>
      </c>
      <c r="AI14" s="74">
        <v>22348</v>
      </c>
      <c r="AJ14" s="74">
        <v>26608</v>
      </c>
      <c r="AK14" s="74">
        <v>28244</v>
      </c>
      <c r="AL14" s="74">
        <v>26635</v>
      </c>
      <c r="AM14" s="74">
        <v>26896</v>
      </c>
      <c r="AN14" s="74">
        <v>33059</v>
      </c>
      <c r="AO14" s="74">
        <v>30411</v>
      </c>
      <c r="AP14" s="74" t="s">
        <v>98</v>
      </c>
      <c r="AQ14" s="74" t="s">
        <v>98</v>
      </c>
      <c r="AR14" s="74" t="s">
        <v>98</v>
      </c>
    </row>
    <row r="15" spans="1:78" x14ac:dyDescent="0.35">
      <c r="A15" s="42" t="s">
        <v>145</v>
      </c>
      <c r="B15" s="38" t="s">
        <v>85</v>
      </c>
      <c r="C15" s="93"/>
      <c r="D15" s="14">
        <v>11.9</v>
      </c>
      <c r="E15" s="93">
        <v>11.9</v>
      </c>
      <c r="F15" s="74">
        <v>257</v>
      </c>
      <c r="G15" s="74">
        <v>-5261</v>
      </c>
      <c r="H15" s="74">
        <v>-2139</v>
      </c>
      <c r="I15" s="74">
        <v>101</v>
      </c>
      <c r="J15" s="74">
        <v>-196</v>
      </c>
      <c r="K15" s="74">
        <v>1482</v>
      </c>
      <c r="L15" s="74">
        <v>1956</v>
      </c>
      <c r="M15" s="74">
        <v>-527</v>
      </c>
      <c r="N15" s="74">
        <v>473</v>
      </c>
      <c r="O15" s="74">
        <v>1119</v>
      </c>
      <c r="P15" s="74">
        <v>-353</v>
      </c>
      <c r="Q15" s="74">
        <v>-2594</v>
      </c>
      <c r="R15" s="74">
        <v>391</v>
      </c>
      <c r="S15" s="74">
        <v>1210</v>
      </c>
      <c r="T15" s="74">
        <v>1280</v>
      </c>
      <c r="U15" s="74">
        <v>1575</v>
      </c>
      <c r="V15" s="74">
        <v>1550</v>
      </c>
      <c r="W15" s="74">
        <v>-999</v>
      </c>
      <c r="X15" s="74">
        <v>-1759</v>
      </c>
      <c r="Y15" s="74">
        <v>-472</v>
      </c>
      <c r="Z15" s="74">
        <v>-973</v>
      </c>
      <c r="AA15" s="74">
        <v>-922</v>
      </c>
      <c r="AB15" s="74">
        <v>-1175</v>
      </c>
      <c r="AC15" s="74">
        <v>-2002</v>
      </c>
      <c r="AD15" s="74">
        <v>-3294</v>
      </c>
      <c r="AE15" s="74">
        <v>-3204</v>
      </c>
      <c r="AF15" s="74">
        <v>-3880</v>
      </c>
      <c r="AG15" s="74">
        <v>-6147</v>
      </c>
      <c r="AH15" s="74">
        <v>-7138</v>
      </c>
      <c r="AI15" s="74">
        <v>-8153</v>
      </c>
      <c r="AJ15" s="74">
        <v>-8699</v>
      </c>
      <c r="AK15" s="74">
        <v>-9419</v>
      </c>
      <c r="AL15" s="74">
        <v>-5371</v>
      </c>
      <c r="AM15" s="74">
        <v>-5105</v>
      </c>
      <c r="AN15" s="74">
        <v>-7190</v>
      </c>
      <c r="AO15" s="74">
        <v>-6089</v>
      </c>
      <c r="AP15" s="74" t="s">
        <v>98</v>
      </c>
      <c r="AQ15" s="74" t="s">
        <v>98</v>
      </c>
      <c r="AR15" s="74" t="s">
        <v>98</v>
      </c>
    </row>
    <row r="16" spans="1:78" ht="4" customHeight="1" x14ac:dyDescent="0.35">
      <c r="A16" s="26"/>
      <c r="B16" s="39"/>
      <c r="C16" s="245"/>
      <c r="E16" s="93"/>
      <c r="F16" s="245"/>
      <c r="G16" s="93"/>
      <c r="H16" s="25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3"/>
      <c r="AT16" s="23"/>
      <c r="AU16" s="23"/>
      <c r="AV16" s="23"/>
      <c r="AW16" s="23"/>
      <c r="AX16" s="23"/>
      <c r="AY16" s="23"/>
      <c r="AZ16" s="23"/>
      <c r="BA16" s="23"/>
      <c r="BB16" s="23"/>
      <c r="BC16" s="23"/>
      <c r="BD16" s="23"/>
      <c r="BE16" s="23"/>
      <c r="BF16" s="23"/>
      <c r="BG16" s="23"/>
      <c r="BH16" s="23"/>
      <c r="BI16" s="23"/>
      <c r="BJ16" s="23"/>
      <c r="BR16" s="24"/>
      <c r="BS16" s="24"/>
      <c r="BT16" s="24"/>
      <c r="BU16" s="24"/>
      <c r="BV16" s="24"/>
      <c r="BW16" s="24"/>
      <c r="BX16" s="24"/>
      <c r="BY16" s="24"/>
      <c r="BZ16" s="24"/>
    </row>
    <row r="17" spans="1:78" x14ac:dyDescent="0.35">
      <c r="A17" s="41" t="s">
        <v>146</v>
      </c>
      <c r="C17" s="93"/>
      <c r="E17" s="93"/>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row>
    <row r="18" spans="1:78" x14ac:dyDescent="0.35">
      <c r="A18" s="42" t="s">
        <v>89</v>
      </c>
      <c r="B18" s="38" t="s">
        <v>85</v>
      </c>
      <c r="C18" s="93" t="s">
        <v>90</v>
      </c>
      <c r="D18" s="14">
        <v>11.9</v>
      </c>
      <c r="E18" s="93">
        <v>11.9</v>
      </c>
      <c r="F18" s="74">
        <v>93923</v>
      </c>
      <c r="G18" s="74">
        <v>101495</v>
      </c>
      <c r="H18" s="74">
        <v>103837</v>
      </c>
      <c r="I18" s="74">
        <v>97937</v>
      </c>
      <c r="J18" s="74">
        <v>100512</v>
      </c>
      <c r="K18" s="74">
        <v>106747</v>
      </c>
      <c r="L18" s="74">
        <v>116751</v>
      </c>
      <c r="M18" s="74">
        <v>126593</v>
      </c>
      <c r="N18" s="74">
        <v>135259</v>
      </c>
      <c r="O18" s="74">
        <v>144517</v>
      </c>
      <c r="P18" s="74" t="s">
        <v>98</v>
      </c>
      <c r="Q18" s="74" t="s">
        <v>98</v>
      </c>
      <c r="R18" s="74" t="s">
        <v>98</v>
      </c>
      <c r="S18" s="74" t="s">
        <v>98</v>
      </c>
      <c r="T18" s="74" t="s">
        <v>98</v>
      </c>
      <c r="U18" s="74">
        <v>238236</v>
      </c>
      <c r="V18" s="74">
        <v>257946</v>
      </c>
      <c r="W18" s="74">
        <v>278254</v>
      </c>
      <c r="X18" s="74">
        <v>285336</v>
      </c>
      <c r="Y18" s="74">
        <v>300503</v>
      </c>
      <c r="Z18" s="74">
        <v>297421</v>
      </c>
      <c r="AA18" s="74">
        <v>290681</v>
      </c>
      <c r="AB18" s="74">
        <v>308258</v>
      </c>
      <c r="AC18" s="74">
        <v>336122</v>
      </c>
      <c r="AD18" s="74">
        <v>358088</v>
      </c>
      <c r="AE18" s="74">
        <v>368521</v>
      </c>
      <c r="AF18" s="74">
        <v>386643</v>
      </c>
      <c r="AG18" s="74">
        <v>395842</v>
      </c>
      <c r="AH18" s="74">
        <v>419433</v>
      </c>
      <c r="AI18" s="74">
        <v>457604</v>
      </c>
      <c r="AJ18" s="74">
        <v>498767</v>
      </c>
      <c r="AK18" s="74">
        <v>483362</v>
      </c>
      <c r="AL18" s="74">
        <v>535940</v>
      </c>
      <c r="AM18" s="74">
        <v>601398</v>
      </c>
      <c r="AN18" s="74">
        <v>656495</v>
      </c>
      <c r="AO18" s="74">
        <v>687920</v>
      </c>
      <c r="AP18" s="74" t="s">
        <v>98</v>
      </c>
      <c r="AQ18" s="74" t="s">
        <v>98</v>
      </c>
      <c r="AR18" s="74" t="s">
        <v>98</v>
      </c>
    </row>
    <row r="19" spans="1:78" x14ac:dyDescent="0.35">
      <c r="A19" s="42" t="s">
        <v>94</v>
      </c>
      <c r="B19" s="38" t="s">
        <v>85</v>
      </c>
      <c r="C19" s="93" t="s">
        <v>97</v>
      </c>
      <c r="D19" s="14">
        <v>11.9</v>
      </c>
      <c r="E19" s="93">
        <v>11.9</v>
      </c>
      <c r="F19" s="74">
        <v>90312</v>
      </c>
      <c r="G19" s="74">
        <v>102883</v>
      </c>
      <c r="H19" s="74">
        <v>108808</v>
      </c>
      <c r="I19" s="74">
        <v>114369</v>
      </c>
      <c r="J19" s="74">
        <v>122042</v>
      </c>
      <c r="K19" s="74">
        <v>126214</v>
      </c>
      <c r="L19" s="74">
        <v>132965</v>
      </c>
      <c r="M19" s="74">
        <v>140963</v>
      </c>
      <c r="N19" s="74">
        <v>143948</v>
      </c>
      <c r="O19" s="74">
        <v>145985</v>
      </c>
      <c r="P19" s="74" t="s">
        <v>98</v>
      </c>
      <c r="Q19" s="74" t="s">
        <v>98</v>
      </c>
      <c r="R19" s="74" t="s">
        <v>98</v>
      </c>
      <c r="S19" s="74" t="s">
        <v>98</v>
      </c>
      <c r="T19" s="74" t="s">
        <v>98</v>
      </c>
      <c r="U19" s="74">
        <v>228664</v>
      </c>
      <c r="V19" s="74">
        <v>242805</v>
      </c>
      <c r="W19" s="74">
        <v>263421</v>
      </c>
      <c r="X19" s="74">
        <v>267719</v>
      </c>
      <c r="Y19" s="74">
        <v>277754</v>
      </c>
      <c r="Z19" s="74">
        <v>321275</v>
      </c>
      <c r="AA19" s="74">
        <v>343816</v>
      </c>
      <c r="AB19" s="74">
        <v>353452</v>
      </c>
      <c r="AC19" s="74">
        <v>379266</v>
      </c>
      <c r="AD19" s="74">
        <v>377221</v>
      </c>
      <c r="AE19" s="74">
        <v>417248</v>
      </c>
      <c r="AF19" s="74">
        <v>424229</v>
      </c>
      <c r="AG19" s="74">
        <v>438228</v>
      </c>
      <c r="AH19" s="74">
        <v>456020</v>
      </c>
      <c r="AI19" s="74">
        <v>471451</v>
      </c>
      <c r="AJ19" s="74">
        <v>500276</v>
      </c>
      <c r="AK19" s="74">
        <v>573018</v>
      </c>
      <c r="AL19" s="74">
        <v>675484</v>
      </c>
      <c r="AM19" s="74">
        <v>638466</v>
      </c>
      <c r="AN19" s="74">
        <v>659479</v>
      </c>
      <c r="AO19" s="74">
        <v>707929</v>
      </c>
      <c r="AP19" s="74" t="s">
        <v>98</v>
      </c>
      <c r="AQ19" s="74" t="s">
        <v>98</v>
      </c>
      <c r="AR19" s="74" t="s">
        <v>98</v>
      </c>
    </row>
    <row r="20" spans="1:78" x14ac:dyDescent="0.35">
      <c r="A20" s="42" t="s">
        <v>145</v>
      </c>
      <c r="B20" s="38" t="s">
        <v>85</v>
      </c>
      <c r="C20" s="93"/>
      <c r="D20" s="14">
        <v>11.9</v>
      </c>
      <c r="E20" s="93">
        <v>11.9</v>
      </c>
      <c r="F20" s="74">
        <v>5678</v>
      </c>
      <c r="G20" s="74">
        <v>681</v>
      </c>
      <c r="H20" s="74">
        <v>-2577</v>
      </c>
      <c r="I20" s="74">
        <v>-12530</v>
      </c>
      <c r="J20" s="74">
        <v>-18314</v>
      </c>
      <c r="K20" s="74">
        <v>-16703</v>
      </c>
      <c r="L20" s="74">
        <v>-12204</v>
      </c>
      <c r="M20" s="74">
        <v>-11636</v>
      </c>
      <c r="N20" s="74">
        <v>-5626</v>
      </c>
      <c r="O20" s="74">
        <v>1268</v>
      </c>
      <c r="P20" s="74">
        <v>3536</v>
      </c>
      <c r="Q20" s="74">
        <v>10413</v>
      </c>
      <c r="R20" s="74">
        <v>6323</v>
      </c>
      <c r="S20" s="74">
        <v>65</v>
      </c>
      <c r="T20" s="74">
        <v>8651</v>
      </c>
      <c r="U20" s="74">
        <v>9569</v>
      </c>
      <c r="V20" s="74">
        <v>15141</v>
      </c>
      <c r="W20" s="74">
        <v>14833</v>
      </c>
      <c r="X20" s="74">
        <v>17625</v>
      </c>
      <c r="Y20" s="74">
        <v>22800</v>
      </c>
      <c r="Z20" s="74">
        <v>-23786</v>
      </c>
      <c r="AA20" s="74">
        <v>-52879</v>
      </c>
      <c r="AB20" s="74">
        <v>-44911</v>
      </c>
      <c r="AC20" s="74">
        <v>-42763</v>
      </c>
      <c r="AD20" s="74">
        <v>-19133</v>
      </c>
      <c r="AE20" s="74">
        <v>-48726</v>
      </c>
      <c r="AF20" s="74">
        <v>-37586</v>
      </c>
      <c r="AG20" s="74">
        <v>-42386</v>
      </c>
      <c r="AH20" s="74">
        <v>-36587</v>
      </c>
      <c r="AI20" s="74">
        <v>-13846</v>
      </c>
      <c r="AJ20" s="74">
        <v>-1510</v>
      </c>
      <c r="AK20" s="74">
        <v>-89656</v>
      </c>
      <c r="AL20" s="74">
        <v>-139544</v>
      </c>
      <c r="AM20" s="74">
        <v>-37068</v>
      </c>
      <c r="AN20" s="74">
        <v>-2984</v>
      </c>
      <c r="AO20" s="74">
        <v>-20009</v>
      </c>
      <c r="AP20" s="74" t="s">
        <v>98</v>
      </c>
      <c r="AQ20" s="74" t="s">
        <v>98</v>
      </c>
      <c r="AR20" s="74" t="s">
        <v>98</v>
      </c>
    </row>
    <row r="21" spans="1:78" x14ac:dyDescent="0.35">
      <c r="A21" s="40"/>
      <c r="C21" s="93"/>
      <c r="E21" s="93"/>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row>
    <row r="22" spans="1:78" x14ac:dyDescent="0.35">
      <c r="A22" s="40" t="s">
        <v>147</v>
      </c>
      <c r="C22" s="93"/>
      <c r="E22" s="93"/>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row>
    <row r="23" spans="1:78" x14ac:dyDescent="0.35">
      <c r="A23" s="41" t="s">
        <v>142</v>
      </c>
      <c r="C23" s="93"/>
      <c r="E23" s="93"/>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row>
    <row r="24" spans="1:78" x14ac:dyDescent="0.35">
      <c r="A24" s="42" t="s">
        <v>148</v>
      </c>
      <c r="B24" s="38" t="s">
        <v>85</v>
      </c>
      <c r="C24" s="93"/>
      <c r="D24" s="43">
        <v>11.1</v>
      </c>
      <c r="E24" s="271">
        <v>11.1</v>
      </c>
      <c r="F24" s="74"/>
      <c r="G24" s="74"/>
      <c r="H24" s="74"/>
      <c r="I24" s="74"/>
      <c r="J24" s="74"/>
      <c r="K24" s="74"/>
      <c r="L24" s="74"/>
      <c r="M24" s="74"/>
      <c r="N24" s="74">
        <v>141688</v>
      </c>
      <c r="O24" s="74">
        <v>146820</v>
      </c>
      <c r="P24" s="74">
        <v>152106</v>
      </c>
      <c r="Q24" s="74">
        <v>167304</v>
      </c>
      <c r="R24" s="74">
        <v>186106</v>
      </c>
      <c r="S24" s="74">
        <v>190432</v>
      </c>
      <c r="T24" s="74">
        <v>206778</v>
      </c>
      <c r="U24" s="74">
        <v>222042</v>
      </c>
      <c r="V24" s="74">
        <v>242354</v>
      </c>
      <c r="W24" s="74">
        <v>260569</v>
      </c>
      <c r="X24" s="74">
        <v>277895</v>
      </c>
      <c r="Y24" s="74">
        <v>303402</v>
      </c>
      <c r="Z24" s="74">
        <v>298508</v>
      </c>
      <c r="AA24" s="74">
        <v>292387</v>
      </c>
      <c r="AB24" s="74">
        <v>309204</v>
      </c>
      <c r="AC24" s="74">
        <v>337324</v>
      </c>
      <c r="AD24" s="74">
        <v>359496</v>
      </c>
      <c r="AE24" s="74">
        <v>374151</v>
      </c>
      <c r="AF24" s="74">
        <v>379455</v>
      </c>
      <c r="AG24" s="74">
        <v>395055</v>
      </c>
      <c r="AH24" s="74">
        <v>415723</v>
      </c>
      <c r="AI24" s="74">
        <v>456280</v>
      </c>
      <c r="AJ24" s="74">
        <v>493346</v>
      </c>
      <c r="AK24" s="74">
        <v>486278</v>
      </c>
      <c r="AL24" s="74">
        <v>523012</v>
      </c>
      <c r="AM24" s="74">
        <v>596401</v>
      </c>
      <c r="AN24" s="74">
        <v>653767</v>
      </c>
      <c r="AO24" s="74">
        <v>680372</v>
      </c>
      <c r="AP24" s="74">
        <v>677333</v>
      </c>
      <c r="AQ24" s="74">
        <v>713738</v>
      </c>
      <c r="AR24" s="74">
        <v>748237</v>
      </c>
    </row>
    <row r="25" spans="1:78" x14ac:dyDescent="0.35">
      <c r="A25" s="42" t="s">
        <v>133</v>
      </c>
      <c r="B25" s="38" t="s">
        <v>85</v>
      </c>
      <c r="C25" s="93"/>
      <c r="D25" s="43">
        <v>11.1</v>
      </c>
      <c r="E25" s="271">
        <v>11.1</v>
      </c>
      <c r="F25" s="74"/>
      <c r="G25" s="74"/>
      <c r="H25" s="74"/>
      <c r="I25" s="74"/>
      <c r="J25" s="74"/>
      <c r="K25" s="74"/>
      <c r="L25" s="74"/>
      <c r="M25" s="74"/>
      <c r="N25" s="74">
        <v>145940</v>
      </c>
      <c r="O25" s="74">
        <v>148788</v>
      </c>
      <c r="P25" s="74">
        <v>146925</v>
      </c>
      <c r="Q25" s="74">
        <v>155728</v>
      </c>
      <c r="R25" s="74">
        <v>180277</v>
      </c>
      <c r="S25" s="74">
        <v>193214</v>
      </c>
      <c r="T25" s="74">
        <v>201402</v>
      </c>
      <c r="U25" s="74">
        <v>215634</v>
      </c>
      <c r="V25" s="74">
        <v>229427</v>
      </c>
      <c r="W25" s="74">
        <v>241977</v>
      </c>
      <c r="X25" s="74">
        <v>259197</v>
      </c>
      <c r="Y25" s="74">
        <v>280335</v>
      </c>
      <c r="Z25" s="74">
        <v>324889</v>
      </c>
      <c r="AA25" s="74">
        <v>340354</v>
      </c>
      <c r="AB25" s="74">
        <v>356710</v>
      </c>
      <c r="AC25" s="74">
        <v>377948</v>
      </c>
      <c r="AD25" s="74">
        <v>383351</v>
      </c>
      <c r="AE25" s="74">
        <v>415691</v>
      </c>
      <c r="AF25" s="74">
        <v>418956</v>
      </c>
      <c r="AG25" s="74">
        <v>430739</v>
      </c>
      <c r="AH25" s="74">
        <v>449712</v>
      </c>
      <c r="AI25" s="74">
        <v>461490</v>
      </c>
      <c r="AJ25" s="74">
        <v>485869</v>
      </c>
      <c r="AK25" s="74">
        <v>578117</v>
      </c>
      <c r="AL25" s="74">
        <v>651916</v>
      </c>
      <c r="AM25" s="74">
        <v>623050</v>
      </c>
      <c r="AN25" s="74">
        <v>644788</v>
      </c>
      <c r="AO25" s="74">
        <v>684085</v>
      </c>
      <c r="AP25" s="74">
        <v>715382</v>
      </c>
      <c r="AQ25" s="74">
        <v>743324</v>
      </c>
      <c r="AR25" s="74">
        <v>771779</v>
      </c>
    </row>
    <row r="26" spans="1:78" x14ac:dyDescent="0.35">
      <c r="A26" s="42" t="s">
        <v>149</v>
      </c>
      <c r="B26" s="38" t="s">
        <v>85</v>
      </c>
      <c r="C26" s="93" t="s">
        <v>104</v>
      </c>
      <c r="D26" s="43">
        <v>11.1</v>
      </c>
      <c r="E26" s="271">
        <v>11.1</v>
      </c>
      <c r="F26" s="74"/>
      <c r="G26" s="74"/>
      <c r="H26" s="74"/>
      <c r="I26" s="74"/>
      <c r="J26" s="74"/>
      <c r="K26" s="74"/>
      <c r="L26" s="74"/>
      <c r="M26" s="74"/>
      <c r="N26" s="74">
        <v>-4342</v>
      </c>
      <c r="O26" s="74">
        <v>-2115</v>
      </c>
      <c r="P26" s="74">
        <v>3748</v>
      </c>
      <c r="Q26" s="74">
        <v>11645</v>
      </c>
      <c r="R26" s="74">
        <v>5820</v>
      </c>
      <c r="S26" s="74">
        <v>-3164</v>
      </c>
      <c r="T26" s="74">
        <v>5088</v>
      </c>
      <c r="U26" s="74">
        <v>5749</v>
      </c>
      <c r="V26" s="74">
        <v>11892</v>
      </c>
      <c r="W26" s="74">
        <v>16094</v>
      </c>
      <c r="X26" s="74">
        <v>16365</v>
      </c>
      <c r="Y26" s="74">
        <v>20475</v>
      </c>
      <c r="Z26" s="74">
        <v>-30445</v>
      </c>
      <c r="AA26" s="74">
        <v>-54400</v>
      </c>
      <c r="AB26" s="74">
        <v>-52802</v>
      </c>
      <c r="AC26" s="74">
        <v>-45474</v>
      </c>
      <c r="AD26" s="74">
        <v>-24842</v>
      </c>
      <c r="AE26" s="74">
        <v>-45390</v>
      </c>
      <c r="AF26" s="74">
        <v>-42206</v>
      </c>
      <c r="AG26" s="74">
        <v>-39513</v>
      </c>
      <c r="AH26" s="74">
        <v>-36865</v>
      </c>
      <c r="AI26" s="74">
        <v>-6493</v>
      </c>
      <c r="AJ26" s="74">
        <v>1350</v>
      </c>
      <c r="AK26" s="74">
        <v>-95844</v>
      </c>
      <c r="AL26" s="74">
        <v>-136108</v>
      </c>
      <c r="AM26" s="74">
        <v>-35061</v>
      </c>
      <c r="AN26" s="74">
        <v>-1462</v>
      </c>
      <c r="AO26" s="74">
        <v>-14144</v>
      </c>
      <c r="AP26" s="74">
        <v>-45278</v>
      </c>
      <c r="AQ26" s="74">
        <v>-35035</v>
      </c>
      <c r="AR26" s="74">
        <v>-32813</v>
      </c>
    </row>
    <row r="27" spans="1:78" ht="4" customHeight="1" x14ac:dyDescent="0.35">
      <c r="A27" s="26"/>
      <c r="B27" s="39"/>
      <c r="C27" s="245"/>
      <c r="E27" s="93"/>
      <c r="F27" s="245"/>
      <c r="G27" s="93"/>
      <c r="H27" s="259"/>
      <c r="I27" s="269"/>
      <c r="J27" s="269"/>
      <c r="K27" s="269"/>
      <c r="L27" s="269"/>
      <c r="M27" s="269"/>
      <c r="N27" s="269"/>
      <c r="O27" s="269"/>
      <c r="P27" s="269"/>
      <c r="Q27" s="269"/>
      <c r="R27" s="269"/>
      <c r="S27" s="269"/>
      <c r="T27" s="269"/>
      <c r="U27" s="269"/>
      <c r="V27" s="269"/>
      <c r="W27" s="269"/>
      <c r="X27" s="269"/>
      <c r="Y27" s="269"/>
      <c r="Z27" s="269"/>
      <c r="AA27" s="269"/>
      <c r="AB27" s="269"/>
      <c r="AC27" s="269"/>
      <c r="AD27" s="269"/>
      <c r="AE27" s="269"/>
      <c r="AF27" s="269"/>
      <c r="AG27" s="269"/>
      <c r="AH27" s="269"/>
      <c r="AI27" s="269"/>
      <c r="AJ27" s="269"/>
      <c r="AK27" s="269"/>
      <c r="AL27" s="269"/>
      <c r="AM27" s="269"/>
      <c r="AN27" s="269"/>
      <c r="AO27" s="269"/>
      <c r="AP27" s="269"/>
      <c r="AQ27" s="269"/>
      <c r="AR27" s="269"/>
      <c r="AS27" s="23"/>
      <c r="AT27" s="23"/>
      <c r="AU27" s="23"/>
      <c r="AV27" s="23"/>
      <c r="AW27" s="23"/>
      <c r="AX27" s="23"/>
      <c r="AY27" s="23"/>
      <c r="AZ27" s="23"/>
      <c r="BA27" s="23"/>
      <c r="BB27" s="23"/>
      <c r="BC27" s="23"/>
      <c r="BD27" s="23"/>
      <c r="BE27" s="23"/>
      <c r="BF27" s="23"/>
      <c r="BG27" s="23"/>
      <c r="BH27" s="23"/>
      <c r="BI27" s="23"/>
      <c r="BJ27" s="23"/>
      <c r="BR27" s="24"/>
      <c r="BS27" s="24"/>
      <c r="BT27" s="24"/>
      <c r="BU27" s="24"/>
      <c r="BV27" s="24"/>
      <c r="BW27" s="24"/>
      <c r="BX27" s="24"/>
      <c r="BY27" s="24"/>
      <c r="BZ27" s="24"/>
    </row>
    <row r="28" spans="1:78" x14ac:dyDescent="0.35">
      <c r="A28" s="41" t="s">
        <v>144</v>
      </c>
      <c r="C28" s="93"/>
      <c r="E28" s="93"/>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row>
    <row r="29" spans="1:78" x14ac:dyDescent="0.35">
      <c r="A29" s="42" t="s">
        <v>148</v>
      </c>
      <c r="B29" s="38" t="s">
        <v>85</v>
      </c>
      <c r="C29" s="93"/>
      <c r="D29" s="43">
        <v>11.1</v>
      </c>
      <c r="E29" s="271">
        <v>11.1</v>
      </c>
      <c r="F29" s="74"/>
      <c r="G29" s="74"/>
      <c r="H29" s="74"/>
      <c r="I29" s="74"/>
      <c r="J29" s="74"/>
      <c r="K29" s="74"/>
      <c r="L29" s="74"/>
      <c r="M29" s="74"/>
      <c r="N29" s="74">
        <v>27431</v>
      </c>
      <c r="O29" s="74">
        <v>29618</v>
      </c>
      <c r="P29" s="74">
        <v>27687</v>
      </c>
      <c r="Q29" s="74">
        <v>25485</v>
      </c>
      <c r="R29" s="74">
        <v>25869</v>
      </c>
      <c r="S29" s="74">
        <v>26638</v>
      </c>
      <c r="T29" s="74">
        <v>24339</v>
      </c>
      <c r="U29" s="74">
        <v>25449</v>
      </c>
      <c r="V29" s="74">
        <v>26965</v>
      </c>
      <c r="W29" s="74">
        <v>28143</v>
      </c>
      <c r="X29" s="74">
        <v>15443</v>
      </c>
      <c r="Y29" s="74">
        <v>6854</v>
      </c>
      <c r="Z29" s="74">
        <v>6998</v>
      </c>
      <c r="AA29" s="74">
        <v>7288</v>
      </c>
      <c r="AB29" s="74">
        <v>7563</v>
      </c>
      <c r="AC29" s="74">
        <v>8046</v>
      </c>
      <c r="AD29" s="74">
        <v>8863</v>
      </c>
      <c r="AE29" s="74">
        <v>9537</v>
      </c>
      <c r="AF29" s="74">
        <v>9987</v>
      </c>
      <c r="AG29" s="74">
        <v>10044</v>
      </c>
      <c r="AH29" s="74">
        <v>10894</v>
      </c>
      <c r="AI29" s="74">
        <v>12318</v>
      </c>
      <c r="AJ29" s="74">
        <v>15836</v>
      </c>
      <c r="AK29" s="74">
        <v>17029</v>
      </c>
      <c r="AL29" s="74">
        <v>19166</v>
      </c>
      <c r="AM29" s="74">
        <v>20767</v>
      </c>
      <c r="AN29" s="74">
        <v>21810</v>
      </c>
      <c r="AO29" s="74">
        <v>21750</v>
      </c>
      <c r="AP29" s="74" t="s">
        <v>98</v>
      </c>
      <c r="AQ29" s="74" t="s">
        <v>98</v>
      </c>
      <c r="AR29" s="74" t="s">
        <v>98</v>
      </c>
    </row>
    <row r="30" spans="1:78" x14ac:dyDescent="0.35">
      <c r="A30" s="42" t="s">
        <v>133</v>
      </c>
      <c r="B30" s="38" t="s">
        <v>85</v>
      </c>
      <c r="C30" s="93"/>
      <c r="D30" s="43">
        <v>11.1</v>
      </c>
      <c r="E30" s="271">
        <v>11.1</v>
      </c>
      <c r="F30" s="74"/>
      <c r="G30" s="74"/>
      <c r="H30" s="74"/>
      <c r="I30" s="74"/>
      <c r="J30" s="74"/>
      <c r="K30" s="74"/>
      <c r="L30" s="74"/>
      <c r="M30" s="74"/>
      <c r="N30" s="74">
        <v>26015</v>
      </c>
      <c r="O30" s="74">
        <v>26999</v>
      </c>
      <c r="P30" s="74">
        <v>26088</v>
      </c>
      <c r="Q30" s="74">
        <v>23542</v>
      </c>
      <c r="R30" s="74">
        <v>24762</v>
      </c>
      <c r="S30" s="74">
        <v>25341</v>
      </c>
      <c r="T30" s="74">
        <v>22916</v>
      </c>
      <c r="U30" s="74">
        <v>23444</v>
      </c>
      <c r="V30" s="74">
        <v>25191</v>
      </c>
      <c r="W30" s="74">
        <v>29531</v>
      </c>
      <c r="X30" s="74">
        <v>16360</v>
      </c>
      <c r="Y30" s="74">
        <v>6686</v>
      </c>
      <c r="Z30" s="74">
        <v>7576</v>
      </c>
      <c r="AA30" s="74">
        <v>7297</v>
      </c>
      <c r="AB30" s="74">
        <v>7787</v>
      </c>
      <c r="AC30" s="74">
        <v>8238</v>
      </c>
      <c r="AD30" s="74">
        <v>9415</v>
      </c>
      <c r="AE30" s="74">
        <v>11127</v>
      </c>
      <c r="AF30" s="74">
        <v>11850</v>
      </c>
      <c r="AG30" s="74">
        <v>12809</v>
      </c>
      <c r="AH30" s="74">
        <v>15035</v>
      </c>
      <c r="AI30" s="74">
        <v>16934</v>
      </c>
      <c r="AJ30" s="74">
        <v>20899</v>
      </c>
      <c r="AK30" s="74">
        <v>23174</v>
      </c>
      <c r="AL30" s="74">
        <v>22941</v>
      </c>
      <c r="AM30" s="74">
        <v>23375</v>
      </c>
      <c r="AN30" s="74">
        <v>23641</v>
      </c>
      <c r="AO30" s="74">
        <v>23322</v>
      </c>
      <c r="AP30" s="74" t="s">
        <v>98</v>
      </c>
      <c r="AQ30" s="74" t="s">
        <v>98</v>
      </c>
      <c r="AR30" s="74" t="s">
        <v>98</v>
      </c>
    </row>
    <row r="31" spans="1:78" x14ac:dyDescent="0.35">
      <c r="A31" s="42" t="s">
        <v>149</v>
      </c>
      <c r="B31" s="38" t="s">
        <v>85</v>
      </c>
      <c r="C31" s="93" t="s">
        <v>104</v>
      </c>
      <c r="D31" s="43">
        <v>11.1</v>
      </c>
      <c r="E31" s="271">
        <v>11.1</v>
      </c>
      <c r="F31" s="74"/>
      <c r="G31" s="74"/>
      <c r="H31" s="74"/>
      <c r="I31" s="74"/>
      <c r="J31" s="74"/>
      <c r="K31" s="74"/>
      <c r="L31" s="74"/>
      <c r="M31" s="74"/>
      <c r="N31" s="74">
        <v>-331</v>
      </c>
      <c r="O31" s="74">
        <v>2360</v>
      </c>
      <c r="P31" s="74">
        <v>-816</v>
      </c>
      <c r="Q31" s="74">
        <v>1062</v>
      </c>
      <c r="R31" s="74">
        <v>-826</v>
      </c>
      <c r="S31" s="74">
        <v>793</v>
      </c>
      <c r="T31" s="74">
        <v>1975</v>
      </c>
      <c r="U31" s="74">
        <v>2143</v>
      </c>
      <c r="V31" s="74">
        <v>1473</v>
      </c>
      <c r="W31" s="74">
        <v>-2442</v>
      </c>
      <c r="X31" s="74">
        <v>-1763</v>
      </c>
      <c r="Y31" s="74">
        <v>-584</v>
      </c>
      <c r="Z31" s="74">
        <v>-1495</v>
      </c>
      <c r="AA31" s="74">
        <v>-1079</v>
      </c>
      <c r="AB31" s="74">
        <v>-1446</v>
      </c>
      <c r="AC31" s="74">
        <v>-2158</v>
      </c>
      <c r="AD31" s="74">
        <v>-4189</v>
      </c>
      <c r="AE31" s="74">
        <v>-6070</v>
      </c>
      <c r="AF31" s="74">
        <v>-4856</v>
      </c>
      <c r="AG31" s="74">
        <v>-7486</v>
      </c>
      <c r="AH31" s="74">
        <v>-9918</v>
      </c>
      <c r="AI31" s="74">
        <v>-10055</v>
      </c>
      <c r="AJ31" s="74">
        <v>-11121</v>
      </c>
      <c r="AK31" s="74">
        <v>-10096</v>
      </c>
      <c r="AL31" s="74">
        <v>-5264</v>
      </c>
      <c r="AM31" s="74">
        <v>-5285</v>
      </c>
      <c r="AN31" s="74">
        <v>-7796</v>
      </c>
      <c r="AO31" s="74">
        <v>-6932</v>
      </c>
      <c r="AP31" s="74" t="s">
        <v>98</v>
      </c>
      <c r="AQ31" s="74" t="s">
        <v>98</v>
      </c>
      <c r="AR31" s="74" t="s">
        <v>98</v>
      </c>
    </row>
    <row r="32" spans="1:78" ht="4" customHeight="1" x14ac:dyDescent="0.35">
      <c r="A32" s="26"/>
      <c r="B32" s="39"/>
      <c r="C32" s="245"/>
      <c r="E32" s="93"/>
      <c r="F32" s="245"/>
      <c r="G32" s="93"/>
      <c r="H32" s="259"/>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c r="AH32" s="269"/>
      <c r="AI32" s="269"/>
      <c r="AJ32" s="269"/>
      <c r="AK32" s="269"/>
      <c r="AL32" s="269"/>
      <c r="AM32" s="269"/>
      <c r="AN32" s="269"/>
      <c r="AO32" s="269"/>
      <c r="AP32" s="269"/>
      <c r="AQ32" s="269"/>
      <c r="AR32" s="269"/>
      <c r="AS32" s="23"/>
      <c r="AT32" s="23"/>
      <c r="AU32" s="23"/>
      <c r="AV32" s="23"/>
      <c r="AW32" s="23"/>
      <c r="AX32" s="23"/>
      <c r="AY32" s="23"/>
      <c r="AZ32" s="23"/>
      <c r="BA32" s="23"/>
      <c r="BB32" s="23"/>
      <c r="BC32" s="23"/>
      <c r="BD32" s="23"/>
      <c r="BE32" s="23"/>
      <c r="BF32" s="23"/>
      <c r="BG32" s="23"/>
      <c r="BH32" s="23"/>
      <c r="BI32" s="23"/>
      <c r="BJ32" s="23"/>
      <c r="BR32" s="24"/>
      <c r="BS32" s="24"/>
      <c r="BT32" s="24"/>
      <c r="BU32" s="24"/>
      <c r="BV32" s="24"/>
      <c r="BW32" s="24"/>
      <c r="BX32" s="24"/>
      <c r="BY32" s="24"/>
      <c r="BZ32" s="24"/>
    </row>
    <row r="33" spans="1:56" x14ac:dyDescent="0.35">
      <c r="A33" s="41" t="s">
        <v>146</v>
      </c>
      <c r="C33" s="93"/>
      <c r="E33" s="93"/>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row>
    <row r="34" spans="1:56" x14ac:dyDescent="0.35">
      <c r="A34" s="42" t="s">
        <v>148</v>
      </c>
      <c r="B34" s="38" t="s">
        <v>85</v>
      </c>
      <c r="C34" s="93"/>
      <c r="D34" s="43">
        <v>11.1</v>
      </c>
      <c r="E34" s="271">
        <v>11.1</v>
      </c>
      <c r="F34" s="74"/>
      <c r="G34" s="74"/>
      <c r="H34" s="74"/>
      <c r="I34" s="74"/>
      <c r="J34" s="74"/>
      <c r="K34" s="74"/>
      <c r="L34" s="74"/>
      <c r="M34" s="74"/>
      <c r="N34" s="74" t="s">
        <v>98</v>
      </c>
      <c r="O34" s="74" t="s">
        <v>98</v>
      </c>
      <c r="P34" s="74">
        <v>175891</v>
      </c>
      <c r="Q34" s="74">
        <v>188841</v>
      </c>
      <c r="R34" s="74">
        <v>207367</v>
      </c>
      <c r="S34" s="74">
        <v>212462</v>
      </c>
      <c r="T34" s="74">
        <v>225989</v>
      </c>
      <c r="U34" s="74">
        <v>241746</v>
      </c>
      <c r="V34" s="74">
        <v>263434</v>
      </c>
      <c r="W34" s="74">
        <v>281927</v>
      </c>
      <c r="X34" s="74">
        <v>289551</v>
      </c>
      <c r="Y34" s="74">
        <v>308888</v>
      </c>
      <c r="Z34" s="74">
        <v>303309</v>
      </c>
      <c r="AA34" s="74">
        <v>298033</v>
      </c>
      <c r="AB34" s="74">
        <v>315001</v>
      </c>
      <c r="AC34" s="74">
        <v>343722</v>
      </c>
      <c r="AD34" s="74">
        <v>366642</v>
      </c>
      <c r="AE34" s="74">
        <v>381971</v>
      </c>
      <c r="AF34" s="74">
        <v>387719</v>
      </c>
      <c r="AG34" s="74">
        <v>403868</v>
      </c>
      <c r="AH34" s="74">
        <v>425114</v>
      </c>
      <c r="AI34" s="74">
        <v>466661</v>
      </c>
      <c r="AJ34" s="74">
        <v>507017</v>
      </c>
      <c r="AK34" s="74">
        <v>500961</v>
      </c>
      <c r="AL34" s="74">
        <v>538350</v>
      </c>
      <c r="AM34" s="74">
        <v>613707</v>
      </c>
      <c r="AN34" s="74">
        <v>673013</v>
      </c>
      <c r="AO34" s="74">
        <v>699916</v>
      </c>
      <c r="AP34" s="74" t="s">
        <v>98</v>
      </c>
      <c r="AQ34" s="74" t="s">
        <v>98</v>
      </c>
      <c r="AR34" s="74" t="s">
        <v>98</v>
      </c>
    </row>
    <row r="35" spans="1:56" x14ac:dyDescent="0.35">
      <c r="A35" s="42" t="s">
        <v>133</v>
      </c>
      <c r="B35" s="38" t="s">
        <v>85</v>
      </c>
      <c r="C35" s="93"/>
      <c r="D35" s="43">
        <v>11.1</v>
      </c>
      <c r="E35" s="271">
        <v>11.1</v>
      </c>
      <c r="F35" s="74"/>
      <c r="G35" s="74"/>
      <c r="H35" s="74"/>
      <c r="I35" s="74"/>
      <c r="J35" s="74"/>
      <c r="K35" s="74"/>
      <c r="L35" s="74"/>
      <c r="M35" s="74"/>
      <c r="N35" s="74" t="s">
        <v>98</v>
      </c>
      <c r="O35" s="74" t="s">
        <v>98</v>
      </c>
      <c r="P35" s="74">
        <v>169111</v>
      </c>
      <c r="Q35" s="74">
        <v>175322</v>
      </c>
      <c r="R35" s="74">
        <v>200433</v>
      </c>
      <c r="S35" s="74">
        <v>213947</v>
      </c>
      <c r="T35" s="74">
        <v>219232</v>
      </c>
      <c r="U35" s="74">
        <v>233333</v>
      </c>
      <c r="V35" s="74">
        <v>248733</v>
      </c>
      <c r="W35" s="74">
        <v>264722</v>
      </c>
      <c r="X35" s="74">
        <v>271771</v>
      </c>
      <c r="Y35" s="74">
        <v>285652</v>
      </c>
      <c r="Z35" s="74">
        <v>330268</v>
      </c>
      <c r="AA35" s="74">
        <v>346008</v>
      </c>
      <c r="AB35" s="74">
        <v>362732</v>
      </c>
      <c r="AC35" s="74">
        <v>384538</v>
      </c>
      <c r="AD35" s="74">
        <v>391048</v>
      </c>
      <c r="AE35" s="74">
        <v>425102</v>
      </c>
      <c r="AF35" s="74">
        <v>429083</v>
      </c>
      <c r="AG35" s="74">
        <v>442318</v>
      </c>
      <c r="AH35" s="74">
        <v>463243</v>
      </c>
      <c r="AI35" s="74">
        <v>476403</v>
      </c>
      <c r="AJ35" s="74">
        <v>504486</v>
      </c>
      <c r="AK35" s="74">
        <v>598651</v>
      </c>
      <c r="AL35" s="74">
        <v>670849</v>
      </c>
      <c r="AM35" s="74">
        <v>642628</v>
      </c>
      <c r="AN35" s="74">
        <v>666055</v>
      </c>
      <c r="AO35" s="74">
        <v>705111</v>
      </c>
      <c r="AP35" s="74" t="s">
        <v>98</v>
      </c>
      <c r="AQ35" s="74" t="s">
        <v>98</v>
      </c>
      <c r="AR35" s="74" t="s">
        <v>98</v>
      </c>
    </row>
    <row r="36" spans="1:56" x14ac:dyDescent="0.35">
      <c r="A36" s="42" t="s">
        <v>149</v>
      </c>
      <c r="B36" s="38" t="s">
        <v>85</v>
      </c>
      <c r="C36" s="93" t="s">
        <v>104</v>
      </c>
      <c r="D36" s="43">
        <v>11.1</v>
      </c>
      <c r="E36" s="271">
        <v>11.1</v>
      </c>
      <c r="F36" s="74"/>
      <c r="G36" s="74"/>
      <c r="H36" s="74"/>
      <c r="I36" s="74"/>
      <c r="J36" s="74"/>
      <c r="K36" s="74"/>
      <c r="L36" s="74"/>
      <c r="M36" s="74"/>
      <c r="N36" s="74">
        <v>-4673</v>
      </c>
      <c r="O36" s="74">
        <v>251</v>
      </c>
      <c r="P36" s="74">
        <v>2932</v>
      </c>
      <c r="Q36" s="74">
        <v>11550</v>
      </c>
      <c r="R36" s="74">
        <v>4994</v>
      </c>
      <c r="S36" s="74">
        <v>-2371</v>
      </c>
      <c r="T36" s="74">
        <v>7023</v>
      </c>
      <c r="U36" s="74">
        <v>7892</v>
      </c>
      <c r="V36" s="74">
        <v>13365</v>
      </c>
      <c r="W36" s="74">
        <v>13652</v>
      </c>
      <c r="X36" s="74">
        <v>14601</v>
      </c>
      <c r="Y36" s="74">
        <v>19891</v>
      </c>
      <c r="Z36" s="74">
        <v>-31941</v>
      </c>
      <c r="AA36" s="74">
        <v>-55480</v>
      </c>
      <c r="AB36" s="74">
        <v>-54248</v>
      </c>
      <c r="AC36" s="74">
        <v>-47632</v>
      </c>
      <c r="AD36" s="74">
        <v>-29031</v>
      </c>
      <c r="AE36" s="74">
        <v>-51460</v>
      </c>
      <c r="AF36" s="74">
        <v>-47062</v>
      </c>
      <c r="AG36" s="74">
        <v>-46999</v>
      </c>
      <c r="AH36" s="74">
        <v>-46784</v>
      </c>
      <c r="AI36" s="74">
        <v>-16463</v>
      </c>
      <c r="AJ36" s="74">
        <v>-9655</v>
      </c>
      <c r="AK36" s="74">
        <v>-105637</v>
      </c>
      <c r="AL36" s="74">
        <v>-141187</v>
      </c>
      <c r="AM36" s="74">
        <v>-40015</v>
      </c>
      <c r="AN36" s="74">
        <v>-9447</v>
      </c>
      <c r="AO36" s="74">
        <v>-20984</v>
      </c>
      <c r="AP36" s="74" t="s">
        <v>98</v>
      </c>
      <c r="AQ36" s="74" t="s">
        <v>98</v>
      </c>
      <c r="AR36" s="74" t="s">
        <v>98</v>
      </c>
    </row>
    <row r="37" spans="1:56" x14ac:dyDescent="0.35">
      <c r="A37" s="40"/>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row>
    <row r="38" spans="1:56" x14ac:dyDescent="0.35">
      <c r="A38" s="40"/>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row>
    <row r="39" spans="1:56" x14ac:dyDescent="0.35">
      <c r="A39" s="28" t="s">
        <v>107</v>
      </c>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row>
    <row r="40" spans="1:56" x14ac:dyDescent="0.35">
      <c r="A40" s="28" t="s">
        <v>150</v>
      </c>
      <c r="AB40" s="24"/>
    </row>
    <row r="41" spans="1:56" x14ac:dyDescent="0.35">
      <c r="A41" s="28" t="s">
        <v>151</v>
      </c>
      <c r="AB41" s="24"/>
      <c r="AZ41" s="24"/>
    </row>
    <row r="42" spans="1:56" x14ac:dyDescent="0.35">
      <c r="A42" s="28" t="s">
        <v>110</v>
      </c>
      <c r="AB42" s="24"/>
      <c r="AZ42" s="24"/>
    </row>
    <row r="43" spans="1:56" x14ac:dyDescent="0.35">
      <c r="A43" s="28" t="s">
        <v>111</v>
      </c>
      <c r="AB43" s="24"/>
      <c r="AZ43" s="24"/>
    </row>
    <row r="44" spans="1:56" x14ac:dyDescent="0.35">
      <c r="A44" s="28" t="s">
        <v>152</v>
      </c>
      <c r="AB44" s="24"/>
      <c r="AZ44" s="24"/>
    </row>
    <row r="45" spans="1:56" x14ac:dyDescent="0.35">
      <c r="A45" s="28" t="s">
        <v>153</v>
      </c>
      <c r="AB45" s="24"/>
      <c r="AZ45" s="24"/>
    </row>
    <row r="46" spans="1:56" x14ac:dyDescent="0.35">
      <c r="A46" s="28" t="s">
        <v>154</v>
      </c>
      <c r="C46" s="9"/>
      <c r="AH46" s="24"/>
      <c r="BB46" s="24"/>
      <c r="BD46" s="24"/>
    </row>
    <row r="47" spans="1:56" x14ac:dyDescent="0.35">
      <c r="A47" s="28" t="str">
        <f>"Source: "&amp;'Table of contents'!$B$4</f>
        <v>Source: 2023-24 Budget</v>
      </c>
      <c r="AB47" s="24"/>
      <c r="AZ47" s="24"/>
    </row>
    <row r="48" spans="1:56" x14ac:dyDescent="0.35">
      <c r="AB48" s="24"/>
      <c r="AZ48" s="24"/>
    </row>
    <row r="49" spans="6:52" x14ac:dyDescent="0.35">
      <c r="AB49" s="24"/>
      <c r="AZ49" s="24"/>
    </row>
    <row r="50" spans="6:52" x14ac:dyDescent="0.35">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Z50" s="24"/>
    </row>
    <row r="51" spans="6:52" x14ac:dyDescent="0.35">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Z51" s="24"/>
    </row>
    <row r="52" spans="6:52" x14ac:dyDescent="0.35">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Z52" s="24"/>
    </row>
    <row r="53" spans="6:52" x14ac:dyDescent="0.35">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Z53" s="24"/>
    </row>
    <row r="54" spans="6:52" x14ac:dyDescent="0.35">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Z54" s="24"/>
    </row>
    <row r="55" spans="6:52" x14ac:dyDescent="0.35">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Z55" s="24"/>
    </row>
    <row r="56" spans="6:52" x14ac:dyDescent="0.35">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row>
    <row r="57" spans="6:52" x14ac:dyDescent="0.35">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row>
    <row r="58" spans="6:52" x14ac:dyDescent="0.35">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row>
    <row r="59" spans="6:52" x14ac:dyDescent="0.35">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row>
    <row r="60" spans="6:52" x14ac:dyDescent="0.35">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row>
    <row r="61" spans="6:52" x14ac:dyDescent="0.35">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row>
    <row r="62" spans="6:52" x14ac:dyDescent="0.35">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row>
    <row r="63" spans="6:52" x14ac:dyDescent="0.35">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row>
    <row r="64" spans="6:52" x14ac:dyDescent="0.35">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row>
    <row r="65" spans="6:46" x14ac:dyDescent="0.35">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row>
    <row r="66" spans="6:46" x14ac:dyDescent="0.35">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row>
    <row r="67" spans="6:46" x14ac:dyDescent="0.35">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row>
    <row r="68" spans="6:46" x14ac:dyDescent="0.35">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row>
    <row r="69" spans="6:46" x14ac:dyDescent="0.35">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row>
    <row r="70" spans="6:46" x14ac:dyDescent="0.35">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row>
    <row r="71" spans="6:46" x14ac:dyDescent="0.35">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row>
    <row r="72" spans="6:46" x14ac:dyDescent="0.35">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6:46" x14ac:dyDescent="0.35">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row>
    <row r="74" spans="6:46" x14ac:dyDescent="0.35">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row>
    <row r="75" spans="6:46" x14ac:dyDescent="0.35">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6:46" x14ac:dyDescent="0.35">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6:46" x14ac:dyDescent="0.35">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6:46" x14ac:dyDescent="0.35">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6:46" x14ac:dyDescent="0.35">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row>
    <row r="80" spans="6:46" x14ac:dyDescent="0.35">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row>
    <row r="81" spans="6:46" x14ac:dyDescent="0.35">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row>
    <row r="82" spans="6:46" x14ac:dyDescent="0.35">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row>
    <row r="83" spans="6:46" x14ac:dyDescent="0.35">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row>
    <row r="84" spans="6:46" x14ac:dyDescent="0.35">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row>
    <row r="85" spans="6:46" x14ac:dyDescent="0.35">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row>
  </sheetData>
  <pageMargins left="0.7" right="0.7" top="0.75" bottom="0.75" header="0.3" footer="0.3"/>
  <pageSetup paperSize="9" orientation="portrait" horizontalDpi="1200" verticalDpi="1200" r:id="rId1"/>
  <headerFooter>
    <oddHeader>&amp;C&amp;"Calibri"&amp;10&amp;KFF0000OFFICIAL&amp;1#</oddHeader>
    <oddFooter>&amp;C&amp;1#&amp;"Calibri"&amp;10&amp;KFF0000OFFICIAL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7C3B-8093-443F-82C8-B6C8186AA0E4}">
  <dimension ref="A1:BV167"/>
  <sheetViews>
    <sheetView zoomScale="80" zoomScaleNormal="80" workbookViewId="0">
      <pane xSplit="1" ySplit="5" topLeftCell="B6" activePane="bottomRight" state="frozen"/>
      <selection pane="topRight" activeCell="B1" sqref="B1"/>
      <selection pane="bottomLeft" activeCell="A6" sqref="A6"/>
      <selection pane="bottomRight"/>
    </sheetView>
  </sheetViews>
  <sheetFormatPr defaultColWidth="8.54296875" defaultRowHeight="14.5" x14ac:dyDescent="0.35"/>
  <cols>
    <col min="1" max="1" width="51.453125" style="9" customWidth="1"/>
    <col min="2" max="2" width="8.54296875" style="9"/>
    <col min="3" max="3" width="8.54296875" style="14"/>
    <col min="4" max="4" width="8.54296875" style="9"/>
    <col min="5" max="31" width="10.54296875" style="9" customWidth="1"/>
    <col min="32" max="16384" width="8.54296875" style="9"/>
  </cols>
  <sheetData>
    <row r="1" spans="1:74" ht="15.5" x14ac:dyDescent="0.35">
      <c r="A1" s="13" t="s">
        <v>155</v>
      </c>
      <c r="C1" s="93" t="s">
        <v>19</v>
      </c>
    </row>
    <row r="2" spans="1:74" ht="15.5" x14ac:dyDescent="0.35">
      <c r="A2" s="44" t="s">
        <v>156</v>
      </c>
    </row>
    <row r="3" spans="1:74" s="46" customFormat="1" ht="14.5" customHeight="1" x14ac:dyDescent="0.35">
      <c r="A3" s="36"/>
      <c r="B3" s="36" t="s">
        <v>21</v>
      </c>
      <c r="C3" s="16" t="s">
        <v>22</v>
      </c>
      <c r="D3" s="15"/>
      <c r="E3" s="33" t="s">
        <v>54</v>
      </c>
      <c r="F3" s="33" t="s">
        <v>55</v>
      </c>
      <c r="G3" s="33" t="s">
        <v>56</v>
      </c>
      <c r="H3" s="33" t="s">
        <v>57</v>
      </c>
      <c r="I3" s="33" t="s">
        <v>58</v>
      </c>
      <c r="J3" s="33" t="s">
        <v>59</v>
      </c>
      <c r="K3" s="33" t="s">
        <v>60</v>
      </c>
      <c r="L3" s="33" t="s">
        <v>61</v>
      </c>
      <c r="M3" s="33" t="s">
        <v>62</v>
      </c>
      <c r="N3" s="33" t="s">
        <v>63</v>
      </c>
      <c r="O3" s="33" t="s">
        <v>64</v>
      </c>
      <c r="P3" s="33" t="s">
        <v>65</v>
      </c>
      <c r="Q3" s="33" t="s">
        <v>66</v>
      </c>
      <c r="R3" s="33" t="s">
        <v>67</v>
      </c>
      <c r="S3" s="33" t="s">
        <v>68</v>
      </c>
      <c r="T3" s="33" t="s">
        <v>69</v>
      </c>
      <c r="U3" s="33" t="s">
        <v>70</v>
      </c>
      <c r="V3" s="33" t="s">
        <v>71</v>
      </c>
      <c r="W3" s="33" t="s">
        <v>72</v>
      </c>
      <c r="X3" s="33" t="s">
        <v>73</v>
      </c>
      <c r="Y3" s="33" t="s">
        <v>74</v>
      </c>
      <c r="Z3" s="33" t="s">
        <v>75</v>
      </c>
      <c r="AA3" s="33" t="s">
        <v>76</v>
      </c>
      <c r="AB3" s="33" t="s">
        <v>77</v>
      </c>
      <c r="AC3" s="33" t="s">
        <v>78</v>
      </c>
      <c r="AD3" s="33" t="s">
        <v>79</v>
      </c>
      <c r="AE3" s="33" t="s">
        <v>80</v>
      </c>
      <c r="AF3" s="17" t="s">
        <v>81</v>
      </c>
      <c r="AG3" s="33"/>
      <c r="AH3" s="33"/>
      <c r="AI3" s="33"/>
      <c r="AJ3" s="33"/>
      <c r="AK3" s="33"/>
      <c r="AL3" s="33"/>
      <c r="AM3" s="33"/>
      <c r="AN3" s="33"/>
      <c r="AO3" s="33"/>
      <c r="AP3" s="33"/>
      <c r="AQ3" s="33"/>
      <c r="AR3" s="33"/>
      <c r="AS3" s="33"/>
      <c r="AT3" s="33"/>
      <c r="AU3" s="17"/>
      <c r="AV3" s="17"/>
      <c r="AW3" s="17"/>
      <c r="AX3" s="17"/>
      <c r="AY3" s="17"/>
      <c r="AZ3" s="17"/>
      <c r="BA3" s="45"/>
      <c r="BB3" s="45"/>
      <c r="BC3" s="45"/>
      <c r="BD3" s="45"/>
      <c r="BE3" s="45"/>
      <c r="BF3" s="45"/>
      <c r="BG3" s="45"/>
      <c r="BH3" s="45"/>
      <c r="BI3" s="45"/>
      <c r="BJ3" s="45"/>
      <c r="BK3" s="45"/>
      <c r="BL3" s="45"/>
      <c r="BM3" s="45"/>
      <c r="BN3" s="45"/>
      <c r="BO3" s="45"/>
      <c r="BP3" s="45"/>
      <c r="BQ3" s="17"/>
      <c r="BR3" s="17"/>
      <c r="BS3" s="17"/>
      <c r="BT3" s="17"/>
      <c r="BU3" s="17"/>
      <c r="BV3" s="17"/>
    </row>
    <row r="4" spans="1:74" s="34" customFormat="1" x14ac:dyDescent="0.35">
      <c r="A4" s="36"/>
      <c r="B4" s="36"/>
      <c r="C4" s="16"/>
      <c r="D4" s="15"/>
      <c r="E4" s="33"/>
      <c r="F4" s="33"/>
      <c r="G4" s="33"/>
      <c r="H4" s="33"/>
      <c r="I4" s="33"/>
      <c r="J4" s="33"/>
      <c r="K4" s="33"/>
      <c r="L4" s="60"/>
      <c r="M4" s="33"/>
      <c r="N4" s="33"/>
      <c r="O4" s="33"/>
      <c r="P4" s="33"/>
      <c r="Q4" s="33"/>
      <c r="R4" s="33"/>
      <c r="S4" s="33"/>
      <c r="T4" s="33"/>
      <c r="U4" s="33"/>
      <c r="V4" s="33"/>
      <c r="W4" s="33"/>
      <c r="X4" s="33"/>
      <c r="Y4" s="33"/>
      <c r="Z4" s="33"/>
      <c r="AA4" s="33"/>
      <c r="AB4" s="17" t="s">
        <v>83</v>
      </c>
      <c r="AC4" s="33" t="s">
        <v>83</v>
      </c>
      <c r="AD4" s="33" t="s">
        <v>83</v>
      </c>
      <c r="AE4" s="33" t="s">
        <v>83</v>
      </c>
      <c r="AF4" s="33" t="s">
        <v>83</v>
      </c>
      <c r="BQ4" s="17"/>
      <c r="BR4" s="17"/>
      <c r="BS4" s="17"/>
      <c r="BT4" s="17"/>
      <c r="BU4" s="17"/>
      <c r="BV4" s="17"/>
    </row>
    <row r="5" spans="1:74" ht="4" customHeight="1" x14ac:dyDescent="0.35">
      <c r="A5" s="19"/>
      <c r="B5" s="20"/>
      <c r="C5" s="21"/>
      <c r="D5" s="14"/>
      <c r="E5" s="22"/>
      <c r="F5" s="22"/>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K5" s="24"/>
      <c r="BL5" s="24"/>
      <c r="BM5" s="24"/>
      <c r="BN5" s="24"/>
      <c r="BO5" s="24"/>
      <c r="BP5" s="24"/>
      <c r="BQ5" s="24"/>
      <c r="BR5" s="24"/>
      <c r="BS5" s="24"/>
    </row>
    <row r="6" spans="1:74" x14ac:dyDescent="0.35">
      <c r="A6" s="9" t="s">
        <v>157</v>
      </c>
      <c r="C6" s="93"/>
    </row>
    <row r="7" spans="1:74" ht="4" customHeight="1" x14ac:dyDescent="0.35">
      <c r="A7" s="19"/>
      <c r="B7" s="20"/>
      <c r="C7" s="245"/>
      <c r="D7" s="14"/>
      <c r="E7" s="22"/>
      <c r="F7" s="22"/>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K7" s="24"/>
      <c r="BL7" s="24"/>
      <c r="BM7" s="24"/>
      <c r="BN7" s="24"/>
      <c r="BO7" s="24"/>
      <c r="BP7" s="24"/>
      <c r="BQ7" s="24"/>
      <c r="BR7" s="24"/>
      <c r="BS7" s="24"/>
    </row>
    <row r="8" spans="1:74" x14ac:dyDescent="0.35">
      <c r="A8" s="35" t="s">
        <v>158</v>
      </c>
      <c r="C8" s="93"/>
    </row>
    <row r="9" spans="1:74" x14ac:dyDescent="0.35">
      <c r="A9" s="42" t="s">
        <v>159</v>
      </c>
      <c r="C9" s="93"/>
    </row>
    <row r="10" spans="1:74" x14ac:dyDescent="0.35">
      <c r="A10" s="61" t="s">
        <v>160</v>
      </c>
      <c r="B10" s="9" t="s">
        <v>85</v>
      </c>
      <c r="C10" s="93"/>
      <c r="E10" s="74">
        <v>81266</v>
      </c>
      <c r="F10" s="74">
        <v>75613.618666666662</v>
      </c>
      <c r="G10" s="74">
        <v>79816.661333333337</v>
      </c>
      <c r="H10" s="74">
        <v>84626.081333333335</v>
      </c>
      <c r="I10" s="74">
        <v>90082.987999999998</v>
      </c>
      <c r="J10" s="74">
        <v>98235.414000000004</v>
      </c>
      <c r="K10" s="74">
        <v>103782</v>
      </c>
      <c r="L10" s="74">
        <v>107778</v>
      </c>
      <c r="M10" s="74">
        <v>114665</v>
      </c>
      <c r="N10" s="74">
        <v>117053</v>
      </c>
      <c r="O10" s="74">
        <v>119863</v>
      </c>
      <c r="P10" s="74">
        <v>130691</v>
      </c>
      <c r="Q10" s="74">
        <v>143908</v>
      </c>
      <c r="R10" s="74">
        <v>151002</v>
      </c>
      <c r="S10" s="74">
        <v>157743</v>
      </c>
      <c r="T10" s="74">
        <v>167645</v>
      </c>
      <c r="U10" s="74">
        <v>174815</v>
      </c>
      <c r="V10" s="74">
        <v>180618</v>
      </c>
      <c r="W10" s="74">
        <v>193809</v>
      </c>
      <c r="X10" s="74">
        <v>206405</v>
      </c>
      <c r="Y10" s="74">
        <v>217095</v>
      </c>
      <c r="Z10" s="74">
        <v>221704</v>
      </c>
      <c r="AA10" s="74">
        <v>242139</v>
      </c>
      <c r="AB10" s="74">
        <v>272300</v>
      </c>
      <c r="AC10" s="74">
        <v>289300</v>
      </c>
      <c r="AD10" s="74">
        <v>283400</v>
      </c>
      <c r="AE10" s="74">
        <v>298100</v>
      </c>
      <c r="AF10" s="74">
        <v>318300</v>
      </c>
    </row>
    <row r="11" spans="1:74" x14ac:dyDescent="0.35">
      <c r="A11" s="61" t="s">
        <v>161</v>
      </c>
      <c r="B11" s="9" t="s">
        <v>85</v>
      </c>
      <c r="C11" s="93"/>
      <c r="E11" s="74">
        <v>14232</v>
      </c>
      <c r="F11" s="74">
        <v>13424.621333333333</v>
      </c>
      <c r="G11" s="74">
        <v>17217.698666666667</v>
      </c>
      <c r="H11" s="74">
        <v>18263.678666666667</v>
      </c>
      <c r="I11" s="74">
        <v>20966.572</v>
      </c>
      <c r="J11" s="74">
        <v>23950.266</v>
      </c>
      <c r="K11" s="74">
        <v>25668</v>
      </c>
      <c r="L11" s="74">
        <v>26785</v>
      </c>
      <c r="M11" s="74">
        <v>30928</v>
      </c>
      <c r="N11" s="74">
        <v>32057</v>
      </c>
      <c r="O11" s="74">
        <v>27203</v>
      </c>
      <c r="P11" s="74">
        <v>30361</v>
      </c>
      <c r="Q11" s="74">
        <v>32717</v>
      </c>
      <c r="R11" s="74">
        <v>36002</v>
      </c>
      <c r="S11" s="74">
        <v>37638</v>
      </c>
      <c r="T11" s="74">
        <v>40224</v>
      </c>
      <c r="U11" s="74">
        <v>43261</v>
      </c>
      <c r="V11" s="74">
        <v>45133</v>
      </c>
      <c r="W11" s="74">
        <v>46768</v>
      </c>
      <c r="X11" s="74">
        <v>51555</v>
      </c>
      <c r="Y11" s="74">
        <v>48855</v>
      </c>
      <c r="Z11" s="74">
        <v>50225</v>
      </c>
      <c r="AA11" s="74">
        <v>60486</v>
      </c>
      <c r="AB11" s="74">
        <v>73000</v>
      </c>
      <c r="AC11" s="74">
        <v>73600</v>
      </c>
      <c r="AD11" s="74">
        <v>74100</v>
      </c>
      <c r="AE11" s="74">
        <v>75400</v>
      </c>
      <c r="AF11" s="74">
        <v>80400</v>
      </c>
    </row>
    <row r="12" spans="1:74" x14ac:dyDescent="0.35">
      <c r="A12" s="61" t="s">
        <v>162</v>
      </c>
      <c r="B12" s="9" t="s">
        <v>85</v>
      </c>
      <c r="C12" s="93"/>
      <c r="E12" s="74">
        <v>10909</v>
      </c>
      <c r="F12" s="74">
        <v>10989</v>
      </c>
      <c r="G12" s="74">
        <v>10637</v>
      </c>
      <c r="H12" s="74">
        <v>11651</v>
      </c>
      <c r="I12" s="74">
        <v>12325</v>
      </c>
      <c r="J12" s="74">
        <v>13734</v>
      </c>
      <c r="K12" s="74">
        <v>15239</v>
      </c>
      <c r="L12" s="74">
        <v>17147</v>
      </c>
      <c r="M12" s="74">
        <v>19601</v>
      </c>
      <c r="N12" s="74">
        <v>23569</v>
      </c>
      <c r="O12" s="74">
        <v>24390</v>
      </c>
      <c r="P12" s="74">
        <v>24660</v>
      </c>
      <c r="Q12" s="74">
        <v>25537</v>
      </c>
      <c r="R12" s="74">
        <v>26801</v>
      </c>
      <c r="S12" s="74">
        <v>27407</v>
      </c>
      <c r="T12" s="74">
        <v>27033</v>
      </c>
      <c r="U12" s="74">
        <v>28081</v>
      </c>
      <c r="V12" s="74">
        <v>28364</v>
      </c>
      <c r="W12" s="74">
        <v>29102</v>
      </c>
      <c r="X12" s="74">
        <v>29514</v>
      </c>
      <c r="Y12" s="74">
        <v>36219</v>
      </c>
      <c r="Z12" s="74">
        <v>36265</v>
      </c>
      <c r="AA12" s="74">
        <v>38048</v>
      </c>
      <c r="AB12" s="74">
        <v>42100</v>
      </c>
      <c r="AC12" s="74">
        <v>37000</v>
      </c>
      <c r="AD12" s="74">
        <v>37700</v>
      </c>
      <c r="AE12" s="74">
        <v>36100</v>
      </c>
      <c r="AF12" s="74">
        <v>36200</v>
      </c>
    </row>
    <row r="13" spans="1:74" x14ac:dyDescent="0.35">
      <c r="A13" s="61" t="s">
        <v>163</v>
      </c>
      <c r="B13" s="9" t="s">
        <v>85</v>
      </c>
      <c r="C13" s="93"/>
      <c r="E13" s="74">
        <v>84588</v>
      </c>
      <c r="F13" s="74">
        <v>78049.240000000005</v>
      </c>
      <c r="G13" s="74">
        <v>86397.36</v>
      </c>
      <c r="H13" s="74">
        <v>91238.76</v>
      </c>
      <c r="I13" s="74">
        <v>98723.56</v>
      </c>
      <c r="J13" s="74">
        <v>108451.68</v>
      </c>
      <c r="K13" s="74">
        <v>114210</v>
      </c>
      <c r="L13" s="74">
        <v>117415</v>
      </c>
      <c r="M13" s="74">
        <v>125992</v>
      </c>
      <c r="N13" s="74">
        <v>125541</v>
      </c>
      <c r="O13" s="74">
        <v>122676</v>
      </c>
      <c r="P13" s="74">
        <v>136393</v>
      </c>
      <c r="Q13" s="74">
        <v>151087</v>
      </c>
      <c r="R13" s="74">
        <v>160203</v>
      </c>
      <c r="S13" s="74">
        <v>167974</v>
      </c>
      <c r="T13" s="74">
        <v>180836</v>
      </c>
      <c r="U13" s="74">
        <v>189996</v>
      </c>
      <c r="V13" s="74">
        <v>197388</v>
      </c>
      <c r="W13" s="74">
        <v>211475</v>
      </c>
      <c r="X13" s="74">
        <v>228445</v>
      </c>
      <c r="Y13" s="74">
        <v>229731</v>
      </c>
      <c r="Z13" s="74">
        <v>235664</v>
      </c>
      <c r="AA13" s="74">
        <v>264576</v>
      </c>
      <c r="AB13" s="74">
        <v>303200</v>
      </c>
      <c r="AC13" s="74">
        <v>325900</v>
      </c>
      <c r="AD13" s="74">
        <v>319800</v>
      </c>
      <c r="AE13" s="74">
        <v>337400</v>
      </c>
      <c r="AF13" s="74">
        <v>362500</v>
      </c>
      <c r="AG13" s="23"/>
      <c r="AH13" s="23"/>
    </row>
    <row r="14" spans="1:74" x14ac:dyDescent="0.35">
      <c r="A14" s="42" t="s">
        <v>164</v>
      </c>
      <c r="B14" s="9" t="s">
        <v>85</v>
      </c>
      <c r="C14" s="93"/>
      <c r="E14" s="74">
        <v>3708</v>
      </c>
      <c r="F14" s="74">
        <v>3740.9893333333334</v>
      </c>
      <c r="G14" s="74">
        <v>4031.8506666666667</v>
      </c>
      <c r="H14" s="74">
        <v>3153.6106666666665</v>
      </c>
      <c r="I14" s="74">
        <v>3641.6640000000002</v>
      </c>
      <c r="J14" s="74">
        <v>3475.5920000000001</v>
      </c>
      <c r="K14" s="74">
        <v>4083</v>
      </c>
      <c r="L14" s="74">
        <v>3753</v>
      </c>
      <c r="M14" s="74">
        <v>3795</v>
      </c>
      <c r="N14" s="74">
        <v>3580</v>
      </c>
      <c r="O14" s="74">
        <v>3522</v>
      </c>
      <c r="P14" s="74">
        <v>3345</v>
      </c>
      <c r="Q14" s="74">
        <v>3962</v>
      </c>
      <c r="R14" s="74">
        <v>3969</v>
      </c>
      <c r="S14" s="74">
        <v>4285</v>
      </c>
      <c r="T14" s="74">
        <v>4392</v>
      </c>
      <c r="U14" s="74">
        <v>4453</v>
      </c>
      <c r="V14" s="74">
        <v>3905</v>
      </c>
      <c r="W14" s="74">
        <v>3813</v>
      </c>
      <c r="X14" s="74">
        <v>3893</v>
      </c>
      <c r="Y14" s="74">
        <v>3939</v>
      </c>
      <c r="Z14" s="74">
        <v>3501</v>
      </c>
      <c r="AA14" s="74">
        <v>3261</v>
      </c>
      <c r="AB14" s="74">
        <v>3510</v>
      </c>
      <c r="AC14" s="74">
        <v>3500</v>
      </c>
      <c r="AD14" s="74">
        <v>3510</v>
      </c>
      <c r="AE14" s="74">
        <v>3420</v>
      </c>
      <c r="AF14" s="74">
        <v>3440</v>
      </c>
    </row>
    <row r="15" spans="1:74" x14ac:dyDescent="0.35">
      <c r="A15" s="42" t="s">
        <v>165</v>
      </c>
      <c r="B15" s="9" t="s">
        <v>85</v>
      </c>
      <c r="C15" s="93"/>
      <c r="E15" s="74">
        <v>24815</v>
      </c>
      <c r="F15" s="74">
        <v>35134.810666666664</v>
      </c>
      <c r="G15" s="74">
        <v>27116.349333333332</v>
      </c>
      <c r="H15" s="74">
        <v>33321.58933333333</v>
      </c>
      <c r="I15" s="74">
        <v>36299.536</v>
      </c>
      <c r="J15" s="74">
        <v>43060.508000000002</v>
      </c>
      <c r="K15" s="74">
        <v>48662</v>
      </c>
      <c r="L15" s="74">
        <v>58297</v>
      </c>
      <c r="M15" s="74">
        <v>64687</v>
      </c>
      <c r="N15" s="74">
        <v>60593</v>
      </c>
      <c r="O15" s="74">
        <v>53092</v>
      </c>
      <c r="P15" s="74">
        <v>57302</v>
      </c>
      <c r="Q15" s="74">
        <v>66541</v>
      </c>
      <c r="R15" s="74">
        <v>68054</v>
      </c>
      <c r="S15" s="74">
        <v>69091</v>
      </c>
      <c r="T15" s="74">
        <v>65517</v>
      </c>
      <c r="U15" s="74">
        <v>63529</v>
      </c>
      <c r="V15" s="74">
        <v>71170</v>
      </c>
      <c r="W15" s="74">
        <v>85770</v>
      </c>
      <c r="X15" s="74">
        <v>94713</v>
      </c>
      <c r="Y15" s="74">
        <v>87846</v>
      </c>
      <c r="Z15" s="74">
        <v>99148</v>
      </c>
      <c r="AA15" s="74">
        <v>125914</v>
      </c>
      <c r="AB15" s="74">
        <v>140800</v>
      </c>
      <c r="AC15" s="74">
        <v>131100</v>
      </c>
      <c r="AD15" s="74">
        <v>122300</v>
      </c>
      <c r="AE15" s="74">
        <v>132900</v>
      </c>
      <c r="AF15" s="74">
        <v>130700</v>
      </c>
    </row>
    <row r="16" spans="1:74" x14ac:dyDescent="0.35">
      <c r="A16" s="42" t="s">
        <v>166</v>
      </c>
      <c r="B16" s="9" t="s">
        <v>85</v>
      </c>
      <c r="C16" s="93"/>
      <c r="E16" s="74">
        <v>3912</v>
      </c>
      <c r="F16" s="74">
        <v>5285.78</v>
      </c>
      <c r="G16" s="74">
        <v>4167.92</v>
      </c>
      <c r="H16" s="74">
        <v>4887.97</v>
      </c>
      <c r="I16" s="74">
        <v>5778.07</v>
      </c>
      <c r="J16" s="74">
        <v>6401.585</v>
      </c>
      <c r="K16" s="74">
        <v>6641</v>
      </c>
      <c r="L16" s="74">
        <v>7865</v>
      </c>
      <c r="M16" s="74">
        <v>11980</v>
      </c>
      <c r="N16" s="74">
        <v>9219</v>
      </c>
      <c r="O16" s="74">
        <v>6167</v>
      </c>
      <c r="P16" s="74">
        <v>6637</v>
      </c>
      <c r="Q16" s="74">
        <v>7765</v>
      </c>
      <c r="R16" s="74">
        <v>7569</v>
      </c>
      <c r="S16" s="74">
        <v>6148</v>
      </c>
      <c r="T16" s="74">
        <v>5879</v>
      </c>
      <c r="U16" s="74">
        <v>6830</v>
      </c>
      <c r="V16" s="74">
        <v>8228</v>
      </c>
      <c r="W16" s="74">
        <v>10927</v>
      </c>
      <c r="X16" s="74">
        <v>10910</v>
      </c>
      <c r="Y16" s="74">
        <v>6621</v>
      </c>
      <c r="Z16" s="74">
        <v>13037</v>
      </c>
      <c r="AA16" s="74">
        <v>26559</v>
      </c>
      <c r="AB16" s="74">
        <v>9670</v>
      </c>
      <c r="AC16" s="74">
        <v>16620</v>
      </c>
      <c r="AD16" s="74">
        <v>23320</v>
      </c>
      <c r="AE16" s="74">
        <v>23120</v>
      </c>
      <c r="AF16" s="74">
        <v>25370</v>
      </c>
    </row>
    <row r="17" spans="1:71" x14ac:dyDescent="0.35">
      <c r="A17" s="42" t="s">
        <v>167</v>
      </c>
      <c r="B17" s="9" t="s">
        <v>85</v>
      </c>
      <c r="C17" s="93" t="s">
        <v>90</v>
      </c>
      <c r="E17" s="74">
        <v>1205</v>
      </c>
      <c r="F17" s="74">
        <v>2388</v>
      </c>
      <c r="G17" s="74">
        <v>1306</v>
      </c>
      <c r="H17" s="74">
        <v>1715</v>
      </c>
      <c r="I17" s="74">
        <v>1165</v>
      </c>
      <c r="J17" s="74">
        <v>1465</v>
      </c>
      <c r="K17" s="74">
        <v>1991</v>
      </c>
      <c r="L17" s="74">
        <v>1594</v>
      </c>
      <c r="M17" s="74">
        <v>1871</v>
      </c>
      <c r="N17" s="74">
        <v>2099</v>
      </c>
      <c r="O17" s="74">
        <v>1297</v>
      </c>
      <c r="P17" s="74">
        <v>806</v>
      </c>
      <c r="Q17" s="74">
        <v>1293</v>
      </c>
      <c r="R17" s="74">
        <v>1927</v>
      </c>
      <c r="S17" s="74">
        <v>1785</v>
      </c>
      <c r="T17" s="74">
        <v>1353</v>
      </c>
      <c r="U17" s="74">
        <v>876</v>
      </c>
      <c r="V17" s="74">
        <v>976</v>
      </c>
      <c r="W17" s="74">
        <v>993</v>
      </c>
      <c r="X17" s="74">
        <v>1202</v>
      </c>
      <c r="Y17" s="74">
        <v>921</v>
      </c>
      <c r="Z17" s="74">
        <v>897</v>
      </c>
      <c r="AA17" s="74">
        <v>2166</v>
      </c>
      <c r="AB17" s="74">
        <v>2230</v>
      </c>
      <c r="AC17" s="74">
        <v>2770</v>
      </c>
      <c r="AD17" s="74">
        <v>2680</v>
      </c>
      <c r="AE17" s="74">
        <v>2900</v>
      </c>
      <c r="AF17" s="74">
        <v>2360</v>
      </c>
    </row>
    <row r="18" spans="1:71" x14ac:dyDescent="0.35">
      <c r="A18" s="42" t="s">
        <v>168</v>
      </c>
      <c r="B18" s="9" t="s">
        <v>85</v>
      </c>
      <c r="C18" s="93"/>
      <c r="D18" s="42"/>
      <c r="E18" s="74">
        <v>118228</v>
      </c>
      <c r="F18" s="74">
        <v>124598.82</v>
      </c>
      <c r="G18" s="74">
        <v>123019.48</v>
      </c>
      <c r="H18" s="74">
        <v>134315.93</v>
      </c>
      <c r="I18" s="74">
        <v>145608.82999999999</v>
      </c>
      <c r="J18" s="74">
        <v>162852.36499999999</v>
      </c>
      <c r="K18" s="74">
        <v>175588</v>
      </c>
      <c r="L18" s="74">
        <v>188924</v>
      </c>
      <c r="M18" s="74">
        <v>208324</v>
      </c>
      <c r="N18" s="74">
        <v>201033</v>
      </c>
      <c r="O18" s="74">
        <v>186753</v>
      </c>
      <c r="P18" s="74">
        <v>204483</v>
      </c>
      <c r="Q18" s="74">
        <v>230648</v>
      </c>
      <c r="R18" s="74">
        <v>241723</v>
      </c>
      <c r="S18" s="74">
        <v>249283</v>
      </c>
      <c r="T18" s="74">
        <v>257977</v>
      </c>
      <c r="U18" s="74">
        <v>265684</v>
      </c>
      <c r="V18" s="74">
        <v>281667</v>
      </c>
      <c r="W18" s="74">
        <v>312978</v>
      </c>
      <c r="X18" s="74">
        <v>339163</v>
      </c>
      <c r="Y18" s="74">
        <v>329058</v>
      </c>
      <c r="Z18" s="74">
        <v>352246</v>
      </c>
      <c r="AA18" s="74">
        <v>422476</v>
      </c>
      <c r="AB18" s="74">
        <v>459410</v>
      </c>
      <c r="AC18" s="74">
        <v>479890</v>
      </c>
      <c r="AD18" s="74">
        <v>471610</v>
      </c>
      <c r="AE18" s="74">
        <v>499740</v>
      </c>
      <c r="AF18" s="74">
        <v>524370</v>
      </c>
    </row>
    <row r="19" spans="1:71" ht="4" customHeight="1" x14ac:dyDescent="0.35">
      <c r="A19" s="26"/>
      <c r="B19" s="20"/>
      <c r="C19" s="245"/>
      <c r="D19" s="14"/>
      <c r="E19" s="7"/>
      <c r="F19" s="7"/>
      <c r="G19" s="7"/>
      <c r="H19" s="7"/>
      <c r="I19" s="7"/>
      <c r="J19" s="7"/>
      <c r="K19" s="7"/>
      <c r="L19" s="7"/>
      <c r="M19" s="7"/>
      <c r="N19" s="7"/>
      <c r="O19" s="7"/>
      <c r="P19" s="7"/>
      <c r="Q19" s="7"/>
      <c r="R19" s="7"/>
      <c r="S19" s="7"/>
      <c r="T19" s="7"/>
      <c r="U19" s="7"/>
      <c r="V19" s="7"/>
      <c r="W19" s="7"/>
      <c r="X19" s="7"/>
      <c r="Y19" s="7"/>
      <c r="Z19" s="7"/>
      <c r="AA19" s="7"/>
      <c r="AB19" s="74"/>
      <c r="AC19" s="74"/>
      <c r="AD19" s="74"/>
      <c r="AE19" s="74"/>
      <c r="AF19" s="74"/>
      <c r="AK19" s="23"/>
      <c r="AL19" s="23"/>
      <c r="AM19" s="23"/>
      <c r="AN19" s="23"/>
      <c r="AO19" s="23"/>
      <c r="AP19" s="23"/>
      <c r="AQ19" s="23"/>
      <c r="AR19" s="23"/>
      <c r="AS19" s="23"/>
      <c r="AT19" s="23"/>
      <c r="AU19" s="23"/>
      <c r="AV19" s="23"/>
      <c r="AW19" s="23"/>
      <c r="AX19" s="23"/>
      <c r="AY19" s="23"/>
      <c r="AZ19" s="23"/>
      <c r="BA19" s="23"/>
      <c r="BB19" s="23"/>
      <c r="BC19" s="23"/>
      <c r="BK19" s="24"/>
      <c r="BL19" s="24"/>
      <c r="BM19" s="24"/>
      <c r="BN19" s="24"/>
      <c r="BO19" s="24"/>
      <c r="BP19" s="24"/>
      <c r="BQ19" s="24"/>
      <c r="BR19" s="24"/>
      <c r="BS19" s="24"/>
    </row>
    <row r="20" spans="1:71" x14ac:dyDescent="0.35">
      <c r="A20" s="35" t="s">
        <v>169</v>
      </c>
      <c r="C20" s="93"/>
      <c r="E20" s="74"/>
      <c r="F20" s="7"/>
      <c r="G20" s="7"/>
      <c r="H20" s="7"/>
      <c r="I20" s="7"/>
      <c r="J20" s="7"/>
      <c r="K20" s="7"/>
      <c r="L20" s="7"/>
      <c r="M20" s="7"/>
      <c r="N20" s="7"/>
      <c r="O20" s="7"/>
      <c r="P20" s="7"/>
      <c r="Q20" s="7"/>
      <c r="R20" s="7"/>
      <c r="S20" s="7"/>
      <c r="T20" s="7"/>
      <c r="U20" s="7"/>
      <c r="V20" s="7"/>
      <c r="W20" s="7"/>
      <c r="X20" s="7"/>
      <c r="Y20" s="7"/>
      <c r="Z20" s="7"/>
      <c r="AA20" s="7"/>
      <c r="AB20" s="74"/>
      <c r="AC20" s="74"/>
      <c r="AD20" s="74"/>
      <c r="AE20" s="74"/>
      <c r="AF20" s="74"/>
    </row>
    <row r="21" spans="1:71" x14ac:dyDescent="0.35">
      <c r="A21" s="42" t="s">
        <v>170</v>
      </c>
      <c r="B21" s="9" t="s">
        <v>85</v>
      </c>
      <c r="C21" s="93"/>
      <c r="E21" s="74"/>
      <c r="F21" s="74">
        <v>23853.187999999998</v>
      </c>
      <c r="G21" s="74">
        <v>27377.632000000001</v>
      </c>
      <c r="H21" s="74">
        <v>31227.362000000001</v>
      </c>
      <c r="I21" s="74">
        <v>34095.421999999999</v>
      </c>
      <c r="J21" s="74">
        <v>35943.940999999999</v>
      </c>
      <c r="K21" s="74">
        <v>39059</v>
      </c>
      <c r="L21" s="74">
        <v>41148</v>
      </c>
      <c r="M21" s="74">
        <v>44310</v>
      </c>
      <c r="N21" s="74">
        <v>42558</v>
      </c>
      <c r="O21" s="74">
        <v>46437</v>
      </c>
      <c r="P21" s="74">
        <v>47858</v>
      </c>
      <c r="Q21" s="74">
        <v>48686</v>
      </c>
      <c r="R21" s="74">
        <v>50166</v>
      </c>
      <c r="S21" s="74">
        <v>55435</v>
      </c>
      <c r="T21" s="74">
        <v>56348</v>
      </c>
      <c r="U21" s="74">
        <v>60312</v>
      </c>
      <c r="V21" s="74">
        <v>62727</v>
      </c>
      <c r="W21" s="74">
        <v>65282</v>
      </c>
      <c r="X21" s="74">
        <v>66385</v>
      </c>
      <c r="Y21" s="74">
        <v>65287</v>
      </c>
      <c r="Z21" s="74">
        <v>74688</v>
      </c>
      <c r="AA21" s="74">
        <v>76996</v>
      </c>
      <c r="AB21" s="74">
        <v>88040</v>
      </c>
      <c r="AC21" s="74">
        <v>89080</v>
      </c>
      <c r="AD21" s="74">
        <v>91910</v>
      </c>
      <c r="AE21" s="74">
        <v>97750</v>
      </c>
      <c r="AF21" s="74">
        <v>103690</v>
      </c>
    </row>
    <row r="22" spans="1:71" x14ac:dyDescent="0.35">
      <c r="A22" s="42" t="s">
        <v>171</v>
      </c>
      <c r="B22" s="9" t="s">
        <v>85</v>
      </c>
      <c r="C22" s="93"/>
      <c r="E22" s="74"/>
      <c r="F22" s="74">
        <v>527.98800000000006</v>
      </c>
      <c r="G22" s="74">
        <v>647.83199999999999</v>
      </c>
      <c r="H22" s="74">
        <v>672.56200000000001</v>
      </c>
      <c r="I22" s="74">
        <v>704.62199999999996</v>
      </c>
      <c r="J22" s="74">
        <v>692.54100000000005</v>
      </c>
      <c r="K22" s="74">
        <v>656</v>
      </c>
      <c r="L22" s="74">
        <v>650</v>
      </c>
      <c r="M22" s="74">
        <v>660</v>
      </c>
      <c r="N22" s="74">
        <v>706</v>
      </c>
      <c r="O22" s="74">
        <v>746</v>
      </c>
      <c r="P22" s="74">
        <v>744</v>
      </c>
      <c r="Q22" s="74">
        <v>714</v>
      </c>
      <c r="R22" s="74">
        <v>715</v>
      </c>
      <c r="S22" s="74">
        <v>825</v>
      </c>
      <c r="T22" s="74">
        <v>828</v>
      </c>
      <c r="U22" s="74">
        <v>883</v>
      </c>
      <c r="V22" s="74">
        <v>850</v>
      </c>
      <c r="W22" s="74">
        <v>903</v>
      </c>
      <c r="X22" s="74">
        <v>995</v>
      </c>
      <c r="Y22" s="74">
        <v>1040</v>
      </c>
      <c r="Z22" s="74">
        <v>1101</v>
      </c>
      <c r="AA22" s="74">
        <v>1133</v>
      </c>
      <c r="AB22" s="74">
        <v>1170</v>
      </c>
      <c r="AC22" s="74">
        <v>1160</v>
      </c>
      <c r="AD22" s="74">
        <v>1210</v>
      </c>
      <c r="AE22" s="74">
        <v>1250</v>
      </c>
      <c r="AF22" s="74">
        <v>1270</v>
      </c>
    </row>
    <row r="23" spans="1:71" x14ac:dyDescent="0.35">
      <c r="A23" s="42" t="s">
        <v>172</v>
      </c>
      <c r="B23" s="9" t="s">
        <v>85</v>
      </c>
      <c r="C23" s="93"/>
      <c r="E23" s="74"/>
      <c r="F23" s="74">
        <v>171.99866666666668</v>
      </c>
      <c r="G23" s="74">
        <v>219.98133333333334</v>
      </c>
      <c r="H23" s="74">
        <v>260.95133333333331</v>
      </c>
      <c r="I23" s="74">
        <v>335.95800000000003</v>
      </c>
      <c r="J23" s="74">
        <v>301.94900000000001</v>
      </c>
      <c r="K23" s="74">
        <v>330</v>
      </c>
      <c r="L23" s="74">
        <v>365</v>
      </c>
      <c r="M23" s="74">
        <v>464</v>
      </c>
      <c r="N23" s="74">
        <v>384</v>
      </c>
      <c r="O23" s="74">
        <v>499</v>
      </c>
      <c r="P23" s="74">
        <v>489</v>
      </c>
      <c r="Q23" s="74">
        <v>439</v>
      </c>
      <c r="R23" s="74">
        <v>432</v>
      </c>
      <c r="S23" s="74">
        <v>476</v>
      </c>
      <c r="T23" s="74">
        <v>540</v>
      </c>
      <c r="U23" s="74">
        <v>620</v>
      </c>
      <c r="V23" s="74">
        <v>674</v>
      </c>
      <c r="W23" s="74">
        <v>735</v>
      </c>
      <c r="X23" s="74">
        <v>688</v>
      </c>
      <c r="Y23" s="74">
        <v>632</v>
      </c>
      <c r="Z23" s="74">
        <v>900</v>
      </c>
      <c r="AA23" s="74">
        <v>963</v>
      </c>
      <c r="AB23" s="74">
        <v>1150</v>
      </c>
      <c r="AC23" s="74">
        <v>860</v>
      </c>
      <c r="AD23" s="74">
        <v>850</v>
      </c>
      <c r="AE23" s="74">
        <v>880</v>
      </c>
      <c r="AF23" s="74">
        <v>920</v>
      </c>
    </row>
    <row r="24" spans="1:71" x14ac:dyDescent="0.35">
      <c r="A24" s="72" t="s">
        <v>173</v>
      </c>
      <c r="B24" s="9" t="s">
        <v>85</v>
      </c>
      <c r="C24" s="93" t="s">
        <v>95</v>
      </c>
      <c r="E24" s="74"/>
      <c r="F24" s="74">
        <v>1276</v>
      </c>
      <c r="G24" s="74">
        <v>-77</v>
      </c>
      <c r="H24" s="74">
        <v>-39</v>
      </c>
      <c r="I24" s="74">
        <v>-38</v>
      </c>
      <c r="J24" s="74">
        <v>-13</v>
      </c>
      <c r="K24" s="74">
        <v>-19</v>
      </c>
      <c r="L24" s="74">
        <v>60</v>
      </c>
      <c r="M24" s="74">
        <v>-19</v>
      </c>
      <c r="N24" s="74">
        <v>-1</v>
      </c>
      <c r="O24" s="74">
        <v>0</v>
      </c>
      <c r="P24" s="74">
        <v>0</v>
      </c>
      <c r="Q24" s="74">
        <v>0</v>
      </c>
      <c r="R24" s="74">
        <v>0</v>
      </c>
      <c r="S24" s="74">
        <v>0</v>
      </c>
      <c r="T24" s="74">
        <v>0</v>
      </c>
      <c r="U24" s="74">
        <v>0</v>
      </c>
      <c r="V24" s="74">
        <v>0</v>
      </c>
      <c r="W24" s="74">
        <v>0</v>
      </c>
      <c r="X24" s="74">
        <v>0</v>
      </c>
      <c r="Y24" s="74">
        <v>0</v>
      </c>
      <c r="Z24" s="74">
        <v>0</v>
      </c>
      <c r="AA24" s="74">
        <v>0</v>
      </c>
      <c r="AB24" s="74">
        <v>0</v>
      </c>
      <c r="AC24" s="74">
        <v>0</v>
      </c>
      <c r="AD24" s="74">
        <v>0</v>
      </c>
      <c r="AE24" s="74">
        <v>0</v>
      </c>
      <c r="AF24" s="74">
        <v>0</v>
      </c>
    </row>
    <row r="25" spans="1:71" x14ac:dyDescent="0.35">
      <c r="A25" s="72" t="s">
        <v>174</v>
      </c>
      <c r="C25" s="93"/>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row>
    <row r="26" spans="1:71" x14ac:dyDescent="0.35">
      <c r="A26" s="135" t="s">
        <v>175</v>
      </c>
      <c r="B26" s="9" t="s">
        <v>85</v>
      </c>
      <c r="C26" s="93"/>
      <c r="E26" s="74">
        <v>11418</v>
      </c>
      <c r="F26" s="74">
        <v>12447</v>
      </c>
      <c r="G26" s="74">
        <v>12793</v>
      </c>
      <c r="H26" s="74">
        <v>13337</v>
      </c>
      <c r="I26" s="74">
        <v>13529</v>
      </c>
      <c r="J26" s="74">
        <v>14350</v>
      </c>
      <c r="K26" s="74">
        <v>14073</v>
      </c>
      <c r="L26" s="74">
        <v>14653</v>
      </c>
      <c r="M26" s="74">
        <v>15085</v>
      </c>
      <c r="N26" s="74">
        <v>15592</v>
      </c>
      <c r="O26" s="74">
        <v>15766</v>
      </c>
      <c r="P26" s="74">
        <v>16305</v>
      </c>
      <c r="Q26" s="74">
        <v>16924</v>
      </c>
      <c r="R26" s="74">
        <v>17839</v>
      </c>
      <c r="S26" s="74">
        <v>17767</v>
      </c>
      <c r="T26" s="74">
        <v>17590</v>
      </c>
      <c r="U26" s="74">
        <v>17964</v>
      </c>
      <c r="V26" s="74">
        <v>18441</v>
      </c>
      <c r="W26" s="74">
        <v>19229</v>
      </c>
      <c r="X26" s="74">
        <v>19830</v>
      </c>
      <c r="Y26" s="74">
        <v>19392</v>
      </c>
      <c r="Z26" s="74">
        <v>20338</v>
      </c>
      <c r="AA26" s="74">
        <v>18297</v>
      </c>
      <c r="AB26" s="74">
        <v>21520</v>
      </c>
      <c r="AC26" s="74">
        <v>25330</v>
      </c>
      <c r="AD26" s="74">
        <v>26080</v>
      </c>
      <c r="AE26" s="74">
        <v>27040</v>
      </c>
      <c r="AF26" s="74">
        <v>28150</v>
      </c>
    </row>
    <row r="27" spans="1:71" x14ac:dyDescent="0.35">
      <c r="A27" s="135" t="s">
        <v>176</v>
      </c>
      <c r="B27" s="9" t="s">
        <v>85</v>
      </c>
      <c r="C27" s="93"/>
      <c r="E27" s="74">
        <v>2674</v>
      </c>
      <c r="F27" s="74">
        <v>6572</v>
      </c>
      <c r="G27" s="74">
        <v>6837</v>
      </c>
      <c r="H27" s="74">
        <v>7450</v>
      </c>
      <c r="I27" s="74">
        <v>7539</v>
      </c>
      <c r="J27" s="74">
        <v>7631</v>
      </c>
      <c r="K27" s="74">
        <v>7854</v>
      </c>
      <c r="L27" s="74">
        <v>8082</v>
      </c>
      <c r="M27" s="74">
        <v>8441</v>
      </c>
      <c r="N27" s="74">
        <v>8727</v>
      </c>
      <c r="O27" s="74">
        <v>8781</v>
      </c>
      <c r="P27" s="74">
        <v>9497</v>
      </c>
      <c r="Q27" s="74">
        <v>8557</v>
      </c>
      <c r="R27" s="74">
        <v>7871</v>
      </c>
      <c r="S27" s="74">
        <v>7882</v>
      </c>
      <c r="T27" s="74">
        <v>6097</v>
      </c>
      <c r="U27" s="74">
        <v>3660</v>
      </c>
      <c r="V27" s="74">
        <v>3454</v>
      </c>
      <c r="W27" s="74">
        <v>3534</v>
      </c>
      <c r="X27" s="74">
        <v>3658</v>
      </c>
      <c r="Y27" s="74">
        <v>3724</v>
      </c>
      <c r="Z27" s="74">
        <v>4165</v>
      </c>
      <c r="AA27" s="74">
        <v>4265</v>
      </c>
      <c r="AB27" s="74">
        <v>4630</v>
      </c>
      <c r="AC27" s="74">
        <v>4760</v>
      </c>
      <c r="AD27" s="74">
        <v>7710</v>
      </c>
      <c r="AE27" s="74">
        <v>8000</v>
      </c>
      <c r="AF27" s="74">
        <v>8260</v>
      </c>
    </row>
    <row r="28" spans="1:71" x14ac:dyDescent="0.35">
      <c r="A28" s="135" t="s">
        <v>177</v>
      </c>
      <c r="B28" s="9" t="s">
        <v>85</v>
      </c>
      <c r="C28" s="93"/>
      <c r="E28" s="74">
        <v>14091</v>
      </c>
      <c r="F28" s="74">
        <v>19019</v>
      </c>
      <c r="G28" s="74">
        <v>19630</v>
      </c>
      <c r="H28" s="74">
        <v>20787</v>
      </c>
      <c r="I28" s="74">
        <v>21068</v>
      </c>
      <c r="J28" s="74">
        <v>21981</v>
      </c>
      <c r="K28" s="74">
        <v>21927</v>
      </c>
      <c r="L28" s="74">
        <v>22734</v>
      </c>
      <c r="M28" s="74">
        <v>23526</v>
      </c>
      <c r="N28" s="74">
        <v>24319</v>
      </c>
      <c r="O28" s="74">
        <v>24547</v>
      </c>
      <c r="P28" s="74">
        <v>25803</v>
      </c>
      <c r="Q28" s="74">
        <v>25480</v>
      </c>
      <c r="R28" s="74">
        <v>25710</v>
      </c>
      <c r="S28" s="74">
        <v>25648</v>
      </c>
      <c r="T28" s="74">
        <v>23687</v>
      </c>
      <c r="U28" s="74">
        <v>21625</v>
      </c>
      <c r="V28" s="74">
        <v>21895</v>
      </c>
      <c r="W28" s="74">
        <v>22763</v>
      </c>
      <c r="X28" s="74">
        <v>23488</v>
      </c>
      <c r="Y28" s="74">
        <v>23116</v>
      </c>
      <c r="Z28" s="74">
        <v>24503</v>
      </c>
      <c r="AA28" s="74">
        <v>22562</v>
      </c>
      <c r="AB28" s="74">
        <v>26150</v>
      </c>
      <c r="AC28" s="74">
        <v>30090</v>
      </c>
      <c r="AD28" s="74">
        <v>33790</v>
      </c>
      <c r="AE28" s="74">
        <v>35040</v>
      </c>
      <c r="AF28" s="74">
        <v>36410</v>
      </c>
    </row>
    <row r="29" spans="1:71" x14ac:dyDescent="0.35">
      <c r="A29" s="42" t="s">
        <v>178</v>
      </c>
      <c r="B29" s="9" t="s">
        <v>85</v>
      </c>
      <c r="C29" s="93"/>
      <c r="E29" s="74">
        <v>3799</v>
      </c>
      <c r="F29" s="74">
        <v>4606</v>
      </c>
      <c r="G29" s="74">
        <v>5214</v>
      </c>
      <c r="H29" s="74">
        <v>5573</v>
      </c>
      <c r="I29" s="74">
        <v>5622</v>
      </c>
      <c r="J29" s="74">
        <v>5548</v>
      </c>
      <c r="K29" s="74">
        <v>4988</v>
      </c>
      <c r="L29" s="74">
        <v>5644</v>
      </c>
      <c r="M29" s="74">
        <v>6070</v>
      </c>
      <c r="N29" s="74">
        <v>6276</v>
      </c>
      <c r="O29" s="74">
        <v>5748</v>
      </c>
      <c r="P29" s="74">
        <v>5828</v>
      </c>
      <c r="Q29" s="74">
        <v>7105</v>
      </c>
      <c r="R29" s="74">
        <v>8172</v>
      </c>
      <c r="S29" s="74">
        <v>9280</v>
      </c>
      <c r="T29" s="74">
        <v>10884</v>
      </c>
      <c r="U29" s="74">
        <v>14046</v>
      </c>
      <c r="V29" s="74">
        <v>14196</v>
      </c>
      <c r="W29" s="74">
        <v>15690</v>
      </c>
      <c r="X29" s="74">
        <v>15944</v>
      </c>
      <c r="Y29" s="74">
        <v>19507</v>
      </c>
      <c r="Z29" s="74">
        <v>18123</v>
      </c>
      <c r="AA29" s="74">
        <v>16945</v>
      </c>
      <c r="AB29" s="74">
        <v>17180</v>
      </c>
      <c r="AC29" s="74">
        <v>17270</v>
      </c>
      <c r="AD29" s="74">
        <v>15290</v>
      </c>
      <c r="AE29" s="74">
        <v>15130</v>
      </c>
      <c r="AF29" s="74">
        <v>15650</v>
      </c>
    </row>
    <row r="30" spans="1:71" x14ac:dyDescent="0.35">
      <c r="A30" s="42" t="s">
        <v>179</v>
      </c>
      <c r="B30" s="9" t="s">
        <v>85</v>
      </c>
      <c r="C30" s="93"/>
      <c r="E30" s="74"/>
      <c r="F30" s="74"/>
      <c r="G30" s="74"/>
      <c r="H30" s="74"/>
      <c r="I30" s="74"/>
      <c r="J30" s="74"/>
      <c r="K30" s="74"/>
      <c r="L30" s="74"/>
      <c r="M30" s="74"/>
      <c r="N30" s="74"/>
      <c r="O30" s="74"/>
      <c r="P30" s="74"/>
      <c r="Q30" s="74"/>
      <c r="R30" s="74">
        <v>6535</v>
      </c>
      <c r="S30" s="74">
        <v>6623</v>
      </c>
      <c r="T30" s="74"/>
      <c r="U30" s="74"/>
      <c r="V30" s="74"/>
      <c r="W30" s="74"/>
      <c r="X30" s="74"/>
      <c r="Y30" s="74"/>
      <c r="Z30" s="74"/>
      <c r="AA30" s="74"/>
      <c r="AB30" s="74"/>
      <c r="AC30" s="74"/>
      <c r="AD30" s="74"/>
      <c r="AE30" s="74"/>
      <c r="AF30" s="74"/>
    </row>
    <row r="31" spans="1:71" x14ac:dyDescent="0.35">
      <c r="A31" s="42" t="s">
        <v>180</v>
      </c>
      <c r="B31" s="9" t="s">
        <v>85</v>
      </c>
      <c r="C31" s="93"/>
      <c r="E31" s="74"/>
      <c r="F31" s="74"/>
      <c r="G31" s="74"/>
      <c r="H31" s="74"/>
      <c r="I31" s="74"/>
      <c r="J31" s="74"/>
      <c r="K31" s="74"/>
      <c r="L31" s="74"/>
      <c r="M31" s="74"/>
      <c r="N31" s="74"/>
      <c r="O31" s="74"/>
      <c r="P31" s="74"/>
      <c r="Q31" s="74"/>
      <c r="R31" s="74"/>
      <c r="S31" s="74"/>
      <c r="T31" s="74"/>
      <c r="U31" s="74"/>
      <c r="V31" s="74"/>
      <c r="W31" s="74">
        <v>1527</v>
      </c>
      <c r="X31" s="74">
        <v>1566</v>
      </c>
      <c r="Y31" s="74">
        <v>1639</v>
      </c>
      <c r="Z31" s="74">
        <v>1572</v>
      </c>
      <c r="AA31" s="74">
        <v>1456</v>
      </c>
      <c r="AB31" s="74">
        <v>1560</v>
      </c>
      <c r="AC31" s="74">
        <v>1640</v>
      </c>
      <c r="AD31" s="74">
        <v>1670</v>
      </c>
      <c r="AE31" s="74">
        <v>1730</v>
      </c>
      <c r="AF31" s="74">
        <v>1820</v>
      </c>
    </row>
    <row r="32" spans="1:71" x14ac:dyDescent="0.35">
      <c r="A32" s="42" t="s">
        <v>181</v>
      </c>
      <c r="B32" s="9" t="s">
        <v>85</v>
      </c>
      <c r="C32" s="93"/>
      <c r="E32" s="74">
        <v>551</v>
      </c>
      <c r="F32" s="74">
        <v>451</v>
      </c>
      <c r="G32" s="74">
        <v>550</v>
      </c>
      <c r="H32" s="74">
        <v>586</v>
      </c>
      <c r="I32" s="74">
        <v>603</v>
      </c>
      <c r="J32" s="74">
        <v>584</v>
      </c>
      <c r="K32" s="74">
        <v>610</v>
      </c>
      <c r="L32" s="74">
        <v>608</v>
      </c>
      <c r="M32" s="74">
        <v>611</v>
      </c>
      <c r="N32" s="74">
        <v>620</v>
      </c>
      <c r="O32" s="74">
        <v>395</v>
      </c>
      <c r="P32" s="74">
        <v>445</v>
      </c>
      <c r="Q32" s="74">
        <v>421</v>
      </c>
      <c r="R32" s="74">
        <v>476</v>
      </c>
      <c r="S32" s="74">
        <v>491</v>
      </c>
      <c r="T32" s="74">
        <v>509</v>
      </c>
      <c r="U32" s="74">
        <v>522</v>
      </c>
      <c r="V32" s="74">
        <v>554</v>
      </c>
      <c r="W32" s="74">
        <v>564</v>
      </c>
      <c r="X32" s="74">
        <v>563</v>
      </c>
      <c r="Y32" s="74">
        <v>469</v>
      </c>
      <c r="Z32" s="74">
        <v>534</v>
      </c>
      <c r="AA32" s="74">
        <v>646</v>
      </c>
      <c r="AB32" s="74">
        <v>631</v>
      </c>
      <c r="AC32" s="74">
        <v>586</v>
      </c>
      <c r="AD32" s="74">
        <v>593</v>
      </c>
      <c r="AE32" s="74">
        <v>613</v>
      </c>
      <c r="AF32" s="74">
        <v>614</v>
      </c>
    </row>
    <row r="33" spans="1:71" x14ac:dyDescent="0.35">
      <c r="A33" s="42" t="s">
        <v>182</v>
      </c>
      <c r="B33" s="9" t="s">
        <v>85</v>
      </c>
      <c r="C33" s="93" t="s">
        <v>95</v>
      </c>
      <c r="E33" s="266">
        <v>16740</v>
      </c>
      <c r="F33" s="266">
        <v>1372.0053333333271</v>
      </c>
      <c r="G33" s="266">
        <v>1828.074666666671</v>
      </c>
      <c r="H33" s="266">
        <v>1935.1946666666699</v>
      </c>
      <c r="I33" s="266">
        <v>2541.168000000016</v>
      </c>
      <c r="J33" s="266">
        <v>2599.2040000000088</v>
      </c>
      <c r="K33" s="266">
        <v>2707</v>
      </c>
      <c r="L33" s="266">
        <v>2743</v>
      </c>
      <c r="M33" s="266">
        <v>2923</v>
      </c>
      <c r="N33" s="266">
        <v>3408</v>
      </c>
      <c r="O33" s="266">
        <v>3716</v>
      </c>
      <c r="P33" s="266">
        <v>3916</v>
      </c>
      <c r="Q33" s="266">
        <v>3920</v>
      </c>
      <c r="R33" s="266">
        <v>4177</v>
      </c>
      <c r="S33" s="266">
        <v>5178</v>
      </c>
      <c r="T33" s="266">
        <v>5592</v>
      </c>
      <c r="U33" s="266">
        <v>5776</v>
      </c>
      <c r="V33" s="266">
        <v>6143</v>
      </c>
      <c r="W33" s="266">
        <v>6807</v>
      </c>
      <c r="X33" s="266">
        <v>7355</v>
      </c>
      <c r="Y33" s="266">
        <v>6857</v>
      </c>
      <c r="Z33" s="266">
        <v>6645</v>
      </c>
      <c r="AA33" s="74">
        <v>7235</v>
      </c>
      <c r="AB33" s="74">
        <v>8878</v>
      </c>
      <c r="AC33" s="74">
        <v>9153</v>
      </c>
      <c r="AD33" s="74">
        <v>9440</v>
      </c>
      <c r="AE33" s="74">
        <v>9821</v>
      </c>
      <c r="AF33" s="74">
        <v>9833</v>
      </c>
      <c r="AG33" s="25"/>
    </row>
    <row r="34" spans="1:71" x14ac:dyDescent="0.35">
      <c r="A34" s="42" t="s">
        <v>183</v>
      </c>
      <c r="B34" s="9" t="s">
        <v>85</v>
      </c>
      <c r="E34" s="266">
        <v>35181</v>
      </c>
      <c r="F34" s="266">
        <v>51277.179999999993</v>
      </c>
      <c r="G34" s="266">
        <v>55390.520000000004</v>
      </c>
      <c r="H34" s="266">
        <v>61003.070000000007</v>
      </c>
      <c r="I34" s="266">
        <v>64932.170000000013</v>
      </c>
      <c r="J34" s="266">
        <v>67637.635000000009</v>
      </c>
      <c r="K34" s="266">
        <v>70258</v>
      </c>
      <c r="L34" s="266">
        <v>73952</v>
      </c>
      <c r="M34" s="266">
        <v>78545</v>
      </c>
      <c r="N34" s="266">
        <v>78270</v>
      </c>
      <c r="O34" s="266">
        <v>82088</v>
      </c>
      <c r="P34" s="266">
        <v>85083</v>
      </c>
      <c r="Q34" s="266">
        <v>86765</v>
      </c>
      <c r="R34" s="266">
        <v>96383</v>
      </c>
      <c r="S34" s="266">
        <v>103956</v>
      </c>
      <c r="T34" s="266">
        <v>98388</v>
      </c>
      <c r="U34" s="266">
        <v>103784</v>
      </c>
      <c r="V34" s="266">
        <v>107039</v>
      </c>
      <c r="W34" s="266">
        <v>114271</v>
      </c>
      <c r="X34" s="266">
        <v>116984</v>
      </c>
      <c r="Y34" s="266">
        <v>118547</v>
      </c>
      <c r="Z34" s="266">
        <v>128066</v>
      </c>
      <c r="AA34" s="266">
        <v>127936</v>
      </c>
      <c r="AB34" s="74">
        <v>144759</v>
      </c>
      <c r="AC34" s="74">
        <v>149839</v>
      </c>
      <c r="AD34" s="74">
        <v>154754</v>
      </c>
      <c r="AE34" s="74">
        <v>162215</v>
      </c>
      <c r="AF34" s="74">
        <v>170207</v>
      </c>
    </row>
    <row r="35" spans="1:71" ht="4" customHeight="1" x14ac:dyDescent="0.35">
      <c r="A35" s="26"/>
      <c r="B35" s="20"/>
      <c r="C35" s="21"/>
      <c r="D35" s="14"/>
      <c r="E35" s="7"/>
      <c r="F35" s="7"/>
      <c r="G35" s="7"/>
      <c r="H35" s="7"/>
      <c r="I35" s="7"/>
      <c r="J35" s="7"/>
      <c r="K35" s="7"/>
      <c r="L35" s="7"/>
      <c r="M35" s="7"/>
      <c r="N35" s="7"/>
      <c r="O35" s="7"/>
      <c r="P35" s="7"/>
      <c r="Q35" s="7"/>
      <c r="R35" s="7"/>
      <c r="S35" s="7"/>
      <c r="T35" s="7"/>
      <c r="U35" s="7"/>
      <c r="V35" s="7"/>
      <c r="W35" s="7"/>
      <c r="X35" s="7"/>
      <c r="Y35" s="7"/>
      <c r="Z35" s="7"/>
      <c r="AA35" s="7"/>
      <c r="AB35" s="74"/>
      <c r="AC35" s="74"/>
      <c r="AD35" s="74"/>
      <c r="AE35" s="74"/>
      <c r="AF35" s="74"/>
      <c r="AK35" s="23"/>
      <c r="AL35" s="23"/>
      <c r="AM35" s="23"/>
      <c r="AN35" s="23"/>
      <c r="AO35" s="23"/>
      <c r="AP35" s="23"/>
      <c r="AQ35" s="23"/>
      <c r="AR35" s="23"/>
      <c r="AS35" s="23"/>
      <c r="AT35" s="23"/>
      <c r="AU35" s="23"/>
      <c r="AV35" s="23"/>
      <c r="AW35" s="23"/>
      <c r="AX35" s="23"/>
      <c r="AY35" s="23"/>
      <c r="AZ35" s="23"/>
      <c r="BA35" s="23"/>
      <c r="BB35" s="23"/>
      <c r="BC35" s="23"/>
      <c r="BK35" s="24"/>
      <c r="BL35" s="24"/>
      <c r="BM35" s="24"/>
      <c r="BN35" s="24"/>
      <c r="BO35" s="24"/>
      <c r="BP35" s="24"/>
      <c r="BQ35" s="24"/>
      <c r="BR35" s="24"/>
      <c r="BS35" s="24"/>
    </row>
    <row r="36" spans="1:71" x14ac:dyDescent="0.35">
      <c r="A36" s="35" t="s">
        <v>184</v>
      </c>
      <c r="B36" s="9" t="s">
        <v>85</v>
      </c>
      <c r="E36" s="266">
        <v>153409</v>
      </c>
      <c r="F36" s="266">
        <v>175876</v>
      </c>
      <c r="G36" s="266">
        <v>178410</v>
      </c>
      <c r="H36" s="266">
        <v>195319</v>
      </c>
      <c r="I36" s="266">
        <v>210541</v>
      </c>
      <c r="J36" s="266">
        <v>230490</v>
      </c>
      <c r="K36" s="266">
        <v>245846</v>
      </c>
      <c r="L36" s="266">
        <v>262876</v>
      </c>
      <c r="M36" s="266">
        <v>286869</v>
      </c>
      <c r="N36" s="266">
        <v>279303</v>
      </c>
      <c r="O36" s="266">
        <v>268841</v>
      </c>
      <c r="P36" s="266">
        <v>289566</v>
      </c>
      <c r="Q36" s="266">
        <v>317413</v>
      </c>
      <c r="R36" s="266">
        <v>338106</v>
      </c>
      <c r="S36" s="266">
        <v>353239</v>
      </c>
      <c r="T36" s="266">
        <v>356365</v>
      </c>
      <c r="U36" s="266">
        <v>369468</v>
      </c>
      <c r="V36" s="266">
        <v>388706</v>
      </c>
      <c r="W36" s="266">
        <v>427249</v>
      </c>
      <c r="X36" s="266">
        <v>456147</v>
      </c>
      <c r="Y36" s="266">
        <v>447605</v>
      </c>
      <c r="Z36" s="266">
        <v>480312</v>
      </c>
      <c r="AA36" s="266">
        <v>550412</v>
      </c>
      <c r="AB36" s="74">
        <v>604169</v>
      </c>
      <c r="AC36" s="74">
        <v>629729</v>
      </c>
      <c r="AD36" s="74">
        <v>626364</v>
      </c>
      <c r="AE36" s="74">
        <v>661955</v>
      </c>
      <c r="AF36" s="74">
        <v>694577</v>
      </c>
    </row>
    <row r="37" spans="1:71" ht="4" customHeight="1" x14ac:dyDescent="0.35">
      <c r="A37" s="19"/>
      <c r="B37" s="20"/>
      <c r="C37" s="21"/>
      <c r="D37" s="14"/>
      <c r="E37" s="7"/>
      <c r="F37" s="7"/>
      <c r="G37" s="7"/>
      <c r="H37" s="7"/>
      <c r="I37" s="7"/>
      <c r="J37" s="7"/>
      <c r="K37" s="7"/>
      <c r="L37" s="7"/>
      <c r="M37" s="7"/>
      <c r="N37" s="7"/>
      <c r="O37" s="7"/>
      <c r="P37" s="7"/>
      <c r="Q37" s="7"/>
      <c r="R37" s="7"/>
      <c r="S37" s="7"/>
      <c r="T37" s="7"/>
      <c r="U37" s="7"/>
      <c r="V37" s="7"/>
      <c r="W37" s="7"/>
      <c r="X37" s="7"/>
      <c r="Y37" s="7"/>
      <c r="Z37" s="7"/>
      <c r="AA37" s="7"/>
      <c r="AB37" s="74"/>
      <c r="AC37" s="74"/>
      <c r="AD37" s="74"/>
      <c r="AE37" s="74"/>
      <c r="AF37" s="74"/>
      <c r="AG37" s="25"/>
      <c r="AH37" s="23"/>
      <c r="AI37" s="23"/>
      <c r="AJ37" s="23"/>
      <c r="AK37" s="23"/>
      <c r="AL37" s="23"/>
      <c r="AM37" s="23"/>
      <c r="AN37" s="23"/>
      <c r="AO37" s="23"/>
      <c r="AP37" s="23"/>
      <c r="AQ37" s="23"/>
      <c r="AR37" s="23"/>
      <c r="AS37" s="23"/>
      <c r="AT37" s="23"/>
      <c r="AU37" s="23"/>
      <c r="AV37" s="23"/>
      <c r="AW37" s="23"/>
      <c r="AX37" s="23"/>
      <c r="AY37" s="23"/>
      <c r="AZ37" s="23"/>
      <c r="BA37" s="23"/>
      <c r="BB37" s="23"/>
      <c r="BC37" s="23"/>
      <c r="BK37" s="24"/>
      <c r="BL37" s="24"/>
      <c r="BM37" s="24"/>
      <c r="BN37" s="24"/>
      <c r="BO37" s="24"/>
      <c r="BP37" s="24"/>
      <c r="BQ37" s="24"/>
      <c r="BR37" s="24"/>
      <c r="BS37" s="24"/>
    </row>
    <row r="38" spans="1:71" x14ac:dyDescent="0.35">
      <c r="A38" s="9" t="s">
        <v>132</v>
      </c>
      <c r="E38" s="7"/>
      <c r="F38" s="7"/>
      <c r="G38" s="7"/>
      <c r="H38" s="7"/>
      <c r="I38" s="7"/>
      <c r="J38" s="7"/>
      <c r="K38" s="7"/>
      <c r="L38" s="7"/>
      <c r="M38" s="7"/>
      <c r="N38" s="7"/>
      <c r="O38" s="7"/>
      <c r="P38" s="7"/>
      <c r="Q38" s="7"/>
      <c r="R38" s="7"/>
      <c r="S38" s="7"/>
      <c r="T38" s="7"/>
      <c r="U38" s="7"/>
      <c r="V38" s="7"/>
      <c r="W38" s="7"/>
      <c r="X38" s="7"/>
      <c r="Y38" s="7"/>
      <c r="Z38" s="7"/>
      <c r="AA38" s="7"/>
      <c r="AB38" s="74"/>
      <c r="AC38" s="74"/>
      <c r="AD38" s="74"/>
      <c r="AE38" s="74"/>
      <c r="AF38" s="74"/>
    </row>
    <row r="39" spans="1:71" x14ac:dyDescent="0.35">
      <c r="A39" s="35" t="s">
        <v>185</v>
      </c>
      <c r="B39" s="9" t="s">
        <v>85</v>
      </c>
      <c r="E39" s="74">
        <v>967</v>
      </c>
      <c r="F39" s="74">
        <v>1105</v>
      </c>
      <c r="G39" s="74">
        <v>1188</v>
      </c>
      <c r="H39" s="74">
        <v>1185</v>
      </c>
      <c r="I39" s="74">
        <v>1304</v>
      </c>
      <c r="J39" s="74">
        <v>1621</v>
      </c>
      <c r="K39" s="74">
        <v>2437</v>
      </c>
      <c r="L39" s="74">
        <v>3921</v>
      </c>
      <c r="M39" s="74">
        <v>5558</v>
      </c>
      <c r="N39" s="74">
        <v>5124</v>
      </c>
      <c r="O39" s="74">
        <v>4430</v>
      </c>
      <c r="P39" s="74">
        <v>5169</v>
      </c>
      <c r="Q39" s="74">
        <v>4617</v>
      </c>
      <c r="R39" s="74">
        <v>3646</v>
      </c>
      <c r="S39" s="74">
        <v>3341</v>
      </c>
      <c r="T39" s="74">
        <v>3147</v>
      </c>
      <c r="U39" s="74">
        <v>2930</v>
      </c>
      <c r="V39" s="74">
        <v>2992</v>
      </c>
      <c r="W39" s="74">
        <v>3317</v>
      </c>
      <c r="X39" s="74">
        <v>4477</v>
      </c>
      <c r="Y39" s="74">
        <v>3689</v>
      </c>
      <c r="Z39" s="74">
        <v>3033</v>
      </c>
      <c r="AA39" s="74">
        <v>4452</v>
      </c>
      <c r="AB39" s="74">
        <v>9053</v>
      </c>
      <c r="AC39" s="74">
        <v>9426</v>
      </c>
      <c r="AD39" s="74">
        <v>8669</v>
      </c>
      <c r="AE39" s="74">
        <v>8561</v>
      </c>
      <c r="AF39" s="74">
        <v>9069</v>
      </c>
      <c r="AI39" s="126"/>
    </row>
    <row r="40" spans="1:71" x14ac:dyDescent="0.35">
      <c r="A40" s="35" t="s">
        <v>186</v>
      </c>
      <c r="B40" s="9" t="s">
        <v>85</v>
      </c>
      <c r="E40" s="74">
        <v>12928</v>
      </c>
      <c r="F40" s="74">
        <v>9124</v>
      </c>
      <c r="G40" s="74">
        <v>10834</v>
      </c>
      <c r="H40" s="74">
        <v>10273</v>
      </c>
      <c r="I40" s="74">
        <v>10197</v>
      </c>
      <c r="J40" s="74">
        <v>10242</v>
      </c>
      <c r="K40" s="74">
        <v>12286</v>
      </c>
      <c r="L40" s="74">
        <v>11098</v>
      </c>
      <c r="M40" s="74">
        <v>10976</v>
      </c>
      <c r="N40" s="74">
        <v>14082</v>
      </c>
      <c r="O40" s="74">
        <v>19116</v>
      </c>
      <c r="P40" s="74">
        <v>14470</v>
      </c>
      <c r="Q40" s="74">
        <v>15294</v>
      </c>
      <c r="R40" s="74">
        <v>17744</v>
      </c>
      <c r="S40" s="74">
        <v>17571</v>
      </c>
      <c r="T40" s="74">
        <v>19943</v>
      </c>
      <c r="U40" s="74">
        <v>22657</v>
      </c>
      <c r="V40" s="74">
        <v>24025</v>
      </c>
      <c r="W40" s="74">
        <v>25714</v>
      </c>
      <c r="X40" s="74">
        <v>32721</v>
      </c>
      <c r="Y40" s="74">
        <v>34984</v>
      </c>
      <c r="Z40" s="74">
        <v>39667</v>
      </c>
      <c r="AA40" s="74">
        <v>41537</v>
      </c>
      <c r="AB40" s="74">
        <v>40545</v>
      </c>
      <c r="AC40" s="74">
        <v>41217</v>
      </c>
      <c r="AD40" s="74">
        <v>42300</v>
      </c>
      <c r="AE40" s="74">
        <v>43222</v>
      </c>
      <c r="AF40" s="74">
        <v>44591</v>
      </c>
    </row>
    <row r="41" spans="1:71" x14ac:dyDescent="0.35">
      <c r="A41" s="35" t="s">
        <v>187</v>
      </c>
      <c r="B41" s="9" t="s">
        <v>85</v>
      </c>
      <c r="E41" s="74">
        <v>13895</v>
      </c>
      <c r="F41" s="74">
        <v>10229</v>
      </c>
      <c r="G41" s="74">
        <v>12022</v>
      </c>
      <c r="H41" s="74">
        <v>11458</v>
      </c>
      <c r="I41" s="74">
        <v>11501</v>
      </c>
      <c r="J41" s="74">
        <v>11863</v>
      </c>
      <c r="K41" s="74">
        <v>14723</v>
      </c>
      <c r="L41" s="74">
        <v>15019</v>
      </c>
      <c r="M41" s="74">
        <v>16534</v>
      </c>
      <c r="N41" s="74">
        <v>19206</v>
      </c>
      <c r="O41" s="74">
        <v>23546</v>
      </c>
      <c r="P41" s="74">
        <v>19639</v>
      </c>
      <c r="Q41" s="74">
        <v>19911</v>
      </c>
      <c r="R41" s="74">
        <v>21390</v>
      </c>
      <c r="S41" s="74">
        <v>20912</v>
      </c>
      <c r="T41" s="74">
        <v>23090</v>
      </c>
      <c r="U41" s="74">
        <v>25587</v>
      </c>
      <c r="V41" s="74">
        <v>27017</v>
      </c>
      <c r="W41" s="74">
        <v>29031</v>
      </c>
      <c r="X41" s="74">
        <v>37198</v>
      </c>
      <c r="Y41" s="74">
        <v>38673</v>
      </c>
      <c r="Z41" s="74">
        <v>42700</v>
      </c>
      <c r="AA41" s="74">
        <v>45989</v>
      </c>
      <c r="AB41" s="74">
        <v>49598</v>
      </c>
      <c r="AC41" s="74">
        <v>50643</v>
      </c>
      <c r="AD41" s="74">
        <v>50969</v>
      </c>
      <c r="AE41" s="74">
        <v>51783</v>
      </c>
      <c r="AF41" s="74">
        <v>53660</v>
      </c>
    </row>
    <row r="42" spans="1:71" ht="4" customHeight="1" x14ac:dyDescent="0.35">
      <c r="A42" s="19"/>
      <c r="B42" s="20"/>
      <c r="C42" s="21"/>
      <c r="D42" s="14"/>
      <c r="E42" s="7"/>
      <c r="F42" s="7"/>
      <c r="G42" s="7"/>
      <c r="H42" s="7"/>
      <c r="I42" s="7"/>
      <c r="J42" s="7"/>
      <c r="K42" s="7"/>
      <c r="L42" s="7"/>
      <c r="M42" s="7"/>
      <c r="N42" s="7"/>
      <c r="O42" s="7"/>
      <c r="P42" s="7"/>
      <c r="Q42" s="7"/>
      <c r="R42" s="7"/>
      <c r="S42" s="7"/>
      <c r="T42" s="7"/>
      <c r="U42" s="7"/>
      <c r="V42" s="7"/>
      <c r="W42" s="7"/>
      <c r="X42" s="7"/>
      <c r="Y42" s="7"/>
      <c r="Z42" s="7"/>
      <c r="AA42" s="7"/>
      <c r="AB42" s="74"/>
      <c r="AC42" s="74"/>
      <c r="AD42" s="74"/>
      <c r="AE42" s="74"/>
      <c r="AF42" s="74"/>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K42" s="24"/>
      <c r="BL42" s="24"/>
      <c r="BM42" s="24"/>
      <c r="BN42" s="24"/>
      <c r="BO42" s="24"/>
      <c r="BP42" s="24"/>
      <c r="BQ42" s="24"/>
      <c r="BR42" s="24"/>
      <c r="BS42" s="24"/>
    </row>
    <row r="43" spans="1:71" x14ac:dyDescent="0.35">
      <c r="A43" s="9" t="s">
        <v>188</v>
      </c>
      <c r="B43" s="9" t="s">
        <v>85</v>
      </c>
      <c r="E43" s="266">
        <v>167304</v>
      </c>
      <c r="F43" s="266">
        <v>186106</v>
      </c>
      <c r="G43" s="266">
        <v>190432</v>
      </c>
      <c r="H43" s="266">
        <v>206778</v>
      </c>
      <c r="I43" s="266">
        <v>222042</v>
      </c>
      <c r="J43" s="266">
        <v>242354</v>
      </c>
      <c r="K43" s="266">
        <v>260569</v>
      </c>
      <c r="L43" s="266">
        <v>277895</v>
      </c>
      <c r="M43" s="266">
        <v>303402</v>
      </c>
      <c r="N43" s="266">
        <v>298508</v>
      </c>
      <c r="O43" s="266">
        <v>292387</v>
      </c>
      <c r="P43" s="266">
        <v>309204</v>
      </c>
      <c r="Q43" s="266">
        <v>337324</v>
      </c>
      <c r="R43" s="266">
        <v>359496</v>
      </c>
      <c r="S43" s="266">
        <v>374151</v>
      </c>
      <c r="T43" s="266">
        <v>379455</v>
      </c>
      <c r="U43" s="266">
        <v>395055</v>
      </c>
      <c r="V43" s="266">
        <v>415723</v>
      </c>
      <c r="W43" s="266">
        <v>456280</v>
      </c>
      <c r="X43" s="266">
        <v>493346</v>
      </c>
      <c r="Y43" s="266">
        <v>486278</v>
      </c>
      <c r="Z43" s="266">
        <v>523012</v>
      </c>
      <c r="AA43" s="266">
        <v>596401</v>
      </c>
      <c r="AB43" s="74">
        <v>653767</v>
      </c>
      <c r="AC43" s="74">
        <v>680372</v>
      </c>
      <c r="AD43" s="74">
        <v>677333</v>
      </c>
      <c r="AE43" s="74">
        <v>713738</v>
      </c>
      <c r="AF43" s="74">
        <v>748237</v>
      </c>
    </row>
    <row r="44" spans="1:71" x14ac:dyDescent="0.35">
      <c r="Z44" s="24"/>
      <c r="AA44" s="24"/>
      <c r="AB44" s="24"/>
      <c r="AC44" s="24"/>
      <c r="AD44" s="24"/>
      <c r="AE44" s="24"/>
    </row>
    <row r="45" spans="1:71" x14ac:dyDescent="0.35">
      <c r="Z45" s="24"/>
      <c r="AA45" s="24"/>
      <c r="AB45" s="24"/>
      <c r="AC45" s="24"/>
      <c r="AD45" s="24"/>
      <c r="AE45" s="24"/>
    </row>
    <row r="46" spans="1:71" x14ac:dyDescent="0.35">
      <c r="Z46" s="24"/>
      <c r="AA46" s="24"/>
      <c r="AB46" s="24"/>
      <c r="AC46" s="24"/>
      <c r="AD46" s="24"/>
      <c r="AE46" s="24"/>
      <c r="AF46" s="24"/>
    </row>
    <row r="47" spans="1:71" x14ac:dyDescent="0.35">
      <c r="A47" s="28" t="s">
        <v>107</v>
      </c>
      <c r="Z47" s="24"/>
      <c r="AA47" s="24"/>
      <c r="AB47" s="24"/>
      <c r="AC47" s="24"/>
      <c r="AD47" s="24"/>
      <c r="AE47" s="24"/>
    </row>
    <row r="48" spans="1:71" x14ac:dyDescent="0.35">
      <c r="A48" s="28" t="s">
        <v>189</v>
      </c>
    </row>
    <row r="49" spans="1:31" x14ac:dyDescent="0.35">
      <c r="A49" s="28" t="s">
        <v>190</v>
      </c>
    </row>
    <row r="50" spans="1:31" x14ac:dyDescent="0.35">
      <c r="A50" s="28" t="s">
        <v>111</v>
      </c>
    </row>
    <row r="51" spans="1:31" x14ac:dyDescent="0.35">
      <c r="A51" s="28" t="str">
        <f>"Source: "&amp;'Table of contents'!$B$4</f>
        <v>Source: 2023-24 Budget</v>
      </c>
    </row>
    <row r="56" spans="1:31" x14ac:dyDescent="0.35">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row>
    <row r="57" spans="1:31" x14ac:dyDescent="0.35">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row>
    <row r="58" spans="1:31" x14ac:dyDescent="0.35">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row>
    <row r="59" spans="1:31" x14ac:dyDescent="0.35">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row>
    <row r="60" spans="1:31" x14ac:dyDescent="0.35">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row>
    <row r="61" spans="1:31" x14ac:dyDescent="0.35">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row>
    <row r="62" spans="1:31" x14ac:dyDescent="0.35">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row>
    <row r="63" spans="1:31" x14ac:dyDescent="0.35">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row>
    <row r="64" spans="1:31" x14ac:dyDescent="0.35">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row>
    <row r="65" spans="5:31" x14ac:dyDescent="0.35">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row>
    <row r="66" spans="5:31" x14ac:dyDescent="0.35">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row>
    <row r="67" spans="5:31" x14ac:dyDescent="0.35">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row>
    <row r="68" spans="5:31" x14ac:dyDescent="0.35">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row>
    <row r="69" spans="5:31" x14ac:dyDescent="0.35">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row>
    <row r="70" spans="5:31" x14ac:dyDescent="0.35">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row>
    <row r="71" spans="5:31" x14ac:dyDescent="0.35">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row>
    <row r="72" spans="5:31" x14ac:dyDescent="0.35">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row>
    <row r="73" spans="5:31" x14ac:dyDescent="0.35">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row>
    <row r="74" spans="5:31" x14ac:dyDescent="0.35">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row>
    <row r="75" spans="5:31" x14ac:dyDescent="0.35">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row>
    <row r="76" spans="5:31" x14ac:dyDescent="0.35">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row>
    <row r="77" spans="5:31" x14ac:dyDescent="0.35">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row>
    <row r="78" spans="5:31" x14ac:dyDescent="0.35">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row>
    <row r="79" spans="5:31" x14ac:dyDescent="0.35">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row>
    <row r="80" spans="5:31" x14ac:dyDescent="0.35">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row>
    <row r="81" spans="5:31" x14ac:dyDescent="0.35">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row>
    <row r="82" spans="5:31" x14ac:dyDescent="0.35">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row>
    <row r="83" spans="5:31" x14ac:dyDescent="0.35">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row>
    <row r="84" spans="5:31" x14ac:dyDescent="0.35">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row>
    <row r="85" spans="5:31" x14ac:dyDescent="0.35">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row>
    <row r="86" spans="5:31" x14ac:dyDescent="0.35">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row>
    <row r="87" spans="5:31" x14ac:dyDescent="0.35">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row>
    <row r="88" spans="5:31" x14ac:dyDescent="0.35">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row>
    <row r="89" spans="5:31" x14ac:dyDescent="0.35">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row>
    <row r="90" spans="5:31" x14ac:dyDescent="0.35">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row>
    <row r="91" spans="5:31" x14ac:dyDescent="0.35">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row>
    <row r="92" spans="5:31" x14ac:dyDescent="0.35">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row>
    <row r="93" spans="5:31" x14ac:dyDescent="0.35">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row>
    <row r="94" spans="5:31" x14ac:dyDescent="0.35">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row>
    <row r="95" spans="5:31" x14ac:dyDescent="0.35">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row>
    <row r="96" spans="5:31" x14ac:dyDescent="0.35">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row>
    <row r="97" spans="5:31" x14ac:dyDescent="0.35">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row>
    <row r="98" spans="5:31" x14ac:dyDescent="0.35">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row>
    <row r="99" spans="5:31" x14ac:dyDescent="0.35">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row>
    <row r="100" spans="5:31" x14ac:dyDescent="0.35">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row>
    <row r="101" spans="5:31" x14ac:dyDescent="0.35">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row>
    <row r="102" spans="5:31" x14ac:dyDescent="0.35">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row>
    <row r="103" spans="5:31" x14ac:dyDescent="0.35">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row>
    <row r="104" spans="5:31" x14ac:dyDescent="0.35">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row>
    <row r="105" spans="5:31" x14ac:dyDescent="0.35">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row>
    <row r="106" spans="5:31" x14ac:dyDescent="0.35">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row>
    <row r="107" spans="5:31" x14ac:dyDescent="0.35">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row>
    <row r="108" spans="5:31" x14ac:dyDescent="0.35">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row>
    <row r="109" spans="5:31" x14ac:dyDescent="0.35">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row>
    <row r="110" spans="5:31" x14ac:dyDescent="0.35">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row>
    <row r="111" spans="5:31" x14ac:dyDescent="0.35">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row>
    <row r="112" spans="5:31" x14ac:dyDescent="0.35">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row>
    <row r="113" spans="5:31" x14ac:dyDescent="0.35">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row>
    <row r="114" spans="5:31" x14ac:dyDescent="0.35">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row>
    <row r="115" spans="5:31" x14ac:dyDescent="0.35">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row>
    <row r="116" spans="5:31" x14ac:dyDescent="0.35">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row>
    <row r="117" spans="5:31" x14ac:dyDescent="0.35">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row>
    <row r="118" spans="5:31" x14ac:dyDescent="0.35">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row>
    <row r="119" spans="5:31" x14ac:dyDescent="0.35">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row>
    <row r="120" spans="5:31" x14ac:dyDescent="0.35">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row>
    <row r="121" spans="5:31" x14ac:dyDescent="0.35">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row>
    <row r="122" spans="5:31" x14ac:dyDescent="0.35">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row>
    <row r="123" spans="5:31" x14ac:dyDescent="0.35">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row>
    <row r="124" spans="5:31" x14ac:dyDescent="0.35">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row>
    <row r="125" spans="5:31" x14ac:dyDescent="0.35">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row>
    <row r="126" spans="5:31" x14ac:dyDescent="0.35">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row>
    <row r="127" spans="5:31" x14ac:dyDescent="0.35">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row>
    <row r="128" spans="5:31" x14ac:dyDescent="0.35">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row>
    <row r="129" spans="5:31" x14ac:dyDescent="0.35">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row>
    <row r="130" spans="5:31" x14ac:dyDescent="0.35">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row>
    <row r="131" spans="5:31" x14ac:dyDescent="0.35">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row>
    <row r="132" spans="5:31" x14ac:dyDescent="0.35">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row>
    <row r="133" spans="5:31" x14ac:dyDescent="0.35">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row>
    <row r="134" spans="5:31" x14ac:dyDescent="0.35">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row>
    <row r="135" spans="5:31" x14ac:dyDescent="0.35">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row>
    <row r="136" spans="5:31" x14ac:dyDescent="0.35">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row>
    <row r="137" spans="5:31" x14ac:dyDescent="0.35">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row>
    <row r="138" spans="5:31" x14ac:dyDescent="0.35">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row>
    <row r="139" spans="5:31" x14ac:dyDescent="0.35">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row>
    <row r="140" spans="5:31" x14ac:dyDescent="0.35">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row>
    <row r="141" spans="5:31" x14ac:dyDescent="0.35">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row>
    <row r="142" spans="5:31" x14ac:dyDescent="0.35">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row>
    <row r="143" spans="5:31" x14ac:dyDescent="0.35">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row>
    <row r="144" spans="5:31" x14ac:dyDescent="0.35">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row>
    <row r="145" spans="5:31" x14ac:dyDescent="0.35">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row>
    <row r="146" spans="5:31" x14ac:dyDescent="0.35">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row>
    <row r="147" spans="5:31" x14ac:dyDescent="0.35">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row>
    <row r="148" spans="5:31" x14ac:dyDescent="0.35">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row>
    <row r="149" spans="5:31" x14ac:dyDescent="0.35">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row>
    <row r="150" spans="5:31" x14ac:dyDescent="0.35">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row>
    <row r="151" spans="5:31" x14ac:dyDescent="0.35">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row>
    <row r="152" spans="5:31" x14ac:dyDescent="0.35">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row>
    <row r="153" spans="5:31" x14ac:dyDescent="0.35">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row>
    <row r="154" spans="5:31" x14ac:dyDescent="0.35">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row>
    <row r="155" spans="5:31" x14ac:dyDescent="0.35">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row>
    <row r="156" spans="5:31" x14ac:dyDescent="0.35">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row>
    <row r="157" spans="5:31" x14ac:dyDescent="0.35">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row>
    <row r="158" spans="5:31" x14ac:dyDescent="0.35">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row>
    <row r="159" spans="5:31" x14ac:dyDescent="0.35">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row>
    <row r="160" spans="5:31" x14ac:dyDescent="0.35">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row>
    <row r="161" spans="5:31" x14ac:dyDescent="0.35">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row>
    <row r="162" spans="5:31" x14ac:dyDescent="0.35">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row>
    <row r="163" spans="5:31" x14ac:dyDescent="0.35">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row>
    <row r="164" spans="5:31" x14ac:dyDescent="0.35">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row>
    <row r="165" spans="5:31" x14ac:dyDescent="0.35">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row>
    <row r="166" spans="5:31" x14ac:dyDescent="0.35">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row>
    <row r="167" spans="5:31" x14ac:dyDescent="0.35">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row>
  </sheetData>
  <pageMargins left="0.7" right="0.7" top="0.75" bottom="0.75" header="0.3" footer="0.3"/>
  <pageSetup paperSize="9" orientation="portrait" horizontalDpi="1200" verticalDpi="1200" r:id="rId1"/>
  <headerFooter>
    <oddHeader>&amp;C&amp;"Calibri"&amp;10&amp;KFF0000OFFICIAL&amp;1#</oddHeader>
    <oddFooter>&amp;C&amp;1#&amp;"Calibri"&amp;10&amp;KFF0000OFFICIAL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D168-BA6C-49B5-8774-A5696965E5EF}">
  <dimension ref="A1:FQ113"/>
  <sheetViews>
    <sheetView showGridLines="0" zoomScale="80" zoomScaleNormal="80" workbookViewId="0">
      <pane xSplit="2" ySplit="4" topLeftCell="C5" activePane="bottomRight" state="frozen"/>
      <selection pane="topRight" activeCell="C1" sqref="C1"/>
      <selection pane="bottomLeft" activeCell="A6" sqref="A6"/>
      <selection pane="bottomRight"/>
    </sheetView>
  </sheetViews>
  <sheetFormatPr defaultColWidth="8.81640625" defaultRowHeight="14.5" x14ac:dyDescent="0.35"/>
  <cols>
    <col min="1" max="1" width="51.1796875" customWidth="1"/>
    <col min="2" max="2" width="8.81640625" style="88"/>
    <col min="3" max="3" width="8.81640625" style="276"/>
    <col min="4" max="101" width="10.1796875" style="88" customWidth="1"/>
    <col min="102" max="128" width="10.1796875" customWidth="1"/>
  </cols>
  <sheetData>
    <row r="1" spans="1:173" s="9" customFormat="1" ht="15.5" x14ac:dyDescent="0.35">
      <c r="A1" s="13" t="s">
        <v>191</v>
      </c>
      <c r="B1" s="14"/>
      <c r="C1" s="93" t="s">
        <v>19</v>
      </c>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row>
    <row r="2" spans="1:173" s="9" customFormat="1" ht="15.5" x14ac:dyDescent="0.35">
      <c r="A2" s="44" t="s">
        <v>156</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row>
    <row r="3" spans="1:173" s="46" customFormat="1" ht="14.9" customHeight="1" x14ac:dyDescent="0.35">
      <c r="A3" s="36"/>
      <c r="B3" s="128"/>
      <c r="C3" s="16" t="s">
        <v>22</v>
      </c>
      <c r="D3" s="33" t="s">
        <v>192</v>
      </c>
      <c r="E3" s="33" t="s">
        <v>193</v>
      </c>
      <c r="F3" s="33" t="s">
        <v>194</v>
      </c>
      <c r="G3" s="33" t="s">
        <v>195</v>
      </c>
      <c r="H3" s="33" t="s">
        <v>196</v>
      </c>
      <c r="I3" s="33" t="s">
        <v>197</v>
      </c>
      <c r="J3" s="33" t="s">
        <v>198</v>
      </c>
      <c r="K3" s="33" t="s">
        <v>199</v>
      </c>
      <c r="L3" s="33" t="s">
        <v>200</v>
      </c>
      <c r="M3" s="33" t="s">
        <v>201</v>
      </c>
      <c r="N3" s="33" t="s">
        <v>202</v>
      </c>
      <c r="O3" s="33" t="s">
        <v>203</v>
      </c>
      <c r="P3" s="33" t="s">
        <v>204</v>
      </c>
      <c r="Q3" s="33" t="s">
        <v>205</v>
      </c>
      <c r="R3" s="33" t="s">
        <v>206</v>
      </c>
      <c r="S3" s="33" t="s">
        <v>207</v>
      </c>
      <c r="T3" s="33" t="s">
        <v>208</v>
      </c>
      <c r="U3" s="33" t="s">
        <v>209</v>
      </c>
      <c r="V3" s="33" t="s">
        <v>210</v>
      </c>
      <c r="W3" s="33" t="s">
        <v>211</v>
      </c>
      <c r="X3" s="33" t="s">
        <v>212</v>
      </c>
      <c r="Y3" s="33" t="s">
        <v>213</v>
      </c>
      <c r="Z3" s="33" t="s">
        <v>214</v>
      </c>
      <c r="AA3" s="33" t="s">
        <v>215</v>
      </c>
      <c r="AB3" s="33" t="s">
        <v>216</v>
      </c>
      <c r="AC3" s="33" t="s">
        <v>217</v>
      </c>
      <c r="AD3" s="33" t="s">
        <v>218</v>
      </c>
      <c r="AE3" s="33" t="s">
        <v>219</v>
      </c>
      <c r="AF3" s="33" t="s">
        <v>220</v>
      </c>
      <c r="AG3" s="33" t="s">
        <v>221</v>
      </c>
      <c r="AH3" s="33" t="s">
        <v>222</v>
      </c>
      <c r="AI3" s="33" t="s">
        <v>223</v>
      </c>
      <c r="AJ3" s="33" t="s">
        <v>224</v>
      </c>
      <c r="AK3" s="33" t="s">
        <v>225</v>
      </c>
      <c r="AL3" s="33" t="s">
        <v>226</v>
      </c>
      <c r="AM3" s="33" t="s">
        <v>227</v>
      </c>
      <c r="AN3" s="33" t="s">
        <v>228</v>
      </c>
      <c r="AO3" s="33" t="s">
        <v>229</v>
      </c>
      <c r="AP3" s="33" t="s">
        <v>230</v>
      </c>
      <c r="AQ3" s="33" t="s">
        <v>231</v>
      </c>
      <c r="AR3" s="33" t="s">
        <v>232</v>
      </c>
      <c r="AS3" s="33" t="s">
        <v>233</v>
      </c>
      <c r="AT3" s="33" t="s">
        <v>234</v>
      </c>
      <c r="AU3" s="33" t="s">
        <v>235</v>
      </c>
      <c r="AV3" s="33" t="s">
        <v>236</v>
      </c>
      <c r="AW3" s="33" t="s">
        <v>237</v>
      </c>
      <c r="AX3" s="33" t="s">
        <v>238</v>
      </c>
      <c r="AY3" s="33" t="s">
        <v>239</v>
      </c>
      <c r="AZ3" s="33" t="s">
        <v>240</v>
      </c>
      <c r="BA3" s="33" t="s">
        <v>241</v>
      </c>
      <c r="BB3" s="33" t="s">
        <v>242</v>
      </c>
      <c r="BC3" s="33" t="s">
        <v>243</v>
      </c>
      <c r="BD3" s="33" t="s">
        <v>244</v>
      </c>
      <c r="BE3" s="33" t="s">
        <v>245</v>
      </c>
      <c r="BF3" s="33" t="s">
        <v>246</v>
      </c>
      <c r="BG3" s="33" t="s">
        <v>247</v>
      </c>
      <c r="BH3" s="33" t="s">
        <v>248</v>
      </c>
      <c r="BI3" s="33" t="s">
        <v>249</v>
      </c>
      <c r="BJ3" s="33" t="s">
        <v>250</v>
      </c>
      <c r="BK3" s="33" t="s">
        <v>251</v>
      </c>
      <c r="BL3" s="33" t="s">
        <v>252</v>
      </c>
      <c r="BM3" s="33" t="s">
        <v>253</v>
      </c>
      <c r="BN3" s="33" t="s">
        <v>254</v>
      </c>
      <c r="BO3" s="33" t="s">
        <v>255</v>
      </c>
      <c r="BP3" s="33" t="s">
        <v>256</v>
      </c>
      <c r="BQ3" s="33" t="s">
        <v>257</v>
      </c>
      <c r="BR3" s="33" t="s">
        <v>258</v>
      </c>
      <c r="BS3" s="33" t="s">
        <v>259</v>
      </c>
      <c r="BT3" s="33" t="s">
        <v>260</v>
      </c>
      <c r="BU3" s="33" t="s">
        <v>25</v>
      </c>
      <c r="BV3" s="33" t="s">
        <v>26</v>
      </c>
      <c r="BW3" s="33" t="s">
        <v>27</v>
      </c>
      <c r="BX3" s="33" t="s">
        <v>28</v>
      </c>
      <c r="BY3" s="33" t="s">
        <v>29</v>
      </c>
      <c r="BZ3" s="33" t="s">
        <v>30</v>
      </c>
      <c r="CA3" s="33" t="s">
        <v>31</v>
      </c>
      <c r="CB3" s="33" t="s">
        <v>32</v>
      </c>
      <c r="CC3" s="33" t="s">
        <v>33</v>
      </c>
      <c r="CD3" s="33" t="s">
        <v>34</v>
      </c>
      <c r="CE3" s="33" t="s">
        <v>35</v>
      </c>
      <c r="CF3" s="33" t="s">
        <v>36</v>
      </c>
      <c r="CG3" s="33" t="s">
        <v>37</v>
      </c>
      <c r="CH3" s="33" t="s">
        <v>38</v>
      </c>
      <c r="CI3" s="33" t="s">
        <v>39</v>
      </c>
      <c r="CJ3" s="33" t="s">
        <v>40</v>
      </c>
      <c r="CK3" s="33" t="s">
        <v>41</v>
      </c>
      <c r="CL3" s="33" t="s">
        <v>42</v>
      </c>
      <c r="CM3" s="33" t="s">
        <v>43</v>
      </c>
      <c r="CN3" s="33" t="s">
        <v>44</v>
      </c>
      <c r="CO3" s="33" t="s">
        <v>45</v>
      </c>
      <c r="CP3" s="33" t="s">
        <v>46</v>
      </c>
      <c r="CQ3" s="33" t="s">
        <v>47</v>
      </c>
      <c r="CR3" s="33" t="s">
        <v>48</v>
      </c>
      <c r="CS3" s="33" t="s">
        <v>49</v>
      </c>
      <c r="CT3" s="33" t="s">
        <v>50</v>
      </c>
      <c r="CU3" s="33" t="s">
        <v>51</v>
      </c>
      <c r="CV3" s="33" t="s">
        <v>52</v>
      </c>
      <c r="CW3" s="33" t="s">
        <v>53</v>
      </c>
      <c r="CX3" s="33" t="s">
        <v>54</v>
      </c>
      <c r="CY3" s="33" t="s">
        <v>55</v>
      </c>
      <c r="CZ3" s="33" t="s">
        <v>56</v>
      </c>
      <c r="DA3" s="33" t="s">
        <v>57</v>
      </c>
      <c r="DB3" s="33" t="s">
        <v>58</v>
      </c>
      <c r="DC3" s="33" t="s">
        <v>59</v>
      </c>
      <c r="DD3" s="33" t="s">
        <v>60</v>
      </c>
      <c r="DE3" s="33" t="s">
        <v>61</v>
      </c>
      <c r="DF3" s="33" t="s">
        <v>62</v>
      </c>
      <c r="DG3" s="33" t="s">
        <v>63</v>
      </c>
      <c r="DH3" s="33" t="s">
        <v>64</v>
      </c>
      <c r="DI3" s="33" t="s">
        <v>65</v>
      </c>
      <c r="DJ3" s="33" t="s">
        <v>66</v>
      </c>
      <c r="DK3" s="33" t="s">
        <v>67</v>
      </c>
      <c r="DL3" s="33" t="s">
        <v>68</v>
      </c>
      <c r="DM3" s="33" t="s">
        <v>69</v>
      </c>
      <c r="DN3" s="33" t="s">
        <v>70</v>
      </c>
      <c r="DO3" s="33" t="s">
        <v>71</v>
      </c>
      <c r="DP3" s="33" t="s">
        <v>72</v>
      </c>
      <c r="DQ3" s="33" t="s">
        <v>73</v>
      </c>
      <c r="DR3" s="33" t="s">
        <v>74</v>
      </c>
      <c r="DS3" s="33" t="s">
        <v>75</v>
      </c>
      <c r="DT3" s="33" t="s">
        <v>76</v>
      </c>
      <c r="DU3" s="33" t="s">
        <v>77</v>
      </c>
      <c r="DV3" s="33" t="s">
        <v>78</v>
      </c>
      <c r="DW3" s="33" t="s">
        <v>79</v>
      </c>
      <c r="DX3" s="33" t="s">
        <v>80</v>
      </c>
      <c r="DY3" s="17" t="s">
        <v>81</v>
      </c>
      <c r="DZ3" s="33"/>
      <c r="EA3" s="33"/>
      <c r="EB3" s="33"/>
      <c r="EC3" s="33"/>
      <c r="ED3" s="33"/>
      <c r="EE3" s="33"/>
      <c r="EF3" s="33"/>
      <c r="EG3" s="33"/>
      <c r="EH3" s="33"/>
      <c r="EI3" s="33"/>
      <c r="EJ3" s="33"/>
      <c r="EK3" s="33"/>
      <c r="EL3" s="33"/>
      <c r="EM3" s="33"/>
      <c r="EN3" s="33"/>
      <c r="EO3" s="33"/>
      <c r="EP3" s="17"/>
      <c r="EQ3" s="17"/>
      <c r="ER3" s="17"/>
      <c r="ES3" s="17"/>
      <c r="ET3" s="17"/>
      <c r="EU3" s="17"/>
      <c r="EV3" s="45"/>
      <c r="EW3" s="45"/>
      <c r="EX3" s="45"/>
      <c r="EY3" s="45"/>
      <c r="EZ3" s="45"/>
      <c r="FA3" s="45"/>
      <c r="FB3" s="45"/>
      <c r="FC3" s="45"/>
      <c r="FD3" s="45"/>
      <c r="FE3" s="45"/>
      <c r="FF3" s="45"/>
      <c r="FG3" s="45"/>
      <c r="FH3" s="45"/>
      <c r="FI3" s="45"/>
      <c r="FJ3" s="45"/>
      <c r="FK3" s="45"/>
      <c r="FL3" s="17"/>
      <c r="FM3" s="17"/>
      <c r="FN3" s="17"/>
      <c r="FO3" s="17"/>
      <c r="FP3" s="17"/>
      <c r="FQ3" s="17"/>
    </row>
    <row r="4" spans="1:173" s="34" customFormat="1" x14ac:dyDescent="0.35">
      <c r="A4" s="36"/>
      <c r="B4" s="128"/>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7" t="s">
        <v>83</v>
      </c>
      <c r="DV4" s="33" t="s">
        <v>83</v>
      </c>
      <c r="DW4" s="33" t="s">
        <v>83</v>
      </c>
      <c r="DX4" s="33" t="s">
        <v>83</v>
      </c>
      <c r="DY4" s="33" t="s">
        <v>83</v>
      </c>
      <c r="FL4" s="17"/>
      <c r="FM4" s="17"/>
      <c r="FN4" s="17"/>
      <c r="FO4" s="17"/>
      <c r="FP4" s="17"/>
      <c r="FQ4" s="17"/>
    </row>
    <row r="5" spans="1:173" s="9" customFormat="1" ht="4.4000000000000004" customHeight="1" x14ac:dyDescent="0.35">
      <c r="A5" s="19"/>
      <c r="B5" s="14"/>
      <c r="C5" s="24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32"/>
      <c r="CY5" s="32"/>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FF5" s="24"/>
      <c r="FG5" s="24"/>
      <c r="FH5" s="24"/>
      <c r="FI5" s="24"/>
      <c r="FJ5" s="24"/>
      <c r="FK5" s="24"/>
      <c r="FL5" s="24"/>
      <c r="FM5" s="24"/>
      <c r="FN5" s="24"/>
    </row>
    <row r="6" spans="1:173" x14ac:dyDescent="0.35">
      <c r="A6" s="84" t="s">
        <v>92</v>
      </c>
      <c r="BG6" s="62"/>
    </row>
    <row r="7" spans="1:173" ht="4.4000000000000004" customHeight="1" x14ac:dyDescent="0.35">
      <c r="A7" s="148"/>
      <c r="D7" s="62"/>
      <c r="E7" s="62"/>
      <c r="F7" s="62"/>
      <c r="G7" s="62"/>
      <c r="H7" s="62"/>
      <c r="I7" s="62"/>
      <c r="J7" s="62"/>
      <c r="K7" s="62"/>
      <c r="L7" s="62"/>
      <c r="M7" s="62"/>
      <c r="N7" s="62"/>
      <c r="O7" s="62"/>
      <c r="P7" s="62"/>
      <c r="Q7" s="62"/>
      <c r="R7" s="62"/>
      <c r="S7" s="62"/>
      <c r="T7" s="62"/>
      <c r="U7" s="62"/>
      <c r="V7" s="62"/>
      <c r="CX7" s="149"/>
      <c r="CY7" s="149"/>
      <c r="CZ7" s="150"/>
      <c r="DA7" s="150"/>
      <c r="DB7" s="150"/>
      <c r="DC7" s="150"/>
      <c r="DD7" s="150"/>
      <c r="DE7" s="150"/>
      <c r="DF7" s="150"/>
      <c r="DG7" s="150"/>
      <c r="DH7" s="150"/>
      <c r="DI7" s="150"/>
      <c r="DJ7" s="150"/>
      <c r="DK7" s="150"/>
      <c r="DL7" s="150"/>
      <c r="DM7" s="150"/>
      <c r="DN7" s="150"/>
      <c r="DO7" s="150"/>
      <c r="DP7" s="150"/>
      <c r="DQ7" s="150"/>
      <c r="DR7" s="150"/>
      <c r="DS7" s="150"/>
      <c r="DT7" s="150"/>
      <c r="DU7" s="150"/>
      <c r="DV7" s="150"/>
      <c r="DW7" s="150"/>
      <c r="DX7" s="150"/>
      <c r="DY7" s="150"/>
      <c r="DZ7" s="150"/>
      <c r="EA7" s="150"/>
      <c r="EB7" s="150"/>
      <c r="EC7" s="150"/>
      <c r="ED7" s="150"/>
      <c r="EE7" s="150"/>
      <c r="EF7" s="150"/>
      <c r="EG7" s="150"/>
      <c r="EH7" s="150"/>
      <c r="EI7" s="150"/>
      <c r="EJ7" s="150"/>
      <c r="EK7" s="150"/>
      <c r="EL7" s="150"/>
      <c r="EM7" s="150"/>
      <c r="EN7" s="150"/>
      <c r="EO7" s="150"/>
      <c r="EP7" s="150"/>
      <c r="EQ7" s="150"/>
      <c r="ER7" s="150"/>
      <c r="ES7" s="150"/>
      <c r="ET7" s="150"/>
      <c r="EU7" s="150"/>
      <c r="EV7" s="150"/>
      <c r="EW7" s="150"/>
      <c r="EX7" s="150"/>
      <c r="FF7" s="86"/>
      <c r="FG7" s="86"/>
      <c r="FH7" s="86"/>
      <c r="FI7" s="86"/>
      <c r="FJ7" s="86"/>
      <c r="FK7" s="86"/>
      <c r="FL7" s="86"/>
      <c r="FM7" s="86"/>
      <c r="FN7" s="86"/>
    </row>
    <row r="8" spans="1:173" x14ac:dyDescent="0.35">
      <c r="A8" s="151" t="s">
        <v>261</v>
      </c>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row>
    <row r="9" spans="1:173" x14ac:dyDescent="0.35">
      <c r="A9" s="152" t="s">
        <v>159</v>
      </c>
      <c r="B9" s="88" t="s">
        <v>85</v>
      </c>
      <c r="D9" s="249">
        <v>0</v>
      </c>
      <c r="E9" s="249">
        <v>0</v>
      </c>
      <c r="F9" s="249">
        <v>0</v>
      </c>
      <c r="G9" s="249">
        <v>0</v>
      </c>
      <c r="H9" s="249">
        <v>0</v>
      </c>
      <c r="I9" s="249">
        <v>0</v>
      </c>
      <c r="J9" s="249">
        <v>0</v>
      </c>
      <c r="K9" s="249">
        <v>0</v>
      </c>
      <c r="L9" s="249">
        <v>0</v>
      </c>
      <c r="M9" s="249">
        <v>0</v>
      </c>
      <c r="N9" s="249">
        <v>0</v>
      </c>
      <c r="O9" s="249">
        <v>0</v>
      </c>
      <c r="P9" s="249">
        <v>0</v>
      </c>
      <c r="Q9" s="249">
        <v>0</v>
      </c>
      <c r="R9" s="249">
        <v>7.8655499999999998</v>
      </c>
      <c r="S9" s="249">
        <v>11.2439</v>
      </c>
      <c r="T9" s="249">
        <v>14.771027999999999</v>
      </c>
      <c r="U9" s="249">
        <v>20.752911999999998</v>
      </c>
      <c r="V9" s="249">
        <v>25.696245999999999</v>
      </c>
      <c r="W9" s="249">
        <v>28.702815999999999</v>
      </c>
      <c r="X9" s="249">
        <v>33.581364000000001</v>
      </c>
      <c r="Y9" s="249">
        <v>25.809035999999999</v>
      </c>
      <c r="Z9" s="249">
        <v>22.115110000000001</v>
      </c>
      <c r="AA9" s="249">
        <v>22.272687999999999</v>
      </c>
      <c r="AB9" s="249">
        <v>21.716092</v>
      </c>
      <c r="AC9" s="249">
        <v>22.252555999999998</v>
      </c>
      <c r="AD9" s="249">
        <v>20.330349999999999</v>
      </c>
      <c r="AE9" s="249">
        <v>19.682991999999999</v>
      </c>
      <c r="AF9" s="249">
        <v>22.240058000000001</v>
      </c>
      <c r="AG9" s="249">
        <v>27.277698000000001</v>
      </c>
      <c r="AH9" s="249">
        <v>26.972572</v>
      </c>
      <c r="AI9" s="249">
        <v>21.757435999999998</v>
      </c>
      <c r="AJ9" s="249">
        <v>18.629536000000002</v>
      </c>
      <c r="AK9" s="249">
        <v>17.523237999999999</v>
      </c>
      <c r="AL9" s="249">
        <v>17.551124000000002</v>
      </c>
      <c r="AM9" s="249">
        <v>17.112027999999999</v>
      </c>
      <c r="AN9" s="249">
        <v>18.797006</v>
      </c>
      <c r="AO9" s="249">
        <v>23.764880000000002</v>
      </c>
      <c r="AP9" s="249">
        <v>32.860626000000003</v>
      </c>
      <c r="AQ9" s="249">
        <v>86.610478000000001</v>
      </c>
      <c r="AR9" s="249">
        <v>93.765523999999999</v>
      </c>
      <c r="AS9" s="249">
        <v>186.062366</v>
      </c>
      <c r="AT9" s="249">
        <v>264.92941999999999</v>
      </c>
      <c r="AU9" s="249">
        <v>311.364484</v>
      </c>
      <c r="AV9" s="249">
        <v>318.65872400000001</v>
      </c>
      <c r="AW9" s="249">
        <v>308.81119799999999</v>
      </c>
      <c r="AX9" s="249">
        <v>326.22194999999999</v>
      </c>
      <c r="AY9" s="249">
        <v>398.93816399999997</v>
      </c>
      <c r="AZ9" s="249">
        <v>391.95234199999999</v>
      </c>
      <c r="BA9" s="249">
        <v>502.84430800000001</v>
      </c>
      <c r="BB9" s="249">
        <v>788.74139600000001</v>
      </c>
      <c r="BC9" s="249">
        <v>779.866356</v>
      </c>
      <c r="BD9" s="249">
        <v>788.09760200000005</v>
      </c>
      <c r="BE9" s="249">
        <v>722.84997999999996</v>
      </c>
      <c r="BF9" s="249">
        <v>774.26057400000002</v>
      </c>
      <c r="BG9" s="249">
        <v>807.45401200000003</v>
      </c>
      <c r="BH9" s="249">
        <v>870.14203199999997</v>
      </c>
      <c r="BI9" s="249">
        <v>777.93022199999996</v>
      </c>
      <c r="BJ9" s="249">
        <v>884.32799999999997</v>
      </c>
      <c r="BK9" s="249">
        <v>1036.8219999999999</v>
      </c>
      <c r="BL9" s="249">
        <v>1073.7719999999999</v>
      </c>
      <c r="BM9" s="249">
        <v>1082.6220000000001</v>
      </c>
      <c r="BN9" s="249">
        <v>1271.0630000000001</v>
      </c>
      <c r="BO9" s="249">
        <v>1569.4829999999999</v>
      </c>
      <c r="BP9" s="249">
        <v>1729.44</v>
      </c>
      <c r="BQ9" s="249">
        <v>1920.6030000000001</v>
      </c>
      <c r="BR9" s="249">
        <v>2175.2489999999998</v>
      </c>
      <c r="BS9" s="249">
        <v>2377.4059999999999</v>
      </c>
      <c r="BT9" s="249">
        <v>2858.136</v>
      </c>
      <c r="BU9" s="249">
        <v>3178.1370000000002</v>
      </c>
      <c r="BV9" s="249">
        <v>3768.5839999999998</v>
      </c>
      <c r="BW9" s="249">
        <v>4088.7</v>
      </c>
      <c r="BX9" s="249">
        <v>5490.2000000000007</v>
      </c>
      <c r="BY9" s="249">
        <v>7713.9999999999991</v>
      </c>
      <c r="BZ9" s="249">
        <v>9219.4</v>
      </c>
      <c r="CA9" s="249">
        <v>11053.7</v>
      </c>
      <c r="CB9" s="249">
        <v>12129</v>
      </c>
      <c r="CC9" s="249">
        <v>12803.8</v>
      </c>
      <c r="CD9" s="249">
        <v>15040.099999999999</v>
      </c>
      <c r="CE9" s="249">
        <v>17543.199999999997</v>
      </c>
      <c r="CF9" s="249">
        <v>21225</v>
      </c>
      <c r="CG9" s="249">
        <v>22967</v>
      </c>
      <c r="CH9" s="249">
        <v>24711</v>
      </c>
      <c r="CI9" s="249">
        <v>29300</v>
      </c>
      <c r="CJ9" s="249">
        <v>32735</v>
      </c>
      <c r="CK9" s="249">
        <v>38074</v>
      </c>
      <c r="CL9" s="249">
        <v>41875</v>
      </c>
      <c r="CM9" s="249">
        <v>47536</v>
      </c>
      <c r="CN9" s="249">
        <v>50019</v>
      </c>
      <c r="CO9" s="249">
        <v>50168</v>
      </c>
      <c r="CP9" s="249">
        <v>46542</v>
      </c>
      <c r="CQ9" s="249">
        <v>47311</v>
      </c>
      <c r="CR9" s="249">
        <v>50576</v>
      </c>
      <c r="CS9" s="249">
        <v>54647</v>
      </c>
      <c r="CT9" s="249">
        <v>60414</v>
      </c>
      <c r="CU9" s="249">
        <v>66453</v>
      </c>
      <c r="CV9" s="249">
        <v>70822.3</v>
      </c>
      <c r="CW9" s="249">
        <v>76728.488278840028</v>
      </c>
      <c r="CX9" s="249">
        <v>82050.375488500009</v>
      </c>
      <c r="CY9" s="249">
        <v>77246</v>
      </c>
      <c r="CZ9" s="249">
        <v>84636</v>
      </c>
      <c r="DA9" s="249">
        <v>89919</v>
      </c>
      <c r="DB9" s="249">
        <v>97248</v>
      </c>
      <c r="DC9" s="249">
        <v>106124</v>
      </c>
      <c r="DD9" s="249">
        <v>112771</v>
      </c>
      <c r="DE9" s="249">
        <v>115771</v>
      </c>
      <c r="DF9" s="249">
        <v>123906</v>
      </c>
      <c r="DG9" s="249">
        <v>122360</v>
      </c>
      <c r="DH9" s="249">
        <v>120070</v>
      </c>
      <c r="DI9" s="249">
        <v>132738</v>
      </c>
      <c r="DJ9" s="249">
        <v>148374</v>
      </c>
      <c r="DK9" s="249">
        <v>156300</v>
      </c>
      <c r="DL9" s="249">
        <v>163591</v>
      </c>
      <c r="DM9" s="249">
        <v>177860</v>
      </c>
      <c r="DN9" s="249">
        <v>187101</v>
      </c>
      <c r="DO9" s="249">
        <v>193862</v>
      </c>
      <c r="DP9" s="249">
        <v>206993</v>
      </c>
      <c r="DQ9" s="249">
        <v>223673</v>
      </c>
      <c r="DR9" s="249">
        <v>221920</v>
      </c>
      <c r="DS9" s="249">
        <v>232961</v>
      </c>
      <c r="DT9" s="249">
        <v>259052</v>
      </c>
      <c r="DU9" s="249">
        <v>297000</v>
      </c>
      <c r="DV9" s="249">
        <v>319400</v>
      </c>
      <c r="DW9" s="249">
        <v>313200</v>
      </c>
      <c r="DX9" s="249">
        <v>330700</v>
      </c>
      <c r="DY9" s="249">
        <v>355500</v>
      </c>
    </row>
    <row r="10" spans="1:173" x14ac:dyDescent="0.35">
      <c r="A10" s="153" t="s">
        <v>262</v>
      </c>
      <c r="B10" s="88" t="s">
        <v>85</v>
      </c>
      <c r="D10" s="249">
        <v>0</v>
      </c>
      <c r="E10" s="249">
        <v>0</v>
      </c>
      <c r="F10" s="249">
        <v>0</v>
      </c>
      <c r="G10" s="249">
        <v>0</v>
      </c>
      <c r="H10" s="249">
        <v>0</v>
      </c>
      <c r="I10" s="249">
        <v>0</v>
      </c>
      <c r="J10" s="249">
        <v>0</v>
      </c>
      <c r="K10" s="249">
        <v>0</v>
      </c>
      <c r="L10" s="249">
        <v>0</v>
      </c>
      <c r="M10" s="249">
        <v>0</v>
      </c>
      <c r="N10" s="249">
        <v>0</v>
      </c>
      <c r="O10" s="249">
        <v>0</v>
      </c>
      <c r="P10" s="249">
        <v>0</v>
      </c>
      <c r="Q10" s="249">
        <v>0</v>
      </c>
      <c r="R10" s="249">
        <v>7.8655499999999998</v>
      </c>
      <c r="S10" s="249">
        <v>11.2439</v>
      </c>
      <c r="T10" s="249">
        <v>14.771027999999999</v>
      </c>
      <c r="U10" s="249">
        <v>20.752911999999998</v>
      </c>
      <c r="V10" s="249">
        <v>25.696245999999999</v>
      </c>
      <c r="W10" s="249">
        <v>28.702815999999999</v>
      </c>
      <c r="X10" s="249">
        <v>33.581364000000001</v>
      </c>
      <c r="Y10" s="249">
        <v>25.809035999999999</v>
      </c>
      <c r="Z10" s="249">
        <v>22.115110000000001</v>
      </c>
      <c r="AA10" s="249">
        <v>22.272687999999999</v>
      </c>
      <c r="AB10" s="249">
        <v>21.716092</v>
      </c>
      <c r="AC10" s="249">
        <v>22.252555999999998</v>
      </c>
      <c r="AD10" s="249">
        <v>20.330349999999999</v>
      </c>
      <c r="AE10" s="249">
        <v>19.682991999999999</v>
      </c>
      <c r="AF10" s="249">
        <v>22.240058000000001</v>
      </c>
      <c r="AG10" s="249">
        <v>27.277698000000001</v>
      </c>
      <c r="AH10" s="249">
        <v>26.972572</v>
      </c>
      <c r="AI10" s="249">
        <v>21.757435999999998</v>
      </c>
      <c r="AJ10" s="249">
        <v>18.629536000000002</v>
      </c>
      <c r="AK10" s="249">
        <v>17.523237999999999</v>
      </c>
      <c r="AL10" s="249">
        <v>17.551124000000002</v>
      </c>
      <c r="AM10" s="249">
        <v>17.112027999999999</v>
      </c>
      <c r="AN10" s="249">
        <v>18.797006</v>
      </c>
      <c r="AO10" s="249">
        <v>23.764880000000002</v>
      </c>
      <c r="AP10" s="249">
        <v>32.860626000000003</v>
      </c>
      <c r="AQ10" s="249">
        <v>86.610478000000001</v>
      </c>
      <c r="AR10" s="249">
        <v>93.765523999999999</v>
      </c>
      <c r="AS10" s="249">
        <v>186.062366</v>
      </c>
      <c r="AT10" s="249">
        <v>264.92941999999999</v>
      </c>
      <c r="AU10" s="249">
        <v>311.364484</v>
      </c>
      <c r="AV10" s="249">
        <v>278.65872400000001</v>
      </c>
      <c r="AW10" s="249">
        <v>206.81119799999999</v>
      </c>
      <c r="AX10" s="249">
        <v>183.32625400000001</v>
      </c>
      <c r="AY10" s="249">
        <v>218.428034</v>
      </c>
      <c r="AZ10" s="249">
        <v>190.832604</v>
      </c>
      <c r="BA10" s="249">
        <v>354.92736400000001</v>
      </c>
      <c r="BB10" s="249">
        <v>773.38838599999997</v>
      </c>
      <c r="BC10" s="249">
        <v>774.39215799999999</v>
      </c>
      <c r="BD10" s="249">
        <v>788.09760200000005</v>
      </c>
      <c r="BE10" s="249">
        <v>722.84997999999996</v>
      </c>
      <c r="BF10" s="249">
        <v>774.26057400000002</v>
      </c>
      <c r="BG10" s="249">
        <v>807.45401200000003</v>
      </c>
      <c r="BH10" s="249">
        <v>870.14203199999997</v>
      </c>
      <c r="BI10" s="249">
        <v>777.93022199999996</v>
      </c>
      <c r="BJ10" s="249">
        <v>884.32799999999997</v>
      </c>
      <c r="BK10" s="249">
        <v>1036.8219999999999</v>
      </c>
      <c r="BL10" s="249">
        <v>1073.7719999999999</v>
      </c>
      <c r="BM10" s="249">
        <v>1082.6220000000001</v>
      </c>
      <c r="BN10" s="249">
        <v>1271.0630000000001</v>
      </c>
      <c r="BO10" s="249">
        <v>1569.4829999999999</v>
      </c>
      <c r="BP10" s="249">
        <v>1729.44</v>
      </c>
      <c r="BQ10" s="249">
        <v>1920.6030000000001</v>
      </c>
      <c r="BR10" s="249">
        <v>2175.2489999999998</v>
      </c>
      <c r="BS10" s="249">
        <v>2377.4059999999999</v>
      </c>
      <c r="BT10" s="249"/>
      <c r="BU10" s="249"/>
      <c r="BV10" s="249"/>
      <c r="BW10" s="249"/>
      <c r="BX10" s="249"/>
      <c r="BY10" s="249"/>
      <c r="BZ10" s="249"/>
      <c r="CA10" s="249"/>
      <c r="CB10" s="249"/>
      <c r="CC10" s="249"/>
      <c r="CD10" s="249"/>
      <c r="CE10" s="249"/>
      <c r="CF10" s="249"/>
      <c r="CG10" s="249"/>
      <c r="CH10" s="249"/>
      <c r="CI10" s="249"/>
      <c r="CJ10" s="249"/>
      <c r="CK10" s="249"/>
      <c r="CL10" s="249"/>
      <c r="CM10" s="249"/>
      <c r="CN10" s="249"/>
      <c r="CO10" s="249"/>
      <c r="CP10" s="249"/>
      <c r="CQ10" s="249"/>
      <c r="CR10" s="249"/>
      <c r="CS10" s="249"/>
      <c r="CT10" s="249"/>
      <c r="CU10" s="249"/>
      <c r="CV10" s="249"/>
      <c r="CW10" s="249"/>
      <c r="CX10" s="249"/>
      <c r="CY10" s="249"/>
      <c r="CZ10" s="249"/>
      <c r="DA10" s="249"/>
      <c r="DB10" s="249"/>
      <c r="DC10" s="249"/>
      <c r="DD10" s="249"/>
      <c r="DE10" s="249"/>
      <c r="DF10" s="249"/>
      <c r="DG10" s="249"/>
      <c r="DH10" s="249"/>
      <c r="DI10" s="249"/>
      <c r="DJ10" s="249"/>
      <c r="DK10" s="249"/>
      <c r="DL10" s="249"/>
      <c r="DM10" s="249"/>
      <c r="DN10" s="249"/>
      <c r="DO10" s="249"/>
      <c r="DP10" s="249"/>
      <c r="DQ10" s="249"/>
      <c r="DR10" s="249"/>
      <c r="DS10" s="249"/>
      <c r="DT10" s="249"/>
      <c r="DU10" s="249"/>
      <c r="DV10" s="249"/>
      <c r="DW10" s="249"/>
      <c r="DX10" s="249"/>
      <c r="DY10" s="208"/>
    </row>
    <row r="11" spans="1:173" x14ac:dyDescent="0.35">
      <c r="A11" s="153" t="s">
        <v>263</v>
      </c>
      <c r="B11" s="88" t="s">
        <v>85</v>
      </c>
      <c r="D11" s="249"/>
      <c r="E11" s="249"/>
      <c r="F11" s="249"/>
      <c r="G11" s="249"/>
      <c r="H11" s="249"/>
      <c r="I11" s="249"/>
      <c r="J11" s="249"/>
      <c r="K11" s="249"/>
      <c r="L11" s="249"/>
      <c r="M11" s="249"/>
      <c r="N11" s="249"/>
      <c r="O11" s="249"/>
      <c r="P11" s="249"/>
      <c r="Q11" s="249"/>
      <c r="R11" s="249"/>
      <c r="S11" s="249"/>
      <c r="T11" s="249"/>
      <c r="U11" s="249"/>
      <c r="V11" s="249"/>
      <c r="W11" s="249"/>
      <c r="X11" s="249"/>
      <c r="Y11" s="249"/>
      <c r="Z11" s="249"/>
      <c r="AA11" s="249"/>
      <c r="AB11" s="249"/>
      <c r="AC11" s="249"/>
      <c r="AD11" s="249"/>
      <c r="AE11" s="249"/>
      <c r="AF11" s="249"/>
      <c r="AG11" s="249"/>
      <c r="AH11" s="249"/>
      <c r="AI11" s="249"/>
      <c r="AJ11" s="249"/>
      <c r="AK11" s="249"/>
      <c r="AL11" s="249"/>
      <c r="AM11" s="249"/>
      <c r="AN11" s="249"/>
      <c r="AO11" s="249"/>
      <c r="AP11" s="249"/>
      <c r="AQ11" s="249"/>
      <c r="AR11" s="249"/>
      <c r="AS11" s="249"/>
      <c r="AT11" s="249"/>
      <c r="AU11" s="249"/>
      <c r="AV11" s="249">
        <v>40</v>
      </c>
      <c r="AW11" s="249">
        <v>102</v>
      </c>
      <c r="AX11" s="249">
        <v>142.89569599999999</v>
      </c>
      <c r="AY11" s="249">
        <v>180.51013</v>
      </c>
      <c r="AZ11" s="249">
        <v>201.11973800000001</v>
      </c>
      <c r="BA11" s="249">
        <v>147.916944</v>
      </c>
      <c r="BB11" s="249">
        <v>15.353009999999999</v>
      </c>
      <c r="BC11" s="249">
        <v>5.4741980000000003</v>
      </c>
      <c r="BD11" s="249"/>
      <c r="BE11" s="249"/>
      <c r="BF11" s="249"/>
      <c r="BG11" s="249"/>
      <c r="BH11" s="249"/>
      <c r="BI11" s="249"/>
      <c r="BJ11" s="249"/>
      <c r="BK11" s="249"/>
      <c r="BL11" s="249"/>
      <c r="BM11" s="249"/>
      <c r="BN11" s="249"/>
      <c r="BO11" s="249"/>
      <c r="BP11" s="249"/>
      <c r="BQ11" s="249"/>
      <c r="BR11" s="249"/>
      <c r="BS11" s="249"/>
      <c r="BT11" s="249"/>
      <c r="BU11" s="249"/>
      <c r="BV11" s="249"/>
      <c r="BW11" s="249"/>
      <c r="BX11" s="249"/>
      <c r="BY11" s="249"/>
      <c r="BZ11" s="249"/>
      <c r="CA11" s="249"/>
      <c r="CB11" s="249"/>
      <c r="CC11" s="249"/>
      <c r="CD11" s="249"/>
      <c r="CE11" s="249"/>
      <c r="CF11" s="249"/>
      <c r="CG11" s="249"/>
      <c r="CH11" s="249"/>
      <c r="CI11" s="249"/>
      <c r="CJ11" s="249"/>
      <c r="CK11" s="249"/>
      <c r="CL11" s="249"/>
      <c r="CM11" s="249"/>
      <c r="CN11" s="249"/>
      <c r="CO11" s="249"/>
      <c r="CP11" s="249"/>
      <c r="CQ11" s="249"/>
      <c r="CR11" s="249"/>
      <c r="CS11" s="249"/>
      <c r="CT11" s="249"/>
      <c r="CU11" s="249"/>
      <c r="CV11" s="249"/>
      <c r="CW11" s="249"/>
      <c r="CX11" s="249"/>
      <c r="CY11" s="249"/>
      <c r="CZ11" s="249"/>
      <c r="DA11" s="249"/>
      <c r="DB11" s="249"/>
      <c r="DC11" s="249"/>
      <c r="DD11" s="249"/>
      <c r="DE11" s="249"/>
      <c r="DF11" s="249"/>
      <c r="DG11" s="249"/>
      <c r="DH11" s="249"/>
      <c r="DI11" s="249"/>
      <c r="DJ11" s="249"/>
      <c r="DK11" s="249"/>
      <c r="DL11" s="249"/>
      <c r="DM11" s="249"/>
      <c r="DN11" s="249"/>
      <c r="DO11" s="249"/>
      <c r="DP11" s="249"/>
      <c r="DQ11" s="249"/>
      <c r="DR11" s="249"/>
      <c r="DS11" s="249"/>
      <c r="DT11" s="249"/>
      <c r="DU11" s="249"/>
      <c r="DV11" s="249"/>
      <c r="DW11" s="249"/>
      <c r="DX11" s="249"/>
      <c r="DY11" s="208"/>
    </row>
    <row r="12" spans="1:173" x14ac:dyDescent="0.35">
      <c r="A12" s="153" t="s">
        <v>264</v>
      </c>
      <c r="B12" s="88" t="s">
        <v>85</v>
      </c>
      <c r="D12" s="249"/>
      <c r="E12" s="249"/>
      <c r="F12" s="249"/>
      <c r="G12" s="249"/>
      <c r="H12" s="249"/>
      <c r="I12" s="249"/>
      <c r="J12" s="249"/>
      <c r="K12" s="249"/>
      <c r="L12" s="249"/>
      <c r="M12" s="249"/>
      <c r="N12" s="249"/>
      <c r="O12" s="249"/>
      <c r="P12" s="249"/>
      <c r="Q12" s="249"/>
      <c r="R12" s="249"/>
      <c r="S12" s="249"/>
      <c r="T12" s="249"/>
      <c r="U12" s="249"/>
      <c r="V12" s="249"/>
      <c r="W12" s="249"/>
      <c r="X12" s="249"/>
      <c r="Y12" s="249"/>
      <c r="Z12" s="249"/>
      <c r="AA12" s="249"/>
      <c r="AB12" s="249"/>
      <c r="AC12" s="249"/>
      <c r="AD12" s="249"/>
      <c r="AE12" s="249"/>
      <c r="AF12" s="249"/>
      <c r="AG12" s="249"/>
      <c r="AH12" s="249"/>
      <c r="AI12" s="249"/>
      <c r="AJ12" s="249"/>
      <c r="AK12" s="249"/>
      <c r="AL12" s="249"/>
      <c r="AM12" s="249"/>
      <c r="AN12" s="249"/>
      <c r="AO12" s="249"/>
      <c r="AP12" s="249"/>
      <c r="AQ12" s="249"/>
      <c r="AR12" s="249"/>
      <c r="AS12" s="249"/>
      <c r="AT12" s="249"/>
      <c r="AU12" s="249"/>
      <c r="AV12" s="249"/>
      <c r="AW12" s="249"/>
      <c r="AX12" s="249"/>
      <c r="AY12" s="249"/>
      <c r="AZ12" s="249"/>
      <c r="BA12" s="249"/>
      <c r="BB12" s="249"/>
      <c r="BC12" s="249"/>
      <c r="BD12" s="249"/>
      <c r="BE12" s="249"/>
      <c r="BF12" s="249"/>
      <c r="BG12" s="249"/>
      <c r="BH12" s="249"/>
      <c r="BI12" s="249"/>
      <c r="BJ12" s="249"/>
      <c r="BK12" s="249"/>
      <c r="BL12" s="249"/>
      <c r="BM12" s="249"/>
      <c r="BN12" s="249"/>
      <c r="BO12" s="249"/>
      <c r="BP12" s="249"/>
      <c r="BQ12" s="249"/>
      <c r="BR12" s="249"/>
      <c r="BS12" s="249"/>
      <c r="BT12" s="249"/>
      <c r="BU12" s="249"/>
      <c r="BV12" s="249"/>
      <c r="BW12" s="249"/>
      <c r="BX12" s="249"/>
      <c r="BY12" s="249"/>
      <c r="BZ12" s="249"/>
      <c r="CA12" s="249"/>
      <c r="CB12" s="249"/>
      <c r="CC12" s="249"/>
      <c r="CD12" s="249"/>
      <c r="CE12" s="249"/>
      <c r="CF12" s="249"/>
      <c r="CG12" s="249"/>
      <c r="CH12" s="249"/>
      <c r="CI12" s="249"/>
      <c r="CJ12" s="249"/>
      <c r="CK12" s="249"/>
      <c r="CL12" s="249"/>
      <c r="CM12" s="249"/>
      <c r="CN12" s="249"/>
      <c r="CO12" s="249"/>
      <c r="CP12" s="249"/>
      <c r="CQ12" s="249"/>
      <c r="CR12" s="249"/>
      <c r="CS12" s="249"/>
      <c r="CT12" s="249"/>
      <c r="CU12" s="249"/>
      <c r="CV12" s="249"/>
      <c r="CW12" s="249"/>
      <c r="CX12" s="249"/>
      <c r="CY12" s="249">
        <v>75009</v>
      </c>
      <c r="CZ12" s="249">
        <v>78983</v>
      </c>
      <c r="DA12" s="249">
        <v>84134</v>
      </c>
      <c r="DB12" s="249">
        <v>89638</v>
      </c>
      <c r="DC12" s="249">
        <v>97304</v>
      </c>
      <c r="DD12" s="249">
        <v>103120</v>
      </c>
      <c r="DE12" s="249">
        <v>107119</v>
      </c>
      <c r="DF12" s="249">
        <v>113982</v>
      </c>
      <c r="DG12" s="249">
        <v>115899</v>
      </c>
      <c r="DH12" s="249">
        <v>118532</v>
      </c>
      <c r="DI12" s="249">
        <v>129654</v>
      </c>
      <c r="DJ12" s="249">
        <v>142770</v>
      </c>
      <c r="DK12" s="249">
        <v>149807</v>
      </c>
      <c r="DL12" s="249">
        <v>156211</v>
      </c>
      <c r="DM12" s="249">
        <v>166352</v>
      </c>
      <c r="DN12" s="249">
        <v>173436</v>
      </c>
      <c r="DO12" s="249">
        <v>179355</v>
      </c>
      <c r="DP12" s="249">
        <v>192229</v>
      </c>
      <c r="DQ12" s="249">
        <v>204764</v>
      </c>
      <c r="DR12" s="249">
        <v>214426</v>
      </c>
      <c r="DS12" s="249">
        <v>220457</v>
      </c>
      <c r="DT12" s="249">
        <v>239669</v>
      </c>
      <c r="DU12" s="249">
        <v>269600</v>
      </c>
      <c r="DV12" s="249">
        <v>286700</v>
      </c>
      <c r="DW12" s="249">
        <v>280800</v>
      </c>
      <c r="DX12" s="249">
        <v>295200</v>
      </c>
      <c r="DY12" s="249">
        <v>315200</v>
      </c>
    </row>
    <row r="13" spans="1:173" x14ac:dyDescent="0.35">
      <c r="A13" s="153" t="s">
        <v>265</v>
      </c>
      <c r="B13" s="88" t="s">
        <v>85</v>
      </c>
      <c r="D13" s="249"/>
      <c r="E13" s="249"/>
      <c r="F13" s="249"/>
      <c r="G13" s="249"/>
      <c r="H13" s="249"/>
      <c r="I13" s="249"/>
      <c r="J13" s="249"/>
      <c r="K13" s="249"/>
      <c r="L13" s="249"/>
      <c r="M13" s="249"/>
      <c r="N13" s="249"/>
      <c r="O13" s="249"/>
      <c r="P13" s="249"/>
      <c r="Q13" s="249"/>
      <c r="R13" s="249"/>
      <c r="S13" s="249"/>
      <c r="T13" s="249"/>
      <c r="U13" s="249"/>
      <c r="V13" s="249"/>
      <c r="W13" s="249"/>
      <c r="X13" s="249"/>
      <c r="Y13" s="249"/>
      <c r="Z13" s="249"/>
      <c r="AA13" s="249"/>
      <c r="AB13" s="249"/>
      <c r="AC13" s="249"/>
      <c r="AD13" s="249"/>
      <c r="AE13" s="249"/>
      <c r="AF13" s="249"/>
      <c r="AG13" s="249"/>
      <c r="AH13" s="249"/>
      <c r="AI13" s="249"/>
      <c r="AJ13" s="249"/>
      <c r="AK13" s="249"/>
      <c r="AL13" s="249"/>
      <c r="AM13" s="249"/>
      <c r="AN13" s="249"/>
      <c r="AO13" s="249"/>
      <c r="AP13" s="249"/>
      <c r="AQ13" s="249"/>
      <c r="AR13" s="249"/>
      <c r="AS13" s="249"/>
      <c r="AT13" s="249"/>
      <c r="AU13" s="249"/>
      <c r="AV13" s="249"/>
      <c r="AW13" s="249"/>
      <c r="AX13" s="249"/>
      <c r="AY13" s="249"/>
      <c r="AZ13" s="249"/>
      <c r="BA13" s="249"/>
      <c r="BB13" s="249"/>
      <c r="BC13" s="249"/>
      <c r="BD13" s="249"/>
      <c r="BE13" s="249"/>
      <c r="BF13" s="249"/>
      <c r="BG13" s="249"/>
      <c r="BH13" s="249"/>
      <c r="BI13" s="249"/>
      <c r="BJ13" s="249"/>
      <c r="BK13" s="249"/>
      <c r="BL13" s="249"/>
      <c r="BM13" s="249"/>
      <c r="BN13" s="249"/>
      <c r="BO13" s="249"/>
      <c r="BP13" s="249"/>
      <c r="BQ13" s="249"/>
      <c r="BR13" s="249"/>
      <c r="BS13" s="249"/>
      <c r="BT13" s="249">
        <v>2524.6729999999998</v>
      </c>
      <c r="BU13" s="249">
        <v>2939.0729999999999</v>
      </c>
      <c r="BV13" s="249">
        <v>3492.0659999999998</v>
      </c>
      <c r="BW13" s="249">
        <v>3777.1</v>
      </c>
      <c r="BX13" s="249">
        <v>5010.2</v>
      </c>
      <c r="BY13" s="249">
        <v>6918.9</v>
      </c>
      <c r="BZ13" s="249">
        <v>8362.4</v>
      </c>
      <c r="CA13" s="249">
        <v>9811.2999999999993</v>
      </c>
      <c r="CB13" s="249">
        <v>10578.5</v>
      </c>
      <c r="CC13" s="249">
        <v>11437.6</v>
      </c>
      <c r="CD13" s="249">
        <v>13287.4</v>
      </c>
      <c r="CE13" s="249">
        <v>15290.8</v>
      </c>
      <c r="CF13" s="249">
        <v>18836</v>
      </c>
      <c r="CG13" s="249">
        <v>20812</v>
      </c>
      <c r="CH13" s="249">
        <v>22024</v>
      </c>
      <c r="CI13" s="249">
        <v>24403</v>
      </c>
      <c r="CJ13" s="249">
        <v>27575</v>
      </c>
      <c r="CK13" s="249">
        <v>30657</v>
      </c>
      <c r="CL13" s="249">
        <v>33359</v>
      </c>
      <c r="CM13" s="249">
        <v>39106</v>
      </c>
      <c r="CN13" s="249">
        <v>41322</v>
      </c>
      <c r="CO13" s="249">
        <v>41704</v>
      </c>
      <c r="CP13" s="249">
        <v>41388</v>
      </c>
      <c r="CQ13" s="249">
        <v>43035</v>
      </c>
      <c r="CR13" s="249">
        <v>44451</v>
      </c>
      <c r="CS13" s="249">
        <v>48078</v>
      </c>
      <c r="CT13" s="249">
        <v>53302</v>
      </c>
      <c r="CU13" s="249">
        <v>57401</v>
      </c>
      <c r="CV13" s="249">
        <v>65705.5</v>
      </c>
      <c r="CW13" s="249">
        <v>71156.779520040014</v>
      </c>
      <c r="CX13" s="249">
        <v>76506.694323890013</v>
      </c>
      <c r="CY13" s="249"/>
      <c r="CZ13" s="249"/>
      <c r="DA13" s="249"/>
      <c r="DB13" s="249"/>
      <c r="DC13" s="249"/>
      <c r="DD13" s="249"/>
      <c r="DE13" s="249"/>
      <c r="DF13" s="249"/>
      <c r="DG13" s="249"/>
      <c r="DH13" s="249"/>
      <c r="DI13" s="249"/>
      <c r="DJ13" s="249"/>
      <c r="DK13" s="249"/>
      <c r="DL13" s="249"/>
      <c r="DM13" s="249"/>
      <c r="DN13" s="249"/>
      <c r="DO13" s="249"/>
      <c r="DP13" s="249"/>
      <c r="DQ13" s="249"/>
      <c r="DR13" s="249"/>
      <c r="DS13" s="249"/>
      <c r="DT13" s="249"/>
      <c r="DU13" s="249"/>
      <c r="DV13" s="249"/>
      <c r="DW13" s="249"/>
      <c r="DX13" s="249"/>
      <c r="DY13" s="208"/>
    </row>
    <row r="14" spans="1:173" x14ac:dyDescent="0.35">
      <c r="A14" s="153" t="s">
        <v>266</v>
      </c>
      <c r="B14" s="88" t="s">
        <v>85</v>
      </c>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249"/>
      <c r="BI14" s="249"/>
      <c r="BJ14" s="249"/>
      <c r="BK14" s="249"/>
      <c r="BL14" s="249"/>
      <c r="BM14" s="249"/>
      <c r="BN14" s="249"/>
      <c r="BO14" s="249"/>
      <c r="BP14" s="249"/>
      <c r="BQ14" s="249"/>
      <c r="BR14" s="249"/>
      <c r="BS14" s="249"/>
      <c r="BT14" s="249"/>
      <c r="BU14" s="249"/>
      <c r="BV14" s="249"/>
      <c r="BW14" s="249"/>
      <c r="BX14" s="249"/>
      <c r="BY14" s="249"/>
      <c r="BZ14" s="249"/>
      <c r="CA14" s="249"/>
      <c r="CB14" s="249"/>
      <c r="CC14" s="249"/>
      <c r="CD14" s="249"/>
      <c r="CE14" s="249"/>
      <c r="CF14" s="249">
        <v>3807</v>
      </c>
      <c r="CG14" s="249">
        <v>4126</v>
      </c>
      <c r="CH14" s="249">
        <v>4474</v>
      </c>
      <c r="CI14" s="249">
        <v>5334</v>
      </c>
      <c r="CJ14" s="249">
        <v>5695</v>
      </c>
      <c r="CK14" s="249">
        <v>7457</v>
      </c>
      <c r="CL14" s="249">
        <v>7880</v>
      </c>
      <c r="CM14" s="249">
        <v>7352</v>
      </c>
      <c r="CN14" s="249">
        <v>7652</v>
      </c>
      <c r="CO14" s="249">
        <v>8633</v>
      </c>
      <c r="CP14" s="249">
        <v>8722</v>
      </c>
      <c r="CQ14" s="249">
        <v>7705</v>
      </c>
      <c r="CR14" s="249">
        <v>8217</v>
      </c>
      <c r="CS14" s="249">
        <v>8971</v>
      </c>
      <c r="CT14" s="249">
        <v>9538</v>
      </c>
      <c r="CU14" s="249">
        <v>11110</v>
      </c>
      <c r="CV14" s="249">
        <v>12118.5</v>
      </c>
      <c r="CW14" s="249">
        <v>13102.834501930001</v>
      </c>
      <c r="CX14" s="249">
        <v>13369.624638340001</v>
      </c>
      <c r="CY14" s="249">
        <v>13226</v>
      </c>
      <c r="CZ14" s="249">
        <v>16290</v>
      </c>
      <c r="DA14" s="249">
        <v>17436</v>
      </c>
      <c r="DB14" s="249">
        <v>19935</v>
      </c>
      <c r="DC14" s="249">
        <v>22554</v>
      </c>
      <c r="DD14" s="249">
        <v>24895</v>
      </c>
      <c r="DE14" s="249">
        <v>25797</v>
      </c>
      <c r="DF14" s="249">
        <v>29525</v>
      </c>
      <c r="DG14" s="249">
        <v>30030</v>
      </c>
      <c r="DH14" s="249">
        <v>25928</v>
      </c>
      <c r="DI14" s="249">
        <v>27795</v>
      </c>
      <c r="DJ14" s="249">
        <v>31141</v>
      </c>
      <c r="DK14" s="249">
        <v>33294</v>
      </c>
      <c r="DL14" s="249">
        <v>34787</v>
      </c>
      <c r="DM14" s="249">
        <v>38541</v>
      </c>
      <c r="DN14" s="249">
        <v>41746</v>
      </c>
      <c r="DO14" s="249">
        <v>42871</v>
      </c>
      <c r="DP14" s="249">
        <v>43866</v>
      </c>
      <c r="DQ14" s="249">
        <v>48423</v>
      </c>
      <c r="DR14" s="249">
        <v>43713</v>
      </c>
      <c r="DS14" s="249">
        <v>48769</v>
      </c>
      <c r="DT14" s="249">
        <v>57432</v>
      </c>
      <c r="DU14" s="249">
        <v>69500</v>
      </c>
      <c r="DV14" s="249">
        <v>69700</v>
      </c>
      <c r="DW14" s="249">
        <v>70100</v>
      </c>
      <c r="DX14" s="249">
        <v>71600</v>
      </c>
      <c r="DY14" s="249">
        <v>76500</v>
      </c>
    </row>
    <row r="15" spans="1:173" x14ac:dyDescent="0.35">
      <c r="A15" s="153" t="s">
        <v>267</v>
      </c>
      <c r="B15" s="88" t="s">
        <v>85</v>
      </c>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249"/>
      <c r="BI15" s="249"/>
      <c r="BJ15" s="249"/>
      <c r="BK15" s="249"/>
      <c r="BL15" s="249"/>
      <c r="BM15" s="249"/>
      <c r="BN15" s="249"/>
      <c r="BO15" s="249"/>
      <c r="BP15" s="249"/>
      <c r="BQ15" s="249"/>
      <c r="BR15" s="249"/>
      <c r="BS15" s="249"/>
      <c r="BT15" s="249"/>
      <c r="BU15" s="249"/>
      <c r="BV15" s="249"/>
      <c r="BW15" s="249"/>
      <c r="BX15" s="249"/>
      <c r="BY15" s="249"/>
      <c r="BZ15" s="249"/>
      <c r="CA15" s="249"/>
      <c r="CB15" s="249"/>
      <c r="CC15" s="249"/>
      <c r="CD15" s="249"/>
      <c r="CE15" s="249"/>
      <c r="CF15" s="249"/>
      <c r="CG15" s="249"/>
      <c r="CH15" s="249">
        <v>251</v>
      </c>
      <c r="CI15" s="249">
        <v>412</v>
      </c>
      <c r="CJ15" s="249">
        <v>515</v>
      </c>
      <c r="CK15" s="249">
        <v>765</v>
      </c>
      <c r="CL15" s="249">
        <v>958</v>
      </c>
      <c r="CM15" s="249">
        <v>1308</v>
      </c>
      <c r="CN15" s="249">
        <v>1734</v>
      </c>
      <c r="CO15" s="249">
        <v>1358</v>
      </c>
      <c r="CP15" s="249">
        <v>1563</v>
      </c>
      <c r="CQ15" s="249">
        <v>1589</v>
      </c>
      <c r="CR15" s="249">
        <v>1781</v>
      </c>
      <c r="CS15" s="249">
        <v>2049</v>
      </c>
      <c r="CT15" s="249">
        <v>2059</v>
      </c>
      <c r="CU15" s="249">
        <v>2110</v>
      </c>
      <c r="CV15" s="249">
        <v>2523.6999999999998</v>
      </c>
      <c r="CW15" s="249">
        <v>2793.7742568700005</v>
      </c>
      <c r="CX15" s="249">
        <v>3120</v>
      </c>
      <c r="CY15" s="249"/>
      <c r="CZ15" s="249"/>
      <c r="DA15" s="249"/>
      <c r="DB15" s="249"/>
      <c r="DC15" s="249"/>
      <c r="DD15" s="249"/>
      <c r="DE15" s="249"/>
      <c r="DF15" s="249"/>
      <c r="DG15" s="249"/>
      <c r="DH15" s="249"/>
      <c r="DI15" s="249"/>
      <c r="DJ15" s="249"/>
      <c r="DK15" s="249"/>
      <c r="DL15" s="249"/>
      <c r="DM15" s="249"/>
      <c r="DN15" s="249"/>
      <c r="DO15" s="249"/>
      <c r="DP15" s="249"/>
      <c r="DQ15" s="249"/>
      <c r="DR15" s="249"/>
      <c r="DS15" s="249"/>
      <c r="DT15" s="249"/>
      <c r="DU15" s="249"/>
      <c r="DV15" s="249"/>
      <c r="DW15" s="249"/>
      <c r="DX15" s="249"/>
      <c r="DY15" s="208"/>
    </row>
    <row r="16" spans="1:173" x14ac:dyDescent="0.35">
      <c r="A16" s="153" t="s">
        <v>268</v>
      </c>
      <c r="B16" s="88" t="s">
        <v>85</v>
      </c>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v>-440.45400000000001</v>
      </c>
      <c r="BU16" s="249">
        <v>-507.01100000000002</v>
      </c>
      <c r="BV16" s="249">
        <v>-603.51900000000001</v>
      </c>
      <c r="BW16" s="249">
        <v>-616.4</v>
      </c>
      <c r="BX16" s="249">
        <v>-771.9</v>
      </c>
      <c r="BY16" s="249">
        <v>-847.6</v>
      </c>
      <c r="BZ16" s="249">
        <v>-1342.7</v>
      </c>
      <c r="CA16" s="249">
        <v>-1282.4000000000001</v>
      </c>
      <c r="CB16" s="249">
        <v>-939.7</v>
      </c>
      <c r="CC16" s="249">
        <v>-1040</v>
      </c>
      <c r="CD16" s="249">
        <v>-1127.0999999999999</v>
      </c>
      <c r="CE16" s="249">
        <v>-1170.2</v>
      </c>
      <c r="CF16" s="249">
        <v>-1418</v>
      </c>
      <c r="CG16" s="249">
        <v>-1971</v>
      </c>
      <c r="CH16" s="249">
        <v>-2403</v>
      </c>
      <c r="CI16" s="249">
        <v>-2072</v>
      </c>
      <c r="CJ16" s="249">
        <v>-2385</v>
      </c>
      <c r="CK16" s="249">
        <v>-2520</v>
      </c>
      <c r="CL16" s="249">
        <v>-2402</v>
      </c>
      <c r="CM16" s="249">
        <v>-2550</v>
      </c>
      <c r="CN16" s="249">
        <v>-3234</v>
      </c>
      <c r="CO16" s="249">
        <v>-4007</v>
      </c>
      <c r="CP16" s="249">
        <v>-7516</v>
      </c>
      <c r="CQ16" s="249">
        <v>-7433</v>
      </c>
      <c r="CR16" s="249">
        <v>-6743</v>
      </c>
      <c r="CS16" s="249">
        <v>-7481</v>
      </c>
      <c r="CT16" s="249">
        <v>-7835</v>
      </c>
      <c r="CU16" s="249">
        <v>-8318</v>
      </c>
      <c r="CV16" s="249">
        <v>-9525.4</v>
      </c>
      <c r="CW16" s="249">
        <v>-10324.9</v>
      </c>
      <c r="CX16" s="249">
        <v>-10945.94347373</v>
      </c>
      <c r="CY16" s="249">
        <v>-10989</v>
      </c>
      <c r="CZ16" s="249">
        <v>-10637</v>
      </c>
      <c r="DA16" s="249">
        <v>-11651</v>
      </c>
      <c r="DB16" s="249">
        <v>-12325</v>
      </c>
      <c r="DC16" s="249">
        <v>-13734</v>
      </c>
      <c r="DD16" s="249">
        <v>-15244</v>
      </c>
      <c r="DE16" s="249">
        <v>-17145</v>
      </c>
      <c r="DF16" s="249">
        <v>-19601</v>
      </c>
      <c r="DG16" s="249">
        <v>-23569</v>
      </c>
      <c r="DH16" s="249">
        <v>-24390</v>
      </c>
      <c r="DI16" s="249">
        <v>-24711</v>
      </c>
      <c r="DJ16" s="249">
        <v>-25537</v>
      </c>
      <c r="DK16" s="249">
        <v>-26801</v>
      </c>
      <c r="DL16" s="249">
        <v>-27407</v>
      </c>
      <c r="DM16" s="249">
        <v>-27033</v>
      </c>
      <c r="DN16" s="249">
        <v>-28081</v>
      </c>
      <c r="DO16" s="249">
        <v>-28364</v>
      </c>
      <c r="DP16" s="249">
        <v>-29102</v>
      </c>
      <c r="DQ16" s="249">
        <v>-29514</v>
      </c>
      <c r="DR16" s="249">
        <v>-36219</v>
      </c>
      <c r="DS16" s="249">
        <v>-36265</v>
      </c>
      <c r="DT16" s="249">
        <v>-38048</v>
      </c>
      <c r="DU16" s="249">
        <v>-42100</v>
      </c>
      <c r="DV16" s="249">
        <v>-37000</v>
      </c>
      <c r="DW16" s="249">
        <v>-37700</v>
      </c>
      <c r="DX16" s="249">
        <v>-36100</v>
      </c>
      <c r="DY16" s="249">
        <v>-36200</v>
      </c>
    </row>
    <row r="17" spans="1:129" x14ac:dyDescent="0.35">
      <c r="A17" s="153" t="s">
        <v>269</v>
      </c>
      <c r="B17" s="88" t="s">
        <v>85</v>
      </c>
      <c r="D17" s="249"/>
      <c r="E17" s="249"/>
      <c r="F17" s="249"/>
      <c r="G17" s="249"/>
      <c r="H17" s="249"/>
      <c r="I17" s="249"/>
      <c r="J17" s="249"/>
      <c r="K17" s="249"/>
      <c r="L17" s="249"/>
      <c r="M17" s="249"/>
      <c r="N17" s="249"/>
      <c r="O17" s="249"/>
      <c r="P17" s="249"/>
      <c r="Q17" s="249"/>
      <c r="R17" s="249"/>
      <c r="S17" s="249"/>
      <c r="T17" s="249"/>
      <c r="U17" s="249"/>
      <c r="V17" s="249"/>
      <c r="W17" s="249"/>
      <c r="X17" s="249"/>
      <c r="Y17" s="249"/>
      <c r="Z17" s="249"/>
      <c r="AA17" s="249"/>
      <c r="AB17" s="249"/>
      <c r="AC17" s="249"/>
      <c r="AD17" s="249"/>
      <c r="AE17" s="249"/>
      <c r="AF17" s="249"/>
      <c r="AG17" s="249"/>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49"/>
      <c r="BF17" s="249"/>
      <c r="BG17" s="249"/>
      <c r="BH17" s="249"/>
      <c r="BI17" s="249"/>
      <c r="BJ17" s="249"/>
      <c r="BK17" s="249"/>
      <c r="BL17" s="249"/>
      <c r="BM17" s="249"/>
      <c r="BN17" s="249"/>
      <c r="BO17" s="249"/>
      <c r="BP17" s="249"/>
      <c r="BQ17" s="249"/>
      <c r="BR17" s="249"/>
      <c r="BS17" s="249"/>
      <c r="BT17" s="249"/>
      <c r="BU17" s="249"/>
      <c r="BV17" s="249"/>
      <c r="BW17" s="249"/>
      <c r="BX17" s="249"/>
      <c r="BY17" s="249"/>
      <c r="BZ17" s="249"/>
      <c r="CA17" s="249"/>
      <c r="CB17" s="249"/>
      <c r="CC17" s="249"/>
      <c r="CD17" s="249"/>
      <c r="CE17" s="249"/>
      <c r="CF17" s="249"/>
      <c r="CG17" s="249"/>
      <c r="CH17" s="249">
        <v>365</v>
      </c>
      <c r="CI17" s="249">
        <v>1223</v>
      </c>
      <c r="CJ17" s="249">
        <v>1335</v>
      </c>
      <c r="CK17" s="249">
        <v>1715</v>
      </c>
      <c r="CL17" s="249">
        <v>2080</v>
      </c>
      <c r="CM17" s="249">
        <v>2320</v>
      </c>
      <c r="CN17" s="249">
        <v>2545</v>
      </c>
      <c r="CO17" s="249">
        <v>2480</v>
      </c>
      <c r="CP17" s="249">
        <v>2385</v>
      </c>
      <c r="CQ17" s="249">
        <v>2415</v>
      </c>
      <c r="CR17" s="249">
        <v>2870</v>
      </c>
      <c r="CS17" s="249">
        <v>3030</v>
      </c>
      <c r="CT17" s="249">
        <v>3350</v>
      </c>
      <c r="CU17" s="249">
        <v>4150</v>
      </c>
      <c r="CV17" s="249"/>
      <c r="CW17" s="249"/>
      <c r="CX17" s="249"/>
      <c r="CY17" s="249"/>
      <c r="CZ17" s="249"/>
      <c r="DA17" s="249"/>
      <c r="DB17" s="249"/>
      <c r="DC17" s="249"/>
      <c r="DD17" s="249"/>
      <c r="DE17" s="249"/>
      <c r="DF17" s="249"/>
      <c r="DG17" s="249"/>
      <c r="DH17" s="249"/>
      <c r="DI17" s="249"/>
      <c r="DJ17" s="249"/>
      <c r="DK17" s="249"/>
      <c r="DL17" s="249"/>
      <c r="DM17" s="249"/>
      <c r="DN17" s="249"/>
      <c r="DO17" s="249"/>
      <c r="DP17" s="249"/>
      <c r="DQ17" s="249"/>
      <c r="DR17" s="249"/>
      <c r="DS17" s="249"/>
      <c r="DT17" s="249"/>
      <c r="DU17" s="249"/>
      <c r="DV17" s="249"/>
      <c r="DW17" s="249"/>
      <c r="DX17" s="249"/>
      <c r="DY17" s="208"/>
    </row>
    <row r="18" spans="1:129" x14ac:dyDescent="0.35">
      <c r="A18" s="153" t="s">
        <v>270</v>
      </c>
      <c r="B18" s="88" t="s">
        <v>85</v>
      </c>
      <c r="D18" s="249"/>
      <c r="E18" s="249"/>
      <c r="F18" s="249"/>
      <c r="G18" s="249"/>
      <c r="H18" s="249"/>
      <c r="I18" s="249"/>
      <c r="J18" s="249"/>
      <c r="K18" s="249"/>
      <c r="L18" s="249"/>
      <c r="M18" s="249"/>
      <c r="N18" s="249"/>
      <c r="O18" s="249"/>
      <c r="P18" s="249"/>
      <c r="Q18" s="249"/>
      <c r="R18" s="249"/>
      <c r="S18" s="249"/>
      <c r="T18" s="249"/>
      <c r="U18" s="249"/>
      <c r="V18" s="249"/>
      <c r="W18" s="249"/>
      <c r="X18" s="249"/>
      <c r="Y18" s="249"/>
      <c r="Z18" s="249"/>
      <c r="AA18" s="249"/>
      <c r="AB18" s="249"/>
      <c r="AC18" s="249"/>
      <c r="AD18" s="249"/>
      <c r="AE18" s="249"/>
      <c r="AF18" s="249"/>
      <c r="AG18" s="249"/>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c r="BJ18" s="249"/>
      <c r="BK18" s="249"/>
      <c r="BL18" s="249"/>
      <c r="BM18" s="249"/>
      <c r="BN18" s="249"/>
      <c r="BO18" s="249"/>
      <c r="BP18" s="249"/>
      <c r="BQ18" s="249"/>
      <c r="BR18" s="249"/>
      <c r="BS18" s="249"/>
      <c r="BT18" s="249">
        <v>773.91700000000003</v>
      </c>
      <c r="BU18" s="249">
        <v>746.07500000000005</v>
      </c>
      <c r="BV18" s="249">
        <v>880.03700000000003</v>
      </c>
      <c r="BW18" s="249">
        <v>928</v>
      </c>
      <c r="BX18" s="249">
        <v>1251.9000000000001</v>
      </c>
      <c r="BY18" s="249">
        <v>1642.7</v>
      </c>
      <c r="BZ18" s="249">
        <v>2199.6999999999998</v>
      </c>
      <c r="CA18" s="249">
        <v>2524.8000000000002</v>
      </c>
      <c r="CB18" s="249">
        <v>2490.1999999999998</v>
      </c>
      <c r="CC18" s="249">
        <v>2406.1999999999998</v>
      </c>
      <c r="CD18" s="249">
        <v>2879.8</v>
      </c>
      <c r="CE18" s="249">
        <v>3422.6</v>
      </c>
      <c r="CF18" s="249"/>
      <c r="CG18" s="249"/>
      <c r="CH18" s="249"/>
      <c r="CI18" s="249"/>
      <c r="CJ18" s="249"/>
      <c r="CK18" s="249"/>
      <c r="CL18" s="249"/>
      <c r="CM18" s="249"/>
      <c r="CN18" s="249"/>
      <c r="CO18" s="249"/>
      <c r="CP18" s="249"/>
      <c r="CQ18" s="249"/>
      <c r="CR18" s="249"/>
      <c r="CS18" s="249"/>
      <c r="CT18" s="249"/>
      <c r="CU18" s="249"/>
      <c r="CV18" s="249"/>
      <c r="CW18" s="249"/>
      <c r="CX18" s="249"/>
      <c r="CY18" s="249"/>
      <c r="CZ18" s="249"/>
      <c r="DA18" s="249"/>
      <c r="DB18" s="249"/>
      <c r="DC18" s="249"/>
      <c r="DD18" s="249"/>
      <c r="DE18" s="249"/>
      <c r="DF18" s="249"/>
      <c r="DG18" s="249"/>
      <c r="DH18" s="249"/>
      <c r="DI18" s="249"/>
      <c r="DJ18" s="249"/>
      <c r="DK18" s="249"/>
      <c r="DL18" s="249"/>
      <c r="DM18" s="249"/>
      <c r="DN18" s="249"/>
      <c r="DO18" s="249"/>
      <c r="DP18" s="249"/>
      <c r="DQ18" s="249"/>
      <c r="DR18" s="249"/>
      <c r="DS18" s="249"/>
      <c r="DT18" s="249"/>
      <c r="DU18" s="249"/>
      <c r="DV18" s="249"/>
      <c r="DW18" s="249"/>
      <c r="DX18" s="249"/>
      <c r="DY18" s="208"/>
    </row>
    <row r="19" spans="1:129" x14ac:dyDescent="0.35">
      <c r="A19" s="152" t="s">
        <v>165</v>
      </c>
      <c r="B19" s="88" t="s">
        <v>85</v>
      </c>
      <c r="D19" s="249">
        <v>0</v>
      </c>
      <c r="E19" s="249">
        <v>0</v>
      </c>
      <c r="F19" s="249">
        <v>0</v>
      </c>
      <c r="G19" s="249">
        <v>0</v>
      </c>
      <c r="H19" s="249">
        <v>0</v>
      </c>
      <c r="I19" s="249">
        <v>0</v>
      </c>
      <c r="J19" s="249">
        <v>0</v>
      </c>
      <c r="K19" s="249">
        <v>0</v>
      </c>
      <c r="L19" s="249">
        <v>0</v>
      </c>
      <c r="M19" s="249">
        <v>0</v>
      </c>
      <c r="N19" s="249">
        <v>0</v>
      </c>
      <c r="O19" s="249">
        <v>0</v>
      </c>
      <c r="P19" s="249">
        <v>0</v>
      </c>
      <c r="Q19" s="249">
        <v>0</v>
      </c>
      <c r="R19" s="249">
        <v>0</v>
      </c>
      <c r="S19" s="249">
        <v>0</v>
      </c>
      <c r="T19" s="249">
        <v>1.3600159999999999</v>
      </c>
      <c r="U19" s="249">
        <v>2.4130760000000002</v>
      </c>
      <c r="V19" s="249">
        <v>5.1380239999999997</v>
      </c>
      <c r="W19" s="249">
        <v>4.1662780000000001</v>
      </c>
      <c r="X19" s="249">
        <v>2.613416</v>
      </c>
      <c r="Y19" s="249">
        <v>0.57351399999999997</v>
      </c>
      <c r="Z19" s="249">
        <v>0.141292</v>
      </c>
      <c r="AA19" s="249">
        <v>-0.149566</v>
      </c>
      <c r="AB19" s="249">
        <v>-0.15498200000000001</v>
      </c>
      <c r="AC19" s="249">
        <v>-5.6714000000000001E-2</v>
      </c>
      <c r="AD19" s="249">
        <v>-0.224472</v>
      </c>
      <c r="AE19" s="249">
        <v>-4.8618000000000001E-2</v>
      </c>
      <c r="AF19" s="249">
        <v>2.9356E-2</v>
      </c>
      <c r="AG19" s="249">
        <v>-1.588E-3</v>
      </c>
      <c r="AH19" s="249">
        <v>-6.7510000000000001E-2</v>
      </c>
      <c r="AI19" s="249">
        <v>-1.15E-2</v>
      </c>
      <c r="AJ19" s="249">
        <v>3.1340000000000001E-3</v>
      </c>
      <c r="AK19" s="249">
        <v>-3.5326000000000003E-2</v>
      </c>
      <c r="AL19" s="249">
        <v>4.1911999999999998E-2</v>
      </c>
      <c r="AM19" s="249">
        <v>0</v>
      </c>
      <c r="AN19" s="249">
        <v>-2.0660000000000001E-3</v>
      </c>
      <c r="AO19" s="249">
        <v>0</v>
      </c>
      <c r="AP19" s="249">
        <v>0</v>
      </c>
      <c r="AQ19" s="249">
        <v>0</v>
      </c>
      <c r="AR19" s="249">
        <v>61.362327999999998</v>
      </c>
      <c r="AS19" s="249">
        <v>95.992176000000001</v>
      </c>
      <c r="AT19" s="249">
        <v>102.66891800000001</v>
      </c>
      <c r="AU19" s="249">
        <v>119.70359000000001</v>
      </c>
      <c r="AV19" s="249">
        <v>110.528432</v>
      </c>
      <c r="AW19" s="249">
        <v>106.718682</v>
      </c>
      <c r="AX19" s="249">
        <v>139.57816</v>
      </c>
      <c r="AY19" s="249">
        <v>145.755582</v>
      </c>
      <c r="AZ19" s="249">
        <v>167.354904</v>
      </c>
      <c r="BA19" s="249">
        <v>181.07131799999999</v>
      </c>
      <c r="BB19" s="249">
        <v>301.617864</v>
      </c>
      <c r="BC19" s="249">
        <v>334.05304000000001</v>
      </c>
      <c r="BD19" s="249">
        <v>268.26519999999999</v>
      </c>
      <c r="BE19" s="249">
        <v>342.98278599999998</v>
      </c>
      <c r="BF19" s="249">
        <v>373.71559600000001</v>
      </c>
      <c r="BG19" s="249">
        <v>433.14212800000001</v>
      </c>
      <c r="BH19" s="249">
        <v>430.69610399999999</v>
      </c>
      <c r="BI19" s="249">
        <v>439.38946199999998</v>
      </c>
      <c r="BJ19" s="249">
        <v>458.26</v>
      </c>
      <c r="BK19" s="249">
        <v>565.12400000000002</v>
      </c>
      <c r="BL19" s="249">
        <v>565.37599999999998</v>
      </c>
      <c r="BM19" s="249">
        <v>519.82799999999997</v>
      </c>
      <c r="BN19" s="249">
        <v>586.26</v>
      </c>
      <c r="BO19" s="249">
        <v>709.04399999999998</v>
      </c>
      <c r="BP19" s="249">
        <v>801.10500000000002</v>
      </c>
      <c r="BQ19" s="249">
        <v>781.92499999999995</v>
      </c>
      <c r="BR19" s="249">
        <v>833.04200000000003</v>
      </c>
      <c r="BS19" s="249">
        <v>1006.543</v>
      </c>
      <c r="BT19" s="249">
        <v>1151.364</v>
      </c>
      <c r="BU19" s="249">
        <v>1395.3889999999999</v>
      </c>
      <c r="BV19" s="249">
        <v>1477.482</v>
      </c>
      <c r="BW19" s="249">
        <v>1561.3</v>
      </c>
      <c r="BX19" s="249">
        <v>1953.9</v>
      </c>
      <c r="BY19" s="249">
        <v>2358.8000000000002</v>
      </c>
      <c r="BZ19" s="249">
        <v>2522.8000000000002</v>
      </c>
      <c r="CA19" s="249">
        <v>2824.5</v>
      </c>
      <c r="CB19" s="249">
        <v>3095.3</v>
      </c>
      <c r="CC19" s="249">
        <v>3036.5</v>
      </c>
      <c r="CD19" s="249">
        <v>3406.5</v>
      </c>
      <c r="CE19" s="249">
        <v>4694.7</v>
      </c>
      <c r="CF19" s="249">
        <v>5053</v>
      </c>
      <c r="CG19" s="249">
        <v>4768</v>
      </c>
      <c r="CH19" s="249">
        <v>4383</v>
      </c>
      <c r="CI19" s="249">
        <v>5505</v>
      </c>
      <c r="CJ19" s="249">
        <v>6111</v>
      </c>
      <c r="CK19" s="249">
        <v>6714</v>
      </c>
      <c r="CL19" s="249">
        <v>8801</v>
      </c>
      <c r="CM19" s="249">
        <v>10265</v>
      </c>
      <c r="CN19" s="249">
        <v>12926</v>
      </c>
      <c r="CO19" s="249">
        <v>14166</v>
      </c>
      <c r="CP19" s="249">
        <v>13419</v>
      </c>
      <c r="CQ19" s="249">
        <v>13071</v>
      </c>
      <c r="CR19" s="249">
        <v>12700</v>
      </c>
      <c r="CS19" s="249">
        <v>15588</v>
      </c>
      <c r="CT19" s="249">
        <v>18252</v>
      </c>
      <c r="CU19" s="249">
        <v>19173</v>
      </c>
      <c r="CV19" s="249">
        <v>19406.099999999999</v>
      </c>
      <c r="CW19" s="249">
        <v>20733.525685249999</v>
      </c>
      <c r="CX19" s="249">
        <v>24453.476747660003</v>
      </c>
      <c r="CY19" s="249">
        <v>31582</v>
      </c>
      <c r="CZ19" s="249">
        <v>27230</v>
      </c>
      <c r="DA19" s="249">
        <v>32752</v>
      </c>
      <c r="DB19" s="249">
        <v>36101</v>
      </c>
      <c r="DC19" s="249">
        <v>40404</v>
      </c>
      <c r="DD19" s="249">
        <v>48959.924967170002</v>
      </c>
      <c r="DE19" s="249">
        <v>57100</v>
      </c>
      <c r="DF19" s="249">
        <v>61700</v>
      </c>
      <c r="DG19" s="249">
        <v>60391</v>
      </c>
      <c r="DH19" s="249">
        <v>52209</v>
      </c>
      <c r="DI19" s="249">
        <v>56262</v>
      </c>
      <c r="DJ19" s="249">
        <v>66584</v>
      </c>
      <c r="DK19" s="249">
        <v>66911</v>
      </c>
      <c r="DL19" s="249">
        <v>67273</v>
      </c>
      <c r="DM19" s="249">
        <v>66174</v>
      </c>
      <c r="DN19" s="249">
        <v>62897</v>
      </c>
      <c r="DO19" s="249">
        <v>68390</v>
      </c>
      <c r="DP19" s="249">
        <v>84591</v>
      </c>
      <c r="DQ19" s="249">
        <v>93660</v>
      </c>
      <c r="DR19" s="249">
        <v>84781</v>
      </c>
      <c r="DS19" s="249">
        <v>98786</v>
      </c>
      <c r="DT19" s="249">
        <v>123308</v>
      </c>
      <c r="DU19" s="249">
        <v>138400</v>
      </c>
      <c r="DV19" s="249">
        <v>128700</v>
      </c>
      <c r="DW19" s="249">
        <v>119800</v>
      </c>
      <c r="DX19" s="249">
        <v>130200</v>
      </c>
      <c r="DY19" s="249">
        <v>128600</v>
      </c>
    </row>
    <row r="20" spans="1:129" x14ac:dyDescent="0.35">
      <c r="A20" s="152" t="s">
        <v>164</v>
      </c>
      <c r="B20" s="88" t="s">
        <v>85</v>
      </c>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c r="BJ20" s="249"/>
      <c r="BK20" s="249"/>
      <c r="BL20" s="249"/>
      <c r="BM20" s="249"/>
      <c r="BN20" s="249"/>
      <c r="BO20" s="249"/>
      <c r="BP20" s="249"/>
      <c r="BQ20" s="249"/>
      <c r="BR20" s="249"/>
      <c r="BS20" s="249"/>
      <c r="BT20" s="249"/>
      <c r="BU20" s="249"/>
      <c r="BV20" s="249"/>
      <c r="BW20" s="249"/>
      <c r="BX20" s="249"/>
      <c r="BY20" s="249"/>
      <c r="BZ20" s="249"/>
      <c r="CA20" s="249"/>
      <c r="CB20" s="249"/>
      <c r="CC20" s="249"/>
      <c r="CD20" s="249"/>
      <c r="CE20" s="249"/>
      <c r="CF20" s="249"/>
      <c r="CG20" s="249"/>
      <c r="CH20" s="249"/>
      <c r="CI20" s="249"/>
      <c r="CJ20" s="249">
        <v>0</v>
      </c>
      <c r="CK20" s="249">
        <v>535</v>
      </c>
      <c r="CL20" s="249">
        <v>881</v>
      </c>
      <c r="CM20" s="249">
        <v>990</v>
      </c>
      <c r="CN20" s="249">
        <v>1168</v>
      </c>
      <c r="CO20" s="249">
        <v>1262</v>
      </c>
      <c r="CP20" s="249">
        <v>1327</v>
      </c>
      <c r="CQ20" s="249">
        <v>1344</v>
      </c>
      <c r="CR20" s="249">
        <v>1417</v>
      </c>
      <c r="CS20" s="249">
        <v>2740</v>
      </c>
      <c r="CT20" s="249">
        <v>3031</v>
      </c>
      <c r="CU20" s="249">
        <v>3163</v>
      </c>
      <c r="CV20" s="249">
        <v>3168</v>
      </c>
      <c r="CW20" s="249">
        <v>3288.8656111599998</v>
      </c>
      <c r="CX20" s="249">
        <v>3373.3</v>
      </c>
      <c r="CY20" s="249">
        <v>3207</v>
      </c>
      <c r="CZ20" s="249">
        <v>3272</v>
      </c>
      <c r="DA20" s="249">
        <v>3103</v>
      </c>
      <c r="DB20" s="249">
        <v>3226</v>
      </c>
      <c r="DC20" s="249">
        <v>3703</v>
      </c>
      <c r="DD20" s="249">
        <v>4049</v>
      </c>
      <c r="DE20" s="249">
        <v>3761</v>
      </c>
      <c r="DF20" s="249">
        <v>3856</v>
      </c>
      <c r="DG20" s="249">
        <v>3399</v>
      </c>
      <c r="DH20" s="249">
        <v>3504</v>
      </c>
      <c r="DI20" s="249">
        <v>3303</v>
      </c>
      <c r="DJ20" s="249">
        <v>3731</v>
      </c>
      <c r="DK20" s="249">
        <v>3922</v>
      </c>
      <c r="DL20" s="249">
        <v>4077</v>
      </c>
      <c r="DM20" s="249">
        <v>4347</v>
      </c>
      <c r="DN20" s="249">
        <v>4368</v>
      </c>
      <c r="DO20" s="249">
        <v>4046</v>
      </c>
      <c r="DP20" s="249">
        <v>3911</v>
      </c>
      <c r="DQ20" s="249">
        <v>3794</v>
      </c>
      <c r="DR20" s="249">
        <v>3850</v>
      </c>
      <c r="DS20" s="208">
        <v>3569</v>
      </c>
      <c r="DT20" s="249">
        <v>3331</v>
      </c>
      <c r="DU20" s="249">
        <v>3630</v>
      </c>
      <c r="DV20" s="249">
        <v>3540</v>
      </c>
      <c r="DW20" s="249">
        <v>3550</v>
      </c>
      <c r="DX20" s="249">
        <v>3460</v>
      </c>
      <c r="DY20" s="249">
        <v>3480</v>
      </c>
    </row>
    <row r="21" spans="1:129" x14ac:dyDescent="0.35">
      <c r="A21" s="152" t="s">
        <v>167</v>
      </c>
      <c r="B21" s="88" t="s">
        <v>85</v>
      </c>
      <c r="C21" s="276" t="s">
        <v>90</v>
      </c>
      <c r="D21" s="249"/>
      <c r="E21" s="249"/>
      <c r="F21" s="249"/>
      <c r="G21" s="249"/>
      <c r="H21" s="249"/>
      <c r="I21" s="249"/>
      <c r="J21" s="249"/>
      <c r="K21" s="249"/>
      <c r="L21" s="249"/>
      <c r="M21" s="249"/>
      <c r="N21" s="249"/>
      <c r="O21" s="249"/>
      <c r="P21" s="249"/>
      <c r="Q21" s="249"/>
      <c r="R21" s="249"/>
      <c r="S21" s="249"/>
      <c r="T21" s="249"/>
      <c r="U21" s="249"/>
      <c r="V21" s="249"/>
      <c r="W21" s="249"/>
      <c r="X21" s="249"/>
      <c r="Y21" s="249"/>
      <c r="Z21" s="249"/>
      <c r="AA21" s="249"/>
      <c r="AB21" s="249"/>
      <c r="AC21" s="249"/>
      <c r="AD21" s="249"/>
      <c r="AE21" s="249"/>
      <c r="AF21" s="249"/>
      <c r="AG21" s="249"/>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49"/>
      <c r="BF21" s="249"/>
      <c r="BG21" s="249"/>
      <c r="BH21" s="249"/>
      <c r="BI21" s="249"/>
      <c r="BJ21" s="249"/>
      <c r="BK21" s="249"/>
      <c r="BL21" s="249"/>
      <c r="BM21" s="249"/>
      <c r="BN21" s="249"/>
      <c r="BO21" s="249"/>
      <c r="BP21" s="249"/>
      <c r="BQ21" s="249"/>
      <c r="BR21" s="249"/>
      <c r="BS21" s="249"/>
      <c r="BT21" s="249"/>
      <c r="BU21" s="249"/>
      <c r="BV21" s="249"/>
      <c r="BW21" s="249"/>
      <c r="BX21" s="249"/>
      <c r="BY21" s="249"/>
      <c r="BZ21" s="249"/>
      <c r="CA21" s="249"/>
      <c r="CB21" s="249"/>
      <c r="CC21" s="249"/>
      <c r="CD21" s="249"/>
      <c r="CE21" s="249"/>
      <c r="CF21" s="249"/>
      <c r="CG21" s="249"/>
      <c r="CH21" s="249"/>
      <c r="CI21" s="249"/>
      <c r="CJ21" s="249"/>
      <c r="CK21" s="249"/>
      <c r="CL21" s="249"/>
      <c r="CM21" s="249"/>
      <c r="CN21" s="249">
        <v>42</v>
      </c>
      <c r="CO21" s="249">
        <v>293</v>
      </c>
      <c r="CP21" s="249">
        <v>876</v>
      </c>
      <c r="CQ21" s="249">
        <v>1389</v>
      </c>
      <c r="CR21" s="249">
        <v>1072</v>
      </c>
      <c r="CS21" s="249">
        <v>865</v>
      </c>
      <c r="CT21" s="249">
        <v>791</v>
      </c>
      <c r="CU21" s="249">
        <v>1308</v>
      </c>
      <c r="CV21" s="249">
        <v>907.2</v>
      </c>
      <c r="CW21" s="249">
        <v>418.88487937999997</v>
      </c>
      <c r="CX21" s="249">
        <v>1183.9000000000001</v>
      </c>
      <c r="CY21" s="249">
        <v>2379</v>
      </c>
      <c r="CZ21" s="249">
        <v>1361</v>
      </c>
      <c r="DA21" s="249">
        <v>1712</v>
      </c>
      <c r="DB21" s="249">
        <v>1168</v>
      </c>
      <c r="DC21" s="249">
        <v>1459</v>
      </c>
      <c r="DD21" s="249">
        <v>1917</v>
      </c>
      <c r="DE21" s="249">
        <v>1510</v>
      </c>
      <c r="DF21" s="249">
        <v>1686</v>
      </c>
      <c r="DG21" s="249">
        <v>2184</v>
      </c>
      <c r="DH21" s="249">
        <v>1251</v>
      </c>
      <c r="DI21" s="249">
        <v>806</v>
      </c>
      <c r="DJ21" s="249">
        <v>1463</v>
      </c>
      <c r="DK21" s="249">
        <v>1817</v>
      </c>
      <c r="DL21" s="249">
        <v>1511</v>
      </c>
      <c r="DM21" s="249">
        <v>1870</v>
      </c>
      <c r="DN21" s="249">
        <v>741</v>
      </c>
      <c r="DO21" s="249">
        <v>981</v>
      </c>
      <c r="DP21" s="249">
        <v>1116</v>
      </c>
      <c r="DQ21" s="249">
        <v>1053</v>
      </c>
      <c r="DR21" s="249">
        <v>1052</v>
      </c>
      <c r="DS21" s="249">
        <v>786</v>
      </c>
      <c r="DT21" s="249">
        <v>1638</v>
      </c>
      <c r="DU21" s="249">
        <v>2350</v>
      </c>
      <c r="DV21" s="249">
        <v>2750</v>
      </c>
      <c r="DW21" s="249">
        <v>2700</v>
      </c>
      <c r="DX21" s="249">
        <v>2850</v>
      </c>
      <c r="DY21" s="249">
        <v>2500</v>
      </c>
    </row>
    <row r="22" spans="1:129" x14ac:dyDescent="0.35">
      <c r="A22" s="152" t="s">
        <v>271</v>
      </c>
      <c r="B22" s="88" t="s">
        <v>85</v>
      </c>
      <c r="D22" s="249"/>
      <c r="E22" s="249"/>
      <c r="F22" s="249"/>
      <c r="G22" s="249"/>
      <c r="H22" s="249"/>
      <c r="I22" s="249"/>
      <c r="J22" s="249"/>
      <c r="K22" s="249"/>
      <c r="L22" s="249"/>
      <c r="M22" s="249"/>
      <c r="N22" s="249"/>
      <c r="O22" s="249"/>
      <c r="P22" s="249"/>
      <c r="Q22" s="249"/>
      <c r="R22" s="249"/>
      <c r="S22" s="249"/>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49"/>
      <c r="BK22" s="249"/>
      <c r="BL22" s="249"/>
      <c r="BM22" s="249"/>
      <c r="BN22" s="249"/>
      <c r="BO22" s="249"/>
      <c r="BP22" s="249"/>
      <c r="BQ22" s="249"/>
      <c r="BR22" s="249"/>
      <c r="BS22" s="249"/>
      <c r="BT22" s="249"/>
      <c r="BU22" s="249"/>
      <c r="BV22" s="249"/>
      <c r="BW22" s="249"/>
      <c r="BX22" s="249"/>
      <c r="BY22" s="249"/>
      <c r="BZ22" s="249"/>
      <c r="CA22" s="249"/>
      <c r="CB22" s="249"/>
      <c r="CC22" s="249"/>
      <c r="CD22" s="249"/>
      <c r="CE22" s="249"/>
      <c r="CF22" s="249"/>
      <c r="CG22" s="249"/>
      <c r="CH22" s="249"/>
      <c r="CI22" s="249"/>
      <c r="CJ22" s="249"/>
      <c r="CK22" s="249"/>
      <c r="CL22" s="249">
        <v>11</v>
      </c>
      <c r="CM22" s="249">
        <v>7</v>
      </c>
      <c r="CN22" s="249">
        <v>376</v>
      </c>
      <c r="CO22" s="249">
        <v>1053</v>
      </c>
      <c r="CP22" s="249">
        <v>1139</v>
      </c>
      <c r="CQ22" s="249">
        <v>1522</v>
      </c>
      <c r="CR22" s="249">
        <v>1191</v>
      </c>
      <c r="CS22" s="249">
        <v>1913</v>
      </c>
      <c r="CT22" s="249">
        <v>1634</v>
      </c>
      <c r="CU22" s="249">
        <v>2595</v>
      </c>
      <c r="CV22" s="249">
        <v>3093.4</v>
      </c>
      <c r="CW22" s="249">
        <v>3916.1762394900002</v>
      </c>
      <c r="CX22" s="249">
        <v>3819.9392345599999</v>
      </c>
      <c r="CY22" s="249">
        <v>4800</v>
      </c>
      <c r="CZ22" s="249">
        <v>4374</v>
      </c>
      <c r="DA22" s="249">
        <v>4840</v>
      </c>
      <c r="DB22" s="249">
        <v>5552</v>
      </c>
      <c r="DC22" s="249">
        <v>6247</v>
      </c>
      <c r="DD22" s="249">
        <v>6367.5068796599999</v>
      </c>
      <c r="DE22" s="249">
        <v>8211</v>
      </c>
      <c r="DF22" s="249">
        <v>12054</v>
      </c>
      <c r="DG22" s="249">
        <v>9217</v>
      </c>
      <c r="DH22" s="249">
        <v>6099</v>
      </c>
      <c r="DI22" s="249">
        <v>6519</v>
      </c>
      <c r="DJ22" s="249">
        <v>7562</v>
      </c>
      <c r="DK22" s="249">
        <v>7661</v>
      </c>
      <c r="DL22" s="249">
        <v>6101</v>
      </c>
      <c r="DM22" s="249">
        <v>5873</v>
      </c>
      <c r="DN22" s="249">
        <v>6834</v>
      </c>
      <c r="DO22" s="249">
        <v>8218</v>
      </c>
      <c r="DP22" s="249">
        <v>10804</v>
      </c>
      <c r="DQ22" s="249">
        <v>11269</v>
      </c>
      <c r="DR22" s="249">
        <v>6267</v>
      </c>
      <c r="DS22" s="249">
        <v>12956</v>
      </c>
      <c r="DT22" s="249">
        <v>26546</v>
      </c>
      <c r="DU22" s="249">
        <v>9610</v>
      </c>
      <c r="DV22" s="249">
        <v>16560</v>
      </c>
      <c r="DW22" s="249">
        <v>23260</v>
      </c>
      <c r="DX22" s="249">
        <v>23060</v>
      </c>
      <c r="DY22" s="249">
        <v>25310</v>
      </c>
    </row>
    <row r="23" spans="1:129" x14ac:dyDescent="0.35">
      <c r="A23" s="152" t="s">
        <v>272</v>
      </c>
      <c r="B23" s="88" t="s">
        <v>85</v>
      </c>
      <c r="D23" s="249">
        <v>0</v>
      </c>
      <c r="E23" s="249">
        <v>0</v>
      </c>
      <c r="F23" s="249">
        <v>0</v>
      </c>
      <c r="G23" s="249">
        <v>0</v>
      </c>
      <c r="H23" s="249">
        <v>0</v>
      </c>
      <c r="I23" s="249">
        <v>0</v>
      </c>
      <c r="J23" s="249">
        <v>0</v>
      </c>
      <c r="K23" s="249">
        <v>0</v>
      </c>
      <c r="L23" s="249">
        <v>0</v>
      </c>
      <c r="M23" s="249">
        <v>0</v>
      </c>
      <c r="N23" s="249">
        <v>0</v>
      </c>
      <c r="O23" s="249">
        <v>0</v>
      </c>
      <c r="P23" s="249">
        <v>0</v>
      </c>
      <c r="Q23" s="249">
        <v>0</v>
      </c>
      <c r="R23" s="249">
        <v>0</v>
      </c>
      <c r="S23" s="249">
        <v>0</v>
      </c>
      <c r="T23" s="249">
        <v>0</v>
      </c>
      <c r="U23" s="249">
        <v>0</v>
      </c>
      <c r="V23" s="249">
        <v>0</v>
      </c>
      <c r="W23" s="249">
        <v>0</v>
      </c>
      <c r="X23" s="249">
        <v>0</v>
      </c>
      <c r="Y23" s="249">
        <v>0</v>
      </c>
      <c r="Z23" s="249">
        <v>0</v>
      </c>
      <c r="AA23" s="249">
        <v>0</v>
      </c>
      <c r="AB23" s="249">
        <v>0</v>
      </c>
      <c r="AC23" s="249">
        <v>0</v>
      </c>
      <c r="AD23" s="249">
        <v>0</v>
      </c>
      <c r="AE23" s="249">
        <v>0</v>
      </c>
      <c r="AF23" s="249">
        <v>0</v>
      </c>
      <c r="AG23" s="249">
        <v>0</v>
      </c>
      <c r="AH23" s="249">
        <v>0</v>
      </c>
      <c r="AI23" s="249">
        <v>0</v>
      </c>
      <c r="AJ23" s="249">
        <v>0</v>
      </c>
      <c r="AK23" s="249">
        <v>0</v>
      </c>
      <c r="AL23" s="249">
        <v>0</v>
      </c>
      <c r="AM23" s="249">
        <v>0</v>
      </c>
      <c r="AN23" s="249">
        <v>0</v>
      </c>
      <c r="AO23" s="249">
        <v>0</v>
      </c>
      <c r="AP23" s="249">
        <v>0</v>
      </c>
      <c r="AQ23" s="249">
        <v>0</v>
      </c>
      <c r="AR23" s="249">
        <v>17.924928000000001</v>
      </c>
      <c r="AS23" s="249">
        <v>20.901333999999999</v>
      </c>
      <c r="AT23" s="249">
        <v>21.80517</v>
      </c>
      <c r="AU23" s="249">
        <v>22.176176000000002</v>
      </c>
      <c r="AV23" s="249">
        <v>22.998486</v>
      </c>
      <c r="AW23" s="249">
        <v>27.293472000000001</v>
      </c>
      <c r="AX23" s="249">
        <v>33.189528000000003</v>
      </c>
      <c r="AY23" s="249">
        <v>39.605848000000002</v>
      </c>
      <c r="AZ23" s="249">
        <v>45.455641999999997</v>
      </c>
      <c r="BA23" s="249">
        <v>57.442742000000003</v>
      </c>
      <c r="BB23" s="249">
        <v>74.339991999999995</v>
      </c>
      <c r="BC23" s="249">
        <v>80.342712000000006</v>
      </c>
      <c r="BD23" s="249">
        <v>80.767578</v>
      </c>
      <c r="BE23" s="249">
        <v>82.909261999999998</v>
      </c>
      <c r="BF23" s="249">
        <v>91.086886000000007</v>
      </c>
      <c r="BG23" s="249">
        <v>97.350660000000005</v>
      </c>
      <c r="BH23" s="249">
        <v>97.103151999999994</v>
      </c>
      <c r="BI23" s="249">
        <v>99.237781999999996</v>
      </c>
      <c r="BJ23" s="249">
        <v>110.324</v>
      </c>
      <c r="BK23" s="249">
        <v>134.44</v>
      </c>
      <c r="BL23" s="249">
        <v>138.17599999999999</v>
      </c>
      <c r="BM23" s="249">
        <v>144.43899999999999</v>
      </c>
      <c r="BN23" s="249">
        <v>152.37899999999999</v>
      </c>
      <c r="BO23" s="249">
        <v>166.11699999999999</v>
      </c>
      <c r="BP23" s="249">
        <v>179.19</v>
      </c>
      <c r="BQ23" s="249">
        <v>194.94</v>
      </c>
      <c r="BR23" s="249">
        <v>207.042</v>
      </c>
      <c r="BS23" s="249">
        <v>238.327</v>
      </c>
      <c r="BT23" s="249">
        <v>276.49</v>
      </c>
      <c r="BU23" s="249">
        <v>343.702</v>
      </c>
      <c r="BV23" s="249">
        <v>156.72200000000001</v>
      </c>
      <c r="BW23" s="249">
        <v>78.900000000000006</v>
      </c>
      <c r="BX23" s="249">
        <v>86.9</v>
      </c>
      <c r="BY23" s="249">
        <v>103.8</v>
      </c>
      <c r="BZ23" s="249">
        <v>114.7</v>
      </c>
      <c r="CA23" s="249">
        <v>117.7</v>
      </c>
      <c r="CB23" s="249">
        <v>140.4</v>
      </c>
      <c r="CC23" s="249">
        <v>130.29999999999998</v>
      </c>
      <c r="CD23" s="249">
        <v>156.79999999999998</v>
      </c>
      <c r="CE23" s="249">
        <v>178</v>
      </c>
      <c r="CF23" s="249">
        <v>205</v>
      </c>
      <c r="CG23" s="249">
        <v>339</v>
      </c>
      <c r="CH23" s="249">
        <v>557</v>
      </c>
      <c r="CI23" s="249">
        <v>529</v>
      </c>
      <c r="CJ23" s="249">
        <v>562</v>
      </c>
      <c r="CK23" s="249">
        <v>639</v>
      </c>
      <c r="CL23" s="249">
        <v>667</v>
      </c>
      <c r="CM23" s="249">
        <v>737</v>
      </c>
      <c r="CN23" s="249">
        <v>915</v>
      </c>
      <c r="CO23" s="249">
        <v>901</v>
      </c>
      <c r="CP23" s="249">
        <v>941</v>
      </c>
      <c r="CQ23" s="249">
        <v>764</v>
      </c>
      <c r="CR23" s="249">
        <v>877</v>
      </c>
      <c r="CS23" s="249">
        <v>903</v>
      </c>
      <c r="CT23" s="249">
        <v>1349</v>
      </c>
      <c r="CU23" s="249">
        <v>1080</v>
      </c>
      <c r="CV23" s="249">
        <v>1136.8</v>
      </c>
      <c r="CW23" s="249">
        <v>1219.6474267799999</v>
      </c>
      <c r="CX23" s="249">
        <v>1428</v>
      </c>
      <c r="CY23" s="249">
        <v>0</v>
      </c>
      <c r="CZ23" s="249">
        <v>0</v>
      </c>
      <c r="DA23" s="249">
        <v>0</v>
      </c>
      <c r="DB23" s="249">
        <v>0</v>
      </c>
      <c r="DC23" s="249">
        <v>0</v>
      </c>
      <c r="DD23" s="249">
        <v>0</v>
      </c>
      <c r="DE23" s="249">
        <v>0</v>
      </c>
      <c r="DF23" s="249">
        <v>0</v>
      </c>
      <c r="DG23" s="249">
        <v>0</v>
      </c>
      <c r="DH23" s="249">
        <v>0</v>
      </c>
      <c r="DI23" s="249">
        <v>0</v>
      </c>
      <c r="DJ23" s="249">
        <v>0</v>
      </c>
      <c r="DK23" s="249">
        <v>0</v>
      </c>
      <c r="DL23" s="249">
        <v>0</v>
      </c>
      <c r="DM23" s="249">
        <v>0</v>
      </c>
      <c r="DN23" s="249">
        <v>0</v>
      </c>
      <c r="DO23" s="249">
        <v>0</v>
      </c>
      <c r="DP23" s="249">
        <v>0</v>
      </c>
      <c r="DQ23" s="249">
        <v>0</v>
      </c>
      <c r="DR23" s="249">
        <v>0</v>
      </c>
      <c r="DS23" s="249">
        <v>0</v>
      </c>
      <c r="DT23" s="249">
        <v>0</v>
      </c>
      <c r="DU23" s="249">
        <v>0</v>
      </c>
      <c r="DV23" s="249">
        <v>0</v>
      </c>
      <c r="DW23" s="249">
        <v>0</v>
      </c>
      <c r="DX23" s="249">
        <v>0</v>
      </c>
      <c r="DY23" s="249">
        <v>0</v>
      </c>
    </row>
    <row r="24" spans="1:129" x14ac:dyDescent="0.35">
      <c r="A24" s="153" t="s">
        <v>273</v>
      </c>
      <c r="B24" s="88" t="s">
        <v>85</v>
      </c>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v>17.924928000000001</v>
      </c>
      <c r="AS24" s="249">
        <v>20.901333999999999</v>
      </c>
      <c r="AT24" s="249">
        <v>21.80517</v>
      </c>
      <c r="AU24" s="249">
        <v>22.176176000000002</v>
      </c>
      <c r="AV24" s="249">
        <v>22.998486</v>
      </c>
      <c r="AW24" s="249">
        <v>27.293472000000001</v>
      </c>
      <c r="AX24" s="249">
        <v>33.189528000000003</v>
      </c>
      <c r="AY24" s="249">
        <v>39.605848000000002</v>
      </c>
      <c r="AZ24" s="249">
        <v>45.455641999999997</v>
      </c>
      <c r="BA24" s="249">
        <v>57.442742000000003</v>
      </c>
      <c r="BB24" s="249">
        <v>74.339991999999995</v>
      </c>
      <c r="BC24" s="249">
        <v>80.342712000000006</v>
      </c>
      <c r="BD24" s="249">
        <v>80.767578</v>
      </c>
      <c r="BE24" s="249">
        <v>82.909261999999998</v>
      </c>
      <c r="BF24" s="249">
        <v>91.086886000000007</v>
      </c>
      <c r="BG24" s="249">
        <v>97.350660000000005</v>
      </c>
      <c r="BH24" s="249">
        <v>97.103151999999994</v>
      </c>
      <c r="BI24" s="249">
        <v>99.237781999999996</v>
      </c>
      <c r="BJ24" s="249">
        <v>110.324</v>
      </c>
      <c r="BK24" s="249">
        <v>122.52</v>
      </c>
      <c r="BL24" s="249">
        <v>121.943</v>
      </c>
      <c r="BM24" s="249">
        <v>126.51</v>
      </c>
      <c r="BN24" s="249">
        <v>136.44300000000001</v>
      </c>
      <c r="BO24" s="249">
        <v>150.078</v>
      </c>
      <c r="BP24" s="249">
        <v>161.94300000000001</v>
      </c>
      <c r="BQ24" s="249">
        <v>172.232</v>
      </c>
      <c r="BR24" s="249">
        <v>184.416</v>
      </c>
      <c r="BS24" s="249">
        <v>205.56800000000001</v>
      </c>
      <c r="BT24" s="249">
        <v>230.46799999999999</v>
      </c>
      <c r="BU24" s="249">
        <v>295.428</v>
      </c>
      <c r="BV24" s="249">
        <v>99.07</v>
      </c>
      <c r="BW24" s="249">
        <v>6.3</v>
      </c>
      <c r="BX24" s="249">
        <v>7.7</v>
      </c>
      <c r="BY24" s="249">
        <v>15.7</v>
      </c>
      <c r="BZ24" s="249">
        <v>19.7</v>
      </c>
      <c r="CA24" s="249">
        <v>21.3</v>
      </c>
      <c r="CB24" s="249">
        <v>22.5</v>
      </c>
      <c r="CC24" s="249">
        <v>16.2</v>
      </c>
      <c r="CD24" s="249">
        <v>15.7</v>
      </c>
      <c r="CE24" s="249">
        <v>17</v>
      </c>
      <c r="CF24" s="249"/>
      <c r="CG24" s="249"/>
      <c r="CH24" s="249"/>
      <c r="CI24" s="249"/>
      <c r="CJ24" s="249"/>
      <c r="CK24" s="249"/>
      <c r="CL24" s="249"/>
      <c r="CM24" s="249"/>
      <c r="CN24" s="249"/>
      <c r="CO24" s="249"/>
      <c r="CP24" s="249"/>
      <c r="CQ24" s="249"/>
      <c r="CR24" s="249"/>
      <c r="CS24" s="249"/>
      <c r="CT24" s="249"/>
      <c r="CU24" s="249"/>
      <c r="CV24" s="249"/>
      <c r="CW24" s="249"/>
      <c r="CX24" s="249"/>
      <c r="CY24" s="249"/>
      <c r="CZ24" s="249"/>
      <c r="DA24" s="249"/>
      <c r="DB24" s="249"/>
      <c r="DC24" s="249"/>
      <c r="DD24" s="249"/>
      <c r="DE24" s="249"/>
      <c r="DF24" s="249"/>
      <c r="DG24" s="249"/>
      <c r="DH24" s="249"/>
      <c r="DI24" s="249"/>
      <c r="DJ24" s="249"/>
      <c r="DK24" s="249"/>
      <c r="DL24" s="249"/>
      <c r="DM24" s="249"/>
      <c r="DN24" s="249"/>
      <c r="DO24" s="249"/>
      <c r="DP24" s="249"/>
      <c r="DQ24" s="249"/>
      <c r="DR24" s="249"/>
      <c r="DS24" s="249"/>
      <c r="DT24" s="249"/>
      <c r="DU24" s="249"/>
      <c r="DV24" s="249"/>
      <c r="DW24" s="249"/>
      <c r="DX24" s="249"/>
      <c r="DY24" s="208"/>
    </row>
    <row r="25" spans="1:129" x14ac:dyDescent="0.35">
      <c r="A25" s="151" t="s">
        <v>274</v>
      </c>
      <c r="B25" s="88" t="s">
        <v>85</v>
      </c>
      <c r="D25" s="249">
        <v>0</v>
      </c>
      <c r="E25" s="249">
        <v>0</v>
      </c>
      <c r="F25" s="249">
        <v>0</v>
      </c>
      <c r="G25" s="249">
        <v>0</v>
      </c>
      <c r="H25" s="249">
        <v>0</v>
      </c>
      <c r="I25" s="249">
        <v>0</v>
      </c>
      <c r="J25" s="249">
        <v>0</v>
      </c>
      <c r="K25" s="249">
        <v>0</v>
      </c>
      <c r="L25" s="249">
        <v>0</v>
      </c>
      <c r="M25" s="249">
        <v>0</v>
      </c>
      <c r="N25" s="249">
        <v>0</v>
      </c>
      <c r="O25" s="249">
        <v>0</v>
      </c>
      <c r="P25" s="249">
        <v>0</v>
      </c>
      <c r="Q25" s="249">
        <v>0</v>
      </c>
      <c r="R25" s="249">
        <v>7.8655499999999998</v>
      </c>
      <c r="S25" s="249">
        <v>11.2439</v>
      </c>
      <c r="T25" s="249">
        <v>16.131043999999999</v>
      </c>
      <c r="U25" s="249">
        <v>23.165987999999999</v>
      </c>
      <c r="V25" s="249">
        <v>30.83427</v>
      </c>
      <c r="W25" s="249">
        <v>32.869093999999997</v>
      </c>
      <c r="X25" s="249">
        <v>36.194780000000002</v>
      </c>
      <c r="Y25" s="249">
        <v>26.382549999999998</v>
      </c>
      <c r="Z25" s="249">
        <v>22.256402000000001</v>
      </c>
      <c r="AA25" s="249">
        <v>22.123121999999999</v>
      </c>
      <c r="AB25" s="249">
        <v>21.561109999999999</v>
      </c>
      <c r="AC25" s="249">
        <v>22.195841999999999</v>
      </c>
      <c r="AD25" s="249">
        <v>20.105878000000001</v>
      </c>
      <c r="AE25" s="249">
        <v>19.634374000000001</v>
      </c>
      <c r="AF25" s="249">
        <v>22.269414000000001</v>
      </c>
      <c r="AG25" s="249">
        <v>27.276109999999999</v>
      </c>
      <c r="AH25" s="249">
        <v>26.905062000000001</v>
      </c>
      <c r="AI25" s="249">
        <v>21.745936</v>
      </c>
      <c r="AJ25" s="249">
        <v>18.632670000000001</v>
      </c>
      <c r="AK25" s="249">
        <v>17.487912000000001</v>
      </c>
      <c r="AL25" s="249">
        <v>17.593036000000001</v>
      </c>
      <c r="AM25" s="249">
        <v>17.112027999999999</v>
      </c>
      <c r="AN25" s="249">
        <v>18.79494</v>
      </c>
      <c r="AO25" s="249">
        <v>23.764880000000002</v>
      </c>
      <c r="AP25" s="249">
        <v>32.860626000000003</v>
      </c>
      <c r="AQ25" s="249">
        <v>86.610478000000001</v>
      </c>
      <c r="AR25" s="249">
        <v>173.05278000000001</v>
      </c>
      <c r="AS25" s="249">
        <v>302.95587599999999</v>
      </c>
      <c r="AT25" s="249">
        <v>389.40350799999999</v>
      </c>
      <c r="AU25" s="249">
        <v>453.24425000000002</v>
      </c>
      <c r="AV25" s="249">
        <v>452.18564199999997</v>
      </c>
      <c r="AW25" s="249">
        <v>442.823352</v>
      </c>
      <c r="AX25" s="249">
        <v>498.98963800000001</v>
      </c>
      <c r="AY25" s="249">
        <v>584.29959399999996</v>
      </c>
      <c r="AZ25" s="249">
        <v>604.76288799999998</v>
      </c>
      <c r="BA25" s="249">
        <v>741.35836800000004</v>
      </c>
      <c r="BB25" s="249">
        <v>1164.6992519999999</v>
      </c>
      <c r="BC25" s="249">
        <v>1194.2621079999999</v>
      </c>
      <c r="BD25" s="249">
        <v>1137.1303800000001</v>
      </c>
      <c r="BE25" s="249">
        <v>1148.7420279999999</v>
      </c>
      <c r="BF25" s="249">
        <v>1239.063056</v>
      </c>
      <c r="BG25" s="249">
        <v>1337.9467999999999</v>
      </c>
      <c r="BH25" s="249">
        <v>1397.941288</v>
      </c>
      <c r="BI25" s="249">
        <v>1316.557466</v>
      </c>
      <c r="BJ25" s="249">
        <v>1452.912</v>
      </c>
      <c r="BK25" s="249">
        <v>1736.386</v>
      </c>
      <c r="BL25" s="249">
        <v>1777.3240000000001</v>
      </c>
      <c r="BM25" s="249">
        <v>1746.8889999999999</v>
      </c>
      <c r="BN25" s="249">
        <v>2009.702</v>
      </c>
      <c r="BO25" s="249">
        <v>2444.6439999999998</v>
      </c>
      <c r="BP25" s="249">
        <v>2709.7350000000001</v>
      </c>
      <c r="BQ25" s="249">
        <v>2897.4679999999998</v>
      </c>
      <c r="BR25" s="249">
        <v>3215.3330000000001</v>
      </c>
      <c r="BS25" s="249">
        <v>3622.2759999999998</v>
      </c>
      <c r="BT25" s="249">
        <v>4285.99</v>
      </c>
      <c r="BU25" s="249">
        <v>4917.2280000000001</v>
      </c>
      <c r="BV25" s="249">
        <v>5402.7879999999996</v>
      </c>
      <c r="BW25" s="249">
        <v>5728.9</v>
      </c>
      <c r="BX25" s="249">
        <v>7531</v>
      </c>
      <c r="BY25" s="249">
        <v>10176.599999999999</v>
      </c>
      <c r="BZ25" s="249">
        <v>11856.900000000001</v>
      </c>
      <c r="CA25" s="249">
        <v>13995.900000000001</v>
      </c>
      <c r="CB25" s="249">
        <v>15364.699999999999</v>
      </c>
      <c r="CC25" s="249">
        <v>15970.599999999999</v>
      </c>
      <c r="CD25" s="249">
        <v>18603.399999999998</v>
      </c>
      <c r="CE25" s="249">
        <v>22415.899999999998</v>
      </c>
      <c r="CF25" s="249">
        <v>26483</v>
      </c>
      <c r="CG25" s="249">
        <v>28074</v>
      </c>
      <c r="CH25" s="249">
        <v>29651</v>
      </c>
      <c r="CI25" s="249">
        <v>35334</v>
      </c>
      <c r="CJ25" s="249">
        <v>39408</v>
      </c>
      <c r="CK25" s="249">
        <v>45962</v>
      </c>
      <c r="CL25" s="249">
        <v>52235</v>
      </c>
      <c r="CM25" s="249">
        <v>59535</v>
      </c>
      <c r="CN25" s="249">
        <v>65446</v>
      </c>
      <c r="CO25" s="249">
        <v>67843</v>
      </c>
      <c r="CP25" s="249">
        <v>64244</v>
      </c>
      <c r="CQ25" s="249">
        <v>65401</v>
      </c>
      <c r="CR25" s="249">
        <v>67833</v>
      </c>
      <c r="CS25" s="249">
        <v>76656</v>
      </c>
      <c r="CT25" s="249">
        <v>85471</v>
      </c>
      <c r="CU25" s="249">
        <v>93772</v>
      </c>
      <c r="CV25" s="249">
        <v>98533.799999999988</v>
      </c>
      <c r="CW25" s="249">
        <v>106305.58812090002</v>
      </c>
      <c r="CX25" s="249">
        <v>116308.99147072001</v>
      </c>
      <c r="CY25" s="249">
        <v>119214</v>
      </c>
      <c r="CZ25" s="249">
        <v>120873</v>
      </c>
      <c r="DA25" s="249">
        <v>132326</v>
      </c>
      <c r="DB25" s="249">
        <v>143295</v>
      </c>
      <c r="DC25" s="249">
        <v>157937</v>
      </c>
      <c r="DD25" s="249">
        <v>174064.43184683</v>
      </c>
      <c r="DE25" s="249">
        <v>186353</v>
      </c>
      <c r="DF25" s="249">
        <v>203202</v>
      </c>
      <c r="DG25" s="249">
        <v>197551</v>
      </c>
      <c r="DH25" s="249">
        <v>183133</v>
      </c>
      <c r="DI25" s="249">
        <v>199628</v>
      </c>
      <c r="DJ25" s="249">
        <v>227714</v>
      </c>
      <c r="DK25" s="249">
        <v>236611</v>
      </c>
      <c r="DL25" s="249">
        <v>242553</v>
      </c>
      <c r="DM25" s="249">
        <v>256124</v>
      </c>
      <c r="DN25" s="249">
        <v>261941</v>
      </c>
      <c r="DO25" s="249">
        <v>275497</v>
      </c>
      <c r="DP25" s="249">
        <v>307415</v>
      </c>
      <c r="DQ25" s="249">
        <v>333449</v>
      </c>
      <c r="DR25" s="249">
        <v>317870</v>
      </c>
      <c r="DS25" s="249">
        <v>349058</v>
      </c>
      <c r="DT25" s="249">
        <v>413876</v>
      </c>
      <c r="DU25" s="249">
        <v>450990</v>
      </c>
      <c r="DV25" s="249">
        <v>470950</v>
      </c>
      <c r="DW25" s="249">
        <v>462510</v>
      </c>
      <c r="DX25" s="249">
        <v>490270</v>
      </c>
      <c r="DY25" s="249">
        <v>515390</v>
      </c>
    </row>
    <row r="26" spans="1:129" x14ac:dyDescent="0.35">
      <c r="A26" s="151" t="s">
        <v>275</v>
      </c>
      <c r="D26" s="249"/>
      <c r="E26" s="249"/>
      <c r="F26" s="249"/>
      <c r="G26" s="249"/>
      <c r="H26" s="249"/>
      <c r="I26" s="249"/>
      <c r="J26" s="249"/>
      <c r="K26" s="249"/>
      <c r="L26" s="249"/>
      <c r="M26" s="249"/>
      <c r="N26" s="249"/>
      <c r="O26" s="249"/>
      <c r="P26" s="249"/>
      <c r="Q26" s="249"/>
      <c r="R26" s="249"/>
      <c r="S26" s="249"/>
      <c r="T26" s="249"/>
      <c r="U26" s="249"/>
      <c r="V26" s="249"/>
      <c r="W26" s="249"/>
      <c r="X26" s="249"/>
      <c r="Y26" s="249"/>
      <c r="Z26" s="249"/>
      <c r="AA26" s="249"/>
      <c r="AB26" s="249"/>
      <c r="AC26" s="249"/>
      <c r="AD26" s="249"/>
      <c r="AE26" s="249"/>
      <c r="AF26" s="249"/>
      <c r="AG26" s="249"/>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c r="BJ26" s="249"/>
      <c r="BK26" s="249"/>
      <c r="BL26" s="249"/>
      <c r="BM26" s="249"/>
      <c r="BN26" s="249"/>
      <c r="BO26" s="249"/>
      <c r="BP26" s="249"/>
      <c r="BQ26" s="249"/>
      <c r="BR26" s="249"/>
      <c r="BS26" s="249"/>
      <c r="BT26" s="249"/>
      <c r="BU26" s="249"/>
      <c r="BV26" s="249"/>
      <c r="BW26" s="249"/>
      <c r="BX26" s="249"/>
      <c r="BY26" s="249"/>
      <c r="BZ26" s="249"/>
      <c r="CA26" s="249"/>
      <c r="CB26" s="249"/>
      <c r="CC26" s="249"/>
      <c r="CD26" s="249"/>
      <c r="CE26" s="249"/>
      <c r="CF26" s="249"/>
      <c r="CG26" s="249"/>
      <c r="CH26" s="249"/>
      <c r="CI26" s="249"/>
      <c r="CJ26" s="249"/>
      <c r="CK26" s="249"/>
      <c r="CL26" s="249"/>
      <c r="CM26" s="249"/>
      <c r="CN26" s="249"/>
      <c r="CO26" s="249"/>
      <c r="CP26" s="249"/>
      <c r="CQ26" s="249"/>
      <c r="CR26" s="249"/>
      <c r="CS26" s="249"/>
      <c r="CT26" s="249"/>
      <c r="CU26" s="249"/>
      <c r="CV26" s="249"/>
      <c r="CW26" s="249"/>
      <c r="CX26" s="249"/>
      <c r="CY26" s="249"/>
      <c r="CZ26" s="249"/>
      <c r="DA26" s="249"/>
      <c r="DB26" s="249"/>
      <c r="DC26" s="249"/>
      <c r="DD26" s="249"/>
      <c r="DE26" s="249"/>
      <c r="DF26" s="249"/>
      <c r="DG26" s="249"/>
      <c r="DH26" s="249"/>
      <c r="DI26" s="249"/>
      <c r="DJ26" s="249"/>
      <c r="DK26" s="249"/>
      <c r="DL26" s="249"/>
      <c r="DM26" s="249"/>
      <c r="DN26" s="249"/>
      <c r="DO26" s="249"/>
      <c r="DP26" s="249"/>
      <c r="DQ26" s="249"/>
      <c r="DR26" s="249"/>
      <c r="DS26" s="249"/>
      <c r="DT26" s="249"/>
      <c r="DU26" s="249"/>
      <c r="DV26" s="249"/>
      <c r="DW26" s="249"/>
      <c r="DX26" s="249"/>
      <c r="DY26" s="208"/>
    </row>
    <row r="27" spans="1:129" x14ac:dyDescent="0.35">
      <c r="A27" s="152" t="s">
        <v>170</v>
      </c>
      <c r="B27" s="88" t="s">
        <v>85</v>
      </c>
      <c r="D27" s="249"/>
      <c r="E27" s="249"/>
      <c r="F27" s="249"/>
      <c r="G27" s="249"/>
      <c r="H27" s="249"/>
      <c r="I27" s="249"/>
      <c r="J27" s="249"/>
      <c r="K27" s="249"/>
      <c r="L27" s="249"/>
      <c r="M27" s="249"/>
      <c r="N27" s="249"/>
      <c r="O27" s="249"/>
      <c r="P27" s="249"/>
      <c r="Q27" s="249"/>
      <c r="R27" s="249"/>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c r="CB27" s="249"/>
      <c r="CC27" s="249"/>
      <c r="CD27" s="249"/>
      <c r="CE27" s="249"/>
      <c r="CF27" s="249"/>
      <c r="CG27" s="249"/>
      <c r="CH27" s="249"/>
      <c r="CI27" s="249"/>
      <c r="CJ27" s="249"/>
      <c r="CK27" s="249"/>
      <c r="CL27" s="249"/>
      <c r="CM27" s="249"/>
      <c r="CN27" s="249"/>
      <c r="CO27" s="249"/>
      <c r="CP27" s="249"/>
      <c r="CQ27" s="249"/>
      <c r="CR27" s="249"/>
      <c r="CS27" s="249"/>
      <c r="CT27" s="249"/>
      <c r="CU27" s="249"/>
      <c r="CV27" s="249"/>
      <c r="CW27" s="249"/>
      <c r="CX27" s="249"/>
      <c r="CY27" s="249">
        <v>23776.832112</v>
      </c>
      <c r="CZ27" s="249">
        <v>26897.788</v>
      </c>
      <c r="DA27" s="249">
        <v>30698.866000000002</v>
      </c>
      <c r="DB27" s="249">
        <v>33194.9774858725</v>
      </c>
      <c r="DC27" s="249">
        <v>35062.574000000022</v>
      </c>
      <c r="DD27" s="249">
        <v>37441.701693347481</v>
      </c>
      <c r="DE27" s="249">
        <v>39614</v>
      </c>
      <c r="DF27" s="249">
        <v>42424</v>
      </c>
      <c r="DG27" s="249">
        <v>41335</v>
      </c>
      <c r="DH27" s="249">
        <v>43967</v>
      </c>
      <c r="DI27" s="249">
        <v>46083</v>
      </c>
      <c r="DJ27" s="249">
        <v>45861</v>
      </c>
      <c r="DK27" s="249">
        <v>48596</v>
      </c>
      <c r="DL27" s="249">
        <v>51394</v>
      </c>
      <c r="DM27" s="249">
        <v>54542</v>
      </c>
      <c r="DN27" s="249">
        <v>57457</v>
      </c>
      <c r="DO27" s="249">
        <v>60023</v>
      </c>
      <c r="DP27" s="249">
        <v>63235</v>
      </c>
      <c r="DQ27" s="249">
        <v>65204</v>
      </c>
      <c r="DR27" s="249">
        <v>60263</v>
      </c>
      <c r="DS27" s="249">
        <v>72932</v>
      </c>
      <c r="DT27" s="249">
        <v>73498</v>
      </c>
      <c r="DU27" s="249">
        <v>81761</v>
      </c>
      <c r="DV27" s="249">
        <v>86009</v>
      </c>
      <c r="DW27" s="249">
        <v>89330</v>
      </c>
      <c r="DX27" s="249">
        <v>94559</v>
      </c>
      <c r="DY27" s="249">
        <v>100305</v>
      </c>
    </row>
    <row r="28" spans="1:129" x14ac:dyDescent="0.35">
      <c r="A28" s="152" t="s">
        <v>276</v>
      </c>
      <c r="B28" s="88" t="s">
        <v>85</v>
      </c>
      <c r="D28" s="249"/>
      <c r="E28" s="249"/>
      <c r="F28" s="249"/>
      <c r="G28" s="249"/>
      <c r="H28" s="249"/>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v>6.9457079999999998</v>
      </c>
      <c r="AH28" s="249">
        <v>16.850134000000001</v>
      </c>
      <c r="AI28" s="249">
        <v>18.738551999999999</v>
      </c>
      <c r="AJ28" s="249">
        <v>17.391378</v>
      </c>
      <c r="AK28" s="249">
        <v>17.108152</v>
      </c>
      <c r="AL28" s="249">
        <v>18.864965999999999</v>
      </c>
      <c r="AM28" s="249">
        <v>16.016853999999999</v>
      </c>
      <c r="AN28" s="249">
        <v>16.047771999999998</v>
      </c>
      <c r="AO28" s="249">
        <v>18.616668000000001</v>
      </c>
      <c r="AP28" s="249">
        <v>24.39235</v>
      </c>
      <c r="AQ28" s="249">
        <v>39.585360000000001</v>
      </c>
      <c r="AR28" s="249">
        <v>53.660170000000001</v>
      </c>
      <c r="AS28" s="249">
        <v>57.692509999999999</v>
      </c>
      <c r="AT28" s="249">
        <v>55.817382000000002</v>
      </c>
      <c r="AU28" s="249">
        <v>59.343603999999999</v>
      </c>
      <c r="AV28" s="249">
        <v>67.20035</v>
      </c>
      <c r="AW28" s="249">
        <v>72.529169999999993</v>
      </c>
      <c r="AX28" s="249">
        <v>69.457158000000007</v>
      </c>
      <c r="AY28" s="249">
        <v>78.058552000000006</v>
      </c>
      <c r="AZ28" s="249">
        <v>84.849159999999998</v>
      </c>
      <c r="BA28" s="249">
        <v>114.34620200000001</v>
      </c>
      <c r="BB28" s="249">
        <v>190.917438</v>
      </c>
      <c r="BC28" s="249">
        <v>178.13449</v>
      </c>
      <c r="BD28" s="249">
        <v>191.377118</v>
      </c>
      <c r="BE28" s="249">
        <v>200.89196999999999</v>
      </c>
      <c r="BF28" s="249">
        <v>220.001758</v>
      </c>
      <c r="BG28" s="249">
        <v>251.50270399999999</v>
      </c>
      <c r="BH28" s="249">
        <v>275.555048</v>
      </c>
      <c r="BI28" s="249">
        <v>287.23323199999999</v>
      </c>
      <c r="BJ28" s="249">
        <v>328.37</v>
      </c>
      <c r="BK28" s="249">
        <v>346.08</v>
      </c>
      <c r="BL28" s="249">
        <v>297.64800000000002</v>
      </c>
      <c r="BM28" s="249">
        <v>313.06200000000001</v>
      </c>
      <c r="BN28" s="249">
        <v>325.18900000000002</v>
      </c>
      <c r="BO28" s="249">
        <v>362.85700000000003</v>
      </c>
      <c r="BP28" s="249">
        <v>370.005</v>
      </c>
      <c r="BQ28" s="249">
        <v>380.65699999999998</v>
      </c>
      <c r="BR28" s="249">
        <v>416.62599999999998</v>
      </c>
      <c r="BS28" s="249">
        <v>493.91</v>
      </c>
      <c r="BT28" s="249">
        <v>567.35900000000004</v>
      </c>
      <c r="BU28" s="249">
        <v>633.15899999999999</v>
      </c>
      <c r="BV28" s="249">
        <v>682.80100000000004</v>
      </c>
      <c r="BW28" s="249">
        <v>765</v>
      </c>
      <c r="BX28" s="249">
        <v>969</v>
      </c>
      <c r="BY28" s="249">
        <v>1154</v>
      </c>
      <c r="BZ28" s="249">
        <v>1408</v>
      </c>
      <c r="CA28" s="249">
        <v>1650</v>
      </c>
      <c r="CB28" s="249">
        <v>1758</v>
      </c>
      <c r="CC28" s="249">
        <v>1770</v>
      </c>
      <c r="CD28" s="249">
        <v>1865</v>
      </c>
      <c r="CE28" s="249">
        <v>2102</v>
      </c>
      <c r="CF28" s="249">
        <v>2854</v>
      </c>
      <c r="CG28" s="249">
        <v>3490</v>
      </c>
      <c r="CH28" s="249">
        <v>4165</v>
      </c>
      <c r="CI28" s="249">
        <v>4966</v>
      </c>
      <c r="CJ28" s="249">
        <v>5728</v>
      </c>
      <c r="CK28" s="249">
        <v>6348</v>
      </c>
      <c r="CL28" s="249">
        <v>7547</v>
      </c>
      <c r="CM28" s="249">
        <v>9402</v>
      </c>
      <c r="CN28" s="249">
        <v>10132</v>
      </c>
      <c r="CO28" s="249">
        <v>9365</v>
      </c>
      <c r="CP28" s="249">
        <v>9113</v>
      </c>
      <c r="CQ28" s="249">
        <v>9252</v>
      </c>
      <c r="CR28" s="249">
        <v>10414</v>
      </c>
      <c r="CS28" s="249">
        <v>11624</v>
      </c>
      <c r="CT28" s="249">
        <v>12955</v>
      </c>
      <c r="CU28" s="249">
        <v>13308</v>
      </c>
      <c r="CV28" s="249">
        <v>14085</v>
      </c>
      <c r="CW28" s="249">
        <v>15162</v>
      </c>
      <c r="CX28" s="249">
        <v>15532</v>
      </c>
      <c r="CY28" s="249">
        <v>1929</v>
      </c>
      <c r="CZ28" s="249">
        <v>785</v>
      </c>
      <c r="DA28" s="249">
        <v>858</v>
      </c>
      <c r="DB28" s="249"/>
      <c r="DC28" s="249"/>
      <c r="DD28" s="249"/>
      <c r="DE28" s="249"/>
      <c r="DF28" s="249"/>
      <c r="DG28" s="249"/>
      <c r="DH28" s="249"/>
      <c r="DI28" s="249"/>
      <c r="DJ28" s="249"/>
      <c r="DK28" s="249"/>
      <c r="DL28" s="249"/>
      <c r="DM28" s="249"/>
      <c r="DN28" s="249"/>
      <c r="DO28" s="249"/>
      <c r="DP28" s="249"/>
      <c r="DQ28" s="249"/>
      <c r="DR28" s="249"/>
      <c r="DS28" s="249"/>
      <c r="DT28" s="249"/>
      <c r="DU28" s="249"/>
      <c r="DV28" s="249"/>
      <c r="DW28" s="249"/>
      <c r="DX28" s="249"/>
      <c r="DY28" s="208"/>
    </row>
    <row r="29" spans="1:129" x14ac:dyDescent="0.35">
      <c r="A29" s="152" t="s">
        <v>171</v>
      </c>
      <c r="B29" s="88" t="s">
        <v>85</v>
      </c>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249"/>
      <c r="BJ29" s="249"/>
      <c r="BK29" s="249"/>
      <c r="BL29" s="249"/>
      <c r="BM29" s="249"/>
      <c r="BN29" s="249"/>
      <c r="BO29" s="249"/>
      <c r="BP29" s="249"/>
      <c r="BQ29" s="249"/>
      <c r="BR29" s="249"/>
      <c r="BS29" s="249"/>
      <c r="BT29" s="249"/>
      <c r="BU29" s="249"/>
      <c r="BV29" s="249"/>
      <c r="BW29" s="249"/>
      <c r="BX29" s="249"/>
      <c r="BY29" s="249"/>
      <c r="BZ29" s="249"/>
      <c r="CA29" s="249"/>
      <c r="CB29" s="249"/>
      <c r="CC29" s="249"/>
      <c r="CD29" s="249"/>
      <c r="CE29" s="249"/>
      <c r="CF29" s="249"/>
      <c r="CG29" s="249"/>
      <c r="CH29" s="249"/>
      <c r="CI29" s="249"/>
      <c r="CJ29" s="249"/>
      <c r="CK29" s="249"/>
      <c r="CL29" s="249"/>
      <c r="CM29" s="249"/>
      <c r="CN29" s="249"/>
      <c r="CO29" s="249"/>
      <c r="CP29" s="249"/>
      <c r="CQ29" s="249"/>
      <c r="CR29" s="249"/>
      <c r="CS29" s="249"/>
      <c r="CT29" s="249"/>
      <c r="CU29" s="249"/>
      <c r="CV29" s="249"/>
      <c r="CW29" s="249"/>
      <c r="CX29" s="249"/>
      <c r="CY29" s="249"/>
      <c r="CZ29" s="249"/>
      <c r="DA29" s="249"/>
      <c r="DB29" s="249">
        <v>704</v>
      </c>
      <c r="DC29" s="249">
        <v>682</v>
      </c>
      <c r="DD29" s="249">
        <v>656.03840996000008</v>
      </c>
      <c r="DE29" s="249">
        <v>650</v>
      </c>
      <c r="DF29" s="249">
        <v>665</v>
      </c>
      <c r="DG29" s="249">
        <v>693</v>
      </c>
      <c r="DH29" s="249">
        <v>733</v>
      </c>
      <c r="DI29" s="249">
        <v>722</v>
      </c>
      <c r="DJ29" s="249">
        <v>708</v>
      </c>
      <c r="DK29" s="249">
        <v>725</v>
      </c>
      <c r="DL29" s="249">
        <v>766</v>
      </c>
      <c r="DM29" s="249">
        <v>792</v>
      </c>
      <c r="DN29" s="249">
        <v>854</v>
      </c>
      <c r="DO29" s="249">
        <v>842</v>
      </c>
      <c r="DP29" s="249">
        <v>894</v>
      </c>
      <c r="DQ29" s="249">
        <v>982</v>
      </c>
      <c r="DR29" s="249">
        <v>959</v>
      </c>
      <c r="DS29" s="249">
        <v>1119</v>
      </c>
      <c r="DT29" s="249">
        <v>1100</v>
      </c>
      <c r="DU29" s="249">
        <v>1150</v>
      </c>
      <c r="DV29" s="249">
        <v>1140</v>
      </c>
      <c r="DW29" s="249">
        <v>1190</v>
      </c>
      <c r="DX29" s="249">
        <v>1230</v>
      </c>
      <c r="DY29" s="249">
        <v>1270</v>
      </c>
    </row>
    <row r="30" spans="1:129" x14ac:dyDescent="0.35">
      <c r="A30" s="152" t="s">
        <v>172</v>
      </c>
      <c r="B30" s="88" t="s">
        <v>85</v>
      </c>
      <c r="D30" s="249"/>
      <c r="E30" s="249"/>
      <c r="F30" s="249"/>
      <c r="G30" s="249"/>
      <c r="H30" s="249"/>
      <c r="I30" s="249"/>
      <c r="J30" s="249"/>
      <c r="K30" s="249"/>
      <c r="L30" s="249"/>
      <c r="M30" s="249"/>
      <c r="N30" s="249"/>
      <c r="O30" s="249"/>
      <c r="P30" s="249"/>
      <c r="Q30" s="249"/>
      <c r="R30" s="249"/>
      <c r="S30" s="249"/>
      <c r="T30" s="249"/>
      <c r="U30" s="249"/>
      <c r="V30" s="249"/>
      <c r="W30" s="249"/>
      <c r="X30" s="249"/>
      <c r="Y30" s="249"/>
      <c r="Z30" s="249"/>
      <c r="AA30" s="249"/>
      <c r="AB30" s="249"/>
      <c r="AC30" s="249"/>
      <c r="AD30" s="249"/>
      <c r="AE30" s="249"/>
      <c r="AF30" s="249"/>
      <c r="AG30" s="249"/>
      <c r="AH30" s="249"/>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49"/>
      <c r="BF30" s="249"/>
      <c r="BG30" s="249"/>
      <c r="BH30" s="249"/>
      <c r="BI30" s="249"/>
      <c r="BJ30" s="249"/>
      <c r="BK30" s="249"/>
      <c r="BL30" s="249"/>
      <c r="BM30" s="249"/>
      <c r="BN30" s="249"/>
      <c r="BO30" s="249"/>
      <c r="BP30" s="249"/>
      <c r="BQ30" s="249"/>
      <c r="BR30" s="249"/>
      <c r="BS30" s="249"/>
      <c r="BT30" s="249"/>
      <c r="BU30" s="249"/>
      <c r="BV30" s="249"/>
      <c r="BW30" s="249"/>
      <c r="BX30" s="249"/>
      <c r="BY30" s="249"/>
      <c r="BZ30" s="249"/>
      <c r="CA30" s="249"/>
      <c r="CB30" s="249"/>
      <c r="CC30" s="249"/>
      <c r="CD30" s="249"/>
      <c r="CE30" s="249"/>
      <c r="CF30" s="249"/>
      <c r="CG30" s="249"/>
      <c r="CH30" s="249"/>
      <c r="CI30" s="249"/>
      <c r="CJ30" s="249"/>
      <c r="CK30" s="249"/>
      <c r="CL30" s="249"/>
      <c r="CM30" s="249"/>
      <c r="CN30" s="249"/>
      <c r="CO30" s="249"/>
      <c r="CP30" s="249"/>
      <c r="CQ30" s="249"/>
      <c r="CR30" s="249"/>
      <c r="CS30" s="249"/>
      <c r="CT30" s="249"/>
      <c r="CU30" s="249"/>
      <c r="CV30" s="249"/>
      <c r="CW30" s="249"/>
      <c r="CX30" s="249"/>
      <c r="CY30" s="249"/>
      <c r="CZ30" s="249"/>
      <c r="DA30" s="249"/>
      <c r="DB30" s="249">
        <v>335</v>
      </c>
      <c r="DC30" s="249">
        <v>298</v>
      </c>
      <c r="DD30" s="249">
        <v>322.42817632999999</v>
      </c>
      <c r="DE30" s="249">
        <v>364</v>
      </c>
      <c r="DF30" s="249">
        <v>452</v>
      </c>
      <c r="DG30" s="249">
        <v>393</v>
      </c>
      <c r="DH30" s="249">
        <v>472</v>
      </c>
      <c r="DI30" s="249">
        <v>483</v>
      </c>
      <c r="DJ30" s="249">
        <v>435</v>
      </c>
      <c r="DK30" s="249">
        <v>434</v>
      </c>
      <c r="DL30" s="249">
        <v>464</v>
      </c>
      <c r="DM30" s="249">
        <v>520</v>
      </c>
      <c r="DN30" s="249">
        <v>602</v>
      </c>
      <c r="DO30" s="249">
        <v>664</v>
      </c>
      <c r="DP30" s="249">
        <v>695</v>
      </c>
      <c r="DQ30" s="249">
        <v>675</v>
      </c>
      <c r="DR30" s="249">
        <v>570</v>
      </c>
      <c r="DS30" s="249">
        <v>914</v>
      </c>
      <c r="DT30" s="249">
        <v>960</v>
      </c>
      <c r="DU30" s="249">
        <v>1140</v>
      </c>
      <c r="DV30" s="249">
        <v>870</v>
      </c>
      <c r="DW30" s="249">
        <v>840</v>
      </c>
      <c r="DX30" s="249">
        <v>870</v>
      </c>
      <c r="DY30" s="249">
        <v>910</v>
      </c>
    </row>
    <row r="31" spans="1:129" x14ac:dyDescent="0.35">
      <c r="A31" s="152" t="s">
        <v>277</v>
      </c>
      <c r="B31" s="88" t="s">
        <v>85</v>
      </c>
      <c r="D31" s="249">
        <v>17.788637999999999</v>
      </c>
      <c r="E31" s="249">
        <v>19.370305999999999</v>
      </c>
      <c r="F31" s="249">
        <v>18.211516</v>
      </c>
      <c r="G31" s="249">
        <v>17.599060000000001</v>
      </c>
      <c r="H31" s="249">
        <v>17.99897</v>
      </c>
      <c r="I31" s="249">
        <v>19.297324</v>
      </c>
      <c r="J31" s="249">
        <v>23.290704000000002</v>
      </c>
      <c r="K31" s="249">
        <v>21.688134000000002</v>
      </c>
      <c r="L31" s="249">
        <v>23.186330000000002</v>
      </c>
      <c r="M31" s="249">
        <v>25.960888000000001</v>
      </c>
      <c r="N31" s="249">
        <v>29.420272000000001</v>
      </c>
      <c r="O31" s="249">
        <v>31.106069999999999</v>
      </c>
      <c r="P31" s="249">
        <v>29.956140000000001</v>
      </c>
      <c r="Q31" s="249">
        <v>29.754508000000001</v>
      </c>
      <c r="R31" s="249">
        <v>33.868206000000001</v>
      </c>
      <c r="S31" s="249">
        <v>31.220573999999999</v>
      </c>
      <c r="T31" s="249">
        <v>26.448623999999999</v>
      </c>
      <c r="U31" s="249">
        <v>34.853940000000001</v>
      </c>
      <c r="V31" s="249">
        <v>43.149118000000001</v>
      </c>
      <c r="W31" s="249">
        <v>63.619812000000003</v>
      </c>
      <c r="X31" s="249">
        <v>55.260717999999997</v>
      </c>
      <c r="Y31" s="249">
        <v>65.744258000000002</v>
      </c>
      <c r="Z31" s="249">
        <v>71.501568000000006</v>
      </c>
      <c r="AA31" s="249">
        <v>74.385561999999993</v>
      </c>
      <c r="AB31" s="249">
        <v>78.397756000000001</v>
      </c>
      <c r="AC31" s="249">
        <v>87.104956000000001</v>
      </c>
      <c r="AD31" s="249">
        <v>82.893460000000005</v>
      </c>
      <c r="AE31" s="249">
        <v>82.117142000000001</v>
      </c>
      <c r="AF31" s="249">
        <v>83.548782000000003</v>
      </c>
      <c r="AG31" s="249">
        <v>56.590145999999997</v>
      </c>
      <c r="AH31" s="249">
        <v>56.811591999999997</v>
      </c>
      <c r="AI31" s="249">
        <v>65.984886000000003</v>
      </c>
      <c r="AJ31" s="249">
        <v>68.509683999999993</v>
      </c>
      <c r="AK31" s="249">
        <v>75.738972000000004</v>
      </c>
      <c r="AL31" s="249">
        <v>82.875433999999998</v>
      </c>
      <c r="AM31" s="249">
        <v>85.986063999999999</v>
      </c>
      <c r="AN31" s="249">
        <v>96.766009999999994</v>
      </c>
      <c r="AO31" s="249">
        <v>95.26473</v>
      </c>
      <c r="AP31" s="249">
        <v>107.649812</v>
      </c>
      <c r="AQ31" s="249">
        <v>107.559566</v>
      </c>
      <c r="AR31" s="249">
        <v>113.561616</v>
      </c>
      <c r="AS31" s="249">
        <v>129.75623999999999</v>
      </c>
      <c r="AT31" s="249">
        <v>134.582832</v>
      </c>
      <c r="AU31" s="249">
        <v>134.353342</v>
      </c>
      <c r="AV31" s="249">
        <v>155.921288</v>
      </c>
      <c r="AW31" s="249">
        <v>204.49277799999999</v>
      </c>
      <c r="AX31" s="249">
        <v>231.20928000000001</v>
      </c>
      <c r="AY31" s="249">
        <v>252.39842999999999</v>
      </c>
      <c r="AZ31" s="249">
        <v>287.765218</v>
      </c>
      <c r="BA31" s="249">
        <v>330.00699600000002</v>
      </c>
      <c r="BB31" s="249">
        <v>427.83386999999999</v>
      </c>
      <c r="BC31" s="249">
        <v>367.64836000000003</v>
      </c>
      <c r="BD31" s="249">
        <v>440.43419799999998</v>
      </c>
      <c r="BE31" s="249">
        <v>488.80544600000002</v>
      </c>
      <c r="BF31" s="249">
        <v>511.542688</v>
      </c>
      <c r="BG31" s="249">
        <v>572.073308</v>
      </c>
      <c r="BH31" s="249">
        <v>608.729288</v>
      </c>
      <c r="BI31" s="249">
        <v>617.82899599999996</v>
      </c>
      <c r="BJ31" s="249">
        <v>672.98400000000004</v>
      </c>
      <c r="BK31" s="249">
        <v>716.82600000000002</v>
      </c>
      <c r="BL31" s="249">
        <v>701.53499999999997</v>
      </c>
      <c r="BM31" s="249">
        <v>758.93899999999996</v>
      </c>
      <c r="BN31" s="249">
        <v>814.96100000000001</v>
      </c>
      <c r="BO31" s="249">
        <v>899.64200000000005</v>
      </c>
      <c r="BP31" s="249">
        <v>1022.799</v>
      </c>
      <c r="BQ31" s="249">
        <v>1081.317</v>
      </c>
      <c r="BR31" s="249">
        <v>1167.3889999999999</v>
      </c>
      <c r="BS31" s="249">
        <v>1248.7950000000001</v>
      </c>
      <c r="BT31" s="249">
        <v>1354.1990000000001</v>
      </c>
      <c r="BU31" s="249">
        <v>1519.0319999999999</v>
      </c>
      <c r="BV31" s="249">
        <v>1679.885</v>
      </c>
      <c r="BW31" s="249">
        <v>1781.9</v>
      </c>
      <c r="BX31" s="249">
        <v>2159.1</v>
      </c>
      <c r="BY31" s="249">
        <v>2569.5</v>
      </c>
      <c r="BZ31" s="249">
        <v>3375.6000000000004</v>
      </c>
      <c r="CA31" s="249">
        <v>3759.3</v>
      </c>
      <c r="CB31" s="249">
        <v>3965.8</v>
      </c>
      <c r="CC31" s="249">
        <v>5301.6</v>
      </c>
      <c r="CD31" s="249">
        <v>6593.8</v>
      </c>
      <c r="CE31" s="249">
        <v>7717.6</v>
      </c>
      <c r="CF31" s="249">
        <v>8150</v>
      </c>
      <c r="CG31" s="249">
        <v>8908</v>
      </c>
      <c r="CH31" s="249">
        <v>10129</v>
      </c>
      <c r="CI31" s="249">
        <v>11541</v>
      </c>
      <c r="CJ31" s="249">
        <v>12544</v>
      </c>
      <c r="CK31" s="249">
        <v>12574</v>
      </c>
      <c r="CL31" s="249">
        <v>13350</v>
      </c>
      <c r="CM31" s="249">
        <v>12405</v>
      </c>
      <c r="CN31" s="249">
        <v>13849</v>
      </c>
      <c r="CO31" s="249">
        <v>13685</v>
      </c>
      <c r="CP31" s="249">
        <v>12780</v>
      </c>
      <c r="CQ31" s="249">
        <v>13008</v>
      </c>
      <c r="CR31" s="249">
        <v>14040</v>
      </c>
      <c r="CS31" s="249">
        <v>15474</v>
      </c>
      <c r="CT31" s="249">
        <v>15973</v>
      </c>
      <c r="CU31" s="249">
        <v>16580</v>
      </c>
      <c r="CV31" s="249">
        <v>17210.900000000001</v>
      </c>
      <c r="CW31" s="249">
        <v>17252.818022160001</v>
      </c>
      <c r="CX31" s="249">
        <v>17849.122424000001</v>
      </c>
      <c r="CY31" s="249">
        <v>23601</v>
      </c>
      <c r="CZ31" s="249">
        <v>24241</v>
      </c>
      <c r="DA31" s="249">
        <v>25715</v>
      </c>
      <c r="DB31" s="249">
        <v>26117</v>
      </c>
      <c r="DC31" s="249">
        <v>26900</v>
      </c>
      <c r="DD31" s="249">
        <v>26301.584828220002</v>
      </c>
      <c r="DE31" s="249">
        <v>27812</v>
      </c>
      <c r="DF31" s="249">
        <v>29288</v>
      </c>
      <c r="DG31" s="249">
        <v>30188</v>
      </c>
      <c r="DH31" s="249">
        <v>29780</v>
      </c>
      <c r="DI31" s="249">
        <v>31184</v>
      </c>
      <c r="DJ31" s="249">
        <v>32540</v>
      </c>
      <c r="DK31" s="249">
        <v>33555</v>
      </c>
      <c r="DL31" s="249">
        <v>35321</v>
      </c>
      <c r="DM31" s="249">
        <v>34566</v>
      </c>
      <c r="DN31" s="249">
        <v>35425</v>
      </c>
      <c r="DO31" s="249">
        <v>35837</v>
      </c>
      <c r="DP31" s="249">
        <v>38356</v>
      </c>
      <c r="DQ31" s="249">
        <v>39227</v>
      </c>
      <c r="DR31" s="249">
        <v>43147</v>
      </c>
      <c r="DS31" s="249">
        <v>42582</v>
      </c>
      <c r="DT31" s="249">
        <v>39126</v>
      </c>
      <c r="DU31" s="249">
        <v>43250</v>
      </c>
      <c r="DV31" s="249">
        <v>47230</v>
      </c>
      <c r="DW31" s="249">
        <v>49770</v>
      </c>
      <c r="DX31" s="249">
        <v>50170</v>
      </c>
      <c r="DY31" s="249">
        <v>52060</v>
      </c>
    </row>
    <row r="32" spans="1:129" x14ac:dyDescent="0.35">
      <c r="A32" s="152" t="s">
        <v>278</v>
      </c>
      <c r="B32" s="88" t="s">
        <v>85</v>
      </c>
      <c r="D32" s="249">
        <v>0</v>
      </c>
      <c r="E32" s="249">
        <v>0</v>
      </c>
      <c r="F32" s="249">
        <v>0</v>
      </c>
      <c r="G32" s="249">
        <v>0</v>
      </c>
      <c r="H32" s="249">
        <v>0</v>
      </c>
      <c r="I32" s="249">
        <v>0</v>
      </c>
      <c r="J32" s="249">
        <v>0</v>
      </c>
      <c r="K32" s="249">
        <v>0</v>
      </c>
      <c r="L32" s="249">
        <v>0</v>
      </c>
      <c r="M32" s="249">
        <v>0</v>
      </c>
      <c r="N32" s="249">
        <v>0</v>
      </c>
      <c r="O32" s="249">
        <v>0</v>
      </c>
      <c r="P32" s="249">
        <v>0</v>
      </c>
      <c r="Q32" s="249">
        <v>0</v>
      </c>
      <c r="R32" s="249">
        <v>0</v>
      </c>
      <c r="S32" s="249">
        <v>0</v>
      </c>
      <c r="T32" s="249">
        <v>0</v>
      </c>
      <c r="U32" s="249">
        <v>0</v>
      </c>
      <c r="V32" s="249">
        <v>0</v>
      </c>
      <c r="W32" s="249">
        <v>0</v>
      </c>
      <c r="X32" s="249">
        <v>0</v>
      </c>
      <c r="Y32" s="249">
        <v>0</v>
      </c>
      <c r="Z32" s="249">
        <v>0</v>
      </c>
      <c r="AA32" s="249">
        <v>0</v>
      </c>
      <c r="AB32" s="249">
        <v>0</v>
      </c>
      <c r="AC32" s="249">
        <v>0</v>
      </c>
      <c r="AD32" s="249">
        <v>0</v>
      </c>
      <c r="AE32" s="249">
        <v>0</v>
      </c>
      <c r="AF32" s="249">
        <v>0</v>
      </c>
      <c r="AG32" s="249">
        <v>0</v>
      </c>
      <c r="AH32" s="249">
        <v>0</v>
      </c>
      <c r="AI32" s="249">
        <v>0</v>
      </c>
      <c r="AJ32" s="249">
        <v>2.507914</v>
      </c>
      <c r="AK32" s="249">
        <v>1.596708</v>
      </c>
      <c r="AL32" s="249">
        <v>2.3014480000000002</v>
      </c>
      <c r="AM32" s="249">
        <v>0.121224</v>
      </c>
      <c r="AN32" s="249">
        <v>0.16109599999999999</v>
      </c>
      <c r="AO32" s="249">
        <v>3.7667359999999999</v>
      </c>
      <c r="AP32" s="249">
        <v>5.1408620000000003</v>
      </c>
      <c r="AQ32" s="249">
        <v>3.1657479999999998</v>
      </c>
      <c r="AR32" s="249">
        <v>3.4753020000000001</v>
      </c>
      <c r="AS32" s="249">
        <v>3.5806520000000002</v>
      </c>
      <c r="AT32" s="249">
        <v>4.0502200000000004</v>
      </c>
      <c r="AU32" s="249">
        <v>4.141934</v>
      </c>
      <c r="AV32" s="249">
        <v>4.0979859999999997</v>
      </c>
      <c r="AW32" s="249">
        <v>37.662269999999999</v>
      </c>
      <c r="AX32" s="249">
        <v>17.828878</v>
      </c>
      <c r="AY32" s="249">
        <v>38.658141999999998</v>
      </c>
      <c r="AZ32" s="249">
        <v>28.145161999999999</v>
      </c>
      <c r="BA32" s="249">
        <v>335.45520599999998</v>
      </c>
      <c r="BB32" s="249">
        <v>40.791573999999997</v>
      </c>
      <c r="BC32" s="249">
        <v>98.294346000000004</v>
      </c>
      <c r="BD32" s="249">
        <v>3.3412500000000001</v>
      </c>
      <c r="BE32" s="249">
        <v>12.305618000000001</v>
      </c>
      <c r="BF32" s="249">
        <v>11.647142000000001</v>
      </c>
      <c r="BG32" s="249">
        <v>9.9760080000000002</v>
      </c>
      <c r="BH32" s="249">
        <v>16.679486000000001</v>
      </c>
      <c r="BI32" s="249">
        <v>7.1919659999999999</v>
      </c>
      <c r="BJ32" s="249">
        <v>0</v>
      </c>
      <c r="BK32" s="249">
        <v>6.0919999999999996</v>
      </c>
      <c r="BL32" s="249">
        <v>8.93</v>
      </c>
      <c r="BM32" s="249">
        <v>10.148999999999999</v>
      </c>
      <c r="BN32" s="249">
        <v>11.004</v>
      </c>
      <c r="BO32" s="249">
        <v>19.515000000000001</v>
      </c>
      <c r="BP32" s="249">
        <v>28.832999999999998</v>
      </c>
      <c r="BQ32" s="249">
        <v>30.763999999999999</v>
      </c>
      <c r="BR32" s="249">
        <v>31.65</v>
      </c>
      <c r="BS32" s="249">
        <v>33.406999999999996</v>
      </c>
      <c r="BT32" s="249">
        <v>0</v>
      </c>
      <c r="BU32" s="249">
        <v>0</v>
      </c>
      <c r="BV32" s="249">
        <v>0</v>
      </c>
      <c r="BW32" s="249">
        <v>0</v>
      </c>
      <c r="BX32" s="249">
        <v>0</v>
      </c>
      <c r="BY32" s="249">
        <v>0</v>
      </c>
      <c r="BZ32" s="249">
        <v>0</v>
      </c>
      <c r="CA32" s="249">
        <v>0</v>
      </c>
      <c r="CB32" s="249">
        <v>0</v>
      </c>
      <c r="CC32" s="249">
        <v>0</v>
      </c>
      <c r="CD32" s="249">
        <v>0</v>
      </c>
      <c r="CE32" s="249">
        <v>0</v>
      </c>
      <c r="CF32" s="249">
        <v>0</v>
      </c>
      <c r="CG32" s="249">
        <v>0</v>
      </c>
      <c r="CH32" s="249">
        <v>0</v>
      </c>
      <c r="CI32" s="249">
        <v>0</v>
      </c>
      <c r="CJ32" s="249">
        <v>0</v>
      </c>
      <c r="CK32" s="249">
        <v>0</v>
      </c>
      <c r="CL32" s="249">
        <v>0</v>
      </c>
      <c r="CM32" s="249">
        <v>0</v>
      </c>
      <c r="CN32" s="249">
        <v>0</v>
      </c>
      <c r="CO32" s="249">
        <v>0</v>
      </c>
      <c r="CP32" s="249">
        <v>0</v>
      </c>
      <c r="CQ32" s="249">
        <v>0</v>
      </c>
      <c r="CR32" s="249">
        <v>0</v>
      </c>
      <c r="CS32" s="249">
        <v>0</v>
      </c>
      <c r="CT32" s="249">
        <v>0</v>
      </c>
      <c r="CU32" s="249">
        <v>0</v>
      </c>
      <c r="CV32" s="249">
        <v>0</v>
      </c>
      <c r="CW32" s="249">
        <v>0</v>
      </c>
      <c r="CX32" s="249">
        <v>0</v>
      </c>
      <c r="CY32" s="249">
        <v>451</v>
      </c>
      <c r="CZ32" s="249">
        <v>550</v>
      </c>
      <c r="DA32" s="249">
        <v>586</v>
      </c>
      <c r="DB32" s="249">
        <v>603</v>
      </c>
      <c r="DC32" s="249">
        <v>584</v>
      </c>
      <c r="DD32" s="249">
        <v>610.06700000000001</v>
      </c>
      <c r="DE32" s="249">
        <v>608</v>
      </c>
      <c r="DF32" s="249">
        <v>611</v>
      </c>
      <c r="DG32" s="249">
        <v>620</v>
      </c>
      <c r="DH32" s="249">
        <v>395</v>
      </c>
      <c r="DI32" s="249">
        <v>445</v>
      </c>
      <c r="DJ32" s="249">
        <v>421</v>
      </c>
      <c r="DK32" s="249">
        <v>463</v>
      </c>
      <c r="DL32" s="249">
        <v>495</v>
      </c>
      <c r="DM32" s="249">
        <v>515</v>
      </c>
      <c r="DN32" s="249">
        <v>517</v>
      </c>
      <c r="DO32" s="249">
        <v>547</v>
      </c>
      <c r="DP32" s="249">
        <v>555</v>
      </c>
      <c r="DQ32" s="249">
        <v>556</v>
      </c>
      <c r="DR32" s="249">
        <v>469</v>
      </c>
      <c r="DS32" s="249">
        <v>525</v>
      </c>
      <c r="DT32" s="249">
        <v>626</v>
      </c>
      <c r="DU32" s="249">
        <v>631</v>
      </c>
      <c r="DV32" s="249">
        <v>586</v>
      </c>
      <c r="DW32" s="249">
        <v>593</v>
      </c>
      <c r="DX32" s="249">
        <v>613</v>
      </c>
      <c r="DY32" s="249">
        <v>614</v>
      </c>
    </row>
    <row r="33" spans="1:173" x14ac:dyDescent="0.35">
      <c r="A33" s="152" t="s">
        <v>182</v>
      </c>
      <c r="B33" s="88" t="s">
        <v>85</v>
      </c>
      <c r="D33" s="249">
        <v>0</v>
      </c>
      <c r="E33" s="249">
        <v>0</v>
      </c>
      <c r="F33" s="249">
        <v>0</v>
      </c>
      <c r="G33" s="249">
        <v>0</v>
      </c>
      <c r="H33" s="249">
        <v>0</v>
      </c>
      <c r="I33" s="249">
        <v>0</v>
      </c>
      <c r="J33" s="249">
        <v>0</v>
      </c>
      <c r="K33" s="249">
        <v>0</v>
      </c>
      <c r="L33" s="249">
        <v>0</v>
      </c>
      <c r="M33" s="249">
        <v>2.7406900000000007</v>
      </c>
      <c r="N33" s="249">
        <v>2.7329139999999974</v>
      </c>
      <c r="O33" s="249">
        <v>3.1295880000000018</v>
      </c>
      <c r="P33" s="249">
        <v>3.2196719999999992</v>
      </c>
      <c r="Q33" s="249">
        <v>3.9866839999999968</v>
      </c>
      <c r="R33" s="249">
        <v>5.3333019999999962</v>
      </c>
      <c r="S33" s="249">
        <v>6.5896060000000034</v>
      </c>
      <c r="T33" s="249">
        <v>6.6338200000000036</v>
      </c>
      <c r="U33" s="249">
        <v>6.7824099999999987</v>
      </c>
      <c r="V33" s="249">
        <v>8.2200720000000018</v>
      </c>
      <c r="W33" s="249">
        <v>7.9700800000000029</v>
      </c>
      <c r="X33" s="249">
        <v>7.9021860000000004</v>
      </c>
      <c r="Y33" s="249">
        <v>7.6432259999999985</v>
      </c>
      <c r="Z33" s="249">
        <v>7.9469959999999986</v>
      </c>
      <c r="AA33" s="249">
        <v>9.1626960000000111</v>
      </c>
      <c r="AB33" s="249">
        <v>8.7871439999999978</v>
      </c>
      <c r="AC33" s="249">
        <v>8.6888199999999927</v>
      </c>
      <c r="AD33" s="249">
        <v>10.276377999999994</v>
      </c>
      <c r="AE33" s="249">
        <v>10.855462000000003</v>
      </c>
      <c r="AF33" s="249">
        <v>10.557354000000004</v>
      </c>
      <c r="AG33" s="249">
        <v>10.028248000000008</v>
      </c>
      <c r="AH33" s="249">
        <v>7.3512960000000085</v>
      </c>
      <c r="AI33" s="249">
        <v>5.8226980000000026</v>
      </c>
      <c r="AJ33" s="249">
        <v>5.7758100000000105</v>
      </c>
      <c r="AK33" s="249">
        <v>5.5773039999999874</v>
      </c>
      <c r="AL33" s="249">
        <v>5.5997280000000096</v>
      </c>
      <c r="AM33" s="249">
        <v>6.4563439999999979</v>
      </c>
      <c r="AN33" s="249">
        <v>6.4821980000000075</v>
      </c>
      <c r="AO33" s="249">
        <v>6.8095760000000105</v>
      </c>
      <c r="AP33" s="249">
        <v>10.146397999999998</v>
      </c>
      <c r="AQ33" s="249">
        <v>14.014449999999975</v>
      </c>
      <c r="AR33" s="249">
        <v>15.29269</v>
      </c>
      <c r="AS33" s="249">
        <v>20.465328000000028</v>
      </c>
      <c r="AT33" s="249">
        <v>23.64920200000001</v>
      </c>
      <c r="AU33" s="249">
        <v>24.906388000000021</v>
      </c>
      <c r="AV33" s="249">
        <v>27.017146000000011</v>
      </c>
      <c r="AW33" s="249">
        <v>27.874028000000038</v>
      </c>
      <c r="AX33" s="249">
        <v>28.370709999999988</v>
      </c>
      <c r="AY33" s="249">
        <v>27.296425999999983</v>
      </c>
      <c r="AZ33" s="249">
        <v>31.396734000000023</v>
      </c>
      <c r="BA33" s="249">
        <v>32.366794000000027</v>
      </c>
      <c r="BB33" s="249">
        <v>42.678808000000004</v>
      </c>
      <c r="BC33" s="249">
        <v>35.024353999999931</v>
      </c>
      <c r="BD33" s="249">
        <v>26.817474000000118</v>
      </c>
      <c r="BE33" s="249">
        <v>22.485872000000057</v>
      </c>
      <c r="BF33" s="249">
        <v>23.878481999999963</v>
      </c>
      <c r="BG33" s="249">
        <v>29.307411999999999</v>
      </c>
      <c r="BH33" s="249">
        <v>31.981360000000052</v>
      </c>
      <c r="BI33" s="249">
        <v>30.617882000000066</v>
      </c>
      <c r="BJ33" s="249">
        <v>32.375999999999976</v>
      </c>
      <c r="BK33" s="249">
        <v>36.629999999999825</v>
      </c>
      <c r="BL33" s="249">
        <v>42.707999999999856</v>
      </c>
      <c r="BM33" s="249">
        <v>44.104000000000042</v>
      </c>
      <c r="BN33" s="249">
        <v>48.497000000000128</v>
      </c>
      <c r="BO33" s="249">
        <v>51.181999999999732</v>
      </c>
      <c r="BP33" s="249">
        <v>44.661999999999921</v>
      </c>
      <c r="BQ33" s="249">
        <v>53.455000000000098</v>
      </c>
      <c r="BR33" s="249">
        <v>67.769999999999982</v>
      </c>
      <c r="BS33" s="249">
        <v>74.252999999999986</v>
      </c>
      <c r="BT33" s="249">
        <v>79.884999999999877</v>
      </c>
      <c r="BU33" s="249">
        <v>80.519000000000119</v>
      </c>
      <c r="BV33" s="249">
        <v>78.455000000000041</v>
      </c>
      <c r="BW33" s="249">
        <v>215.90000000000009</v>
      </c>
      <c r="BX33" s="249">
        <v>213.90000000000009</v>
      </c>
      <c r="BY33" s="249">
        <v>184.09999999999991</v>
      </c>
      <c r="BZ33" s="249">
        <v>202.80000000000018</v>
      </c>
      <c r="CA33" s="249">
        <v>236.59999999999945</v>
      </c>
      <c r="CB33" s="249">
        <v>257.39999999999964</v>
      </c>
      <c r="CC33" s="249">
        <v>246</v>
      </c>
      <c r="CD33" s="249">
        <v>242.90000000000055</v>
      </c>
      <c r="CE33" s="249">
        <v>231</v>
      </c>
      <c r="CF33" s="249">
        <v>301</v>
      </c>
      <c r="CG33" s="249">
        <v>362</v>
      </c>
      <c r="CH33" s="249">
        <v>554</v>
      </c>
      <c r="CI33" s="249">
        <v>580</v>
      </c>
      <c r="CJ33" s="249">
        <v>718</v>
      </c>
      <c r="CK33" s="249">
        <v>1472</v>
      </c>
      <c r="CL33" s="249">
        <v>1766</v>
      </c>
      <c r="CM33" s="249">
        <v>1874</v>
      </c>
      <c r="CN33" s="249">
        <v>1816</v>
      </c>
      <c r="CO33" s="249">
        <v>2192</v>
      </c>
      <c r="CP33" s="249">
        <v>1688</v>
      </c>
      <c r="CQ33" s="249">
        <v>1570</v>
      </c>
      <c r="CR33" s="249">
        <v>1735</v>
      </c>
      <c r="CS33" s="249">
        <v>1933</v>
      </c>
      <c r="CT33" s="249">
        <v>1988</v>
      </c>
      <c r="CU33" s="249">
        <v>2154</v>
      </c>
      <c r="CV33" s="249">
        <v>2387.0999999999985</v>
      </c>
      <c r="CW33" s="249">
        <v>2383.2000000000007</v>
      </c>
      <c r="CX33" s="249">
        <v>1004.886105280013</v>
      </c>
      <c r="CY33" s="249">
        <v>862.00000000000364</v>
      </c>
      <c r="CZ33" s="249">
        <v>1095</v>
      </c>
      <c r="DA33" s="249">
        <v>1176</v>
      </c>
      <c r="DB33" s="249">
        <v>1191</v>
      </c>
      <c r="DC33" s="249">
        <v>1775</v>
      </c>
      <c r="DD33" s="249">
        <v>1964.1572805311007</v>
      </c>
      <c r="DE33" s="249">
        <v>1993</v>
      </c>
      <c r="DF33" s="249">
        <v>2675</v>
      </c>
      <c r="DG33" s="249">
        <v>2894</v>
      </c>
      <c r="DH33" s="249">
        <v>3688</v>
      </c>
      <c r="DI33" s="249">
        <v>3559</v>
      </c>
      <c r="DJ33" s="249">
        <v>3589</v>
      </c>
      <c r="DK33" s="249">
        <v>7452</v>
      </c>
      <c r="DL33" s="249">
        <v>9291</v>
      </c>
      <c r="DM33" s="249">
        <v>6821</v>
      </c>
      <c r="DN33" s="249">
        <v>5593</v>
      </c>
      <c r="DO33" s="249">
        <v>5860</v>
      </c>
      <c r="DP33" s="249">
        <v>6903</v>
      </c>
      <c r="DQ33" s="249">
        <v>8486</v>
      </c>
      <c r="DR33" s="249">
        <v>8497</v>
      </c>
      <c r="DS33" s="249">
        <v>6720</v>
      </c>
      <c r="DT33" s="249">
        <v>7401</v>
      </c>
      <c r="DU33" s="249">
        <v>9128</v>
      </c>
      <c r="DV33" s="249">
        <v>9490</v>
      </c>
      <c r="DW33" s="249">
        <v>10099</v>
      </c>
      <c r="DX33" s="249">
        <v>10134</v>
      </c>
      <c r="DY33" s="249">
        <v>10194</v>
      </c>
    </row>
    <row r="34" spans="1:173" x14ac:dyDescent="0.35">
      <c r="A34" s="151" t="s">
        <v>279</v>
      </c>
      <c r="B34" s="88" t="s">
        <v>85</v>
      </c>
      <c r="D34" s="249">
        <v>17.788637999999999</v>
      </c>
      <c r="E34" s="249">
        <v>19.370305999999999</v>
      </c>
      <c r="F34" s="249">
        <v>18.211516</v>
      </c>
      <c r="G34" s="249">
        <v>17.599060000000001</v>
      </c>
      <c r="H34" s="249">
        <v>17.99897</v>
      </c>
      <c r="I34" s="249">
        <v>19.297324</v>
      </c>
      <c r="J34" s="249">
        <v>23.290704000000002</v>
      </c>
      <c r="K34" s="249">
        <v>21.688134000000002</v>
      </c>
      <c r="L34" s="249">
        <v>23.186330000000002</v>
      </c>
      <c r="M34" s="249">
        <v>28.701578000000001</v>
      </c>
      <c r="N34" s="249">
        <v>32.153185999999998</v>
      </c>
      <c r="O34" s="249">
        <v>34.235658000000001</v>
      </c>
      <c r="P34" s="249">
        <v>33.175812000000001</v>
      </c>
      <c r="Q34" s="249">
        <v>33.741191999999998</v>
      </c>
      <c r="R34" s="249">
        <v>39.201507999999997</v>
      </c>
      <c r="S34" s="249">
        <v>37.810180000000003</v>
      </c>
      <c r="T34" s="249">
        <v>33.082444000000002</v>
      </c>
      <c r="U34" s="249">
        <v>41.63635</v>
      </c>
      <c r="V34" s="249">
        <v>51.369190000000003</v>
      </c>
      <c r="W34" s="249">
        <v>71.589892000000006</v>
      </c>
      <c r="X34" s="249">
        <v>63.162903999999997</v>
      </c>
      <c r="Y34" s="249">
        <v>73.387484000000001</v>
      </c>
      <c r="Z34" s="249">
        <v>79.448564000000005</v>
      </c>
      <c r="AA34" s="249">
        <v>83.548258000000004</v>
      </c>
      <c r="AB34" s="249">
        <v>87.184899999999999</v>
      </c>
      <c r="AC34" s="249">
        <v>95.793775999999994</v>
      </c>
      <c r="AD34" s="249">
        <v>93.169837999999999</v>
      </c>
      <c r="AE34" s="249">
        <v>92.972604000000004</v>
      </c>
      <c r="AF34" s="249">
        <v>94.106136000000006</v>
      </c>
      <c r="AG34" s="249">
        <v>73.564102000000005</v>
      </c>
      <c r="AH34" s="249">
        <v>81.013022000000007</v>
      </c>
      <c r="AI34" s="249">
        <v>90.546136000000004</v>
      </c>
      <c r="AJ34" s="249">
        <v>94.184786000000003</v>
      </c>
      <c r="AK34" s="249">
        <v>100.021136</v>
      </c>
      <c r="AL34" s="249">
        <v>109.641576</v>
      </c>
      <c r="AM34" s="249">
        <v>108.58048599999999</v>
      </c>
      <c r="AN34" s="249">
        <v>119.457076</v>
      </c>
      <c r="AO34" s="249">
        <v>124.45771000000001</v>
      </c>
      <c r="AP34" s="249">
        <v>147.32942199999999</v>
      </c>
      <c r="AQ34" s="249">
        <v>164.32512399999999</v>
      </c>
      <c r="AR34" s="249">
        <v>185.989778</v>
      </c>
      <c r="AS34" s="249">
        <v>211.49473</v>
      </c>
      <c r="AT34" s="249">
        <v>218.099636</v>
      </c>
      <c r="AU34" s="249">
        <v>222.74526800000001</v>
      </c>
      <c r="AV34" s="249">
        <v>254.23677000000001</v>
      </c>
      <c r="AW34" s="249">
        <v>342.558246</v>
      </c>
      <c r="AX34" s="249">
        <v>346.86602599999998</v>
      </c>
      <c r="AY34" s="249">
        <v>396.41154999999998</v>
      </c>
      <c r="AZ34" s="249">
        <v>432.156274</v>
      </c>
      <c r="BA34" s="249">
        <v>812.17519800000002</v>
      </c>
      <c r="BB34" s="249">
        <v>702.22168999999997</v>
      </c>
      <c r="BC34" s="249">
        <v>679.10154999999997</v>
      </c>
      <c r="BD34" s="249">
        <v>661.97004000000004</v>
      </c>
      <c r="BE34" s="249">
        <v>724.48890600000004</v>
      </c>
      <c r="BF34" s="249">
        <v>767.07006999999999</v>
      </c>
      <c r="BG34" s="249">
        <v>862.85943199999997</v>
      </c>
      <c r="BH34" s="249">
        <v>932.94518200000005</v>
      </c>
      <c r="BI34" s="249">
        <v>942.87207599999999</v>
      </c>
      <c r="BJ34" s="249">
        <v>1033.73</v>
      </c>
      <c r="BK34" s="249">
        <v>1105.6279999999999</v>
      </c>
      <c r="BL34" s="249">
        <v>1050.8209999999999</v>
      </c>
      <c r="BM34" s="249">
        <v>1126.2539999999999</v>
      </c>
      <c r="BN34" s="249">
        <v>1199.6510000000001</v>
      </c>
      <c r="BO34" s="249">
        <v>1333.1959999999999</v>
      </c>
      <c r="BP34" s="249">
        <v>1466.299</v>
      </c>
      <c r="BQ34" s="249">
        <v>1546.193</v>
      </c>
      <c r="BR34" s="249">
        <v>1683.4349999999999</v>
      </c>
      <c r="BS34" s="249">
        <v>1850.365</v>
      </c>
      <c r="BT34" s="249">
        <v>2001.443</v>
      </c>
      <c r="BU34" s="249">
        <v>2232.71</v>
      </c>
      <c r="BV34" s="249">
        <v>2441.1410000000001</v>
      </c>
      <c r="BW34" s="249">
        <v>2762.8</v>
      </c>
      <c r="BX34" s="249">
        <v>3342</v>
      </c>
      <c r="BY34" s="249">
        <v>3907.6</v>
      </c>
      <c r="BZ34" s="249">
        <v>4986.4000000000005</v>
      </c>
      <c r="CA34" s="249">
        <v>5645.9</v>
      </c>
      <c r="CB34" s="249">
        <v>5981.2</v>
      </c>
      <c r="CC34" s="249">
        <v>7317.6</v>
      </c>
      <c r="CD34" s="249">
        <v>8701.7000000000007</v>
      </c>
      <c r="CE34" s="249">
        <v>10050.6</v>
      </c>
      <c r="CF34" s="249">
        <v>11305</v>
      </c>
      <c r="CG34" s="249">
        <v>12760</v>
      </c>
      <c r="CH34" s="249">
        <v>14848</v>
      </c>
      <c r="CI34" s="249">
        <v>17087</v>
      </c>
      <c r="CJ34" s="249">
        <v>18990</v>
      </c>
      <c r="CK34" s="249">
        <v>20394</v>
      </c>
      <c r="CL34" s="249">
        <v>22663</v>
      </c>
      <c r="CM34" s="249">
        <v>23681</v>
      </c>
      <c r="CN34" s="249">
        <v>25797</v>
      </c>
      <c r="CO34" s="249">
        <v>25242</v>
      </c>
      <c r="CP34" s="249">
        <v>23581</v>
      </c>
      <c r="CQ34" s="249">
        <v>23830</v>
      </c>
      <c r="CR34" s="249">
        <v>26189</v>
      </c>
      <c r="CS34" s="249">
        <v>29031</v>
      </c>
      <c r="CT34" s="249">
        <v>30916</v>
      </c>
      <c r="CU34" s="249">
        <v>32042</v>
      </c>
      <c r="CV34" s="249">
        <v>33683</v>
      </c>
      <c r="CW34" s="249">
        <v>34798.018022160002</v>
      </c>
      <c r="CX34" s="249">
        <v>34386.008529280014</v>
      </c>
      <c r="CY34" s="249">
        <v>50619.832112000004</v>
      </c>
      <c r="CZ34" s="249">
        <v>53568.788</v>
      </c>
      <c r="DA34" s="249">
        <v>59033.866000000002</v>
      </c>
      <c r="DB34" s="249">
        <v>62144.9774858725</v>
      </c>
      <c r="DC34" s="249">
        <v>65301.574000000022</v>
      </c>
      <c r="DD34" s="249">
        <v>67295.977388388579</v>
      </c>
      <c r="DE34" s="249">
        <v>71041</v>
      </c>
      <c r="DF34" s="249">
        <v>76115</v>
      </c>
      <c r="DG34" s="249">
        <v>76123</v>
      </c>
      <c r="DH34" s="249">
        <v>79035</v>
      </c>
      <c r="DI34" s="249">
        <v>82476</v>
      </c>
      <c r="DJ34" s="249">
        <v>83554</v>
      </c>
      <c r="DK34" s="249">
        <v>91225</v>
      </c>
      <c r="DL34" s="249">
        <v>97731</v>
      </c>
      <c r="DM34" s="249">
        <v>97756</v>
      </c>
      <c r="DN34" s="249">
        <v>100448</v>
      </c>
      <c r="DO34" s="249">
        <v>103773</v>
      </c>
      <c r="DP34" s="249">
        <v>110638</v>
      </c>
      <c r="DQ34" s="249">
        <v>115130</v>
      </c>
      <c r="DR34" s="249">
        <v>113905</v>
      </c>
      <c r="DS34" s="249">
        <v>124792</v>
      </c>
      <c r="DT34" s="249">
        <v>122711</v>
      </c>
      <c r="DU34" s="249">
        <v>137060</v>
      </c>
      <c r="DV34" s="249">
        <v>145325</v>
      </c>
      <c r="DW34" s="249">
        <v>151822</v>
      </c>
      <c r="DX34" s="249">
        <v>157576</v>
      </c>
      <c r="DY34" s="249">
        <v>165353</v>
      </c>
    </row>
    <row r="35" spans="1:173" x14ac:dyDescent="0.35">
      <c r="A35" s="84" t="s">
        <v>280</v>
      </c>
      <c r="B35" s="88" t="s">
        <v>85</v>
      </c>
      <c r="D35" s="249">
        <v>17.788637999999999</v>
      </c>
      <c r="E35" s="249">
        <v>19.370305999999999</v>
      </c>
      <c r="F35" s="249">
        <v>18.211516</v>
      </c>
      <c r="G35" s="249">
        <v>17.599060000000001</v>
      </c>
      <c r="H35" s="249">
        <v>17.99897</v>
      </c>
      <c r="I35" s="249">
        <v>19.297324</v>
      </c>
      <c r="J35" s="249">
        <v>23.290704000000002</v>
      </c>
      <c r="K35" s="249">
        <v>21.688134000000002</v>
      </c>
      <c r="L35" s="249">
        <v>23.186330000000002</v>
      </c>
      <c r="M35" s="249">
        <v>28.701578000000001</v>
      </c>
      <c r="N35" s="249">
        <v>32.153185999999998</v>
      </c>
      <c r="O35" s="249">
        <v>34.235658000000001</v>
      </c>
      <c r="P35" s="249">
        <v>33.175812000000001</v>
      </c>
      <c r="Q35" s="249">
        <v>33.741191999999998</v>
      </c>
      <c r="R35" s="249">
        <v>47.067058000000003</v>
      </c>
      <c r="S35" s="249">
        <v>49.054079999999999</v>
      </c>
      <c r="T35" s="249">
        <v>49.213487999999998</v>
      </c>
      <c r="U35" s="249">
        <v>64.802338000000006</v>
      </c>
      <c r="V35" s="249">
        <v>82.203460000000007</v>
      </c>
      <c r="W35" s="249">
        <v>104.458986</v>
      </c>
      <c r="X35" s="249">
        <v>99.357684000000006</v>
      </c>
      <c r="Y35" s="249">
        <v>99.770033999999995</v>
      </c>
      <c r="Z35" s="249">
        <v>101.704966</v>
      </c>
      <c r="AA35" s="249">
        <v>105.67138</v>
      </c>
      <c r="AB35" s="249">
        <v>108.74601</v>
      </c>
      <c r="AC35" s="249">
        <v>117.98961799999999</v>
      </c>
      <c r="AD35" s="249">
        <v>113.275716</v>
      </c>
      <c r="AE35" s="249">
        <v>112.606978</v>
      </c>
      <c r="AF35" s="249">
        <v>116.37555</v>
      </c>
      <c r="AG35" s="249">
        <v>100.84021199999999</v>
      </c>
      <c r="AH35" s="249">
        <v>107.91808399999999</v>
      </c>
      <c r="AI35" s="249">
        <v>112.292072</v>
      </c>
      <c r="AJ35" s="249">
        <v>112.81745600000001</v>
      </c>
      <c r="AK35" s="249">
        <v>117.50904800000001</v>
      </c>
      <c r="AL35" s="249">
        <v>127.234612</v>
      </c>
      <c r="AM35" s="249">
        <v>125.692514</v>
      </c>
      <c r="AN35" s="249">
        <v>138.252016</v>
      </c>
      <c r="AO35" s="249">
        <v>148.22259</v>
      </c>
      <c r="AP35" s="249">
        <v>180.19004799999999</v>
      </c>
      <c r="AQ35" s="249">
        <v>250.93560199999999</v>
      </c>
      <c r="AR35" s="249">
        <v>359.04255799999999</v>
      </c>
      <c r="AS35" s="249">
        <v>514.45060599999999</v>
      </c>
      <c r="AT35" s="249">
        <v>607.50314400000002</v>
      </c>
      <c r="AU35" s="249">
        <v>675.98951799999998</v>
      </c>
      <c r="AV35" s="249">
        <v>706.42241200000001</v>
      </c>
      <c r="AW35" s="249">
        <v>785.38159800000005</v>
      </c>
      <c r="AX35" s="249">
        <v>845.85566400000005</v>
      </c>
      <c r="AY35" s="249">
        <v>980.71114399999999</v>
      </c>
      <c r="AZ35" s="249">
        <v>1036.9191619999999</v>
      </c>
      <c r="BA35" s="249">
        <v>1553.5335660000001</v>
      </c>
      <c r="BB35" s="249">
        <v>1866.920942</v>
      </c>
      <c r="BC35" s="249">
        <v>1873.363658</v>
      </c>
      <c r="BD35" s="249">
        <v>1799.10042</v>
      </c>
      <c r="BE35" s="249">
        <v>1873.2309339999999</v>
      </c>
      <c r="BF35" s="249">
        <v>2006.1331259999999</v>
      </c>
      <c r="BG35" s="249">
        <v>2200.8062319999999</v>
      </c>
      <c r="BH35" s="249">
        <v>2330.8864699999999</v>
      </c>
      <c r="BI35" s="249">
        <v>2259.4295419999999</v>
      </c>
      <c r="BJ35" s="249">
        <v>2486.6419999999998</v>
      </c>
      <c r="BK35" s="249">
        <v>2842.0140000000001</v>
      </c>
      <c r="BL35" s="249">
        <v>2828.145</v>
      </c>
      <c r="BM35" s="249">
        <v>2873.143</v>
      </c>
      <c r="BN35" s="249">
        <v>3209.3530000000001</v>
      </c>
      <c r="BO35" s="249">
        <v>3777.84</v>
      </c>
      <c r="BP35" s="249">
        <v>4176.0339999999997</v>
      </c>
      <c r="BQ35" s="249">
        <v>4443.6610000000001</v>
      </c>
      <c r="BR35" s="249">
        <v>4898.768</v>
      </c>
      <c r="BS35" s="249">
        <v>5472.6409999999996</v>
      </c>
      <c r="BT35" s="249">
        <v>6287.433</v>
      </c>
      <c r="BU35" s="249">
        <v>7149.9380000000001</v>
      </c>
      <c r="BV35" s="249">
        <v>7843.9290000000001</v>
      </c>
      <c r="BW35" s="249">
        <v>8491.7000000000007</v>
      </c>
      <c r="BX35" s="249">
        <v>10873</v>
      </c>
      <c r="BY35" s="249">
        <v>14084.199999999999</v>
      </c>
      <c r="BZ35" s="249">
        <v>16843.300000000003</v>
      </c>
      <c r="CA35" s="249">
        <v>19641.800000000003</v>
      </c>
      <c r="CB35" s="249">
        <v>21345.899999999998</v>
      </c>
      <c r="CC35" s="249">
        <v>23288.199999999997</v>
      </c>
      <c r="CD35" s="249">
        <v>27305.1</v>
      </c>
      <c r="CE35" s="249">
        <v>32466.5</v>
      </c>
      <c r="CF35" s="249">
        <v>37788</v>
      </c>
      <c r="CG35" s="249">
        <v>40834</v>
      </c>
      <c r="CH35" s="249">
        <v>44499</v>
      </c>
      <c r="CI35" s="249">
        <v>52421</v>
      </c>
      <c r="CJ35" s="249">
        <v>58398</v>
      </c>
      <c r="CK35" s="249">
        <v>66356</v>
      </c>
      <c r="CL35" s="249">
        <v>74898</v>
      </c>
      <c r="CM35" s="249">
        <v>83216</v>
      </c>
      <c r="CN35" s="249">
        <v>91243</v>
      </c>
      <c r="CO35" s="249">
        <v>93085</v>
      </c>
      <c r="CP35" s="249">
        <v>87825</v>
      </c>
      <c r="CQ35" s="249">
        <v>89231</v>
      </c>
      <c r="CR35" s="249">
        <v>94022</v>
      </c>
      <c r="CS35" s="249">
        <v>105687</v>
      </c>
      <c r="CT35" s="249">
        <v>116387</v>
      </c>
      <c r="CU35" s="249">
        <v>125814</v>
      </c>
      <c r="CV35" s="249">
        <v>132216.79999999999</v>
      </c>
      <c r="CW35" s="249">
        <v>141103.60614306002</v>
      </c>
      <c r="CX35" s="249">
        <v>150695.00000000003</v>
      </c>
      <c r="CY35" s="249">
        <v>169833.832112</v>
      </c>
      <c r="CZ35" s="249">
        <v>174441.788</v>
      </c>
      <c r="DA35" s="249">
        <v>191359.86600000001</v>
      </c>
      <c r="DB35" s="249">
        <v>205439.97748587251</v>
      </c>
      <c r="DC35" s="249">
        <v>223238.57400000002</v>
      </c>
      <c r="DD35" s="249">
        <v>241360.4092352186</v>
      </c>
      <c r="DE35" s="249">
        <v>257394</v>
      </c>
      <c r="DF35" s="249">
        <v>279317</v>
      </c>
      <c r="DG35" s="249">
        <v>273674</v>
      </c>
      <c r="DH35" s="249">
        <v>262168</v>
      </c>
      <c r="DI35" s="249">
        <v>282104</v>
      </c>
      <c r="DJ35" s="249">
        <v>311268</v>
      </c>
      <c r="DK35" s="249">
        <v>327836</v>
      </c>
      <c r="DL35" s="249">
        <v>340284</v>
      </c>
      <c r="DM35" s="249">
        <v>353880</v>
      </c>
      <c r="DN35" s="249">
        <v>362389</v>
      </c>
      <c r="DO35" s="249">
        <v>379270</v>
      </c>
      <c r="DP35" s="249">
        <v>418053</v>
      </c>
      <c r="DQ35" s="249">
        <v>448579</v>
      </c>
      <c r="DR35" s="249">
        <v>431775</v>
      </c>
      <c r="DS35" s="249">
        <v>473850</v>
      </c>
      <c r="DT35" s="249">
        <v>536586</v>
      </c>
      <c r="DU35" s="249">
        <v>588050</v>
      </c>
      <c r="DV35" s="249">
        <v>616275</v>
      </c>
      <c r="DW35" s="249">
        <v>614332</v>
      </c>
      <c r="DX35" s="249">
        <v>647846</v>
      </c>
      <c r="DY35" s="249">
        <v>680743</v>
      </c>
    </row>
    <row r="36" spans="1:173" x14ac:dyDescent="0.35">
      <c r="A36" s="145" t="s">
        <v>93</v>
      </c>
      <c r="B36" s="88" t="s">
        <v>85</v>
      </c>
      <c r="D36" s="249"/>
      <c r="E36" s="249"/>
      <c r="F36" s="249"/>
      <c r="G36" s="249"/>
      <c r="H36" s="249"/>
      <c r="I36" s="249"/>
      <c r="J36" s="249"/>
      <c r="K36" s="249"/>
      <c r="L36" s="249"/>
      <c r="M36" s="249"/>
      <c r="N36" s="249"/>
      <c r="O36" s="249"/>
      <c r="P36" s="249"/>
      <c r="Q36" s="249"/>
      <c r="R36" s="249"/>
      <c r="S36" s="249"/>
      <c r="T36" s="249"/>
      <c r="U36" s="249"/>
      <c r="V36" s="249"/>
      <c r="W36" s="249"/>
      <c r="X36" s="249"/>
      <c r="Y36" s="249"/>
      <c r="Z36" s="249"/>
      <c r="AA36" s="249"/>
      <c r="AB36" s="249"/>
      <c r="AC36" s="249"/>
      <c r="AD36" s="249"/>
      <c r="AE36" s="249"/>
      <c r="AF36" s="249"/>
      <c r="AG36" s="249"/>
      <c r="AH36" s="249"/>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49"/>
      <c r="BF36" s="249"/>
      <c r="BG36" s="249"/>
      <c r="BH36" s="249"/>
      <c r="BI36" s="249"/>
      <c r="BJ36" s="249"/>
      <c r="BK36" s="249"/>
      <c r="BL36" s="249"/>
      <c r="BM36" s="249"/>
      <c r="BN36" s="249"/>
      <c r="BO36" s="249"/>
      <c r="BP36" s="249"/>
      <c r="BQ36" s="249"/>
      <c r="BR36" s="249"/>
      <c r="BS36" s="249"/>
      <c r="BT36" s="249"/>
      <c r="BU36" s="249"/>
      <c r="BV36" s="249"/>
      <c r="BW36" s="249"/>
      <c r="BX36" s="249"/>
      <c r="BY36" s="249"/>
      <c r="BZ36" s="249"/>
      <c r="CA36" s="249"/>
      <c r="CB36" s="249"/>
      <c r="CC36" s="249"/>
      <c r="CD36" s="249"/>
      <c r="CE36" s="249"/>
      <c r="CF36" s="249"/>
      <c r="CG36" s="249"/>
      <c r="CH36" s="249"/>
      <c r="CI36" s="249"/>
      <c r="CJ36" s="249"/>
      <c r="CK36" s="249"/>
      <c r="CL36" s="249"/>
      <c r="CM36" s="249"/>
      <c r="CN36" s="249"/>
      <c r="CO36" s="249"/>
      <c r="CP36" s="249"/>
      <c r="CQ36" s="249"/>
      <c r="CR36" s="249"/>
      <c r="CS36" s="249"/>
      <c r="CT36" s="249"/>
      <c r="CU36" s="249"/>
      <c r="CV36" s="249"/>
      <c r="CW36" s="249"/>
      <c r="CX36" s="249"/>
      <c r="CY36" s="249"/>
      <c r="CZ36" s="249"/>
      <c r="DA36" s="249"/>
      <c r="DB36" s="249"/>
      <c r="DC36" s="249"/>
      <c r="DD36" s="249"/>
      <c r="DE36" s="249"/>
      <c r="DF36" s="249"/>
      <c r="DG36" s="249"/>
      <c r="DH36" s="249"/>
      <c r="DI36" s="249"/>
      <c r="DJ36" s="249"/>
      <c r="DK36" s="249"/>
      <c r="DL36" s="249"/>
      <c r="DM36" s="249"/>
      <c r="DN36" s="249"/>
      <c r="DO36" s="249"/>
      <c r="DP36" s="249"/>
      <c r="DQ36" s="249"/>
      <c r="DR36" s="249"/>
      <c r="DS36" s="249"/>
      <c r="DT36" s="249"/>
      <c r="DU36" s="249"/>
      <c r="DV36" s="249"/>
      <c r="DW36" s="249"/>
      <c r="DX36" s="249"/>
      <c r="DY36" s="208"/>
    </row>
    <row r="37" spans="1:173" x14ac:dyDescent="0.35">
      <c r="A37" s="154" t="s">
        <v>281</v>
      </c>
      <c r="B37" s="88" t="s">
        <v>85</v>
      </c>
      <c r="D37" s="249">
        <v>0</v>
      </c>
      <c r="E37" s="249">
        <v>0</v>
      </c>
      <c r="F37" s="249">
        <v>0</v>
      </c>
      <c r="G37" s="249">
        <v>0</v>
      </c>
      <c r="H37" s="249">
        <v>0</v>
      </c>
      <c r="I37" s="249">
        <v>0</v>
      </c>
      <c r="J37" s="249">
        <v>0</v>
      </c>
      <c r="K37" s="249">
        <v>0</v>
      </c>
      <c r="L37" s="249">
        <v>0</v>
      </c>
      <c r="M37" s="249">
        <v>0</v>
      </c>
      <c r="N37" s="249">
        <v>0</v>
      </c>
      <c r="O37" s="249">
        <v>0</v>
      </c>
      <c r="P37" s="249">
        <v>0</v>
      </c>
      <c r="Q37" s="249">
        <v>0</v>
      </c>
      <c r="R37" s="249">
        <v>0</v>
      </c>
      <c r="S37" s="249">
        <v>0</v>
      </c>
      <c r="T37" s="249">
        <v>0</v>
      </c>
      <c r="U37" s="249">
        <v>0</v>
      </c>
      <c r="V37" s="249">
        <v>0</v>
      </c>
      <c r="W37" s="249">
        <v>0</v>
      </c>
      <c r="X37" s="249">
        <v>0</v>
      </c>
      <c r="Y37" s="249">
        <v>0</v>
      </c>
      <c r="Z37" s="249">
        <v>0</v>
      </c>
      <c r="AA37" s="249">
        <v>0</v>
      </c>
      <c r="AB37" s="249">
        <v>0</v>
      </c>
      <c r="AC37" s="249">
        <v>0</v>
      </c>
      <c r="AD37" s="249">
        <v>0</v>
      </c>
      <c r="AE37" s="249">
        <v>0</v>
      </c>
      <c r="AF37" s="249">
        <v>0</v>
      </c>
      <c r="AG37" s="249">
        <v>0</v>
      </c>
      <c r="AH37" s="249">
        <v>0</v>
      </c>
      <c r="AI37" s="249">
        <v>0</v>
      </c>
      <c r="AJ37" s="249">
        <v>0</v>
      </c>
      <c r="AK37" s="249">
        <v>0</v>
      </c>
      <c r="AL37" s="249">
        <v>0</v>
      </c>
      <c r="AM37" s="249">
        <v>0</v>
      </c>
      <c r="AN37" s="249">
        <v>0</v>
      </c>
      <c r="AO37" s="249">
        <v>0</v>
      </c>
      <c r="AP37" s="249">
        <v>0</v>
      </c>
      <c r="AQ37" s="249">
        <v>0</v>
      </c>
      <c r="AR37" s="249">
        <v>0</v>
      </c>
      <c r="AS37" s="249">
        <v>0</v>
      </c>
      <c r="AT37" s="249">
        <v>0</v>
      </c>
      <c r="AU37" s="249">
        <v>0</v>
      </c>
      <c r="AV37" s="249">
        <v>0</v>
      </c>
      <c r="AW37" s="249">
        <v>0</v>
      </c>
      <c r="AX37" s="249">
        <v>0</v>
      </c>
      <c r="AY37" s="249">
        <v>0</v>
      </c>
      <c r="AZ37" s="249">
        <v>0</v>
      </c>
      <c r="BA37" s="249">
        <v>0</v>
      </c>
      <c r="BB37" s="249">
        <v>0</v>
      </c>
      <c r="BC37" s="249">
        <v>0</v>
      </c>
      <c r="BD37" s="249">
        <v>0</v>
      </c>
      <c r="BE37" s="249">
        <v>0</v>
      </c>
      <c r="BF37" s="249">
        <v>0</v>
      </c>
      <c r="BG37" s="249">
        <v>0</v>
      </c>
      <c r="BH37" s="249">
        <v>0</v>
      </c>
      <c r="BI37" s="249">
        <v>0</v>
      </c>
      <c r="BJ37" s="249">
        <v>5.2839999999999998</v>
      </c>
      <c r="BK37" s="249">
        <v>3.9820000000000002</v>
      </c>
      <c r="BL37" s="249">
        <v>4.1050000000000004</v>
      </c>
      <c r="BM37" s="249">
        <v>3.8260000000000001</v>
      </c>
      <c r="BN37" s="249">
        <v>5.077</v>
      </c>
      <c r="BO37" s="249">
        <v>5.1180000000000003</v>
      </c>
      <c r="BP37" s="249">
        <v>5.1970000000000001</v>
      </c>
      <c r="BQ37" s="249">
        <v>14.516999999999999</v>
      </c>
      <c r="BR37" s="249">
        <v>11.188000000000001</v>
      </c>
      <c r="BS37" s="249">
        <v>5.7240000000000002</v>
      </c>
      <c r="BT37" s="249"/>
      <c r="BU37" s="249"/>
      <c r="BV37" s="249"/>
      <c r="BW37" s="249"/>
      <c r="BX37" s="249"/>
      <c r="BY37" s="249"/>
      <c r="BZ37" s="249"/>
      <c r="CA37" s="249"/>
      <c r="CB37" s="249"/>
      <c r="CC37" s="249"/>
      <c r="CD37" s="249"/>
      <c r="CE37" s="249"/>
      <c r="CF37" s="249"/>
      <c r="CG37" s="249"/>
      <c r="CH37" s="249"/>
      <c r="CI37" s="249"/>
      <c r="CJ37" s="249"/>
      <c r="CK37" s="249"/>
      <c r="CL37" s="249"/>
      <c r="CM37" s="249"/>
      <c r="CN37" s="249"/>
      <c r="CO37" s="249"/>
      <c r="CP37" s="249"/>
      <c r="CQ37" s="249"/>
      <c r="CR37" s="249"/>
      <c r="CS37" s="249"/>
      <c r="CT37" s="249"/>
      <c r="CU37" s="249"/>
      <c r="CV37" s="249"/>
      <c r="CW37" s="249"/>
      <c r="CX37" s="249"/>
      <c r="CY37" s="249"/>
      <c r="CZ37" s="249"/>
      <c r="DA37" s="249"/>
      <c r="DB37" s="249">
        <v>3223</v>
      </c>
      <c r="DC37" s="249">
        <v>3838</v>
      </c>
      <c r="DD37" s="249">
        <v>4360.1769999999997</v>
      </c>
      <c r="DE37" s="249">
        <v>3197</v>
      </c>
      <c r="DF37" s="249">
        <v>0</v>
      </c>
      <c r="DG37" s="249">
        <v>0</v>
      </c>
      <c r="DH37" s="249">
        <v>0</v>
      </c>
      <c r="DI37" s="249">
        <v>0</v>
      </c>
      <c r="DJ37" s="249">
        <v>0</v>
      </c>
      <c r="DK37" s="249">
        <v>0</v>
      </c>
      <c r="DL37" s="249">
        <v>0</v>
      </c>
      <c r="DM37" s="249">
        <v>0</v>
      </c>
      <c r="DN37" s="249">
        <v>0</v>
      </c>
      <c r="DO37" s="249">
        <v>0</v>
      </c>
      <c r="DP37" s="249">
        <v>5407</v>
      </c>
      <c r="DQ37" s="249">
        <v>8943</v>
      </c>
      <c r="DR37" s="249">
        <v>7007</v>
      </c>
      <c r="DS37" s="249">
        <v>9757</v>
      </c>
      <c r="DT37" s="249">
        <v>11564</v>
      </c>
      <c r="DU37" s="249">
        <v>5407</v>
      </c>
      <c r="DV37" s="249">
        <v>6889</v>
      </c>
      <c r="DW37" s="249">
        <v>7288</v>
      </c>
      <c r="DX37" s="249">
        <v>7667</v>
      </c>
      <c r="DY37" s="249">
        <v>8083</v>
      </c>
    </row>
    <row r="38" spans="1:173" x14ac:dyDescent="0.35">
      <c r="A38" s="152" t="s">
        <v>282</v>
      </c>
      <c r="B38" s="88" t="s">
        <v>85</v>
      </c>
      <c r="D38" s="249">
        <v>0</v>
      </c>
      <c r="E38" s="249">
        <v>0</v>
      </c>
      <c r="F38" s="249">
        <v>0</v>
      </c>
      <c r="G38" s="249">
        <v>0</v>
      </c>
      <c r="H38" s="249">
        <v>0</v>
      </c>
      <c r="I38" s="249">
        <v>0</v>
      </c>
      <c r="J38" s="249">
        <v>0</v>
      </c>
      <c r="K38" s="249">
        <v>0</v>
      </c>
      <c r="L38" s="249">
        <v>0</v>
      </c>
      <c r="M38" s="249">
        <v>0</v>
      </c>
      <c r="N38" s="249">
        <v>0</v>
      </c>
      <c r="O38" s="249">
        <v>0</v>
      </c>
      <c r="P38" s="249">
        <v>0</v>
      </c>
      <c r="Q38" s="249">
        <v>0</v>
      </c>
      <c r="R38" s="249">
        <v>0</v>
      </c>
      <c r="S38" s="249">
        <v>0.21</v>
      </c>
      <c r="T38" s="249">
        <v>1.02504</v>
      </c>
      <c r="U38" s="249">
        <v>1.693084</v>
      </c>
      <c r="V38" s="249">
        <v>1.935076</v>
      </c>
      <c r="W38" s="249">
        <v>2.8580160000000001</v>
      </c>
      <c r="X38" s="249">
        <v>3.4057379999999999</v>
      </c>
      <c r="Y38" s="249">
        <v>4.0297260000000001</v>
      </c>
      <c r="Z38" s="249">
        <v>3.5172699999999999</v>
      </c>
      <c r="AA38" s="249">
        <v>5.5480600000000004</v>
      </c>
      <c r="AB38" s="249">
        <v>7.5851119999999996</v>
      </c>
      <c r="AC38" s="249">
        <v>3.3265899999999999</v>
      </c>
      <c r="AD38" s="249">
        <v>3.6043500000000002</v>
      </c>
      <c r="AE38" s="249">
        <v>3.6654640000000001</v>
      </c>
      <c r="AF38" s="249">
        <v>3.3657819999999998</v>
      </c>
      <c r="AG38" s="249">
        <v>2.774302</v>
      </c>
      <c r="AH38" s="249">
        <v>0</v>
      </c>
      <c r="AI38" s="249">
        <v>0</v>
      </c>
      <c r="AJ38" s="249">
        <v>0</v>
      </c>
      <c r="AK38" s="249">
        <v>0</v>
      </c>
      <c r="AL38" s="249">
        <v>0</v>
      </c>
      <c r="AM38" s="249">
        <v>0</v>
      </c>
      <c r="AN38" s="249">
        <v>0</v>
      </c>
      <c r="AO38" s="249">
        <v>0</v>
      </c>
      <c r="AP38" s="249">
        <v>0</v>
      </c>
      <c r="AQ38" s="249">
        <v>0</v>
      </c>
      <c r="AR38" s="249">
        <v>0</v>
      </c>
      <c r="AS38" s="249">
        <v>0</v>
      </c>
      <c r="AT38" s="249">
        <v>0</v>
      </c>
      <c r="AU38" s="249">
        <v>0</v>
      </c>
      <c r="AV38" s="249">
        <v>0</v>
      </c>
      <c r="AW38" s="249">
        <v>0</v>
      </c>
      <c r="AX38" s="249">
        <v>0</v>
      </c>
      <c r="AY38" s="249">
        <v>0</v>
      </c>
      <c r="AZ38" s="249">
        <v>1.81237</v>
      </c>
      <c r="BA38" s="249">
        <v>4.0656720000000002</v>
      </c>
      <c r="BB38" s="249">
        <v>6.3514819999999999</v>
      </c>
      <c r="BC38" s="249">
        <v>8.8559059999999992</v>
      </c>
      <c r="BD38" s="249">
        <v>16.046206000000002</v>
      </c>
      <c r="BE38" s="249">
        <v>23.085746</v>
      </c>
      <c r="BF38" s="249">
        <v>26.986730000000001</v>
      </c>
      <c r="BG38" s="249">
        <v>25.688364</v>
      </c>
      <c r="BH38" s="249">
        <v>21.112362000000001</v>
      </c>
      <c r="BI38" s="249">
        <v>22.412568</v>
      </c>
      <c r="BJ38" s="249">
        <v>26.552</v>
      </c>
      <c r="BK38" s="249">
        <v>29.175999999999998</v>
      </c>
      <c r="BL38" s="249">
        <v>34.008000000000003</v>
      </c>
      <c r="BM38" s="249">
        <v>43.524000000000001</v>
      </c>
      <c r="BN38" s="249">
        <v>46.850999999999999</v>
      </c>
      <c r="BO38" s="249">
        <v>48.393999999999998</v>
      </c>
      <c r="BP38" s="249">
        <v>51.44</v>
      </c>
      <c r="BQ38" s="249">
        <v>99.983000000000004</v>
      </c>
      <c r="BR38" s="249">
        <v>111.989</v>
      </c>
      <c r="BS38" s="249">
        <v>159.59200000000001</v>
      </c>
      <c r="BT38" s="249"/>
      <c r="BU38" s="249"/>
      <c r="BV38" s="249"/>
      <c r="BW38" s="249"/>
      <c r="BX38" s="249"/>
      <c r="BY38" s="249"/>
      <c r="BZ38" s="249"/>
      <c r="CA38" s="249"/>
      <c r="CB38" s="249"/>
      <c r="CC38" s="249"/>
      <c r="CD38" s="249"/>
      <c r="CE38" s="249"/>
      <c r="CF38" s="249"/>
      <c r="CG38" s="249"/>
      <c r="CH38" s="249"/>
      <c r="CI38" s="249">
        <v>4567</v>
      </c>
      <c r="CJ38" s="249">
        <v>3445</v>
      </c>
      <c r="CK38" s="249">
        <v>3556</v>
      </c>
      <c r="CL38" s="249">
        <v>3599</v>
      </c>
      <c r="CM38" s="249">
        <v>3751</v>
      </c>
      <c r="CN38" s="249">
        <v>3470</v>
      </c>
      <c r="CO38" s="249">
        <v>3302</v>
      </c>
      <c r="CP38" s="249">
        <v>2971</v>
      </c>
      <c r="CQ38" s="249">
        <v>2474</v>
      </c>
      <c r="CR38" s="249">
        <v>1809</v>
      </c>
      <c r="CS38" s="249">
        <v>1790</v>
      </c>
      <c r="CT38" s="249">
        <v>1403</v>
      </c>
      <c r="CU38" s="249">
        <v>1126</v>
      </c>
      <c r="CV38" s="249">
        <v>1139.3</v>
      </c>
      <c r="CW38" s="249">
        <v>681.8</v>
      </c>
      <c r="CX38" s="249">
        <v>995</v>
      </c>
      <c r="CY38" s="249">
        <v>1140</v>
      </c>
      <c r="CZ38" s="249">
        <v>918</v>
      </c>
      <c r="DA38" s="249">
        <v>982</v>
      </c>
      <c r="DB38" s="249">
        <v>1056</v>
      </c>
      <c r="DC38" s="249">
        <v>1400</v>
      </c>
      <c r="DD38" s="249">
        <v>2324.8693550000003</v>
      </c>
      <c r="DE38" s="249">
        <v>3731</v>
      </c>
      <c r="DF38" s="249">
        <v>4769</v>
      </c>
      <c r="DG38" s="249">
        <v>5166</v>
      </c>
      <c r="DH38" s="249">
        <v>4025</v>
      </c>
      <c r="DI38" s="249">
        <v>4943</v>
      </c>
      <c r="DJ38" s="249">
        <v>4267</v>
      </c>
      <c r="DK38" s="249">
        <v>3561</v>
      </c>
      <c r="DL38" s="249">
        <v>3128</v>
      </c>
      <c r="DM38" s="249">
        <v>3056</v>
      </c>
      <c r="DN38" s="249">
        <v>2936</v>
      </c>
      <c r="DO38" s="249">
        <v>2925</v>
      </c>
      <c r="DP38" s="249">
        <v>3433</v>
      </c>
      <c r="DQ38" s="249">
        <v>3803</v>
      </c>
      <c r="DR38" s="249">
        <v>3244</v>
      </c>
      <c r="DS38" s="249">
        <v>2812</v>
      </c>
      <c r="DT38" s="249">
        <v>2446</v>
      </c>
      <c r="DU38" s="249">
        <v>6115</v>
      </c>
      <c r="DV38" s="249">
        <v>7654</v>
      </c>
      <c r="DW38" s="249">
        <v>7168</v>
      </c>
      <c r="DX38" s="249">
        <v>6930</v>
      </c>
      <c r="DY38" s="249">
        <v>7160</v>
      </c>
    </row>
    <row r="39" spans="1:173" x14ac:dyDescent="0.35">
      <c r="A39" s="152" t="s">
        <v>283</v>
      </c>
      <c r="B39" s="88" t="s">
        <v>85</v>
      </c>
      <c r="D39" s="249">
        <v>4.7892799999999998</v>
      </c>
      <c r="E39" s="249">
        <v>4.8415600000000003</v>
      </c>
      <c r="F39" s="249">
        <v>5.0507039999999996</v>
      </c>
      <c r="G39" s="249">
        <v>5.3216760000000001</v>
      </c>
      <c r="H39" s="249">
        <v>5.7598200000000004</v>
      </c>
      <c r="I39" s="249">
        <v>6.3673099999999998</v>
      </c>
      <c r="J39" s="249">
        <v>6.7474639999999999</v>
      </c>
      <c r="K39" s="249">
        <v>7.0135500000000004</v>
      </c>
      <c r="L39" s="249">
        <v>7.8951039999999999</v>
      </c>
      <c r="M39" s="249">
        <v>8.8962219999999999</v>
      </c>
      <c r="N39" s="249">
        <v>8.9100040000000007</v>
      </c>
      <c r="O39" s="249">
        <v>9.5669679999999993</v>
      </c>
      <c r="P39" s="249">
        <v>10.288036</v>
      </c>
      <c r="Q39" s="249">
        <v>11.078718</v>
      </c>
      <c r="R39" s="249">
        <v>14.432613999999999</v>
      </c>
      <c r="S39" s="249">
        <v>18.830994</v>
      </c>
      <c r="T39" s="249">
        <v>23.402434</v>
      </c>
      <c r="U39" s="249">
        <v>22.919346000000001</v>
      </c>
      <c r="V39" s="249">
        <v>21.356608000000001</v>
      </c>
      <c r="W39" s="249">
        <v>23.667234000000001</v>
      </c>
      <c r="X39" s="249">
        <v>26.96171</v>
      </c>
      <c r="Y39" s="249">
        <v>25.596993999999999</v>
      </c>
      <c r="Z39" s="249">
        <v>26.755572000000001</v>
      </c>
      <c r="AA39" s="249">
        <v>26.475762</v>
      </c>
      <c r="AB39" s="249">
        <v>28.210954000000001</v>
      </c>
      <c r="AC39" s="249">
        <v>29.734628000000001</v>
      </c>
      <c r="AD39" s="249">
        <v>30.701248</v>
      </c>
      <c r="AE39" s="249">
        <v>33.488038000000003</v>
      </c>
      <c r="AF39" s="249">
        <v>34.537275999999999</v>
      </c>
      <c r="AG39" s="249">
        <v>35.519379999999998</v>
      </c>
      <c r="AH39" s="249">
        <v>32.770726000000003</v>
      </c>
      <c r="AI39" s="249">
        <v>32.529983999999999</v>
      </c>
      <c r="AJ39" s="249">
        <v>32.381405999999998</v>
      </c>
      <c r="AK39" s="249">
        <v>34.473168000000001</v>
      </c>
      <c r="AL39" s="249">
        <v>36.660491999999998</v>
      </c>
      <c r="AM39" s="249">
        <v>39.909745999999998</v>
      </c>
      <c r="AN39" s="249">
        <v>40.641818000000001</v>
      </c>
      <c r="AO39" s="249">
        <v>41.891154</v>
      </c>
      <c r="AP39" s="249">
        <v>43.621186000000002</v>
      </c>
      <c r="AQ39" s="249">
        <v>49.984161999999998</v>
      </c>
      <c r="AR39" s="249">
        <v>61.009990000000002</v>
      </c>
      <c r="AS39" s="249">
        <v>74.421717999999998</v>
      </c>
      <c r="AT39" s="249">
        <v>76.817434000000006</v>
      </c>
      <c r="AU39" s="249">
        <v>77.701346000000001</v>
      </c>
      <c r="AV39" s="249">
        <v>75.120583999999994</v>
      </c>
      <c r="AW39" s="249">
        <v>77.131038000000004</v>
      </c>
      <c r="AX39" s="249">
        <v>85.954599999999999</v>
      </c>
      <c r="AY39" s="249">
        <v>128.10369800000001</v>
      </c>
      <c r="AZ39" s="249">
        <v>122.571962</v>
      </c>
      <c r="BA39" s="249">
        <v>125.98415199999999</v>
      </c>
      <c r="BB39" s="249">
        <v>160.38305800000001</v>
      </c>
      <c r="BC39" s="249">
        <v>197.91405800000001</v>
      </c>
      <c r="BD39" s="249">
        <v>230.43343999999999</v>
      </c>
      <c r="BE39" s="249">
        <v>238.56562400000001</v>
      </c>
      <c r="BF39" s="249">
        <v>243.59687600000001</v>
      </c>
      <c r="BG39" s="249">
        <v>397.17602599999998</v>
      </c>
      <c r="BH39" s="249">
        <v>295.54391800000002</v>
      </c>
      <c r="BI39" s="249">
        <v>310.25763999999998</v>
      </c>
      <c r="BJ39" s="249">
        <v>358.09399999999999</v>
      </c>
      <c r="BK39" s="249">
        <v>401.62</v>
      </c>
      <c r="BL39" s="249">
        <v>418.79599999999999</v>
      </c>
      <c r="BM39" s="249">
        <v>461.74799999999999</v>
      </c>
      <c r="BN39" s="249">
        <v>549.02800000000002</v>
      </c>
      <c r="BO39" s="249">
        <v>588.13099999999997</v>
      </c>
      <c r="BP39" s="249">
        <v>648.61900000000003</v>
      </c>
      <c r="BQ39" s="249">
        <v>770.178</v>
      </c>
      <c r="BR39" s="249">
        <v>823.20600000000002</v>
      </c>
      <c r="BS39" s="249">
        <v>451.48200000000003</v>
      </c>
      <c r="BT39" s="249">
        <v>793.673</v>
      </c>
      <c r="BU39" s="249">
        <v>880.29100000000005</v>
      </c>
      <c r="BV39" s="249">
        <v>1001.4690000000001</v>
      </c>
      <c r="BW39" s="249">
        <v>1028.3</v>
      </c>
      <c r="BX39" s="249">
        <v>1064.5999999999999</v>
      </c>
      <c r="BY39" s="249">
        <v>1187.9000000000001</v>
      </c>
      <c r="BZ39" s="249">
        <v>1431.6999999999998</v>
      </c>
      <c r="CA39" s="249">
        <v>1741.3999999999999</v>
      </c>
      <c r="CB39" s="249">
        <v>2122.4</v>
      </c>
      <c r="CC39" s="249">
        <v>2278.6999999999998</v>
      </c>
      <c r="CD39" s="249">
        <v>2355.6</v>
      </c>
      <c r="CE39" s="249">
        <v>2679.7000000000003</v>
      </c>
      <c r="CF39" s="249">
        <v>3006</v>
      </c>
      <c r="CG39" s="249">
        <v>3676</v>
      </c>
      <c r="CH39" s="249">
        <v>4112</v>
      </c>
      <c r="CI39" s="249">
        <v>4</v>
      </c>
      <c r="CJ39" s="249">
        <v>2348</v>
      </c>
      <c r="CK39" s="249">
        <v>2935</v>
      </c>
      <c r="CL39" s="249">
        <v>2309</v>
      </c>
      <c r="CM39" s="249">
        <v>1024</v>
      </c>
      <c r="CN39" s="249">
        <v>1157</v>
      </c>
      <c r="CO39" s="249">
        <v>1550</v>
      </c>
      <c r="CP39" s="249">
        <v>2563</v>
      </c>
      <c r="CQ39" s="249">
        <v>3150</v>
      </c>
      <c r="CR39" s="249">
        <v>3772</v>
      </c>
      <c r="CS39" s="249">
        <v>2952</v>
      </c>
      <c r="CT39" s="249">
        <v>3899</v>
      </c>
      <c r="CU39" s="249">
        <v>4089</v>
      </c>
      <c r="CV39" s="249">
        <v>3609.8</v>
      </c>
      <c r="CW39" s="249">
        <v>4658.7</v>
      </c>
      <c r="CX39" s="249">
        <v>14137.975000000006</v>
      </c>
      <c r="CY39" s="249">
        <v>13651</v>
      </c>
      <c r="CZ39" s="249">
        <v>14062</v>
      </c>
      <c r="DA39" s="249">
        <v>14504</v>
      </c>
      <c r="DB39" s="249">
        <v>10450</v>
      </c>
      <c r="DC39" s="249">
        <v>10547</v>
      </c>
      <c r="DD39" s="249">
        <v>11231.235433230002</v>
      </c>
      <c r="DE39" s="249">
        <v>8264.29164365</v>
      </c>
      <c r="DF39" s="249">
        <v>10831</v>
      </c>
      <c r="DG39" s="249">
        <v>13760</v>
      </c>
      <c r="DH39" s="249">
        <v>18470</v>
      </c>
      <c r="DI39" s="249">
        <v>14975</v>
      </c>
      <c r="DJ39" s="249">
        <v>14339</v>
      </c>
      <c r="DK39" s="249">
        <v>19656</v>
      </c>
      <c r="DL39" s="249">
        <v>16910</v>
      </c>
      <c r="DM39" s="249">
        <v>21362</v>
      </c>
      <c r="DN39" s="249">
        <v>21601</v>
      </c>
      <c r="DO39" s="249">
        <v>27672</v>
      </c>
      <c r="DP39" s="249">
        <v>20013</v>
      </c>
      <c r="DQ39" s="249">
        <v>23962</v>
      </c>
      <c r="DR39" s="249">
        <v>27373</v>
      </c>
      <c r="DS39" s="249">
        <v>33495</v>
      </c>
      <c r="DT39" s="249">
        <v>33761</v>
      </c>
      <c r="DU39" s="249">
        <v>36020</v>
      </c>
      <c r="DV39" s="249">
        <v>37324</v>
      </c>
      <c r="DW39" s="249">
        <v>42449</v>
      </c>
      <c r="DX39" s="249">
        <v>38478</v>
      </c>
      <c r="DY39" s="249">
        <v>39132</v>
      </c>
    </row>
    <row r="40" spans="1:173" x14ac:dyDescent="0.35">
      <c r="A40" s="145" t="s">
        <v>284</v>
      </c>
      <c r="B40" s="88" t="s">
        <v>85</v>
      </c>
      <c r="D40" s="249">
        <v>4.7892799999999998</v>
      </c>
      <c r="E40" s="249">
        <v>4.8415600000000003</v>
      </c>
      <c r="F40" s="249">
        <v>5.0507039999999996</v>
      </c>
      <c r="G40" s="249">
        <v>5.3216760000000001</v>
      </c>
      <c r="H40" s="249">
        <v>5.7598200000000004</v>
      </c>
      <c r="I40" s="249">
        <v>6.3673099999999998</v>
      </c>
      <c r="J40" s="249">
        <v>6.7474639999999999</v>
      </c>
      <c r="K40" s="249">
        <v>7.0135500000000004</v>
      </c>
      <c r="L40" s="249">
        <v>7.8951039999999999</v>
      </c>
      <c r="M40" s="249">
        <v>8.8962219999999999</v>
      </c>
      <c r="N40" s="249">
        <v>8.9100040000000007</v>
      </c>
      <c r="O40" s="249">
        <v>9.5669679999999993</v>
      </c>
      <c r="P40" s="249">
        <v>10.288036</v>
      </c>
      <c r="Q40" s="249">
        <v>11.078718</v>
      </c>
      <c r="R40" s="249">
        <v>14.432613999999999</v>
      </c>
      <c r="S40" s="249">
        <v>19.040994000000001</v>
      </c>
      <c r="T40" s="249">
        <v>24.427474</v>
      </c>
      <c r="U40" s="249">
        <v>24.61243</v>
      </c>
      <c r="V40" s="249">
        <v>23.291684</v>
      </c>
      <c r="W40" s="249">
        <v>26.52525</v>
      </c>
      <c r="X40" s="249">
        <v>30.367448</v>
      </c>
      <c r="Y40" s="249">
        <v>29.626719999999999</v>
      </c>
      <c r="Z40" s="249">
        <v>30.272842000000001</v>
      </c>
      <c r="AA40" s="249">
        <v>32.023822000000003</v>
      </c>
      <c r="AB40" s="249">
        <v>35.796066000000003</v>
      </c>
      <c r="AC40" s="249">
        <v>33.061217999999997</v>
      </c>
      <c r="AD40" s="249">
        <v>34.305598000000003</v>
      </c>
      <c r="AE40" s="249">
        <v>37.153502000000003</v>
      </c>
      <c r="AF40" s="249">
        <v>37.903058000000001</v>
      </c>
      <c r="AG40" s="249">
        <v>38.293681999999997</v>
      </c>
      <c r="AH40" s="249">
        <v>32.770726000000003</v>
      </c>
      <c r="AI40" s="249">
        <v>32.529983999999999</v>
      </c>
      <c r="AJ40" s="249">
        <v>32.381405999999998</v>
      </c>
      <c r="AK40" s="249">
        <v>34.473168000000001</v>
      </c>
      <c r="AL40" s="249">
        <v>36.660491999999998</v>
      </c>
      <c r="AM40" s="249">
        <v>39.909745999999998</v>
      </c>
      <c r="AN40" s="249">
        <v>40.641818000000001</v>
      </c>
      <c r="AO40" s="249">
        <v>41.891154</v>
      </c>
      <c r="AP40" s="249">
        <v>43.621186000000002</v>
      </c>
      <c r="AQ40" s="249">
        <v>49.984161999999998</v>
      </c>
      <c r="AR40" s="249">
        <v>61.009990000000002</v>
      </c>
      <c r="AS40" s="249">
        <v>74.421717999999998</v>
      </c>
      <c r="AT40" s="249">
        <v>76.817434000000006</v>
      </c>
      <c r="AU40" s="249">
        <v>77.701346000000001</v>
      </c>
      <c r="AV40" s="249">
        <v>75.120583999999994</v>
      </c>
      <c r="AW40" s="249">
        <v>77.131038000000004</v>
      </c>
      <c r="AX40" s="249">
        <v>85.954599999999999</v>
      </c>
      <c r="AY40" s="249">
        <v>128.10369800000001</v>
      </c>
      <c r="AZ40" s="249">
        <v>124.384332</v>
      </c>
      <c r="BA40" s="249">
        <v>130.049824</v>
      </c>
      <c r="BB40" s="249">
        <v>166.73454000000001</v>
      </c>
      <c r="BC40" s="249">
        <v>206.76996399999999</v>
      </c>
      <c r="BD40" s="249">
        <v>246.479646</v>
      </c>
      <c r="BE40" s="249">
        <v>261.65136999999999</v>
      </c>
      <c r="BF40" s="249">
        <v>270.58360599999997</v>
      </c>
      <c r="BG40" s="249">
        <v>422.86439000000001</v>
      </c>
      <c r="BH40" s="249">
        <v>316.65627999999998</v>
      </c>
      <c r="BI40" s="249">
        <v>332.670208</v>
      </c>
      <c r="BJ40" s="249">
        <v>389.93</v>
      </c>
      <c r="BK40" s="249">
        <v>434.77800000000002</v>
      </c>
      <c r="BL40" s="249">
        <v>456.90899999999999</v>
      </c>
      <c r="BM40" s="249">
        <v>509.09800000000001</v>
      </c>
      <c r="BN40" s="249">
        <v>600.95600000000002</v>
      </c>
      <c r="BO40" s="249">
        <v>641.64300000000003</v>
      </c>
      <c r="BP40" s="249">
        <v>705.25599999999997</v>
      </c>
      <c r="BQ40" s="249">
        <v>884.678</v>
      </c>
      <c r="BR40" s="249">
        <v>946.38300000000004</v>
      </c>
      <c r="BS40" s="249">
        <v>616.798</v>
      </c>
      <c r="BT40" s="249">
        <v>793.673</v>
      </c>
      <c r="BU40" s="249">
        <v>880.29100000000005</v>
      </c>
      <c r="BV40" s="249">
        <v>1001.4690000000001</v>
      </c>
      <c r="BW40" s="249">
        <v>1028.3</v>
      </c>
      <c r="BX40" s="249">
        <v>1064.5999999999999</v>
      </c>
      <c r="BY40" s="249">
        <v>1187.9000000000001</v>
      </c>
      <c r="BZ40" s="249">
        <v>1431.6999999999998</v>
      </c>
      <c r="CA40" s="249">
        <v>1741.3999999999999</v>
      </c>
      <c r="CB40" s="249">
        <v>2122.4</v>
      </c>
      <c r="CC40" s="249">
        <v>2278.6999999999998</v>
      </c>
      <c r="CD40" s="249">
        <v>2355.6</v>
      </c>
      <c r="CE40" s="249">
        <v>2679.7000000000003</v>
      </c>
      <c r="CF40" s="249">
        <v>3006</v>
      </c>
      <c r="CG40" s="249">
        <v>3676</v>
      </c>
      <c r="CH40" s="249">
        <v>4112</v>
      </c>
      <c r="CI40" s="249">
        <v>4571</v>
      </c>
      <c r="CJ40" s="249">
        <v>5793</v>
      </c>
      <c r="CK40" s="249">
        <v>6491</v>
      </c>
      <c r="CL40" s="249">
        <v>5908</v>
      </c>
      <c r="CM40" s="249">
        <v>4775</v>
      </c>
      <c r="CN40" s="249">
        <v>4627</v>
      </c>
      <c r="CO40" s="249">
        <v>4852</v>
      </c>
      <c r="CP40" s="249">
        <v>5534</v>
      </c>
      <c r="CQ40" s="249">
        <v>5624</v>
      </c>
      <c r="CR40" s="249">
        <v>5581</v>
      </c>
      <c r="CS40" s="249">
        <v>4742</v>
      </c>
      <c r="CT40" s="249">
        <v>5302</v>
      </c>
      <c r="CU40" s="249">
        <v>5215</v>
      </c>
      <c r="CV40" s="249">
        <v>4749.1000000000004</v>
      </c>
      <c r="CW40" s="249">
        <v>5340.5</v>
      </c>
      <c r="CX40" s="249">
        <v>15132.975000000006</v>
      </c>
      <c r="CY40" s="249">
        <v>14791</v>
      </c>
      <c r="CZ40" s="249">
        <v>14980</v>
      </c>
      <c r="DA40" s="249">
        <v>15486</v>
      </c>
      <c r="DB40" s="249">
        <v>14729</v>
      </c>
      <c r="DC40" s="249">
        <v>15785</v>
      </c>
      <c r="DD40" s="249">
        <v>17916.281788230001</v>
      </c>
      <c r="DE40" s="249">
        <v>15192.29164365</v>
      </c>
      <c r="DF40" s="249">
        <v>15600</v>
      </c>
      <c r="DG40" s="249">
        <v>18926</v>
      </c>
      <c r="DH40" s="249">
        <v>22495</v>
      </c>
      <c r="DI40" s="249">
        <v>19918</v>
      </c>
      <c r="DJ40" s="249">
        <v>18606</v>
      </c>
      <c r="DK40" s="249">
        <v>23218</v>
      </c>
      <c r="DL40" s="249">
        <v>20038</v>
      </c>
      <c r="DM40" s="249">
        <v>24418</v>
      </c>
      <c r="DN40" s="249">
        <v>24537</v>
      </c>
      <c r="DO40" s="249">
        <v>30597</v>
      </c>
      <c r="DP40" s="249">
        <v>28853</v>
      </c>
      <c r="DQ40" s="249">
        <v>36707</v>
      </c>
      <c r="DR40" s="249">
        <v>37623</v>
      </c>
      <c r="DS40" s="249">
        <v>46063</v>
      </c>
      <c r="DT40" s="249">
        <v>47772</v>
      </c>
      <c r="DU40" s="249">
        <v>47543</v>
      </c>
      <c r="DV40" s="249">
        <v>51867</v>
      </c>
      <c r="DW40" s="249">
        <v>56905</v>
      </c>
      <c r="DX40" s="249">
        <v>53076</v>
      </c>
      <c r="DY40" s="249">
        <v>54375</v>
      </c>
    </row>
    <row r="41" spans="1:173" x14ac:dyDescent="0.35">
      <c r="A41" s="84" t="s">
        <v>285</v>
      </c>
      <c r="B41" s="88" t="s">
        <v>85</v>
      </c>
      <c r="D41" s="249">
        <v>22.577918</v>
      </c>
      <c r="E41" s="249">
        <v>24.211866000000001</v>
      </c>
      <c r="F41" s="249">
        <v>23.262219999999999</v>
      </c>
      <c r="G41" s="249">
        <v>22.920736000000002</v>
      </c>
      <c r="H41" s="249">
        <v>23.758790000000001</v>
      </c>
      <c r="I41" s="249">
        <v>25.664634</v>
      </c>
      <c r="J41" s="249">
        <v>30.038167999999999</v>
      </c>
      <c r="K41" s="249">
        <v>28.701684</v>
      </c>
      <c r="L41" s="249">
        <v>31.081434000000002</v>
      </c>
      <c r="M41" s="249">
        <v>37.597799999999999</v>
      </c>
      <c r="N41" s="249">
        <v>41.063189999999999</v>
      </c>
      <c r="O41" s="249">
        <v>43.802625999999997</v>
      </c>
      <c r="P41" s="249">
        <v>43.463847999999999</v>
      </c>
      <c r="Q41" s="249">
        <v>44.81991</v>
      </c>
      <c r="R41" s="249">
        <v>61.499671999999997</v>
      </c>
      <c r="S41" s="249">
        <v>68.095073999999997</v>
      </c>
      <c r="T41" s="249">
        <v>73.640962000000002</v>
      </c>
      <c r="U41" s="249">
        <v>89.414767999999995</v>
      </c>
      <c r="V41" s="249">
        <v>105.495144</v>
      </c>
      <c r="W41" s="249">
        <v>130.98423600000001</v>
      </c>
      <c r="X41" s="249">
        <v>129.725132</v>
      </c>
      <c r="Y41" s="249">
        <v>129.39675399999999</v>
      </c>
      <c r="Z41" s="249">
        <v>131.97780800000001</v>
      </c>
      <c r="AA41" s="249">
        <v>137.69520199999999</v>
      </c>
      <c r="AB41" s="249">
        <v>144.54207600000001</v>
      </c>
      <c r="AC41" s="249">
        <v>151.050836</v>
      </c>
      <c r="AD41" s="249">
        <v>147.58131399999999</v>
      </c>
      <c r="AE41" s="249">
        <v>149.76048</v>
      </c>
      <c r="AF41" s="249">
        <v>154.27860799999999</v>
      </c>
      <c r="AG41" s="249">
        <v>139.133894</v>
      </c>
      <c r="AH41" s="249">
        <v>140.68880999999999</v>
      </c>
      <c r="AI41" s="249">
        <v>144.822056</v>
      </c>
      <c r="AJ41" s="249">
        <v>145.19886199999999</v>
      </c>
      <c r="AK41" s="249">
        <v>151.98221599999999</v>
      </c>
      <c r="AL41" s="249">
        <v>163.895104</v>
      </c>
      <c r="AM41" s="249">
        <v>165.60226</v>
      </c>
      <c r="AN41" s="249">
        <v>178.893834</v>
      </c>
      <c r="AO41" s="249">
        <v>190.113744</v>
      </c>
      <c r="AP41" s="249">
        <v>223.81123400000001</v>
      </c>
      <c r="AQ41" s="249">
        <v>300.91976399999999</v>
      </c>
      <c r="AR41" s="249">
        <v>420.052548</v>
      </c>
      <c r="AS41" s="249">
        <v>588.87232400000005</v>
      </c>
      <c r="AT41" s="249">
        <v>684.32057799999995</v>
      </c>
      <c r="AU41" s="249">
        <v>753.69086400000003</v>
      </c>
      <c r="AV41" s="249">
        <v>781.54299600000002</v>
      </c>
      <c r="AW41" s="249">
        <v>862.51263600000004</v>
      </c>
      <c r="AX41" s="249">
        <v>931.81026399999996</v>
      </c>
      <c r="AY41" s="249">
        <v>1108.814842</v>
      </c>
      <c r="AZ41" s="249">
        <v>1161.303494</v>
      </c>
      <c r="BA41" s="249">
        <v>1683.58339</v>
      </c>
      <c r="BB41" s="249">
        <v>2033.6554819999999</v>
      </c>
      <c r="BC41" s="249">
        <v>2080.1336219999998</v>
      </c>
      <c r="BD41" s="249">
        <v>2045.580066</v>
      </c>
      <c r="BE41" s="249">
        <v>2134.8823040000002</v>
      </c>
      <c r="BF41" s="249">
        <v>2276.7167319999999</v>
      </c>
      <c r="BG41" s="249">
        <v>2623.6706220000001</v>
      </c>
      <c r="BH41" s="249">
        <v>2647.5427500000001</v>
      </c>
      <c r="BI41" s="249">
        <v>2592.0997499999999</v>
      </c>
      <c r="BJ41" s="249">
        <v>2876.5720000000001</v>
      </c>
      <c r="BK41" s="249">
        <v>3276.7919999999999</v>
      </c>
      <c r="BL41" s="249">
        <v>3285.0540000000001</v>
      </c>
      <c r="BM41" s="249">
        <v>3382.241</v>
      </c>
      <c r="BN41" s="249">
        <v>3810.3090000000002</v>
      </c>
      <c r="BO41" s="249">
        <v>4419.4830000000002</v>
      </c>
      <c r="BP41" s="249">
        <v>4881.29</v>
      </c>
      <c r="BQ41" s="249">
        <v>5328.3389999999999</v>
      </c>
      <c r="BR41" s="249">
        <v>5845.1509999999998</v>
      </c>
      <c r="BS41" s="249">
        <v>6089.4390000000003</v>
      </c>
      <c r="BT41" s="249">
        <v>7081.1059999999998</v>
      </c>
      <c r="BU41" s="249">
        <v>8030.2290000000003</v>
      </c>
      <c r="BV41" s="249">
        <v>8845.3979999999992</v>
      </c>
      <c r="BW41" s="249">
        <v>9520</v>
      </c>
      <c r="BX41" s="249">
        <v>11937.6</v>
      </c>
      <c r="BY41" s="249">
        <v>15272.099999999999</v>
      </c>
      <c r="BZ41" s="249">
        <v>18275.000000000004</v>
      </c>
      <c r="CA41" s="249">
        <v>21383.200000000004</v>
      </c>
      <c r="CB41" s="249">
        <v>23468.3</v>
      </c>
      <c r="CC41" s="249">
        <v>25566.899999999998</v>
      </c>
      <c r="CD41" s="249">
        <v>29660.699999999997</v>
      </c>
      <c r="CE41" s="249">
        <v>35146.199999999997</v>
      </c>
      <c r="CF41" s="249">
        <v>40794</v>
      </c>
      <c r="CG41" s="249">
        <v>44510</v>
      </c>
      <c r="CH41" s="249">
        <v>48611</v>
      </c>
      <c r="CI41" s="249">
        <v>56992</v>
      </c>
      <c r="CJ41" s="249">
        <v>64191</v>
      </c>
      <c r="CK41" s="249">
        <v>72847</v>
      </c>
      <c r="CL41" s="249">
        <v>80806</v>
      </c>
      <c r="CM41" s="249">
        <v>87991</v>
      </c>
      <c r="CN41" s="249">
        <v>95870</v>
      </c>
      <c r="CO41" s="249">
        <v>97937</v>
      </c>
      <c r="CP41" s="249">
        <v>93359</v>
      </c>
      <c r="CQ41" s="249">
        <v>94855</v>
      </c>
      <c r="CR41" s="249">
        <v>99603</v>
      </c>
      <c r="CS41" s="249">
        <v>110429</v>
      </c>
      <c r="CT41" s="249">
        <v>121689</v>
      </c>
      <c r="CU41" s="249">
        <v>131029</v>
      </c>
      <c r="CV41" s="249">
        <v>136965.9</v>
      </c>
      <c r="CW41" s="249">
        <v>146444.10614306002</v>
      </c>
      <c r="CX41" s="249">
        <v>165827.97500000003</v>
      </c>
      <c r="CY41" s="249">
        <v>184624.832112</v>
      </c>
      <c r="CZ41" s="249">
        <v>189421.788</v>
      </c>
      <c r="DA41" s="249">
        <v>206845.86600000001</v>
      </c>
      <c r="DB41" s="249">
        <v>220168.97748587251</v>
      </c>
      <c r="DC41" s="249">
        <v>239023.57400000002</v>
      </c>
      <c r="DD41" s="249">
        <v>259276.6910234486</v>
      </c>
      <c r="DE41" s="249">
        <v>272586.29164364998</v>
      </c>
      <c r="DF41" s="249">
        <v>294917</v>
      </c>
      <c r="DG41" s="249">
        <v>292600</v>
      </c>
      <c r="DH41" s="249">
        <v>284663</v>
      </c>
      <c r="DI41" s="249">
        <v>302022</v>
      </c>
      <c r="DJ41" s="249">
        <v>329874</v>
      </c>
      <c r="DK41" s="249">
        <v>351054</v>
      </c>
      <c r="DL41" s="249">
        <v>360322</v>
      </c>
      <c r="DM41" s="249">
        <v>378298</v>
      </c>
      <c r="DN41" s="249">
        <v>386926</v>
      </c>
      <c r="DO41" s="249">
        <v>409867</v>
      </c>
      <c r="DP41" s="249">
        <v>446905</v>
      </c>
      <c r="DQ41" s="249">
        <v>485286</v>
      </c>
      <c r="DR41" s="249">
        <v>469398</v>
      </c>
      <c r="DS41" s="249">
        <v>519913</v>
      </c>
      <c r="DT41" s="249">
        <v>584358</v>
      </c>
      <c r="DU41" s="249">
        <v>635593</v>
      </c>
      <c r="DV41" s="249">
        <v>668142</v>
      </c>
      <c r="DW41" s="249">
        <v>671238</v>
      </c>
      <c r="DX41" s="249">
        <v>700922</v>
      </c>
      <c r="DY41" s="249">
        <v>735118</v>
      </c>
    </row>
    <row r="42" spans="1:173" x14ac:dyDescent="0.35">
      <c r="A42" s="84" t="s">
        <v>286</v>
      </c>
      <c r="B42" s="88" t="s">
        <v>85</v>
      </c>
      <c r="D42" s="249"/>
      <c r="E42" s="249"/>
      <c r="F42" s="249"/>
      <c r="G42" s="249"/>
      <c r="H42" s="249"/>
      <c r="I42" s="249"/>
      <c r="J42" s="249"/>
      <c r="K42" s="249"/>
      <c r="L42" s="24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249"/>
      <c r="BJ42" s="249"/>
      <c r="BK42" s="249"/>
      <c r="BL42" s="249"/>
      <c r="BM42" s="249"/>
      <c r="BN42" s="249"/>
      <c r="BO42" s="249"/>
      <c r="BP42" s="249"/>
      <c r="BQ42" s="249"/>
      <c r="BR42" s="249"/>
      <c r="BS42" s="249"/>
      <c r="BT42" s="249"/>
      <c r="BU42" s="249">
        <v>8290</v>
      </c>
      <c r="BV42" s="249">
        <v>9135</v>
      </c>
      <c r="BW42" s="249">
        <v>9735</v>
      </c>
      <c r="BX42" s="249">
        <v>12228</v>
      </c>
      <c r="BY42" s="249">
        <v>15643</v>
      </c>
      <c r="BZ42" s="249">
        <v>18727</v>
      </c>
      <c r="CA42" s="249">
        <v>21890</v>
      </c>
      <c r="CB42" s="249">
        <v>24019</v>
      </c>
      <c r="CC42" s="249">
        <v>26129</v>
      </c>
      <c r="CD42" s="249">
        <v>30321</v>
      </c>
      <c r="CE42" s="249">
        <v>35993</v>
      </c>
      <c r="CF42" s="249">
        <v>41499</v>
      </c>
      <c r="CG42" s="249">
        <v>45463</v>
      </c>
      <c r="CH42" s="249">
        <v>49981</v>
      </c>
      <c r="CI42" s="249">
        <v>58817</v>
      </c>
      <c r="CJ42" s="249">
        <v>66206</v>
      </c>
      <c r="CK42" s="249">
        <v>74724</v>
      </c>
      <c r="CL42" s="249">
        <v>83491</v>
      </c>
      <c r="CM42" s="249">
        <v>90748</v>
      </c>
      <c r="CN42" s="249">
        <v>98625</v>
      </c>
      <c r="CO42" s="249">
        <v>100227</v>
      </c>
      <c r="CP42" s="249">
        <v>95840</v>
      </c>
      <c r="CQ42" s="249">
        <v>97633</v>
      </c>
      <c r="CR42" s="249">
        <v>103824</v>
      </c>
      <c r="CS42" s="249">
        <v>113458</v>
      </c>
      <c r="CT42" s="249">
        <v>124429</v>
      </c>
      <c r="CU42" s="249">
        <v>133592</v>
      </c>
      <c r="CV42" s="249">
        <v>140736</v>
      </c>
      <c r="CW42" s="249">
        <v>152063</v>
      </c>
      <c r="CX42" s="249">
        <v>166199</v>
      </c>
      <c r="CY42" s="249">
        <v>182996</v>
      </c>
      <c r="CZ42" s="249">
        <v>187588</v>
      </c>
      <c r="DA42" s="249">
        <v>204613</v>
      </c>
      <c r="DB42" s="249">
        <v>217775</v>
      </c>
      <c r="DC42" s="249">
        <v>235984</v>
      </c>
      <c r="DD42" s="249">
        <v>255943</v>
      </c>
      <c r="DE42" s="249">
        <v>272637</v>
      </c>
      <c r="DF42" s="249">
        <v>294917</v>
      </c>
      <c r="DG42" s="249">
        <v>292600</v>
      </c>
      <c r="DH42" s="249">
        <v>284662</v>
      </c>
      <c r="DI42" s="249">
        <v>302024</v>
      </c>
      <c r="DJ42" s="249">
        <v>329874</v>
      </c>
      <c r="DK42" s="249">
        <v>351052</v>
      </c>
      <c r="DL42" s="249">
        <v>360322</v>
      </c>
      <c r="DM42" s="249">
        <v>378301</v>
      </c>
      <c r="DN42" s="249">
        <v>386924</v>
      </c>
      <c r="DO42" s="249">
        <v>409868</v>
      </c>
      <c r="DP42" s="249">
        <v>446905</v>
      </c>
      <c r="DQ42" s="249">
        <v>485286</v>
      </c>
      <c r="DR42" s="249">
        <v>469398</v>
      </c>
      <c r="DS42" s="249">
        <v>519913</v>
      </c>
      <c r="DT42" s="249">
        <v>584358</v>
      </c>
      <c r="DU42" s="249">
        <v>635593</v>
      </c>
      <c r="DV42" s="249">
        <v>668142</v>
      </c>
      <c r="DW42" s="249">
        <v>671238</v>
      </c>
      <c r="DX42" s="249">
        <v>700922</v>
      </c>
      <c r="DY42" s="249">
        <v>735118</v>
      </c>
    </row>
    <row r="43" spans="1:173" x14ac:dyDescent="0.35">
      <c r="A43" s="155"/>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c r="AX43" s="156"/>
      <c r="AY43" s="156"/>
      <c r="AZ43" s="156"/>
      <c r="BA43" s="156"/>
      <c r="BB43" s="156"/>
      <c r="BC43" s="156"/>
      <c r="BD43" s="156"/>
      <c r="BE43" s="156"/>
      <c r="BF43" s="156"/>
      <c r="BG43" s="156"/>
      <c r="BH43" s="156"/>
      <c r="BI43" s="156"/>
      <c r="BJ43" s="156"/>
      <c r="BK43" s="156"/>
      <c r="BL43" s="156"/>
      <c r="BM43" s="156"/>
      <c r="BN43" s="156"/>
      <c r="BO43" s="156"/>
      <c r="BP43" s="156"/>
      <c r="BQ43" s="156"/>
      <c r="BR43" s="156"/>
      <c r="BS43" s="156"/>
      <c r="BT43" s="156"/>
      <c r="BU43" s="156"/>
      <c r="BV43" s="156"/>
      <c r="BW43" s="156"/>
      <c r="BX43" s="156"/>
      <c r="BY43" s="156"/>
      <c r="BZ43" s="156"/>
      <c r="CA43" s="156"/>
      <c r="CB43" s="156"/>
      <c r="CC43" s="156"/>
      <c r="CD43" s="156"/>
      <c r="CE43" s="156"/>
      <c r="CF43" s="156"/>
      <c r="CG43" s="156"/>
      <c r="CH43" s="156"/>
      <c r="CI43" s="156"/>
      <c r="CJ43" s="156"/>
      <c r="CK43" s="156"/>
      <c r="CL43" s="156"/>
      <c r="CM43" s="156"/>
      <c r="CN43" s="156"/>
      <c r="CO43" s="156"/>
      <c r="CP43" s="156"/>
      <c r="CQ43" s="156"/>
      <c r="CR43" s="156"/>
      <c r="CS43" s="156"/>
      <c r="CT43" s="156"/>
      <c r="CU43" s="156"/>
      <c r="CV43" s="156"/>
      <c r="CW43" s="156"/>
      <c r="CX43" s="156"/>
      <c r="CY43" s="156"/>
      <c r="CZ43" s="156"/>
      <c r="DA43" s="156"/>
      <c r="DB43" s="156"/>
      <c r="DC43" s="156"/>
      <c r="DD43" s="156"/>
      <c r="DE43" s="156"/>
      <c r="DF43" s="156"/>
      <c r="DG43" s="156"/>
      <c r="DH43" s="156"/>
      <c r="DI43" s="156"/>
      <c r="DJ43" s="156"/>
      <c r="DK43" s="156"/>
      <c r="DL43" s="156"/>
      <c r="DM43" s="156"/>
      <c r="DN43" s="156"/>
      <c r="DO43" s="156"/>
      <c r="DP43" s="156"/>
      <c r="DQ43" s="156"/>
      <c r="DR43" s="156"/>
      <c r="DS43" s="156"/>
      <c r="DT43" s="156"/>
      <c r="DU43" s="156"/>
      <c r="DV43" s="156"/>
      <c r="DW43" s="156"/>
      <c r="DX43" s="156"/>
    </row>
    <row r="44" spans="1:173" s="88" customFormat="1" x14ac:dyDescent="0.35">
      <c r="A44" s="155"/>
      <c r="C44" s="27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c r="BI44" s="156"/>
      <c r="BJ44" s="156"/>
      <c r="BK44" s="156"/>
      <c r="BL44" s="156"/>
      <c r="BM44" s="156"/>
      <c r="BN44" s="156"/>
      <c r="BO44" s="156"/>
      <c r="BP44" s="156"/>
      <c r="BQ44" s="156"/>
      <c r="BR44" s="156"/>
      <c r="BS44" s="156"/>
      <c r="BT44" s="156"/>
      <c r="BU44" s="156"/>
      <c r="BV44" s="156"/>
      <c r="BW44" s="156"/>
      <c r="BX44" s="156"/>
      <c r="BY44" s="156"/>
      <c r="BZ44" s="156"/>
      <c r="CA44" s="156"/>
      <c r="CB44" s="156"/>
      <c r="CC44" s="156"/>
      <c r="CD44" s="156"/>
      <c r="CE44" s="156"/>
      <c r="CF44" s="156"/>
      <c r="CG44" s="156"/>
      <c r="CH44" s="156"/>
      <c r="CI44" s="156"/>
      <c r="CJ44" s="156"/>
      <c r="CK44" s="156"/>
      <c r="CL44" s="156"/>
      <c r="CM44" s="156"/>
      <c r="CN44" s="156"/>
      <c r="CO44" s="156"/>
      <c r="CP44" s="156"/>
      <c r="CQ44" s="156"/>
      <c r="CR44" s="156"/>
      <c r="CS44" s="156"/>
      <c r="CT44" s="156"/>
      <c r="CU44" s="156"/>
      <c r="CV44" s="156"/>
      <c r="CW44" s="156"/>
      <c r="CX44" s="156"/>
      <c r="CY44" s="156"/>
      <c r="CZ44" s="156"/>
      <c r="DA44" s="156"/>
      <c r="DB44" s="156"/>
      <c r="DC44" s="156"/>
      <c r="DD44" s="156"/>
      <c r="DE44" s="156"/>
      <c r="DF44" s="156"/>
      <c r="DG44" s="156"/>
      <c r="DH44" s="156"/>
      <c r="DI44" s="156"/>
      <c r="DJ44" s="156"/>
      <c r="DK44" s="156"/>
      <c r="DL44" s="156"/>
      <c r="DM44" s="156"/>
      <c r="DN44" s="156"/>
      <c r="DO44" s="156"/>
      <c r="DP44" s="156"/>
      <c r="DQ44" s="156"/>
      <c r="DR44" s="156"/>
      <c r="DS44" s="156"/>
      <c r="DT44" s="156"/>
      <c r="DU44" s="156"/>
      <c r="DV44" s="156"/>
      <c r="DW44" s="156"/>
      <c r="DX44" s="156"/>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row>
    <row r="45" spans="1:173" s="88" customFormat="1" x14ac:dyDescent="0.35">
      <c r="A45" s="28" t="s">
        <v>107</v>
      </c>
      <c r="C45" s="27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c r="BI45" s="156"/>
      <c r="BJ45" s="156"/>
      <c r="BK45" s="156"/>
      <c r="BL45" s="156"/>
      <c r="BM45" s="156"/>
      <c r="BN45" s="156"/>
      <c r="BO45" s="156"/>
      <c r="BP45" s="156"/>
      <c r="BQ45" s="156"/>
      <c r="BR45" s="156"/>
      <c r="BS45" s="156"/>
      <c r="BT45" s="156"/>
      <c r="BU45" s="156"/>
      <c r="BV45" s="156"/>
      <c r="BW45" s="156"/>
      <c r="BX45" s="156"/>
      <c r="BY45" s="156"/>
      <c r="BZ45" s="156"/>
      <c r="CA45" s="156"/>
      <c r="CB45" s="156"/>
      <c r="CC45" s="156"/>
      <c r="CD45" s="156"/>
      <c r="CE45" s="156"/>
      <c r="CF45" s="156"/>
      <c r="CG45" s="156"/>
      <c r="CH45" s="156"/>
      <c r="CI45" s="156"/>
      <c r="CJ45" s="156"/>
      <c r="CK45" s="156"/>
      <c r="CL45" s="156"/>
      <c r="CM45" s="156"/>
      <c r="CN45" s="156"/>
      <c r="CO45" s="156"/>
      <c r="CP45" s="156"/>
      <c r="CQ45" s="156"/>
      <c r="CR45" s="156"/>
      <c r="CS45" s="156"/>
      <c r="CT45" s="156"/>
      <c r="CU45" s="156"/>
      <c r="CV45" s="156"/>
      <c r="CW45" s="156"/>
      <c r="CX45" s="156"/>
      <c r="CY45" s="156"/>
      <c r="CZ45" s="156"/>
      <c r="DA45" s="156"/>
      <c r="DB45" s="156"/>
      <c r="DC45" s="156"/>
      <c r="DD45" s="156"/>
      <c r="DE45" s="156"/>
      <c r="DF45" s="156"/>
      <c r="DG45" s="156"/>
      <c r="DH45" s="156"/>
      <c r="DI45" s="156"/>
      <c r="DJ45" s="156"/>
      <c r="DK45" s="156"/>
      <c r="DL45" s="156"/>
      <c r="DM45" s="156"/>
      <c r="DN45" s="156"/>
      <c r="DO45" s="156"/>
      <c r="DP45" s="156"/>
      <c r="DQ45" s="156"/>
      <c r="DR45" s="156"/>
      <c r="DS45" s="156"/>
      <c r="DT45" s="156"/>
      <c r="DU45" s="156"/>
      <c r="DV45" s="156"/>
      <c r="DW45" s="156"/>
      <c r="DX45" s="156"/>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row>
    <row r="46" spans="1:173" x14ac:dyDescent="0.35">
      <c r="A46" s="28" t="s">
        <v>287</v>
      </c>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c r="DS46" s="157"/>
      <c r="DT46" s="157"/>
      <c r="DU46" s="157"/>
      <c r="DV46" s="157"/>
      <c r="DW46" s="157"/>
      <c r="DX46" s="157"/>
    </row>
    <row r="47" spans="1:173" x14ac:dyDescent="0.35">
      <c r="A47" s="28" t="s">
        <v>111</v>
      </c>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c r="CM47" s="157"/>
      <c r="CN47" s="157"/>
      <c r="CO47" s="157"/>
      <c r="CP47" s="157"/>
      <c r="CQ47" s="157"/>
      <c r="CR47" s="157"/>
      <c r="CS47" s="157"/>
      <c r="CT47" s="157"/>
      <c r="CU47" s="157"/>
      <c r="CV47" s="157"/>
      <c r="CW47" s="157"/>
      <c r="CX47" s="157"/>
      <c r="CY47" s="157"/>
      <c r="CZ47" s="157"/>
      <c r="DA47" s="157"/>
      <c r="DB47" s="157"/>
      <c r="DC47" s="157"/>
      <c r="DD47" s="157"/>
      <c r="DE47" s="157"/>
      <c r="DF47" s="157"/>
      <c r="DG47" s="157"/>
      <c r="DH47" s="157"/>
      <c r="DI47" s="157"/>
      <c r="DJ47" s="157"/>
      <c r="DK47" s="157"/>
      <c r="DL47" s="157"/>
      <c r="DM47" s="157"/>
      <c r="DN47" s="157"/>
      <c r="DO47" s="157"/>
      <c r="DP47" s="157"/>
      <c r="DQ47" s="157"/>
      <c r="DR47" s="157"/>
      <c r="DS47" s="157"/>
      <c r="DT47" s="157"/>
      <c r="DU47" s="157"/>
      <c r="DV47" s="157"/>
      <c r="DW47" s="157"/>
      <c r="DX47" s="157"/>
    </row>
    <row r="48" spans="1:173" x14ac:dyDescent="0.35">
      <c r="A48" s="28" t="str">
        <f>"Source: "&amp;'Table of contents'!$B$4</f>
        <v>Source: 2023-24 Budget</v>
      </c>
      <c r="DT48" s="62"/>
    </row>
    <row r="49" spans="1:170" x14ac:dyDescent="0.35">
      <c r="A49" s="158"/>
    </row>
    <row r="50" spans="1:170" x14ac:dyDescent="0.35">
      <c r="A50" s="152"/>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59"/>
      <c r="AP50" s="159"/>
      <c r="AQ50" s="159"/>
      <c r="AR50" s="159"/>
      <c r="AS50" s="159"/>
      <c r="AT50" s="159"/>
      <c r="AU50" s="159"/>
      <c r="AV50" s="159"/>
      <c r="AW50" s="159"/>
      <c r="AX50" s="159"/>
      <c r="AY50" s="159"/>
      <c r="AZ50" s="159"/>
      <c r="BA50" s="159"/>
      <c r="BB50" s="159"/>
      <c r="BC50" s="159"/>
      <c r="BD50" s="159"/>
      <c r="BE50" s="159"/>
      <c r="BF50" s="159"/>
      <c r="BG50" s="159"/>
      <c r="BH50" s="159"/>
      <c r="BI50" s="159"/>
      <c r="BJ50" s="159"/>
      <c r="BK50" s="159"/>
      <c r="BL50" s="159"/>
      <c r="BM50" s="159"/>
      <c r="BN50" s="159"/>
      <c r="BO50" s="159"/>
      <c r="BP50" s="159"/>
      <c r="BQ50" s="159"/>
      <c r="BR50" s="159"/>
      <c r="BS50" s="159"/>
      <c r="BT50" s="159"/>
      <c r="BU50" s="159"/>
      <c r="BV50" s="159"/>
      <c r="BW50" s="159"/>
      <c r="BX50" s="159"/>
      <c r="BY50" s="159"/>
      <c r="BZ50" s="159"/>
      <c r="CA50" s="159"/>
      <c r="CB50" s="159"/>
      <c r="CC50" s="159"/>
      <c r="CD50" s="159"/>
      <c r="CE50" s="159"/>
      <c r="CF50" s="159"/>
      <c r="CG50" s="159"/>
      <c r="CH50" s="159"/>
      <c r="CI50" s="159"/>
      <c r="CJ50" s="159"/>
      <c r="CK50" s="159"/>
      <c r="CL50" s="159"/>
      <c r="CM50" s="159"/>
      <c r="CN50" s="159"/>
      <c r="CO50" s="159"/>
      <c r="CP50" s="159"/>
      <c r="CQ50" s="159"/>
      <c r="CR50" s="159"/>
      <c r="CS50" s="159"/>
      <c r="CT50" s="159"/>
      <c r="CU50" s="159"/>
      <c r="CV50" s="159"/>
      <c r="CW50" s="159"/>
      <c r="CX50" s="62"/>
      <c r="CY50" s="62"/>
      <c r="CZ50" s="62"/>
      <c r="DA50" s="62"/>
      <c r="DB50" s="62"/>
      <c r="DC50" s="62"/>
      <c r="DD50" s="62"/>
      <c r="DE50" s="62"/>
      <c r="DF50" s="62"/>
      <c r="DG50" s="62"/>
      <c r="DH50" s="62"/>
      <c r="DI50" s="62"/>
      <c r="DJ50" s="62"/>
      <c r="DK50" s="62"/>
      <c r="DL50" s="62"/>
      <c r="DM50" s="62"/>
      <c r="DN50" s="62"/>
      <c r="DO50" s="62"/>
      <c r="DP50" s="62"/>
      <c r="DQ50" s="62"/>
      <c r="DR50" s="62"/>
      <c r="DS50" s="62"/>
      <c r="DT50" s="62"/>
      <c r="DU50" s="62"/>
      <c r="DV50" s="62"/>
      <c r="DW50" s="62"/>
      <c r="DX50" s="62"/>
    </row>
    <row r="51" spans="1:170" x14ac:dyDescent="0.35">
      <c r="A51" s="152"/>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c r="AE51" s="159"/>
      <c r="AF51" s="159"/>
      <c r="AG51" s="159"/>
      <c r="AH51" s="159"/>
      <c r="AI51" s="159"/>
      <c r="AJ51" s="159"/>
      <c r="AK51" s="159"/>
      <c r="AL51" s="159"/>
      <c r="AM51" s="159"/>
      <c r="AN51" s="159"/>
      <c r="AO51" s="159"/>
      <c r="AP51" s="159"/>
      <c r="AQ51" s="159"/>
      <c r="AR51" s="159"/>
      <c r="AS51" s="159"/>
      <c r="AT51" s="159"/>
      <c r="AU51" s="159"/>
      <c r="AV51" s="159"/>
      <c r="AW51" s="159"/>
      <c r="AX51" s="159"/>
      <c r="AY51" s="159"/>
      <c r="AZ51" s="159"/>
      <c r="BA51" s="159"/>
      <c r="BB51" s="159"/>
      <c r="BC51" s="159"/>
      <c r="BD51" s="159"/>
      <c r="BE51" s="159"/>
      <c r="BF51" s="159"/>
      <c r="BG51" s="159"/>
      <c r="BH51" s="159"/>
      <c r="BI51" s="159"/>
      <c r="BJ51" s="159"/>
      <c r="BK51" s="159"/>
      <c r="BL51" s="159"/>
      <c r="BM51" s="159"/>
      <c r="BN51" s="159"/>
      <c r="BO51" s="159"/>
      <c r="BP51" s="159"/>
      <c r="BQ51" s="159"/>
      <c r="BR51" s="159"/>
      <c r="BS51" s="159"/>
      <c r="BT51" s="159"/>
      <c r="BU51" s="159"/>
      <c r="BV51" s="159"/>
      <c r="BW51" s="159"/>
      <c r="BX51" s="159"/>
      <c r="BY51" s="159"/>
      <c r="BZ51" s="159"/>
      <c r="CA51" s="159"/>
      <c r="CB51" s="159"/>
      <c r="CC51" s="159"/>
      <c r="CD51" s="159"/>
      <c r="CE51" s="159"/>
      <c r="CF51" s="159"/>
      <c r="CG51" s="159"/>
      <c r="CH51" s="159"/>
      <c r="CI51" s="159"/>
      <c r="CJ51" s="159"/>
      <c r="CK51" s="159"/>
      <c r="CL51" s="159"/>
      <c r="CM51" s="159"/>
      <c r="CN51" s="159"/>
      <c r="CO51" s="159"/>
      <c r="CP51" s="159"/>
      <c r="CQ51" s="159"/>
      <c r="CR51" s="159"/>
      <c r="CS51" s="159"/>
      <c r="CT51" s="159"/>
      <c r="CU51" s="159"/>
      <c r="CV51" s="159"/>
      <c r="CW51" s="159"/>
      <c r="CX51" s="62"/>
      <c r="CY51" s="62"/>
      <c r="CZ51" s="62"/>
      <c r="DA51" s="62"/>
      <c r="DB51" s="62"/>
      <c r="DC51" s="62"/>
      <c r="DD51" s="62"/>
      <c r="DE51" s="62"/>
      <c r="DF51" s="62"/>
      <c r="DG51" s="62"/>
      <c r="DH51" s="62"/>
      <c r="DI51" s="62"/>
      <c r="DJ51" s="62"/>
      <c r="DK51" s="62"/>
      <c r="DL51" s="62"/>
      <c r="DM51" s="62"/>
      <c r="DN51" s="62"/>
      <c r="DO51" s="62"/>
      <c r="DP51" s="62"/>
      <c r="DQ51" s="62"/>
      <c r="DR51" s="62"/>
      <c r="DS51" s="62"/>
      <c r="DT51" s="62"/>
      <c r="DU51" s="62"/>
      <c r="DV51" s="62"/>
      <c r="DW51" s="62"/>
      <c r="DX51" s="62"/>
    </row>
    <row r="52" spans="1:170" x14ac:dyDescent="0.35">
      <c r="A52" s="152"/>
      <c r="CX52" s="62"/>
      <c r="CY52" s="62"/>
      <c r="CZ52" s="62"/>
      <c r="DA52" s="62"/>
      <c r="DB52" s="62"/>
      <c r="DC52" s="62"/>
      <c r="DD52" s="62"/>
      <c r="DE52" s="62"/>
      <c r="DF52" s="62"/>
      <c r="DG52" s="62"/>
      <c r="DH52" s="62"/>
      <c r="DI52" s="62"/>
      <c r="DJ52" s="62"/>
      <c r="DK52" s="62"/>
      <c r="DL52" s="62"/>
      <c r="DM52" s="62"/>
      <c r="DN52" s="62"/>
      <c r="DO52" s="62"/>
      <c r="DP52" s="62"/>
      <c r="DQ52" s="62"/>
      <c r="DR52" s="62"/>
      <c r="DS52" s="62"/>
      <c r="DT52" s="62"/>
      <c r="DU52" s="62"/>
      <c r="DV52" s="62"/>
      <c r="DW52" s="62"/>
      <c r="DX52" s="62"/>
      <c r="DZ52" s="62"/>
      <c r="EA52" s="62"/>
      <c r="EB52" s="62"/>
    </row>
    <row r="53" spans="1:170" x14ac:dyDescent="0.35">
      <c r="A53" s="152"/>
      <c r="CX53" s="62"/>
      <c r="CY53" s="62"/>
      <c r="CZ53" s="62"/>
      <c r="DA53" s="62"/>
      <c r="DB53" s="62"/>
      <c r="DC53" s="62"/>
      <c r="DD53" s="62"/>
      <c r="DE53" s="62"/>
      <c r="DF53" s="62"/>
      <c r="DG53" s="62"/>
      <c r="DH53" s="62"/>
      <c r="DI53" s="62"/>
      <c r="DJ53" s="62"/>
      <c r="DK53" s="62"/>
      <c r="DL53" s="62"/>
      <c r="DM53" s="62"/>
      <c r="DN53" s="62"/>
      <c r="DO53" s="62"/>
      <c r="DP53" s="62"/>
      <c r="DQ53" s="62"/>
      <c r="DR53" s="62"/>
      <c r="DS53" s="62"/>
      <c r="DT53" s="62"/>
      <c r="DU53" s="62"/>
      <c r="DV53" s="62"/>
      <c r="DW53" s="62"/>
      <c r="DX53" s="62"/>
      <c r="DZ53" s="62"/>
      <c r="EA53" s="62"/>
      <c r="EB53" s="62"/>
    </row>
    <row r="54" spans="1:170" x14ac:dyDescent="0.35">
      <c r="A54" s="152"/>
      <c r="CX54" s="62"/>
      <c r="CY54" s="62"/>
      <c r="CZ54" s="62"/>
      <c r="DA54" s="62"/>
      <c r="DB54" s="62"/>
      <c r="DC54" s="62"/>
      <c r="DD54" s="62"/>
      <c r="DE54" s="62"/>
      <c r="DF54" s="62"/>
      <c r="DG54" s="62"/>
      <c r="DH54" s="62"/>
      <c r="DI54" s="62"/>
      <c r="DJ54" s="62"/>
      <c r="DK54" s="62"/>
      <c r="DL54" s="62"/>
      <c r="DM54" s="62"/>
      <c r="DN54" s="62"/>
      <c r="DO54" s="62"/>
      <c r="DP54" s="62"/>
      <c r="DQ54" s="62"/>
      <c r="DR54" s="62"/>
      <c r="DS54" s="62"/>
      <c r="DT54" s="62"/>
      <c r="DU54" s="62"/>
      <c r="DV54" s="62"/>
      <c r="DW54" s="62"/>
      <c r="DX54" s="62"/>
      <c r="DZ54" s="62"/>
      <c r="EA54" s="62"/>
      <c r="EB54" s="62"/>
    </row>
    <row r="55" spans="1:170" x14ac:dyDescent="0.35">
      <c r="A55" s="153"/>
      <c r="CX55" s="62"/>
      <c r="CY55" s="62"/>
      <c r="CZ55" s="62"/>
      <c r="DA55" s="62"/>
      <c r="DB55" s="62"/>
      <c r="DC55" s="62"/>
      <c r="DD55" s="62"/>
      <c r="DE55" s="62"/>
      <c r="DF55" s="62"/>
      <c r="DG55" s="62"/>
      <c r="DH55" s="62"/>
      <c r="DI55" s="62"/>
      <c r="DJ55" s="62"/>
      <c r="DK55" s="62"/>
      <c r="DL55" s="62"/>
      <c r="DM55" s="62"/>
      <c r="DN55" s="62"/>
      <c r="DO55" s="62"/>
      <c r="DP55" s="62"/>
      <c r="DQ55" s="62"/>
      <c r="DR55" s="62"/>
      <c r="DS55" s="62"/>
      <c r="DT55" s="62"/>
      <c r="DU55" s="62"/>
      <c r="DV55" s="62"/>
      <c r="DW55" s="62"/>
      <c r="DX55" s="62"/>
      <c r="DZ55" s="62"/>
      <c r="EA55" s="62"/>
      <c r="EB55" s="62"/>
    </row>
    <row r="56" spans="1:170" x14ac:dyDescent="0.35">
      <c r="A56" s="151"/>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Z56" s="62"/>
      <c r="EA56" s="62"/>
      <c r="EB56" s="62"/>
    </row>
    <row r="57" spans="1:170" x14ac:dyDescent="0.35">
      <c r="A57" s="151"/>
      <c r="CX57" s="62"/>
      <c r="CY57" s="62"/>
      <c r="CZ57" s="62"/>
      <c r="DA57" s="62"/>
      <c r="DB57" s="62"/>
      <c r="DC57" s="62"/>
      <c r="DD57" s="62"/>
      <c r="DE57" s="62"/>
      <c r="DF57" s="62"/>
      <c r="DG57" s="62"/>
      <c r="DH57" s="62"/>
      <c r="DI57" s="62"/>
      <c r="DJ57" s="62"/>
      <c r="DK57" s="62"/>
      <c r="DL57" s="62"/>
      <c r="DM57" s="62"/>
      <c r="DN57" s="62"/>
      <c r="DO57" s="62"/>
      <c r="DP57" s="62"/>
      <c r="DQ57" s="62"/>
      <c r="DR57" s="62"/>
      <c r="DS57" s="62"/>
      <c r="DT57" s="62"/>
      <c r="DU57" s="62"/>
      <c r="DV57" s="62"/>
      <c r="DW57" s="62"/>
      <c r="DX57" s="62"/>
      <c r="DZ57" s="62"/>
      <c r="EA57" s="62"/>
      <c r="EB57" s="62"/>
    </row>
    <row r="58" spans="1:170" x14ac:dyDescent="0.35">
      <c r="A58" s="152"/>
      <c r="CX58" s="62"/>
      <c r="CY58" s="62"/>
      <c r="CZ58" s="62"/>
      <c r="DA58" s="62"/>
      <c r="DB58" s="62"/>
      <c r="DC58" s="62"/>
      <c r="DD58" s="62"/>
      <c r="DE58" s="62"/>
      <c r="DF58" s="62"/>
      <c r="DG58" s="62"/>
      <c r="DH58" s="62"/>
      <c r="DI58" s="62"/>
      <c r="DJ58" s="62"/>
      <c r="DK58" s="62"/>
      <c r="DL58" s="62"/>
      <c r="DM58" s="62"/>
      <c r="DN58" s="62"/>
      <c r="DO58" s="62"/>
      <c r="DP58" s="62"/>
      <c r="DQ58" s="62"/>
      <c r="DR58" s="62"/>
      <c r="DS58" s="62"/>
      <c r="DT58" s="62"/>
      <c r="DU58" s="62"/>
      <c r="DV58" s="62"/>
      <c r="DW58" s="62"/>
      <c r="DX58" s="62"/>
      <c r="DZ58" s="62"/>
      <c r="EA58" s="62"/>
      <c r="EB58" s="62"/>
    </row>
    <row r="59" spans="1:170" x14ac:dyDescent="0.35">
      <c r="A59" s="152"/>
      <c r="CX59" s="161"/>
      <c r="CY59" s="161"/>
      <c r="CZ59" s="161"/>
      <c r="DA59" s="161"/>
      <c r="DB59" s="161"/>
      <c r="DC59" s="161"/>
      <c r="DD59" s="161"/>
      <c r="DE59" s="161"/>
      <c r="DF59" s="161"/>
      <c r="DG59" s="161"/>
      <c r="DH59" s="161"/>
      <c r="DI59" s="161"/>
      <c r="DJ59" s="161"/>
      <c r="DK59" s="161"/>
      <c r="DL59" s="161"/>
      <c r="DM59" s="161"/>
      <c r="DN59" s="161"/>
      <c r="DO59" s="161"/>
      <c r="DP59" s="161"/>
      <c r="DQ59" s="161"/>
      <c r="DR59" s="161"/>
      <c r="DS59" s="161"/>
      <c r="DT59" s="62"/>
      <c r="DU59" s="161"/>
      <c r="DV59" s="161"/>
      <c r="DW59" s="161"/>
      <c r="DX59" s="161"/>
      <c r="DZ59" s="62"/>
      <c r="EA59" s="62"/>
      <c r="EB59" s="62"/>
    </row>
    <row r="60" spans="1:170" x14ac:dyDescent="0.35">
      <c r="A60" s="152"/>
      <c r="CW60" s="159"/>
      <c r="CX60" s="161"/>
      <c r="CY60" s="161"/>
      <c r="CZ60" s="161"/>
      <c r="DA60" s="161"/>
      <c r="DB60" s="161"/>
      <c r="DC60" s="161"/>
      <c r="DD60" s="161"/>
      <c r="DE60" s="161"/>
      <c r="DF60" s="161"/>
      <c r="DG60" s="161"/>
      <c r="DH60" s="161"/>
      <c r="DI60" s="161"/>
      <c r="DJ60" s="161"/>
      <c r="DK60" s="161"/>
      <c r="DL60" s="161"/>
      <c r="DM60" s="161"/>
      <c r="DN60" s="161"/>
      <c r="DO60" s="161"/>
      <c r="DP60" s="161"/>
      <c r="DQ60" s="161"/>
      <c r="DR60" s="161"/>
      <c r="DS60" s="161"/>
      <c r="DT60" s="161"/>
      <c r="DU60" s="161"/>
      <c r="DV60" s="161"/>
      <c r="DW60" s="161"/>
      <c r="DX60" s="161"/>
      <c r="DZ60" s="62"/>
      <c r="EA60" s="62"/>
      <c r="EB60" s="62"/>
    </row>
    <row r="61" spans="1:170" x14ac:dyDescent="0.35">
      <c r="A61" s="152"/>
      <c r="DY61" s="150"/>
      <c r="DZ61" s="62"/>
      <c r="EA61" s="62"/>
      <c r="EB61" s="62"/>
      <c r="EC61" s="150"/>
      <c r="ED61" s="150"/>
      <c r="EE61" s="150"/>
      <c r="EF61" s="150"/>
      <c r="EG61" s="150"/>
      <c r="EH61" s="150"/>
      <c r="EI61" s="150"/>
      <c r="EJ61" s="150"/>
      <c r="EK61" s="150"/>
      <c r="EL61" s="150"/>
      <c r="EM61" s="150"/>
      <c r="EN61" s="150"/>
      <c r="EO61" s="150"/>
      <c r="EP61" s="150"/>
      <c r="EQ61" s="150"/>
      <c r="ER61" s="150"/>
      <c r="ES61" s="150"/>
      <c r="ET61" s="150"/>
      <c r="EU61" s="150"/>
      <c r="EV61" s="150"/>
      <c r="EW61" s="150"/>
      <c r="EX61" s="150"/>
      <c r="FF61" s="86"/>
      <c r="FG61" s="86"/>
      <c r="FH61" s="86"/>
      <c r="FI61" s="86"/>
      <c r="FJ61" s="86"/>
      <c r="FK61" s="86"/>
      <c r="FL61" s="86"/>
      <c r="FM61" s="86"/>
      <c r="FN61" s="86"/>
    </row>
    <row r="62" spans="1:170" x14ac:dyDescent="0.35">
      <c r="A62" s="152"/>
      <c r="CW62" s="159"/>
      <c r="CX62" s="161"/>
      <c r="CY62" s="161"/>
      <c r="CZ62" s="161"/>
      <c r="DA62" s="161"/>
      <c r="DB62" s="161"/>
      <c r="DC62" s="161"/>
      <c r="DD62" s="161"/>
      <c r="DE62" s="161"/>
      <c r="DF62" s="161"/>
      <c r="DG62" s="161"/>
      <c r="DH62" s="161"/>
      <c r="DI62" s="161"/>
      <c r="DJ62" s="161"/>
      <c r="DK62" s="161"/>
      <c r="DL62" s="161"/>
      <c r="DM62" s="161"/>
      <c r="DN62" s="161"/>
      <c r="DO62" s="161"/>
      <c r="DP62" s="161"/>
      <c r="DQ62" s="161"/>
      <c r="DR62" s="161"/>
      <c r="DS62" s="161"/>
      <c r="DT62" s="161"/>
      <c r="DU62" s="161"/>
      <c r="DV62" s="161"/>
      <c r="DW62" s="161"/>
      <c r="DX62" s="161"/>
      <c r="DZ62" s="62"/>
      <c r="EA62" s="62"/>
      <c r="EB62" s="62"/>
    </row>
    <row r="63" spans="1:170" x14ac:dyDescent="0.35">
      <c r="A63" s="152"/>
      <c r="DY63" s="150"/>
      <c r="DZ63" s="62"/>
      <c r="EA63" s="62"/>
      <c r="EB63" s="62"/>
      <c r="EC63" s="150"/>
      <c r="ED63" s="150"/>
      <c r="EE63" s="150"/>
      <c r="EF63" s="150"/>
      <c r="EG63" s="150"/>
      <c r="EH63" s="150"/>
      <c r="EI63" s="150"/>
      <c r="EJ63" s="150"/>
      <c r="EK63" s="150"/>
      <c r="EL63" s="150"/>
      <c r="EM63" s="150"/>
      <c r="EN63" s="150"/>
      <c r="EO63" s="150"/>
      <c r="EP63" s="150"/>
      <c r="EQ63" s="150"/>
      <c r="ER63" s="150"/>
      <c r="ES63" s="150"/>
      <c r="ET63" s="150"/>
      <c r="EU63" s="150"/>
      <c r="EV63" s="150"/>
      <c r="EW63" s="150"/>
      <c r="EX63" s="150"/>
      <c r="FF63" s="86"/>
      <c r="FG63" s="86"/>
      <c r="FH63" s="86"/>
      <c r="FI63" s="86"/>
      <c r="FJ63" s="86"/>
      <c r="FK63" s="86"/>
      <c r="FL63" s="86"/>
      <c r="FM63" s="86"/>
      <c r="FN63" s="86"/>
    </row>
    <row r="64" spans="1:170" x14ac:dyDescent="0.35">
      <c r="A64" s="152"/>
    </row>
    <row r="65" spans="1:170" x14ac:dyDescent="0.35">
      <c r="A65" s="151"/>
      <c r="CW65" s="159"/>
      <c r="CX65" s="62"/>
      <c r="CY65" s="62"/>
      <c r="CZ65" s="62"/>
      <c r="DA65" s="62"/>
      <c r="DB65" s="62"/>
      <c r="DC65" s="62"/>
      <c r="DD65" s="62"/>
      <c r="DE65" s="62"/>
      <c r="DF65" s="62"/>
      <c r="DG65" s="62"/>
      <c r="DH65" s="62"/>
      <c r="DI65" s="62"/>
      <c r="DJ65" s="62"/>
      <c r="DK65" s="62"/>
      <c r="DL65" s="62"/>
      <c r="DM65" s="62"/>
      <c r="DN65" s="62"/>
      <c r="DO65" s="62"/>
      <c r="DP65" s="62"/>
      <c r="DQ65" s="62"/>
      <c r="DR65" s="62"/>
      <c r="DS65" s="62"/>
      <c r="DT65" s="62"/>
      <c r="DU65" s="62"/>
      <c r="DV65" s="62"/>
      <c r="DW65" s="62"/>
      <c r="DX65" s="62"/>
    </row>
    <row r="66" spans="1:170" x14ac:dyDescent="0.35">
      <c r="A66" s="84"/>
      <c r="CW66" s="159"/>
      <c r="CX66" s="62"/>
      <c r="CY66" s="62"/>
      <c r="CZ66" s="62"/>
      <c r="DA66" s="62"/>
      <c r="DB66" s="62"/>
      <c r="DC66" s="62"/>
      <c r="DD66" s="62"/>
      <c r="DE66" s="62"/>
      <c r="DF66" s="62"/>
      <c r="DG66" s="62"/>
      <c r="DH66" s="62"/>
      <c r="DI66" s="62"/>
      <c r="DJ66" s="62"/>
      <c r="DK66" s="62"/>
      <c r="DL66" s="62"/>
      <c r="DM66" s="62"/>
      <c r="DN66" s="62"/>
      <c r="DO66" s="62"/>
      <c r="DP66" s="62"/>
      <c r="DQ66" s="62"/>
      <c r="DR66" s="62"/>
      <c r="DS66" s="62"/>
      <c r="DT66" s="62"/>
      <c r="DU66" s="62"/>
      <c r="DV66" s="62"/>
      <c r="DW66" s="62"/>
      <c r="DX66" s="62"/>
    </row>
    <row r="67" spans="1:170" x14ac:dyDescent="0.35">
      <c r="A67" s="151"/>
      <c r="CW67" s="159"/>
      <c r="CX67" s="62"/>
      <c r="CY67" s="62"/>
      <c r="CZ67" s="62"/>
      <c r="DA67" s="62"/>
      <c r="DB67" s="62"/>
      <c r="DC67" s="62"/>
      <c r="DD67" s="62"/>
      <c r="DE67" s="62"/>
      <c r="DF67" s="62"/>
      <c r="DG67" s="62"/>
      <c r="DH67" s="62"/>
      <c r="DI67" s="62"/>
      <c r="DJ67" s="62"/>
      <c r="DK67" s="62"/>
      <c r="DL67" s="62"/>
      <c r="DM67" s="62"/>
      <c r="DN67" s="62"/>
      <c r="DO67" s="62"/>
      <c r="DP67" s="62"/>
      <c r="DQ67" s="62"/>
      <c r="DR67" s="62"/>
      <c r="DS67" s="62"/>
      <c r="DT67" s="62"/>
      <c r="DU67" s="62"/>
      <c r="DV67" s="62"/>
      <c r="DW67" s="62"/>
      <c r="DX67" s="62"/>
    </row>
    <row r="68" spans="1:170" x14ac:dyDescent="0.35">
      <c r="A68" s="154"/>
      <c r="DY68" s="150"/>
      <c r="DZ68" s="150"/>
      <c r="EA68" s="150"/>
      <c r="EB68" s="150"/>
      <c r="EC68" s="150"/>
      <c r="ED68" s="150"/>
      <c r="EE68" s="150"/>
      <c r="EF68" s="150"/>
      <c r="EG68" s="150"/>
      <c r="EH68" s="150"/>
      <c r="EI68" s="150"/>
      <c r="EJ68" s="150"/>
      <c r="EK68" s="150"/>
      <c r="EL68" s="150"/>
      <c r="EM68" s="150"/>
      <c r="EN68" s="150"/>
      <c r="EO68" s="150"/>
      <c r="EP68" s="150"/>
      <c r="EQ68" s="150"/>
      <c r="ER68" s="150"/>
      <c r="ES68" s="150"/>
      <c r="ET68" s="150"/>
      <c r="EU68" s="150"/>
      <c r="EV68" s="150"/>
      <c r="EW68" s="150"/>
      <c r="EX68" s="150"/>
      <c r="FF68" s="86"/>
      <c r="FG68" s="86"/>
      <c r="FH68" s="86"/>
      <c r="FI68" s="86"/>
      <c r="FJ68" s="86"/>
      <c r="FK68" s="86"/>
      <c r="FL68" s="86"/>
      <c r="FM68" s="86"/>
      <c r="FN68" s="86"/>
    </row>
    <row r="69" spans="1:170" x14ac:dyDescent="0.35">
      <c r="A69" s="152"/>
      <c r="CW69" s="159"/>
      <c r="CX69" s="161"/>
      <c r="CY69" s="161"/>
      <c r="CZ69" s="161"/>
      <c r="DA69" s="161"/>
      <c r="DB69" s="161"/>
      <c r="DC69" s="161"/>
      <c r="DD69" s="161"/>
      <c r="DE69" s="161"/>
      <c r="DF69" s="161"/>
      <c r="DG69" s="161"/>
      <c r="DH69" s="161"/>
      <c r="DI69" s="161"/>
      <c r="DJ69" s="161"/>
      <c r="DK69" s="161"/>
      <c r="DL69" s="161"/>
      <c r="DM69" s="161"/>
      <c r="DN69" s="161"/>
      <c r="DO69" s="161"/>
      <c r="DP69" s="161"/>
      <c r="DQ69" s="161"/>
      <c r="DR69" s="161"/>
      <c r="DS69" s="161"/>
      <c r="DT69" s="161"/>
      <c r="DU69" s="161"/>
      <c r="DV69" s="161"/>
      <c r="DW69" s="161"/>
      <c r="DX69" s="161"/>
    </row>
    <row r="70" spans="1:170" x14ac:dyDescent="0.35">
      <c r="A70" s="152"/>
      <c r="CX70" s="86"/>
      <c r="CY70" s="86"/>
      <c r="CZ70" s="86"/>
      <c r="DA70" s="86"/>
      <c r="DB70" s="86"/>
      <c r="DC70" s="86"/>
      <c r="DT70" s="86"/>
      <c r="DU70" s="86"/>
    </row>
    <row r="71" spans="1:170" x14ac:dyDescent="0.35">
      <c r="A71" s="151"/>
    </row>
    <row r="72" spans="1:170" x14ac:dyDescent="0.35">
      <c r="A72" s="84"/>
    </row>
    <row r="77" spans="1:170" x14ac:dyDescent="0.35">
      <c r="A77" s="151"/>
    </row>
    <row r="78" spans="1:170" x14ac:dyDescent="0.35">
      <c r="A78" s="152"/>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159"/>
      <c r="AI78" s="159"/>
      <c r="AJ78" s="159"/>
      <c r="AK78" s="159"/>
      <c r="AL78" s="159"/>
      <c r="AM78" s="159"/>
      <c r="AN78" s="159"/>
      <c r="AO78" s="159"/>
      <c r="AP78" s="159"/>
      <c r="AQ78" s="159"/>
      <c r="AR78" s="159"/>
      <c r="AS78" s="159"/>
      <c r="AT78" s="159"/>
      <c r="AU78" s="159"/>
      <c r="AV78" s="159"/>
      <c r="AW78" s="159"/>
      <c r="AX78" s="159"/>
      <c r="AY78" s="159"/>
      <c r="AZ78" s="159"/>
      <c r="BA78" s="159"/>
      <c r="BB78" s="159"/>
      <c r="BC78" s="159"/>
      <c r="BD78" s="159"/>
      <c r="BE78" s="159"/>
      <c r="BF78" s="159"/>
      <c r="BG78" s="159"/>
      <c r="BH78" s="159"/>
      <c r="BI78" s="159"/>
      <c r="BJ78" s="159"/>
      <c r="BK78" s="159"/>
      <c r="BL78" s="159"/>
      <c r="BM78" s="159"/>
      <c r="BN78" s="159"/>
      <c r="BO78" s="159"/>
      <c r="BP78" s="159"/>
      <c r="BQ78" s="159"/>
      <c r="BR78" s="159"/>
      <c r="BS78" s="159"/>
      <c r="BT78" s="159"/>
      <c r="BU78" s="159"/>
      <c r="BV78" s="159"/>
      <c r="BW78" s="159"/>
      <c r="BX78" s="159"/>
      <c r="BY78" s="159"/>
      <c r="BZ78" s="159"/>
      <c r="CA78" s="159"/>
      <c r="CB78" s="159"/>
      <c r="CC78" s="159"/>
      <c r="CD78" s="159"/>
      <c r="CE78" s="159"/>
      <c r="CF78" s="159"/>
      <c r="CG78" s="159"/>
      <c r="CH78" s="159"/>
      <c r="CI78" s="159"/>
      <c r="CJ78" s="159"/>
      <c r="CK78" s="159"/>
      <c r="CL78" s="159"/>
      <c r="CM78" s="159"/>
      <c r="CN78" s="159"/>
      <c r="CO78" s="159"/>
      <c r="CP78" s="159"/>
      <c r="CQ78" s="159"/>
      <c r="CR78" s="159"/>
      <c r="CS78" s="159"/>
      <c r="CT78" s="159"/>
      <c r="CU78" s="159"/>
      <c r="CV78" s="159"/>
      <c r="CW78" s="159"/>
      <c r="CX78" s="62"/>
      <c r="CY78" s="62"/>
      <c r="CZ78" s="62"/>
      <c r="DA78" s="62"/>
      <c r="DB78" s="62"/>
      <c r="DC78" s="62"/>
      <c r="DD78" s="62"/>
      <c r="DE78" s="62"/>
      <c r="DF78" s="62"/>
      <c r="DG78" s="62"/>
      <c r="DH78" s="62"/>
      <c r="DI78" s="62"/>
      <c r="DJ78" s="62"/>
      <c r="DK78" s="62"/>
      <c r="DL78" s="62"/>
      <c r="DM78" s="62"/>
      <c r="DN78" s="62"/>
      <c r="DO78" s="62"/>
      <c r="DP78" s="62"/>
      <c r="DQ78" s="62"/>
      <c r="DR78" s="62"/>
      <c r="DS78" s="62"/>
      <c r="DT78" s="62"/>
      <c r="DU78" s="62"/>
      <c r="DV78" s="62"/>
      <c r="DW78" s="62"/>
      <c r="DX78" s="62"/>
    </row>
    <row r="79" spans="1:170" x14ac:dyDescent="0.35">
      <c r="A79" s="152"/>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c r="AE79" s="159"/>
      <c r="AF79" s="159"/>
      <c r="AG79" s="159"/>
      <c r="AH79" s="159"/>
      <c r="AI79" s="159"/>
      <c r="AJ79" s="159"/>
      <c r="AK79" s="159"/>
      <c r="AL79" s="159"/>
      <c r="AM79" s="159"/>
      <c r="AN79" s="159"/>
      <c r="AO79" s="159"/>
      <c r="AP79" s="159"/>
      <c r="AQ79" s="159"/>
      <c r="AR79" s="159"/>
      <c r="AS79" s="159"/>
      <c r="AT79" s="159"/>
      <c r="AU79" s="159"/>
      <c r="AV79" s="159"/>
      <c r="AW79" s="159"/>
      <c r="AX79" s="159"/>
      <c r="AY79" s="159"/>
      <c r="AZ79" s="159"/>
      <c r="BA79" s="159"/>
      <c r="BB79" s="159"/>
      <c r="BC79" s="159"/>
      <c r="BD79" s="159"/>
      <c r="BE79" s="159"/>
      <c r="BF79" s="159"/>
      <c r="BG79" s="159"/>
      <c r="BH79" s="159"/>
      <c r="BI79" s="159"/>
      <c r="BJ79" s="159"/>
      <c r="BK79" s="159"/>
      <c r="BL79" s="159"/>
      <c r="BM79" s="159"/>
      <c r="BN79" s="159"/>
      <c r="BO79" s="159"/>
      <c r="BP79" s="159"/>
      <c r="BQ79" s="159"/>
      <c r="BR79" s="159"/>
      <c r="BS79" s="159"/>
      <c r="BT79" s="159"/>
      <c r="BU79" s="159"/>
      <c r="BV79" s="159"/>
      <c r="BW79" s="159"/>
      <c r="BX79" s="159"/>
      <c r="BY79" s="159"/>
      <c r="BZ79" s="159"/>
      <c r="CA79" s="159"/>
      <c r="CB79" s="159"/>
      <c r="CC79" s="159"/>
      <c r="CD79" s="159"/>
      <c r="CE79" s="159"/>
      <c r="CF79" s="159"/>
      <c r="CG79" s="159"/>
      <c r="CH79" s="159"/>
      <c r="CI79" s="159"/>
      <c r="CJ79" s="159"/>
      <c r="CK79" s="159"/>
      <c r="CL79" s="159"/>
      <c r="CM79" s="159"/>
      <c r="CN79" s="159"/>
      <c r="CO79" s="159"/>
      <c r="CP79" s="159"/>
      <c r="CQ79" s="159"/>
      <c r="CR79" s="159"/>
      <c r="CS79" s="159"/>
      <c r="CT79" s="159"/>
      <c r="CU79" s="159"/>
      <c r="CV79" s="159"/>
      <c r="CW79" s="159"/>
      <c r="CX79" s="62"/>
      <c r="CY79" s="62"/>
      <c r="CZ79" s="62"/>
      <c r="DA79" s="62"/>
      <c r="DB79" s="62"/>
      <c r="DC79" s="62"/>
      <c r="DD79" s="62"/>
      <c r="DE79" s="62"/>
      <c r="DF79" s="62"/>
      <c r="DG79" s="62"/>
      <c r="DH79" s="62"/>
      <c r="DI79" s="62"/>
      <c r="DJ79" s="62"/>
      <c r="DK79" s="62"/>
      <c r="DL79" s="62"/>
      <c r="DM79" s="62"/>
      <c r="DN79" s="62"/>
      <c r="DO79" s="62"/>
      <c r="DP79" s="62"/>
      <c r="DQ79" s="62"/>
      <c r="DR79" s="62"/>
      <c r="DS79" s="62"/>
      <c r="DT79" s="62"/>
      <c r="DU79" s="62"/>
      <c r="DV79" s="62"/>
      <c r="DW79" s="62"/>
      <c r="DX79" s="62"/>
    </row>
    <row r="80" spans="1:170" x14ac:dyDescent="0.35">
      <c r="A80" s="152"/>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c r="AE80" s="159"/>
      <c r="AF80" s="159"/>
      <c r="AG80" s="159"/>
      <c r="AH80" s="159"/>
      <c r="AI80" s="159"/>
      <c r="AJ80" s="159"/>
      <c r="AK80" s="159"/>
      <c r="AL80" s="159"/>
      <c r="AM80" s="159"/>
      <c r="AN80" s="159"/>
      <c r="AO80" s="159"/>
      <c r="AP80" s="159"/>
      <c r="AQ80" s="159"/>
      <c r="AR80" s="159"/>
      <c r="AS80" s="159"/>
      <c r="AT80" s="159"/>
      <c r="AU80" s="159"/>
      <c r="AV80" s="159"/>
      <c r="AW80" s="159"/>
      <c r="AX80" s="159"/>
      <c r="AY80" s="159"/>
      <c r="AZ80" s="159"/>
      <c r="BA80" s="159"/>
      <c r="BB80" s="159"/>
      <c r="BC80" s="159"/>
      <c r="BD80" s="159"/>
      <c r="BE80" s="159"/>
      <c r="BF80" s="159"/>
      <c r="BG80" s="159"/>
      <c r="BH80" s="159"/>
      <c r="BI80" s="159"/>
      <c r="BJ80" s="159"/>
      <c r="BK80" s="159"/>
      <c r="BL80" s="159"/>
      <c r="BM80" s="159"/>
      <c r="BN80" s="159"/>
      <c r="BO80" s="159"/>
      <c r="BP80" s="159"/>
      <c r="BQ80" s="159"/>
      <c r="BR80" s="159"/>
      <c r="BS80" s="159"/>
      <c r="BT80" s="159"/>
      <c r="BU80" s="159"/>
      <c r="BV80" s="159"/>
      <c r="BW80" s="159"/>
      <c r="BX80" s="159"/>
      <c r="BY80" s="159"/>
      <c r="BZ80" s="159"/>
      <c r="CA80" s="159"/>
      <c r="CB80" s="159"/>
      <c r="CC80" s="159"/>
      <c r="CD80" s="159"/>
      <c r="CE80" s="159"/>
      <c r="CF80" s="159"/>
      <c r="CG80" s="159"/>
      <c r="CH80" s="159"/>
      <c r="CI80" s="159"/>
      <c r="CJ80" s="159"/>
      <c r="CK80" s="159"/>
      <c r="CL80" s="159"/>
      <c r="CM80" s="159"/>
      <c r="CN80" s="159"/>
      <c r="CO80" s="159"/>
      <c r="CP80" s="159"/>
      <c r="CQ80" s="159"/>
      <c r="CR80" s="159"/>
      <c r="CS80" s="159"/>
      <c r="CT80" s="159"/>
      <c r="CU80" s="159"/>
      <c r="CV80" s="159"/>
      <c r="CW80" s="159"/>
      <c r="CX80" s="62"/>
      <c r="CY80" s="62"/>
      <c r="CZ80" s="62"/>
      <c r="DA80" s="62"/>
      <c r="DB80" s="62"/>
      <c r="DC80" s="62"/>
      <c r="DD80" s="62"/>
      <c r="DE80" s="62"/>
      <c r="DF80" s="62"/>
      <c r="DG80" s="62"/>
      <c r="DH80" s="62"/>
      <c r="DI80" s="62"/>
      <c r="DJ80" s="62"/>
      <c r="DK80" s="62"/>
      <c r="DL80" s="62"/>
      <c r="DM80" s="62"/>
      <c r="DN80" s="62"/>
      <c r="DO80" s="62"/>
      <c r="DP80" s="62"/>
      <c r="DQ80" s="62"/>
      <c r="DR80" s="62"/>
      <c r="DS80" s="62"/>
      <c r="DT80" s="62"/>
      <c r="DU80" s="62"/>
      <c r="DV80" s="62"/>
      <c r="DW80" s="62"/>
      <c r="DX80" s="62"/>
    </row>
    <row r="81" spans="1:170" x14ac:dyDescent="0.35">
      <c r="A81" s="153"/>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c r="AE81" s="159"/>
      <c r="AF81" s="159"/>
      <c r="AG81" s="159"/>
      <c r="AH81" s="159"/>
      <c r="AI81" s="159"/>
      <c r="AJ81" s="159"/>
      <c r="AK81" s="159"/>
      <c r="AL81" s="159"/>
      <c r="AM81" s="159"/>
      <c r="AN81" s="159"/>
      <c r="AO81" s="159"/>
      <c r="AP81" s="159"/>
      <c r="AQ81" s="159"/>
      <c r="AR81" s="159"/>
      <c r="AS81" s="159"/>
      <c r="AT81" s="159"/>
      <c r="AU81" s="159"/>
      <c r="AV81" s="159"/>
      <c r="AW81" s="159"/>
      <c r="AX81" s="159"/>
      <c r="AY81" s="159"/>
      <c r="AZ81" s="159"/>
      <c r="BA81" s="159"/>
      <c r="BB81" s="159"/>
      <c r="BC81" s="159"/>
      <c r="BD81" s="159"/>
      <c r="BE81" s="159"/>
      <c r="BF81" s="159"/>
      <c r="BG81" s="159"/>
      <c r="BH81" s="159"/>
      <c r="BI81" s="159"/>
      <c r="BJ81" s="159"/>
      <c r="BK81" s="159"/>
      <c r="BL81" s="159"/>
      <c r="BM81" s="159"/>
      <c r="BN81" s="159"/>
      <c r="BO81" s="159"/>
      <c r="BP81" s="159"/>
      <c r="BQ81" s="159"/>
      <c r="BR81" s="159"/>
      <c r="BS81" s="159"/>
      <c r="BT81" s="159"/>
      <c r="BU81" s="159"/>
      <c r="BV81" s="159"/>
      <c r="BW81" s="159"/>
      <c r="BX81" s="159"/>
      <c r="BY81" s="159"/>
      <c r="BZ81" s="159"/>
      <c r="CA81" s="159"/>
      <c r="CB81" s="159"/>
      <c r="CC81" s="159"/>
      <c r="CD81" s="159"/>
      <c r="CE81" s="159"/>
      <c r="CF81" s="159"/>
      <c r="CG81" s="159"/>
      <c r="CH81" s="159"/>
      <c r="CI81" s="159"/>
      <c r="CJ81" s="159"/>
      <c r="CK81" s="159"/>
      <c r="CL81" s="159"/>
      <c r="CM81" s="159"/>
      <c r="CN81" s="159"/>
      <c r="CO81" s="159"/>
      <c r="CP81" s="159"/>
      <c r="CQ81" s="159"/>
      <c r="CR81" s="159"/>
      <c r="CS81" s="159"/>
      <c r="CT81" s="159"/>
      <c r="CU81" s="159"/>
      <c r="CV81" s="159"/>
      <c r="CW81" s="159"/>
      <c r="CX81" s="62"/>
      <c r="CY81" s="62"/>
      <c r="CZ81" s="62"/>
      <c r="DA81" s="62"/>
      <c r="DB81" s="62"/>
      <c r="DC81" s="62"/>
      <c r="DD81" s="62"/>
      <c r="DE81" s="62"/>
      <c r="DF81" s="62"/>
      <c r="DG81" s="62"/>
      <c r="DH81" s="62"/>
      <c r="DI81" s="62"/>
      <c r="DJ81" s="62"/>
      <c r="DK81" s="62"/>
      <c r="DL81" s="62"/>
      <c r="DM81" s="62"/>
      <c r="DN81" s="62"/>
      <c r="DO81" s="62"/>
      <c r="DP81" s="62"/>
      <c r="DQ81" s="62"/>
      <c r="DR81" s="62"/>
      <c r="DS81" s="62"/>
      <c r="DT81" s="62"/>
      <c r="DU81" s="62"/>
      <c r="DV81" s="62"/>
      <c r="DW81" s="62"/>
      <c r="DX81" s="62"/>
    </row>
    <row r="82" spans="1:170" x14ac:dyDescent="0.35">
      <c r="A82" s="153"/>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c r="AE82" s="159"/>
      <c r="AF82" s="159"/>
      <c r="AG82" s="159"/>
      <c r="AH82" s="159"/>
      <c r="AI82" s="159"/>
      <c r="AJ82" s="159"/>
      <c r="AK82" s="159"/>
      <c r="AL82" s="159"/>
      <c r="AM82" s="159"/>
      <c r="AN82" s="159"/>
      <c r="AO82" s="159"/>
      <c r="AP82" s="159"/>
      <c r="AQ82" s="159"/>
      <c r="AR82" s="159"/>
      <c r="AS82" s="159"/>
      <c r="AT82" s="159"/>
      <c r="AU82" s="159"/>
      <c r="AV82" s="159"/>
      <c r="AW82" s="159"/>
      <c r="AX82" s="159"/>
      <c r="AY82" s="159"/>
      <c r="AZ82" s="159"/>
      <c r="BA82" s="159"/>
      <c r="BB82" s="159"/>
      <c r="BC82" s="159"/>
      <c r="BD82" s="159"/>
      <c r="BE82" s="159"/>
      <c r="BF82" s="159"/>
      <c r="BG82" s="159"/>
      <c r="BH82" s="159"/>
      <c r="BI82" s="159"/>
      <c r="BJ82" s="159"/>
      <c r="BK82" s="159"/>
      <c r="BL82" s="159"/>
      <c r="BM82" s="159"/>
      <c r="BN82" s="159"/>
      <c r="BO82" s="159"/>
      <c r="BP82" s="159"/>
      <c r="BQ82" s="159"/>
      <c r="BR82" s="159"/>
      <c r="BS82" s="159"/>
      <c r="BT82" s="159"/>
      <c r="BU82" s="159"/>
      <c r="BV82" s="159"/>
      <c r="BW82" s="159"/>
      <c r="BX82" s="159"/>
      <c r="BY82" s="159"/>
      <c r="BZ82" s="159"/>
      <c r="CA82" s="159"/>
      <c r="CB82" s="159"/>
      <c r="CC82" s="159"/>
      <c r="CD82" s="159"/>
      <c r="CE82" s="159"/>
      <c r="CF82" s="159"/>
      <c r="CG82" s="159"/>
      <c r="CH82" s="159"/>
      <c r="CI82" s="159"/>
      <c r="CJ82" s="159"/>
      <c r="CK82" s="159"/>
      <c r="CL82" s="159"/>
      <c r="CM82" s="159"/>
      <c r="CN82" s="159"/>
      <c r="CO82" s="159"/>
      <c r="CP82" s="159"/>
      <c r="CQ82" s="159"/>
      <c r="CR82" s="159"/>
      <c r="CS82" s="159"/>
      <c r="CT82" s="159"/>
      <c r="CU82" s="159"/>
      <c r="CV82" s="159"/>
      <c r="CW82" s="159"/>
      <c r="CX82" s="62"/>
      <c r="CY82" s="62"/>
      <c r="CZ82" s="62"/>
      <c r="DA82" s="62"/>
      <c r="DB82" s="62"/>
      <c r="DC82" s="62"/>
      <c r="DD82" s="62"/>
      <c r="DE82" s="62"/>
      <c r="DF82" s="62"/>
      <c r="DG82" s="62"/>
      <c r="DH82" s="62"/>
      <c r="DI82" s="62"/>
      <c r="DJ82" s="62"/>
      <c r="DK82" s="62"/>
      <c r="DL82" s="62"/>
      <c r="DM82" s="62"/>
      <c r="DN82" s="62"/>
      <c r="DO82" s="62"/>
      <c r="DP82" s="62"/>
      <c r="DQ82" s="62"/>
      <c r="DR82" s="62"/>
      <c r="DS82" s="62"/>
      <c r="DT82" s="62"/>
      <c r="DU82" s="62"/>
      <c r="DV82" s="62"/>
      <c r="DW82" s="62"/>
      <c r="DX82" s="62"/>
    </row>
    <row r="83" spans="1:170" x14ac:dyDescent="0.35">
      <c r="A83" s="153"/>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c r="AE83" s="159"/>
      <c r="AF83" s="159"/>
      <c r="AG83" s="159"/>
      <c r="AH83" s="159"/>
      <c r="AI83" s="159"/>
      <c r="AJ83" s="159"/>
      <c r="AK83" s="159"/>
      <c r="AL83" s="159"/>
      <c r="AM83" s="159"/>
      <c r="AN83" s="159"/>
      <c r="AO83" s="159"/>
      <c r="AP83" s="159"/>
      <c r="AQ83" s="159"/>
      <c r="AR83" s="159"/>
      <c r="AS83" s="159"/>
      <c r="AT83" s="159"/>
      <c r="AU83" s="159"/>
      <c r="AV83" s="159"/>
      <c r="AW83" s="159"/>
      <c r="AX83" s="159"/>
      <c r="AY83" s="159"/>
      <c r="AZ83" s="159"/>
      <c r="BA83" s="159"/>
      <c r="BB83" s="159"/>
      <c r="BC83" s="159"/>
      <c r="BD83" s="159"/>
      <c r="BE83" s="159"/>
      <c r="BF83" s="159"/>
      <c r="BG83" s="159"/>
      <c r="BH83" s="159"/>
      <c r="BI83" s="159"/>
      <c r="BJ83" s="159"/>
      <c r="BK83" s="159"/>
      <c r="BL83" s="159"/>
      <c r="BM83" s="159"/>
      <c r="BN83" s="159"/>
      <c r="BO83" s="159"/>
      <c r="BP83" s="159"/>
      <c r="BQ83" s="159"/>
      <c r="BR83" s="159"/>
      <c r="BS83" s="159"/>
      <c r="BT83" s="159"/>
      <c r="BU83" s="159"/>
      <c r="BV83" s="159"/>
      <c r="BW83" s="159"/>
      <c r="BX83" s="159"/>
      <c r="BY83" s="159"/>
      <c r="BZ83" s="159"/>
      <c r="CA83" s="159"/>
      <c r="CB83" s="159"/>
      <c r="CC83" s="159"/>
      <c r="CD83" s="159"/>
      <c r="CE83" s="159"/>
      <c r="CF83" s="159"/>
      <c r="CG83" s="159"/>
      <c r="CH83" s="159"/>
      <c r="CI83" s="159"/>
      <c r="CJ83" s="159"/>
      <c r="CK83" s="159"/>
      <c r="CL83" s="159"/>
      <c r="CM83" s="159"/>
      <c r="CN83" s="159"/>
      <c r="CO83" s="159"/>
      <c r="CP83" s="159"/>
      <c r="CQ83" s="159"/>
      <c r="CR83" s="159"/>
      <c r="CS83" s="159"/>
      <c r="CT83" s="159"/>
      <c r="CU83" s="159"/>
      <c r="CV83" s="159"/>
      <c r="CW83" s="159"/>
      <c r="CX83" s="62"/>
      <c r="CY83" s="62"/>
      <c r="CZ83" s="62"/>
      <c r="DA83" s="62"/>
      <c r="DB83" s="62"/>
      <c r="DC83" s="62"/>
      <c r="DD83" s="62"/>
      <c r="DE83" s="62"/>
      <c r="DF83" s="62"/>
      <c r="DG83" s="62"/>
      <c r="DH83" s="62"/>
      <c r="DI83" s="62"/>
      <c r="DJ83" s="62"/>
      <c r="DK83" s="62"/>
      <c r="DL83" s="62"/>
      <c r="DM83" s="62"/>
      <c r="DN83" s="62"/>
      <c r="DO83" s="62"/>
      <c r="DP83" s="62"/>
      <c r="DQ83" s="62"/>
      <c r="DR83" s="62"/>
      <c r="DS83" s="62"/>
      <c r="DT83" s="62"/>
      <c r="DU83" s="62"/>
      <c r="DV83" s="62"/>
      <c r="DW83" s="62"/>
      <c r="DX83" s="62"/>
    </row>
    <row r="84" spans="1:170" x14ac:dyDescent="0.35">
      <c r="A84" s="153"/>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c r="AE84" s="159"/>
      <c r="AF84" s="159"/>
      <c r="AG84" s="159"/>
      <c r="AH84" s="159"/>
      <c r="AI84" s="159"/>
      <c r="AJ84" s="159"/>
      <c r="AK84" s="159"/>
      <c r="AL84" s="159"/>
      <c r="AM84" s="159"/>
      <c r="AN84" s="159"/>
      <c r="AO84" s="159"/>
      <c r="AP84" s="159"/>
      <c r="AQ84" s="159"/>
      <c r="AR84" s="159"/>
      <c r="AS84" s="159"/>
      <c r="AT84" s="159"/>
      <c r="AU84" s="159"/>
      <c r="AV84" s="159"/>
      <c r="AW84" s="159"/>
      <c r="AX84" s="159"/>
      <c r="AY84" s="159"/>
      <c r="AZ84" s="159"/>
      <c r="BA84" s="159"/>
      <c r="BB84" s="159"/>
      <c r="BC84" s="159"/>
      <c r="BD84" s="159"/>
      <c r="BE84" s="159"/>
      <c r="BF84" s="159"/>
      <c r="BG84" s="159"/>
      <c r="BH84" s="159"/>
      <c r="BI84" s="159"/>
      <c r="BJ84" s="159"/>
      <c r="BK84" s="159"/>
      <c r="BL84" s="159"/>
      <c r="BM84" s="159"/>
      <c r="BN84" s="159"/>
      <c r="BO84" s="159"/>
      <c r="BP84" s="159"/>
      <c r="BQ84" s="159"/>
      <c r="BR84" s="159"/>
      <c r="BS84" s="159"/>
      <c r="BT84" s="159"/>
      <c r="BU84" s="159"/>
      <c r="BV84" s="159"/>
      <c r="BW84" s="159"/>
      <c r="BX84" s="159"/>
      <c r="BY84" s="159"/>
      <c r="BZ84" s="159"/>
      <c r="CA84" s="159"/>
      <c r="CB84" s="159"/>
      <c r="CC84" s="159"/>
      <c r="CD84" s="159"/>
      <c r="CE84" s="159"/>
      <c r="CF84" s="159"/>
      <c r="CG84" s="159"/>
      <c r="CH84" s="159"/>
      <c r="CI84" s="159"/>
      <c r="CJ84" s="159"/>
      <c r="CK84" s="159"/>
      <c r="CL84" s="159"/>
      <c r="CM84" s="159"/>
      <c r="CN84" s="159"/>
      <c r="CO84" s="159"/>
      <c r="CP84" s="159"/>
      <c r="CQ84" s="159"/>
      <c r="CR84" s="159"/>
      <c r="CS84" s="159"/>
      <c r="CT84" s="159"/>
      <c r="CU84" s="159"/>
      <c r="CV84" s="159"/>
      <c r="CW84" s="159"/>
      <c r="CX84" s="62"/>
      <c r="CY84" s="62"/>
      <c r="CZ84" s="62"/>
      <c r="DA84" s="62"/>
      <c r="DB84" s="62"/>
      <c r="DC84" s="62"/>
      <c r="DD84" s="62"/>
      <c r="DE84" s="62"/>
      <c r="DF84" s="62"/>
      <c r="DG84" s="62"/>
      <c r="DH84" s="62"/>
      <c r="DI84" s="62"/>
      <c r="DJ84" s="62"/>
      <c r="DK84" s="62"/>
      <c r="DL84" s="62"/>
      <c r="DM84" s="62"/>
      <c r="DN84" s="62"/>
      <c r="DO84" s="62"/>
      <c r="DP84" s="62"/>
      <c r="DQ84" s="62"/>
      <c r="DR84" s="62"/>
      <c r="DS84" s="62"/>
      <c r="DT84" s="62"/>
      <c r="DU84" s="62"/>
      <c r="DV84" s="62"/>
      <c r="DW84" s="62"/>
      <c r="DX84" s="62"/>
    </row>
    <row r="85" spans="1:170" x14ac:dyDescent="0.35">
      <c r="A85" s="153"/>
      <c r="D85" s="159"/>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60"/>
      <c r="BG85" s="160"/>
      <c r="BH85" s="160"/>
      <c r="BI85" s="160"/>
      <c r="BJ85" s="160"/>
      <c r="BK85" s="160"/>
      <c r="BL85" s="160"/>
      <c r="BM85" s="160"/>
      <c r="BN85" s="160"/>
      <c r="BO85" s="160"/>
      <c r="BP85" s="160"/>
      <c r="BQ85" s="160"/>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c r="CX85" s="62"/>
      <c r="CY85" s="62"/>
      <c r="CZ85" s="62"/>
      <c r="DA85" s="62"/>
      <c r="DB85" s="62"/>
      <c r="DC85" s="62"/>
      <c r="DD85" s="62"/>
      <c r="DE85" s="62"/>
      <c r="DF85" s="62"/>
      <c r="DG85" s="62"/>
      <c r="DH85" s="62"/>
      <c r="DI85" s="62"/>
      <c r="DJ85" s="62"/>
      <c r="DK85" s="62"/>
      <c r="DL85" s="62"/>
      <c r="DM85" s="62"/>
      <c r="DN85" s="62"/>
      <c r="DO85" s="62"/>
      <c r="DP85" s="62"/>
      <c r="DQ85" s="62"/>
      <c r="DR85" s="62"/>
      <c r="DS85" s="62"/>
      <c r="DT85" s="62"/>
      <c r="DU85" s="62"/>
      <c r="DV85" s="62"/>
      <c r="DW85" s="62"/>
      <c r="DX85" s="62"/>
    </row>
    <row r="86" spans="1:170" x14ac:dyDescent="0.35">
      <c r="A86" s="153"/>
      <c r="D86" s="159"/>
      <c r="DY86" s="150"/>
      <c r="DZ86" s="150"/>
      <c r="EA86" s="150"/>
      <c r="EB86" s="150"/>
      <c r="EC86" s="150"/>
      <c r="ED86" s="150"/>
      <c r="EE86" s="150"/>
      <c r="EF86" s="150"/>
      <c r="EG86" s="150"/>
      <c r="EH86" s="150"/>
      <c r="EI86" s="150"/>
      <c r="EJ86" s="150"/>
      <c r="EK86" s="150"/>
      <c r="EL86" s="150"/>
      <c r="EM86" s="150"/>
      <c r="EN86" s="150"/>
      <c r="EO86" s="150"/>
      <c r="EP86" s="150"/>
      <c r="EQ86" s="150"/>
      <c r="ER86" s="150"/>
      <c r="ES86" s="150"/>
      <c r="ET86" s="150"/>
      <c r="EU86" s="150"/>
      <c r="EV86" s="150"/>
      <c r="EW86" s="150"/>
      <c r="EX86" s="150"/>
      <c r="FF86" s="86"/>
      <c r="FG86" s="86"/>
      <c r="FH86" s="86"/>
      <c r="FI86" s="86"/>
      <c r="FJ86" s="86"/>
      <c r="FK86" s="86"/>
      <c r="FL86" s="86"/>
      <c r="FM86" s="86"/>
      <c r="FN86" s="86"/>
    </row>
    <row r="87" spans="1:170" x14ac:dyDescent="0.35">
      <c r="A87" s="153"/>
      <c r="D87" s="159"/>
      <c r="CX87" s="62"/>
    </row>
    <row r="88" spans="1:170" x14ac:dyDescent="0.35">
      <c r="A88" s="153"/>
      <c r="D88" s="159"/>
      <c r="CX88" s="62"/>
      <c r="CY88" s="62"/>
      <c r="CZ88" s="62"/>
      <c r="DA88" s="62"/>
      <c r="DB88" s="62"/>
      <c r="DC88" s="62"/>
      <c r="DD88" s="62"/>
      <c r="DE88" s="62"/>
      <c r="DF88" s="62"/>
      <c r="DG88" s="62"/>
      <c r="DH88" s="62"/>
      <c r="DI88" s="62"/>
      <c r="DJ88" s="62"/>
      <c r="DK88" s="62"/>
      <c r="DL88" s="62"/>
      <c r="DM88" s="62"/>
      <c r="DN88" s="62"/>
      <c r="DO88" s="62"/>
      <c r="DP88" s="62"/>
      <c r="DQ88" s="62"/>
      <c r="DR88" s="62"/>
      <c r="DS88" s="62"/>
      <c r="DT88" s="62"/>
      <c r="DU88" s="62"/>
      <c r="DV88" s="62"/>
      <c r="DW88" s="62"/>
      <c r="DX88" s="62"/>
    </row>
    <row r="89" spans="1:170" x14ac:dyDescent="0.35">
      <c r="A89" s="153"/>
      <c r="D89" s="159"/>
      <c r="CX89" s="62"/>
      <c r="CY89" s="62"/>
      <c r="CZ89" s="62"/>
      <c r="DA89" s="62"/>
      <c r="DB89" s="62"/>
      <c r="DC89" s="62"/>
      <c r="DD89" s="62"/>
      <c r="DE89" s="62"/>
      <c r="DF89" s="62"/>
      <c r="DG89" s="62"/>
      <c r="DH89" s="62"/>
      <c r="DI89" s="62"/>
      <c r="DJ89" s="62"/>
      <c r="DK89" s="62"/>
      <c r="DL89" s="62"/>
      <c r="DM89" s="62"/>
      <c r="DN89" s="62"/>
      <c r="DO89" s="62"/>
      <c r="DP89" s="62"/>
      <c r="DQ89" s="62"/>
      <c r="DR89" s="62"/>
      <c r="DS89" s="62"/>
      <c r="DT89" s="62"/>
      <c r="DU89" s="62"/>
      <c r="DV89" s="62"/>
      <c r="DW89" s="62"/>
      <c r="DX89" s="62"/>
    </row>
    <row r="90" spans="1:170" x14ac:dyDescent="0.35">
      <c r="A90" s="153"/>
      <c r="D90" s="159"/>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c r="DW90" s="62"/>
      <c r="DX90" s="62"/>
    </row>
    <row r="91" spans="1:170" x14ac:dyDescent="0.35">
      <c r="A91" s="153"/>
      <c r="D91" s="159"/>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row>
    <row r="92" spans="1:170" x14ac:dyDescent="0.35">
      <c r="A92" s="153"/>
      <c r="D92" s="159"/>
      <c r="CX92" s="62"/>
      <c r="CY92" s="62"/>
      <c r="CZ92" s="62"/>
      <c r="DA92" s="62"/>
      <c r="DB92" s="62"/>
      <c r="DC92" s="62"/>
      <c r="DD92" s="62"/>
      <c r="DE92" s="62"/>
      <c r="DF92" s="62"/>
      <c r="DG92" s="62"/>
      <c r="DH92" s="62"/>
      <c r="DI92" s="62"/>
      <c r="DJ92" s="62"/>
      <c r="DK92" s="62"/>
      <c r="DL92" s="62"/>
      <c r="DM92" s="62"/>
      <c r="DN92" s="62"/>
      <c r="DO92" s="62"/>
      <c r="DP92" s="62"/>
      <c r="DQ92" s="62"/>
      <c r="DR92" s="62"/>
      <c r="DS92" s="62"/>
      <c r="DT92" s="62"/>
      <c r="DU92" s="62"/>
      <c r="DV92" s="62"/>
      <c r="DW92" s="62"/>
      <c r="DX92" s="62"/>
    </row>
    <row r="93" spans="1:170" x14ac:dyDescent="0.35">
      <c r="A93" s="152"/>
      <c r="D93" s="159"/>
      <c r="CX93" s="62"/>
      <c r="CY93" s="62"/>
      <c r="CZ93" s="62"/>
      <c r="DA93" s="62"/>
      <c r="DB93" s="62"/>
      <c r="DC93" s="62"/>
      <c r="DD93" s="62"/>
      <c r="DE93" s="62"/>
      <c r="DF93" s="62"/>
      <c r="DG93" s="62"/>
      <c r="DH93" s="62"/>
      <c r="DI93" s="62"/>
      <c r="DJ93" s="62"/>
      <c r="DK93" s="62"/>
      <c r="DL93" s="62"/>
      <c r="DM93" s="62"/>
      <c r="DN93" s="62"/>
      <c r="DO93" s="62"/>
      <c r="DP93" s="62"/>
      <c r="DQ93" s="62"/>
      <c r="DR93" s="62"/>
      <c r="DS93" s="62"/>
      <c r="DT93" s="62"/>
      <c r="DU93" s="62"/>
      <c r="DV93" s="62"/>
      <c r="DW93" s="62"/>
      <c r="DX93" s="62"/>
      <c r="DZ93" s="62"/>
      <c r="EA93" s="62"/>
      <c r="EB93" s="62"/>
    </row>
    <row r="94" spans="1:170" x14ac:dyDescent="0.35">
      <c r="A94" s="152"/>
      <c r="D94" s="159"/>
      <c r="CX94" s="62"/>
      <c r="CY94" s="62"/>
      <c r="CZ94" s="62"/>
      <c r="DA94" s="62"/>
      <c r="DB94" s="62"/>
      <c r="DC94" s="62"/>
      <c r="DD94" s="62"/>
      <c r="DE94" s="62"/>
      <c r="DF94" s="62"/>
      <c r="DG94" s="62"/>
      <c r="DH94" s="62"/>
      <c r="DI94" s="62"/>
      <c r="DJ94" s="62"/>
      <c r="DK94" s="62"/>
      <c r="DL94" s="62"/>
      <c r="DM94" s="62"/>
      <c r="DN94" s="62"/>
      <c r="DO94" s="62"/>
      <c r="DP94" s="62"/>
      <c r="DQ94" s="62"/>
      <c r="DR94" s="62"/>
      <c r="DS94" s="62"/>
      <c r="DT94" s="62"/>
      <c r="DU94" s="62"/>
      <c r="DV94" s="62"/>
      <c r="DW94" s="62"/>
      <c r="DX94" s="62"/>
      <c r="DZ94" s="62"/>
      <c r="EA94" s="62"/>
      <c r="EB94" s="62"/>
    </row>
    <row r="95" spans="1:170" x14ac:dyDescent="0.35">
      <c r="A95" s="152"/>
      <c r="D95" s="159"/>
      <c r="CX95" s="62"/>
      <c r="CY95" s="62"/>
      <c r="CZ95" s="62"/>
      <c r="DA95" s="62"/>
      <c r="DB95" s="62"/>
      <c r="DC95" s="62"/>
      <c r="DD95" s="62"/>
      <c r="DE95" s="62"/>
      <c r="DF95" s="62"/>
      <c r="DG95" s="62"/>
      <c r="DH95" s="62"/>
      <c r="DI95" s="62"/>
      <c r="DJ95" s="62"/>
      <c r="DK95" s="62"/>
      <c r="DL95" s="62"/>
      <c r="DM95" s="62"/>
      <c r="DN95" s="62"/>
      <c r="DO95" s="62"/>
      <c r="DP95" s="62"/>
      <c r="DQ95" s="62"/>
      <c r="DR95" s="62"/>
      <c r="DS95" s="62"/>
      <c r="DT95" s="62"/>
      <c r="DU95" s="62"/>
      <c r="DV95" s="62"/>
      <c r="DW95" s="62"/>
      <c r="DX95" s="62"/>
      <c r="DZ95" s="62"/>
      <c r="EA95" s="62"/>
      <c r="EB95" s="62"/>
    </row>
    <row r="96" spans="1:170" x14ac:dyDescent="0.35">
      <c r="A96" s="153"/>
      <c r="D96" s="159"/>
      <c r="CX96" s="62"/>
      <c r="CY96" s="62"/>
      <c r="CZ96" s="62"/>
      <c r="DA96" s="62"/>
      <c r="DB96" s="62"/>
      <c r="DC96" s="62"/>
      <c r="DD96" s="62"/>
      <c r="DE96" s="62"/>
      <c r="DF96" s="62"/>
      <c r="DG96" s="62"/>
      <c r="DH96" s="62"/>
      <c r="DI96" s="62"/>
      <c r="DJ96" s="62"/>
      <c r="DK96" s="62"/>
      <c r="DL96" s="62"/>
      <c r="DM96" s="62"/>
      <c r="DN96" s="62"/>
      <c r="DO96" s="62"/>
      <c r="DP96" s="62"/>
      <c r="DQ96" s="62"/>
      <c r="DR96" s="62"/>
      <c r="DS96" s="62"/>
      <c r="DT96" s="62"/>
      <c r="DU96" s="62"/>
      <c r="DV96" s="62"/>
      <c r="DW96" s="62"/>
      <c r="DX96" s="62"/>
      <c r="DZ96" s="62"/>
      <c r="EA96" s="62"/>
      <c r="EB96" s="62"/>
    </row>
    <row r="97" spans="1:170" x14ac:dyDescent="0.35">
      <c r="A97" s="151"/>
      <c r="D97" s="159"/>
      <c r="CX97" s="62"/>
      <c r="CY97" s="62"/>
      <c r="CZ97" s="62"/>
      <c r="DA97" s="62"/>
      <c r="DB97" s="62"/>
      <c r="DC97" s="62"/>
      <c r="DD97" s="62"/>
      <c r="DE97" s="62"/>
      <c r="DF97" s="62"/>
      <c r="DG97" s="62"/>
      <c r="DH97" s="62"/>
      <c r="DI97" s="62"/>
      <c r="DJ97" s="62"/>
      <c r="DK97" s="62"/>
      <c r="DL97" s="62"/>
      <c r="DM97" s="62"/>
      <c r="DN97" s="62"/>
      <c r="DO97" s="62"/>
      <c r="DP97" s="62"/>
      <c r="DQ97" s="62"/>
      <c r="DR97" s="62"/>
      <c r="DS97" s="62"/>
      <c r="DT97" s="62"/>
      <c r="DU97" s="62"/>
      <c r="DV97" s="62"/>
      <c r="DW97" s="62"/>
      <c r="DX97" s="62"/>
      <c r="DZ97" s="62"/>
      <c r="EA97" s="62"/>
      <c r="EB97" s="62"/>
    </row>
    <row r="98" spans="1:170" x14ac:dyDescent="0.35">
      <c r="A98" s="151"/>
      <c r="D98" s="159"/>
      <c r="CX98" s="62"/>
      <c r="CY98" s="62"/>
      <c r="CZ98" s="62"/>
      <c r="DA98" s="62"/>
      <c r="DB98" s="62"/>
      <c r="DC98" s="62"/>
      <c r="DD98" s="62"/>
      <c r="DE98" s="62"/>
      <c r="DF98" s="62"/>
      <c r="DG98" s="62"/>
      <c r="DH98" s="62"/>
      <c r="DI98" s="62"/>
      <c r="DJ98" s="62"/>
      <c r="DK98" s="62"/>
      <c r="DL98" s="62"/>
      <c r="DM98" s="62"/>
      <c r="DN98" s="62"/>
      <c r="DO98" s="62"/>
      <c r="DP98" s="62"/>
      <c r="DQ98" s="62"/>
      <c r="DR98" s="62"/>
      <c r="DS98" s="62"/>
      <c r="DT98" s="62"/>
      <c r="DU98" s="62"/>
      <c r="DV98" s="62"/>
      <c r="DW98" s="62"/>
      <c r="DX98" s="62"/>
      <c r="DZ98" s="62"/>
      <c r="EA98" s="62"/>
      <c r="EB98" s="62"/>
    </row>
    <row r="99" spans="1:170" x14ac:dyDescent="0.35">
      <c r="A99" s="152"/>
      <c r="D99" s="159"/>
      <c r="CX99" s="62"/>
      <c r="CY99" s="62"/>
      <c r="CZ99" s="62"/>
      <c r="DA99" s="62"/>
      <c r="DB99" s="62"/>
      <c r="DC99" s="62"/>
      <c r="DD99" s="62"/>
      <c r="DE99" s="62"/>
      <c r="DF99" s="62"/>
      <c r="DG99" s="62"/>
      <c r="DH99" s="62"/>
      <c r="DI99" s="62"/>
      <c r="DJ99" s="62"/>
      <c r="DK99" s="62"/>
      <c r="DL99" s="62"/>
      <c r="DM99" s="62"/>
      <c r="DN99" s="62"/>
      <c r="DO99" s="62"/>
      <c r="DP99" s="62"/>
      <c r="DQ99" s="62"/>
      <c r="DR99" s="62"/>
      <c r="DS99" s="62"/>
      <c r="DT99" s="62"/>
      <c r="DU99" s="62"/>
      <c r="DV99" s="62"/>
      <c r="DW99" s="62"/>
      <c r="DX99" s="62"/>
      <c r="DZ99" s="62"/>
      <c r="EA99" s="62"/>
      <c r="EB99" s="62"/>
    </row>
    <row r="100" spans="1:170" x14ac:dyDescent="0.35">
      <c r="A100" s="152"/>
      <c r="D100" s="159"/>
      <c r="CX100" s="161"/>
      <c r="CY100" s="161"/>
      <c r="CZ100" s="161"/>
      <c r="DA100" s="161"/>
      <c r="DB100" s="161"/>
      <c r="DC100" s="161"/>
      <c r="DD100" s="161"/>
      <c r="DE100" s="161"/>
      <c r="DF100" s="161"/>
      <c r="DG100" s="161"/>
      <c r="DH100" s="161"/>
      <c r="DI100" s="161"/>
      <c r="DJ100" s="161"/>
      <c r="DK100" s="161"/>
      <c r="DL100" s="161"/>
      <c r="DM100" s="161"/>
      <c r="DN100" s="161"/>
      <c r="DO100" s="161"/>
      <c r="DP100" s="161"/>
      <c r="DQ100" s="161"/>
      <c r="DR100" s="161"/>
      <c r="DS100" s="161"/>
      <c r="DT100" s="62"/>
      <c r="DU100" s="161"/>
      <c r="DV100" s="161"/>
      <c r="DW100" s="161"/>
      <c r="DX100" s="161"/>
      <c r="DZ100" s="62"/>
      <c r="EA100" s="62"/>
      <c r="EB100" s="62"/>
    </row>
    <row r="101" spans="1:170" x14ac:dyDescent="0.35">
      <c r="A101" s="152"/>
      <c r="D101" s="159"/>
      <c r="CW101" s="159"/>
      <c r="CX101" s="161"/>
      <c r="CY101" s="161"/>
      <c r="CZ101" s="161"/>
      <c r="DA101" s="161"/>
      <c r="DB101" s="161"/>
      <c r="DC101" s="161"/>
      <c r="DD101" s="161"/>
      <c r="DE101" s="161"/>
      <c r="DF101" s="161"/>
      <c r="DG101" s="161"/>
      <c r="DH101" s="161"/>
      <c r="DI101" s="161"/>
      <c r="DJ101" s="161"/>
      <c r="DK101" s="161"/>
      <c r="DL101" s="161"/>
      <c r="DM101" s="161"/>
      <c r="DN101" s="161"/>
      <c r="DO101" s="161"/>
      <c r="DP101" s="161"/>
      <c r="DQ101" s="161"/>
      <c r="DR101" s="161"/>
      <c r="DS101" s="161"/>
      <c r="DT101" s="161"/>
      <c r="DU101" s="161"/>
      <c r="DV101" s="161"/>
      <c r="DW101" s="161"/>
      <c r="DX101" s="161"/>
      <c r="DZ101" s="62"/>
      <c r="EA101" s="62"/>
      <c r="EB101" s="62"/>
    </row>
    <row r="102" spans="1:170" x14ac:dyDescent="0.35">
      <c r="A102" s="152"/>
      <c r="D102" s="159"/>
      <c r="DY102" s="150"/>
      <c r="DZ102" s="62"/>
      <c r="EA102" s="62"/>
      <c r="EB102" s="62"/>
      <c r="EC102" s="150"/>
      <c r="ED102" s="150"/>
      <c r="EE102" s="150"/>
      <c r="EF102" s="150"/>
      <c r="EG102" s="150"/>
      <c r="EH102" s="150"/>
      <c r="EI102" s="150"/>
      <c r="EJ102" s="150"/>
      <c r="EK102" s="150"/>
      <c r="EL102" s="150"/>
      <c r="EM102" s="150"/>
      <c r="EN102" s="150"/>
      <c r="EO102" s="150"/>
      <c r="EP102" s="150"/>
      <c r="EQ102" s="150"/>
      <c r="ER102" s="150"/>
      <c r="ES102" s="150"/>
      <c r="ET102" s="150"/>
      <c r="EU102" s="150"/>
      <c r="EV102" s="150"/>
      <c r="EW102" s="150"/>
      <c r="EX102" s="150"/>
      <c r="FF102" s="86"/>
      <c r="FG102" s="86"/>
      <c r="FH102" s="86"/>
      <c r="FI102" s="86"/>
      <c r="FJ102" s="86"/>
      <c r="FK102" s="86"/>
      <c r="FL102" s="86"/>
      <c r="FM102" s="86"/>
      <c r="FN102" s="86"/>
    </row>
    <row r="103" spans="1:170" x14ac:dyDescent="0.35">
      <c r="A103" s="152"/>
      <c r="D103" s="159"/>
      <c r="CW103" s="159"/>
      <c r="CX103" s="161"/>
      <c r="CY103" s="161"/>
      <c r="CZ103" s="161"/>
      <c r="DA103" s="161"/>
      <c r="DB103" s="161"/>
      <c r="DC103" s="161"/>
      <c r="DD103" s="161"/>
      <c r="DE103" s="161"/>
      <c r="DF103" s="161"/>
      <c r="DG103" s="161"/>
      <c r="DH103" s="161"/>
      <c r="DI103" s="161"/>
      <c r="DJ103" s="161"/>
      <c r="DK103" s="161"/>
      <c r="DL103" s="161"/>
      <c r="DM103" s="161"/>
      <c r="DN103" s="161"/>
      <c r="DO103" s="161"/>
      <c r="DP103" s="161"/>
      <c r="DQ103" s="161"/>
      <c r="DR103" s="161"/>
      <c r="DS103" s="161"/>
      <c r="DT103" s="161"/>
      <c r="DU103" s="161"/>
      <c r="DV103" s="161"/>
      <c r="DW103" s="161"/>
      <c r="DX103" s="161"/>
      <c r="DZ103" s="62"/>
      <c r="EA103" s="62"/>
      <c r="EB103" s="62"/>
    </row>
    <row r="104" spans="1:170" x14ac:dyDescent="0.35">
      <c r="A104" s="152"/>
      <c r="D104" s="159"/>
      <c r="DY104" s="150"/>
      <c r="DZ104" s="62"/>
      <c r="EA104" s="62"/>
      <c r="EB104" s="62"/>
      <c r="EC104" s="150"/>
      <c r="ED104" s="150"/>
      <c r="EE104" s="150"/>
      <c r="EF104" s="150"/>
      <c r="EG104" s="150"/>
      <c r="EH104" s="150"/>
      <c r="EI104" s="150"/>
      <c r="EJ104" s="150"/>
      <c r="EK104" s="150"/>
      <c r="EL104" s="150"/>
      <c r="EM104" s="150"/>
      <c r="EN104" s="150"/>
      <c r="EO104" s="150"/>
      <c r="EP104" s="150"/>
      <c r="EQ104" s="150"/>
      <c r="ER104" s="150"/>
      <c r="ES104" s="150"/>
      <c r="ET104" s="150"/>
      <c r="EU104" s="150"/>
      <c r="EV104" s="150"/>
      <c r="EW104" s="150"/>
      <c r="EX104" s="150"/>
      <c r="FF104" s="86"/>
      <c r="FG104" s="86"/>
      <c r="FH104" s="86"/>
      <c r="FI104" s="86"/>
      <c r="FJ104" s="86"/>
      <c r="FK104" s="86"/>
      <c r="FL104" s="86"/>
      <c r="FM104" s="86"/>
      <c r="FN104" s="86"/>
    </row>
    <row r="105" spans="1:170" x14ac:dyDescent="0.35">
      <c r="A105" s="152"/>
      <c r="D105" s="159"/>
    </row>
    <row r="106" spans="1:170" x14ac:dyDescent="0.35">
      <c r="A106" s="151"/>
      <c r="D106" s="159"/>
      <c r="CW106" s="159"/>
      <c r="CX106" s="62"/>
      <c r="CY106" s="62"/>
      <c r="CZ106" s="62"/>
      <c r="DA106" s="62"/>
      <c r="DB106" s="62"/>
      <c r="DC106" s="62"/>
      <c r="DD106" s="62"/>
      <c r="DE106" s="62"/>
      <c r="DF106" s="62"/>
      <c r="DG106" s="62"/>
      <c r="DH106" s="62"/>
      <c r="DI106" s="62"/>
      <c r="DJ106" s="62"/>
      <c r="DK106" s="62"/>
      <c r="DL106" s="62"/>
      <c r="DM106" s="62"/>
      <c r="DN106" s="62"/>
      <c r="DO106" s="62"/>
      <c r="DP106" s="62"/>
      <c r="DQ106" s="62"/>
      <c r="DR106" s="62"/>
      <c r="DS106" s="62"/>
      <c r="DT106" s="62"/>
      <c r="DU106" s="62"/>
      <c r="DV106" s="62"/>
      <c r="DW106" s="62"/>
      <c r="DX106" s="62"/>
    </row>
    <row r="107" spans="1:170" x14ac:dyDescent="0.35">
      <c r="A107" s="84"/>
      <c r="D107" s="159"/>
      <c r="CW107" s="159"/>
      <c r="CX107" s="62"/>
      <c r="CY107" s="62"/>
      <c r="CZ107" s="62"/>
      <c r="DA107" s="62"/>
      <c r="DB107" s="62"/>
      <c r="DC107" s="62"/>
      <c r="DD107" s="62"/>
      <c r="DE107" s="62"/>
      <c r="DF107" s="62"/>
      <c r="DG107" s="62"/>
      <c r="DH107" s="62"/>
      <c r="DI107" s="62"/>
      <c r="DJ107" s="62"/>
      <c r="DK107" s="62"/>
      <c r="DL107" s="62"/>
      <c r="DM107" s="62"/>
      <c r="DN107" s="62"/>
      <c r="DO107" s="62"/>
      <c r="DP107" s="62"/>
      <c r="DQ107" s="62"/>
      <c r="DR107" s="62"/>
      <c r="DS107" s="62"/>
      <c r="DT107" s="62"/>
      <c r="DU107" s="62"/>
      <c r="DV107" s="62"/>
      <c r="DW107" s="62"/>
      <c r="DX107" s="62"/>
    </row>
    <row r="108" spans="1:170" x14ac:dyDescent="0.35">
      <c r="A108" s="151"/>
      <c r="D108" s="159"/>
      <c r="CW108" s="159"/>
      <c r="CX108" s="62"/>
      <c r="CY108" s="62"/>
      <c r="CZ108" s="62"/>
      <c r="DA108" s="62"/>
      <c r="DB108" s="62"/>
      <c r="DC108" s="62"/>
      <c r="DD108" s="62"/>
      <c r="DE108" s="62"/>
      <c r="DF108" s="62"/>
      <c r="DG108" s="62"/>
      <c r="DH108" s="62"/>
      <c r="DI108" s="62"/>
      <c r="DJ108" s="62"/>
      <c r="DK108" s="62"/>
      <c r="DL108" s="62"/>
      <c r="DM108" s="62"/>
      <c r="DN108" s="62"/>
      <c r="DO108" s="62"/>
      <c r="DP108" s="62"/>
      <c r="DQ108" s="62"/>
      <c r="DR108" s="62"/>
      <c r="DS108" s="62"/>
      <c r="DT108" s="62"/>
      <c r="DU108" s="62"/>
      <c r="DV108" s="62"/>
      <c r="DW108" s="62"/>
      <c r="DX108" s="62"/>
    </row>
    <row r="109" spans="1:170" x14ac:dyDescent="0.35">
      <c r="A109" s="154"/>
      <c r="D109" s="159"/>
      <c r="DY109" s="150"/>
      <c r="DZ109" s="150"/>
      <c r="EA109" s="150"/>
      <c r="EB109" s="150"/>
      <c r="EC109" s="150"/>
      <c r="ED109" s="150"/>
      <c r="EE109" s="150"/>
      <c r="EF109" s="150"/>
      <c r="EG109" s="150"/>
      <c r="EH109" s="150"/>
      <c r="EI109" s="150"/>
      <c r="EJ109" s="150"/>
      <c r="EK109" s="150"/>
      <c r="EL109" s="150"/>
      <c r="EM109" s="150"/>
      <c r="EN109" s="150"/>
      <c r="EO109" s="150"/>
      <c r="EP109" s="150"/>
      <c r="EQ109" s="150"/>
      <c r="ER109" s="150"/>
      <c r="ES109" s="150"/>
      <c r="ET109" s="150"/>
      <c r="EU109" s="150"/>
      <c r="EV109" s="150"/>
      <c r="EW109" s="150"/>
      <c r="EX109" s="150"/>
      <c r="FF109" s="86"/>
      <c r="FG109" s="86"/>
      <c r="FH109" s="86"/>
      <c r="FI109" s="86"/>
      <c r="FJ109" s="86"/>
      <c r="FK109" s="86"/>
      <c r="FL109" s="86"/>
      <c r="FM109" s="86"/>
      <c r="FN109" s="86"/>
    </row>
    <row r="110" spans="1:170" x14ac:dyDescent="0.35">
      <c r="A110" s="152"/>
      <c r="D110" s="159"/>
      <c r="CW110" s="159"/>
      <c r="CX110" s="161"/>
      <c r="CY110" s="161"/>
      <c r="CZ110" s="161"/>
      <c r="DA110" s="161"/>
      <c r="DB110" s="161"/>
      <c r="DC110" s="161"/>
      <c r="DD110" s="161"/>
      <c r="DE110" s="161"/>
      <c r="DF110" s="161"/>
      <c r="DG110" s="161"/>
      <c r="DH110" s="161"/>
      <c r="DI110" s="161"/>
      <c r="DJ110" s="161"/>
      <c r="DK110" s="161"/>
      <c r="DL110" s="161"/>
      <c r="DM110" s="161"/>
      <c r="DN110" s="161"/>
      <c r="DO110" s="161"/>
      <c r="DP110" s="161"/>
      <c r="DQ110" s="161"/>
      <c r="DR110" s="161"/>
      <c r="DS110" s="161"/>
      <c r="DT110" s="161"/>
      <c r="DU110" s="161"/>
      <c r="DV110" s="161"/>
      <c r="DW110" s="161"/>
      <c r="DX110" s="161"/>
    </row>
    <row r="111" spans="1:170" x14ac:dyDescent="0.35">
      <c r="A111" s="152"/>
      <c r="D111" s="159"/>
      <c r="CX111" s="86"/>
      <c r="CY111" s="86"/>
      <c r="CZ111" s="86"/>
      <c r="DA111" s="86"/>
      <c r="DB111" s="86"/>
      <c r="DC111" s="86"/>
      <c r="DT111" s="86"/>
      <c r="DU111" s="86"/>
    </row>
    <row r="112" spans="1:170" x14ac:dyDescent="0.35">
      <c r="A112" s="151"/>
      <c r="D112" s="159"/>
    </row>
    <row r="113" spans="1:4" x14ac:dyDescent="0.35">
      <c r="A113" s="84"/>
      <c r="D113" s="159"/>
    </row>
  </sheetData>
  <conditionalFormatting sqref="D43:DX47">
    <cfRule type="containsText" dxfId="1" priority="1" operator="containsText" text="false">
      <formula>NOT(ISERROR(SEARCH("false",D43)))</formula>
    </cfRule>
  </conditionalFormatting>
  <pageMargins left="0.7" right="0.7" top="0.75" bottom="0.75" header="0.3" footer="0.3"/>
  <pageSetup orientation="portrait" r:id="rId1"/>
  <headerFooter>
    <oddHeader>&amp;C&amp;"Calibri"&amp;10&amp;KFF0000OFFICIAL&amp;1#</oddHeader>
    <oddFooter>&amp;C&amp;1#&amp;"Calibri"&amp;10&amp;KFF0000OFFICIAL</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6F795-9B24-49AF-865C-64DFE6DDBD7A}">
  <dimension ref="A1:SZ1043"/>
  <sheetViews>
    <sheetView zoomScale="80" zoomScaleNormal="80" workbookViewId="0">
      <pane xSplit="3" ySplit="4" topLeftCell="D5" activePane="bottomRight" state="frozen"/>
      <selection pane="topRight" activeCell="D1" sqref="D1"/>
      <selection pane="bottomLeft" activeCell="A5" sqref="A5"/>
      <selection pane="bottomRight"/>
    </sheetView>
  </sheetViews>
  <sheetFormatPr defaultRowHeight="14.5" x14ac:dyDescent="0.35"/>
  <cols>
    <col min="1" max="1" width="53.1796875" customWidth="1"/>
    <col min="2" max="2" width="7.1796875" style="88" customWidth="1"/>
    <col min="3" max="3" width="7.1796875" customWidth="1"/>
    <col min="4" max="4" width="8.81640625" customWidth="1"/>
    <col min="5" max="28" width="8.1796875" customWidth="1"/>
    <col min="29" max="29" width="8.1796875" style="242" customWidth="1"/>
    <col min="30" max="37" width="8.1796875" customWidth="1"/>
    <col min="38" max="38" width="8.1796875" style="85" customWidth="1"/>
    <col min="39" max="39" width="8.1796875" style="243" customWidth="1"/>
    <col min="40" max="40" width="8.1796875" customWidth="1"/>
    <col min="41" max="66" width="9.1796875" customWidth="1"/>
    <col min="75" max="520" width="8.81640625" style="173"/>
  </cols>
  <sheetData>
    <row r="1" spans="1:520" ht="15.5" x14ac:dyDescent="0.35">
      <c r="A1" s="170" t="s">
        <v>288</v>
      </c>
      <c r="B1" s="171"/>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172"/>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173"/>
      <c r="BQ1" s="173"/>
      <c r="BR1" s="173"/>
      <c r="BS1" s="173"/>
      <c r="BT1" s="173"/>
      <c r="BU1" s="173"/>
      <c r="BV1" s="173"/>
    </row>
    <row r="2" spans="1:520" ht="15.5" x14ac:dyDescent="0.35">
      <c r="A2" s="174" t="s">
        <v>156</v>
      </c>
      <c r="B2" s="175"/>
      <c r="C2" s="176"/>
      <c r="D2" s="177"/>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178" t="s">
        <v>289</v>
      </c>
      <c r="AN2" s="35" t="s">
        <v>290</v>
      </c>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124"/>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row>
    <row r="3" spans="1:520" ht="14.25" customHeight="1" x14ac:dyDescent="0.35">
      <c r="A3" s="36"/>
      <c r="B3" s="128" t="s">
        <v>21</v>
      </c>
      <c r="C3" s="16" t="s">
        <v>22</v>
      </c>
      <c r="D3" s="15"/>
      <c r="E3" s="179" t="s">
        <v>255</v>
      </c>
      <c r="F3" s="179" t="s">
        <v>256</v>
      </c>
      <c r="G3" s="179" t="s">
        <v>257</v>
      </c>
      <c r="H3" s="179" t="s">
        <v>258</v>
      </c>
      <c r="I3" s="179" t="s">
        <v>259</v>
      </c>
      <c r="J3" s="179" t="s">
        <v>260</v>
      </c>
      <c r="K3" s="179" t="s">
        <v>25</v>
      </c>
      <c r="L3" s="179" t="s">
        <v>26</v>
      </c>
      <c r="M3" s="179" t="s">
        <v>27</v>
      </c>
      <c r="N3" s="180" t="s">
        <v>28</v>
      </c>
      <c r="O3" s="180" t="s">
        <v>29</v>
      </c>
      <c r="P3" s="179" t="s">
        <v>30</v>
      </c>
      <c r="Q3" s="179" t="s">
        <v>31</v>
      </c>
      <c r="R3" s="179" t="s">
        <v>32</v>
      </c>
      <c r="S3" s="179" t="s">
        <v>33</v>
      </c>
      <c r="T3" s="179" t="s">
        <v>34</v>
      </c>
      <c r="U3" s="179" t="s">
        <v>35</v>
      </c>
      <c r="V3" s="179" t="s">
        <v>36</v>
      </c>
      <c r="W3" s="179" t="s">
        <v>37</v>
      </c>
      <c r="X3" s="179" t="s">
        <v>38</v>
      </c>
      <c r="Y3" s="180" t="s">
        <v>39</v>
      </c>
      <c r="Z3" s="180" t="s">
        <v>40</v>
      </c>
      <c r="AA3" s="179" t="s">
        <v>41</v>
      </c>
      <c r="AB3" s="179" t="s">
        <v>42</v>
      </c>
      <c r="AC3" s="179" t="s">
        <v>43</v>
      </c>
      <c r="AD3" s="179" t="s">
        <v>44</v>
      </c>
      <c r="AE3" s="179" t="s">
        <v>45</v>
      </c>
      <c r="AF3" s="179" t="s">
        <v>46</v>
      </c>
      <c r="AG3" s="179" t="s">
        <v>47</v>
      </c>
      <c r="AH3" s="179" t="s">
        <v>48</v>
      </c>
      <c r="AI3" s="179" t="s">
        <v>49</v>
      </c>
      <c r="AJ3" s="180" t="s">
        <v>50</v>
      </c>
      <c r="AK3" s="180" t="s">
        <v>51</v>
      </c>
      <c r="AL3" s="179" t="s">
        <v>52</v>
      </c>
      <c r="AM3" s="181" t="s">
        <v>53</v>
      </c>
      <c r="AN3" s="179" t="s">
        <v>54</v>
      </c>
      <c r="AO3" s="179" t="s">
        <v>55</v>
      </c>
      <c r="AP3" s="179" t="s">
        <v>56</v>
      </c>
      <c r="AQ3" s="179" t="s">
        <v>57</v>
      </c>
      <c r="AR3" s="179" t="s">
        <v>58</v>
      </c>
      <c r="AS3" s="179" t="s">
        <v>59</v>
      </c>
      <c r="AT3" s="179" t="s">
        <v>60</v>
      </c>
      <c r="AU3" s="180" t="s">
        <v>61</v>
      </c>
      <c r="AV3" s="180" t="s">
        <v>62</v>
      </c>
      <c r="AW3" s="179" t="s">
        <v>63</v>
      </c>
      <c r="AX3" s="179" t="s">
        <v>64</v>
      </c>
      <c r="AY3" s="179" t="s">
        <v>65</v>
      </c>
      <c r="AZ3" s="179" t="s">
        <v>66</v>
      </c>
      <c r="BA3" s="179" t="s">
        <v>67</v>
      </c>
      <c r="BB3" s="179" t="s">
        <v>68</v>
      </c>
      <c r="BC3" s="179" t="s">
        <v>69</v>
      </c>
      <c r="BD3" s="179" t="s">
        <v>70</v>
      </c>
      <c r="BE3" s="179" t="s">
        <v>71</v>
      </c>
      <c r="BF3" s="180" t="s">
        <v>72</v>
      </c>
      <c r="BG3" s="180" t="s">
        <v>73</v>
      </c>
      <c r="BH3" s="180" t="s">
        <v>74</v>
      </c>
      <c r="BI3" s="180" t="s">
        <v>75</v>
      </c>
      <c r="BJ3" s="180" t="s">
        <v>76</v>
      </c>
      <c r="BK3" s="180" t="s">
        <v>77</v>
      </c>
      <c r="BL3" s="180" t="s">
        <v>78</v>
      </c>
      <c r="BM3" s="180" t="s">
        <v>79</v>
      </c>
      <c r="BN3" s="180" t="s">
        <v>80</v>
      </c>
      <c r="BO3" s="180" t="s">
        <v>81</v>
      </c>
      <c r="BP3" s="180"/>
      <c r="BQ3" s="180"/>
      <c r="BR3" s="180"/>
      <c r="BS3" s="180"/>
      <c r="BT3" s="180"/>
      <c r="BU3" s="180"/>
      <c r="BV3" s="180"/>
      <c r="BW3" s="180"/>
      <c r="BX3" s="180"/>
      <c r="BY3" s="180"/>
      <c r="BZ3" s="180"/>
      <c r="CA3" s="180"/>
      <c r="CB3" s="180"/>
      <c r="CC3" s="180"/>
      <c r="CD3" s="180"/>
      <c r="CE3" s="180"/>
      <c r="CF3" s="180"/>
      <c r="CG3" s="180"/>
      <c r="CH3" s="180"/>
      <c r="CI3" s="180"/>
      <c r="CJ3" s="180"/>
      <c r="CK3" s="180"/>
      <c r="CL3" s="180"/>
      <c r="CM3" s="180"/>
      <c r="CN3" s="180"/>
      <c r="CO3" s="180"/>
      <c r="CP3" s="180"/>
      <c r="CQ3" s="180"/>
      <c r="CR3" s="180"/>
      <c r="CS3" s="180"/>
      <c r="CT3" s="180"/>
      <c r="CU3" s="180"/>
      <c r="CV3" s="180"/>
      <c r="CW3" s="180"/>
      <c r="CX3" s="180"/>
      <c r="CY3" s="180"/>
      <c r="CZ3" s="180"/>
      <c r="DA3" s="180"/>
      <c r="DB3" s="180"/>
      <c r="DC3" s="180"/>
      <c r="DD3" s="180"/>
      <c r="DE3" s="180"/>
      <c r="DF3" s="180"/>
      <c r="DG3" s="180"/>
      <c r="DH3" s="180"/>
      <c r="DI3" s="180"/>
      <c r="DJ3" s="180"/>
      <c r="DK3" s="180"/>
      <c r="DL3" s="180"/>
      <c r="DM3" s="180"/>
      <c r="DN3" s="180"/>
      <c r="DO3" s="180"/>
      <c r="DP3" s="180"/>
      <c r="DQ3" s="180"/>
      <c r="DR3" s="180"/>
      <c r="DS3" s="180"/>
      <c r="DT3" s="180"/>
      <c r="DU3" s="180"/>
      <c r="DV3" s="180"/>
      <c r="DW3" s="180"/>
      <c r="DX3" s="180"/>
      <c r="DY3" s="180"/>
      <c r="DZ3" s="180"/>
      <c r="EA3" s="180"/>
      <c r="EB3" s="180"/>
      <c r="EC3" s="180"/>
      <c r="ED3" s="180"/>
      <c r="EE3" s="180"/>
      <c r="EF3" s="180"/>
      <c r="EG3" s="180"/>
      <c r="EH3" s="180"/>
      <c r="EI3" s="180"/>
      <c r="EJ3" s="180"/>
      <c r="EK3" s="180"/>
      <c r="EL3" s="180"/>
      <c r="EM3" s="180"/>
      <c r="EN3" s="180"/>
      <c r="EO3" s="180"/>
      <c r="EP3" s="180"/>
      <c r="EQ3" s="180"/>
      <c r="ER3" s="180"/>
      <c r="ES3" s="180"/>
      <c r="ET3" s="180"/>
      <c r="EU3" s="180"/>
      <c r="EV3" s="180"/>
      <c r="EW3" s="180"/>
      <c r="EX3" s="180"/>
      <c r="EY3" s="180"/>
      <c r="EZ3" s="180"/>
      <c r="FA3" s="180"/>
      <c r="FB3" s="180"/>
      <c r="FC3" s="180"/>
      <c r="FD3" s="180"/>
      <c r="FE3" s="180"/>
      <c r="FF3" s="180"/>
      <c r="FG3" s="180"/>
      <c r="FH3" s="180"/>
      <c r="FI3" s="180"/>
      <c r="FJ3" s="180"/>
      <c r="FK3" s="180"/>
      <c r="FL3" s="180"/>
      <c r="FM3" s="180"/>
      <c r="FN3" s="180"/>
      <c r="FO3" s="180"/>
      <c r="FP3" s="180"/>
      <c r="FQ3" s="180"/>
      <c r="FR3" s="180"/>
      <c r="FS3" s="180"/>
      <c r="FT3" s="180"/>
      <c r="FU3" s="180"/>
      <c r="FV3" s="180"/>
      <c r="FW3" s="180"/>
      <c r="FX3" s="180"/>
      <c r="FY3" s="180"/>
      <c r="FZ3" s="180"/>
      <c r="GA3" s="180"/>
      <c r="GB3" s="180"/>
      <c r="GC3" s="180"/>
      <c r="GD3" s="180"/>
      <c r="GE3" s="180"/>
      <c r="GF3" s="180"/>
      <c r="GG3" s="180"/>
      <c r="GH3" s="180"/>
      <c r="GI3" s="180"/>
      <c r="GJ3" s="180"/>
      <c r="GK3" s="180"/>
      <c r="GL3" s="180"/>
      <c r="GM3" s="180"/>
      <c r="GN3" s="180"/>
      <c r="GO3" s="180"/>
      <c r="GP3" s="180"/>
      <c r="GQ3" s="180"/>
      <c r="GR3" s="180"/>
      <c r="GS3" s="180"/>
      <c r="GT3" s="180"/>
      <c r="GU3" s="180"/>
      <c r="GV3" s="180"/>
      <c r="GW3" s="180"/>
      <c r="GX3" s="180"/>
      <c r="GY3" s="180"/>
      <c r="GZ3" s="180"/>
      <c r="HA3" s="180"/>
      <c r="HB3" s="180"/>
      <c r="HC3" s="180"/>
      <c r="HD3" s="180"/>
      <c r="HE3" s="180"/>
      <c r="HF3" s="180"/>
      <c r="HG3" s="182"/>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c r="NS3" s="17"/>
      <c r="NT3" s="17"/>
      <c r="NU3" s="17"/>
      <c r="NV3" s="17"/>
      <c r="NW3" s="17"/>
      <c r="NX3" s="17"/>
      <c r="NY3" s="17"/>
      <c r="NZ3" s="17"/>
      <c r="OA3" s="17"/>
      <c r="OB3" s="17"/>
      <c r="OC3" s="17"/>
      <c r="OD3" s="17"/>
      <c r="OE3" s="17"/>
      <c r="OF3" s="17"/>
      <c r="OG3" s="17"/>
      <c r="OH3" s="17"/>
      <c r="OI3" s="17"/>
      <c r="OJ3" s="17"/>
      <c r="OK3" s="17"/>
      <c r="OL3" s="17"/>
      <c r="OM3" s="17"/>
      <c r="ON3" s="17"/>
      <c r="OO3" s="17"/>
      <c r="OP3" s="17"/>
      <c r="OQ3" s="17"/>
      <c r="OR3" s="17"/>
      <c r="OS3" s="17"/>
      <c r="OT3" s="17"/>
      <c r="OU3" s="17"/>
      <c r="OV3" s="17"/>
      <c r="OW3" s="17"/>
      <c r="OX3" s="17"/>
      <c r="OY3" s="17"/>
      <c r="OZ3" s="17"/>
      <c r="PA3" s="17"/>
      <c r="PB3" s="17"/>
      <c r="PC3" s="17"/>
      <c r="PD3" s="17"/>
      <c r="PE3" s="17"/>
      <c r="PF3" s="17"/>
      <c r="PG3" s="17"/>
      <c r="PH3" s="17"/>
      <c r="PI3" s="17"/>
      <c r="PJ3" s="17"/>
      <c r="PK3" s="17"/>
      <c r="PL3" s="17"/>
      <c r="PM3" s="17"/>
      <c r="PN3" s="17"/>
      <c r="PO3" s="17"/>
      <c r="PP3" s="17"/>
      <c r="PQ3" s="17"/>
      <c r="PR3" s="17"/>
      <c r="PS3" s="17"/>
      <c r="PT3" s="17"/>
      <c r="PU3" s="17"/>
      <c r="PV3" s="17"/>
      <c r="PW3" s="17"/>
      <c r="PX3" s="17"/>
      <c r="PY3" s="17"/>
      <c r="PZ3" s="17"/>
      <c r="QA3" s="17"/>
      <c r="QB3" s="17"/>
      <c r="QC3" s="17"/>
      <c r="QD3" s="17"/>
      <c r="QE3" s="17"/>
      <c r="QF3" s="17"/>
      <c r="QG3" s="17"/>
      <c r="QH3" s="17"/>
      <c r="QI3" s="17"/>
      <c r="QJ3" s="17"/>
      <c r="QK3" s="17"/>
      <c r="QL3" s="17"/>
      <c r="QM3" s="17"/>
      <c r="QN3" s="17"/>
      <c r="QO3" s="17"/>
      <c r="QP3" s="17"/>
      <c r="QQ3" s="17"/>
      <c r="QR3" s="17"/>
      <c r="QS3" s="17"/>
      <c r="QT3" s="17"/>
      <c r="QU3" s="17"/>
      <c r="QV3" s="17"/>
      <c r="QW3" s="17"/>
      <c r="QX3" s="17"/>
      <c r="QY3" s="17"/>
      <c r="QZ3" s="17"/>
      <c r="RA3" s="17"/>
      <c r="RB3" s="17"/>
      <c r="RC3" s="17"/>
      <c r="RD3" s="17"/>
      <c r="RE3" s="17"/>
      <c r="RF3" s="17"/>
      <c r="RG3" s="17"/>
      <c r="RH3" s="17"/>
      <c r="RI3" s="17"/>
      <c r="RJ3" s="17"/>
      <c r="RK3" s="17"/>
      <c r="RL3" s="17"/>
      <c r="RM3" s="17"/>
      <c r="RN3" s="17"/>
      <c r="RO3" s="17"/>
      <c r="RP3" s="17"/>
      <c r="RQ3" s="17"/>
      <c r="RR3" s="17"/>
      <c r="RS3" s="17"/>
      <c r="RT3" s="17"/>
      <c r="RU3" s="17"/>
      <c r="RV3" s="17"/>
      <c r="RW3" s="17"/>
      <c r="RX3" s="17"/>
      <c r="RY3" s="17"/>
      <c r="RZ3" s="17"/>
      <c r="SA3" s="17"/>
      <c r="SB3" s="17"/>
      <c r="SC3" s="17"/>
      <c r="SD3" s="17"/>
      <c r="SE3" s="17"/>
      <c r="SF3" s="17"/>
      <c r="SG3" s="17"/>
      <c r="SH3" s="17"/>
      <c r="SI3" s="17"/>
      <c r="SJ3" s="17"/>
      <c r="SK3" s="17"/>
      <c r="SL3" s="17"/>
      <c r="SM3" s="17"/>
      <c r="SN3" s="17"/>
      <c r="SO3" s="17"/>
      <c r="SP3" s="17"/>
      <c r="SQ3" s="17"/>
      <c r="SR3" s="17"/>
      <c r="SS3" s="17"/>
      <c r="ST3" s="17"/>
      <c r="SU3" s="17"/>
      <c r="SV3" s="17"/>
      <c r="SW3" s="17"/>
      <c r="SX3" s="17"/>
      <c r="SY3" s="17"/>
      <c r="SZ3" s="17"/>
    </row>
    <row r="4" spans="1:520" x14ac:dyDescent="0.35">
      <c r="A4" s="36"/>
      <c r="B4" s="183"/>
      <c r="C4" s="184"/>
      <c r="D4" s="185"/>
      <c r="E4" s="184" t="s">
        <v>291</v>
      </c>
      <c r="F4" s="184"/>
      <c r="G4" s="184"/>
      <c r="H4" s="184"/>
      <c r="I4" s="184"/>
      <c r="J4" s="184"/>
      <c r="K4" s="184"/>
      <c r="L4" s="186"/>
      <c r="M4" s="184"/>
      <c r="N4" s="187"/>
      <c r="O4" s="185"/>
      <c r="P4" s="184"/>
      <c r="Q4" s="184"/>
      <c r="R4" s="184"/>
      <c r="S4" s="184"/>
      <c r="T4" s="184"/>
      <c r="U4" s="184"/>
      <c r="V4" s="184"/>
      <c r="W4" s="186"/>
      <c r="X4" s="184"/>
      <c r="Y4" s="187"/>
      <c r="Z4" s="185"/>
      <c r="AA4" s="184"/>
      <c r="AB4" s="184"/>
      <c r="AC4" s="184" t="s">
        <v>292</v>
      </c>
      <c r="AD4" s="184"/>
      <c r="AE4" s="184"/>
      <c r="AF4" s="184"/>
      <c r="AG4" s="184"/>
      <c r="AH4" s="186"/>
      <c r="AI4" s="184"/>
      <c r="AJ4" s="187"/>
      <c r="AK4" s="185"/>
      <c r="AL4" s="184"/>
      <c r="AM4" s="188" t="s">
        <v>293</v>
      </c>
      <c r="AN4" s="184" t="s">
        <v>294</v>
      </c>
      <c r="AO4" s="184"/>
      <c r="AP4" s="184"/>
      <c r="AQ4" s="184"/>
      <c r="AR4" s="184"/>
      <c r="AS4" s="186"/>
      <c r="AT4" s="184"/>
      <c r="AU4" s="187" t="s">
        <v>95</v>
      </c>
      <c r="AV4" s="185"/>
      <c r="AW4" s="184"/>
      <c r="AX4" s="184"/>
      <c r="AY4" s="184"/>
      <c r="AZ4" s="184"/>
      <c r="BA4" s="184"/>
      <c r="BB4" s="184"/>
      <c r="BC4" s="184"/>
      <c r="BD4" s="186"/>
      <c r="BE4" s="184"/>
      <c r="BF4" s="187"/>
      <c r="BG4" s="185"/>
      <c r="BH4" s="184"/>
      <c r="BI4" s="184"/>
      <c r="BJ4" s="33"/>
      <c r="BK4" s="17" t="s">
        <v>83</v>
      </c>
      <c r="BL4" s="33" t="s">
        <v>83</v>
      </c>
      <c r="BM4" s="33" t="s">
        <v>83</v>
      </c>
      <c r="BN4" s="33" t="s">
        <v>83</v>
      </c>
      <c r="BO4" s="33" t="s">
        <v>83</v>
      </c>
      <c r="BP4" s="189"/>
      <c r="BQ4" s="189"/>
      <c r="BR4" s="189"/>
      <c r="BS4" s="189"/>
      <c r="BT4" s="189"/>
      <c r="BU4" s="189"/>
      <c r="BV4" s="189"/>
      <c r="BW4" s="189"/>
      <c r="BX4" s="189"/>
      <c r="BY4" s="189"/>
      <c r="BZ4" s="189"/>
      <c r="CA4" s="189"/>
      <c r="CB4" s="189"/>
      <c r="CC4" s="189"/>
      <c r="CD4" s="189"/>
      <c r="CE4" s="189"/>
      <c r="CF4" s="189"/>
      <c r="CG4" s="189"/>
      <c r="CH4" s="189"/>
      <c r="CI4" s="189"/>
      <c r="CJ4" s="189"/>
      <c r="CK4" s="189"/>
      <c r="CL4" s="189"/>
      <c r="CM4" s="189"/>
      <c r="CN4" s="189"/>
      <c r="CO4" s="189"/>
      <c r="CP4" s="189"/>
      <c r="CQ4" s="189"/>
      <c r="CR4" s="189"/>
      <c r="CS4" s="189"/>
      <c r="CT4" s="189"/>
      <c r="CU4" s="189"/>
      <c r="CV4" s="189"/>
      <c r="CW4" s="189"/>
      <c r="CX4" s="189"/>
      <c r="CY4" s="189"/>
      <c r="CZ4" s="189"/>
      <c r="DA4" s="189"/>
      <c r="DB4" s="189"/>
      <c r="DC4" s="189"/>
      <c r="DD4" s="189"/>
      <c r="DE4" s="189"/>
      <c r="DF4" s="189"/>
      <c r="DG4" s="189"/>
      <c r="DH4" s="189"/>
      <c r="DI4" s="189"/>
      <c r="DJ4" s="189"/>
      <c r="DK4" s="189"/>
      <c r="DL4" s="189"/>
      <c r="DM4" s="189"/>
      <c r="DN4" s="189"/>
      <c r="DO4" s="189"/>
      <c r="DP4" s="189"/>
      <c r="DQ4" s="189"/>
      <c r="DR4" s="189"/>
      <c r="DS4" s="189"/>
      <c r="DT4" s="189"/>
      <c r="DU4" s="189"/>
      <c r="DV4" s="189"/>
      <c r="DW4" s="189"/>
      <c r="DX4" s="189"/>
      <c r="DY4" s="189"/>
      <c r="DZ4" s="189"/>
      <c r="EA4" s="189"/>
      <c r="EB4" s="189"/>
      <c r="EC4" s="189"/>
      <c r="ED4" s="189"/>
      <c r="EE4" s="189"/>
      <c r="EF4" s="189"/>
      <c r="EG4" s="189"/>
      <c r="EH4" s="189"/>
      <c r="EI4" s="189"/>
      <c r="EJ4" s="189"/>
      <c r="EK4" s="189"/>
      <c r="EL4" s="189"/>
      <c r="EM4" s="189"/>
      <c r="EN4" s="189"/>
      <c r="EO4" s="189"/>
      <c r="EP4" s="189"/>
      <c r="EQ4" s="189"/>
      <c r="ER4" s="189"/>
      <c r="ES4" s="189"/>
      <c r="ET4" s="189"/>
      <c r="EU4" s="189"/>
      <c r="EV4" s="189"/>
      <c r="EW4" s="189"/>
      <c r="EX4" s="189"/>
      <c r="EY4" s="189"/>
      <c r="EZ4" s="189"/>
      <c r="FA4" s="189"/>
      <c r="FB4" s="189"/>
      <c r="FC4" s="189"/>
      <c r="FD4" s="189"/>
      <c r="FE4" s="189"/>
      <c r="FF4" s="189"/>
      <c r="FG4" s="189"/>
      <c r="FH4" s="189"/>
      <c r="FI4" s="189"/>
      <c r="FJ4" s="189"/>
      <c r="FK4" s="189"/>
      <c r="FL4" s="189"/>
      <c r="FM4" s="189"/>
      <c r="FN4" s="189"/>
      <c r="FO4" s="189"/>
      <c r="FP4" s="189"/>
      <c r="FQ4" s="189"/>
      <c r="FR4" s="189"/>
      <c r="FS4" s="189"/>
      <c r="FT4" s="189"/>
      <c r="FU4" s="189"/>
      <c r="FV4" s="189"/>
      <c r="FW4" s="189"/>
      <c r="FX4" s="189"/>
      <c r="FY4" s="189"/>
      <c r="FZ4" s="189"/>
      <c r="GA4" s="189"/>
      <c r="GB4" s="189"/>
      <c r="GC4" s="189"/>
      <c r="GD4" s="189"/>
      <c r="GE4" s="189"/>
      <c r="GF4" s="189"/>
      <c r="GG4" s="189"/>
      <c r="GH4" s="189"/>
      <c r="GI4" s="189"/>
      <c r="GJ4" s="189"/>
      <c r="GK4" s="189"/>
      <c r="GL4" s="189"/>
      <c r="GM4" s="189"/>
      <c r="GN4" s="189"/>
      <c r="GO4" s="189"/>
      <c r="GP4" s="189"/>
      <c r="GQ4" s="189"/>
      <c r="GR4" s="189"/>
      <c r="GS4" s="189"/>
      <c r="GT4" s="189"/>
      <c r="GU4" s="189"/>
      <c r="GV4" s="189"/>
      <c r="GW4" s="189"/>
      <c r="GX4" s="189"/>
      <c r="GY4" s="189"/>
      <c r="GZ4" s="189"/>
      <c r="HA4" s="189"/>
      <c r="HB4" s="189"/>
      <c r="HC4" s="189"/>
      <c r="HD4" s="189"/>
      <c r="HE4" s="189"/>
      <c r="HF4" s="189"/>
      <c r="HG4" s="190"/>
      <c r="HH4" s="34"/>
      <c r="HI4" s="34"/>
      <c r="HJ4" s="34"/>
      <c r="HK4" s="34"/>
      <c r="HL4" s="34"/>
      <c r="HM4" s="34"/>
      <c r="HN4" s="34"/>
      <c r="HO4" s="34"/>
      <c r="HP4" s="34"/>
      <c r="HQ4" s="34"/>
      <c r="HR4" s="34"/>
      <c r="HS4" s="34"/>
      <c r="HT4" s="34"/>
      <c r="HU4" s="34"/>
      <c r="HV4" s="34"/>
      <c r="HW4" s="34"/>
      <c r="HX4" s="34"/>
      <c r="HY4" s="34"/>
      <c r="HZ4" s="34"/>
      <c r="IA4" s="34"/>
      <c r="IB4" s="34"/>
      <c r="IC4" s="34"/>
      <c r="ID4" s="34"/>
      <c r="IE4" s="34"/>
      <c r="IF4" s="34"/>
      <c r="IG4" s="34"/>
      <c r="IH4" s="34"/>
      <c r="II4" s="34"/>
      <c r="IJ4" s="34"/>
      <c r="IK4" s="34"/>
      <c r="IL4" s="34"/>
      <c r="IM4" s="34"/>
      <c r="IN4" s="34"/>
      <c r="IO4" s="34"/>
      <c r="IP4" s="34"/>
      <c r="IQ4" s="34"/>
      <c r="IR4" s="34"/>
      <c r="IS4" s="34"/>
      <c r="IT4" s="34"/>
      <c r="IU4" s="34"/>
      <c r="IV4" s="34"/>
      <c r="IW4" s="34"/>
      <c r="IX4" s="34"/>
      <c r="IY4" s="34"/>
      <c r="IZ4" s="34"/>
      <c r="JA4" s="34"/>
      <c r="JB4" s="34"/>
      <c r="JC4" s="34"/>
      <c r="JD4" s="34"/>
      <c r="JE4" s="34"/>
      <c r="JF4" s="34"/>
      <c r="JG4" s="34"/>
      <c r="JH4" s="34"/>
      <c r="JI4" s="34"/>
      <c r="JJ4" s="34"/>
      <c r="JK4" s="34"/>
      <c r="JL4" s="34"/>
      <c r="JM4" s="34"/>
      <c r="JN4" s="34"/>
      <c r="JO4" s="34"/>
      <c r="JP4" s="34"/>
      <c r="JQ4" s="34"/>
      <c r="JR4" s="34"/>
      <c r="JS4" s="34"/>
      <c r="JT4" s="34"/>
      <c r="JU4" s="34"/>
      <c r="JV4" s="34"/>
      <c r="JW4" s="34"/>
      <c r="JX4" s="34"/>
      <c r="JY4" s="34"/>
      <c r="JZ4" s="34"/>
      <c r="KA4" s="34"/>
      <c r="KB4" s="34"/>
      <c r="KC4" s="34"/>
      <c r="KD4" s="34"/>
      <c r="KE4" s="34"/>
      <c r="KF4" s="34"/>
      <c r="KG4" s="34"/>
      <c r="KH4" s="34"/>
      <c r="KI4" s="34"/>
      <c r="KJ4" s="34"/>
      <c r="KK4" s="34"/>
      <c r="KL4" s="34"/>
      <c r="KM4" s="34"/>
      <c r="KN4" s="34"/>
      <c r="KO4" s="34"/>
      <c r="KP4" s="34"/>
      <c r="KQ4" s="34"/>
      <c r="KR4" s="34"/>
      <c r="KS4" s="34"/>
      <c r="KT4" s="34"/>
      <c r="KU4" s="34"/>
      <c r="KV4" s="34"/>
      <c r="KW4" s="34"/>
      <c r="KX4" s="34"/>
      <c r="KY4" s="34"/>
      <c r="KZ4" s="34"/>
      <c r="LA4" s="34"/>
      <c r="LB4" s="34"/>
      <c r="LC4" s="34"/>
      <c r="LD4" s="34"/>
      <c r="LE4" s="34"/>
      <c r="LF4" s="34"/>
      <c r="LG4" s="34"/>
      <c r="LH4" s="34"/>
      <c r="LI4" s="34"/>
      <c r="LJ4" s="34"/>
      <c r="LK4" s="34"/>
      <c r="LL4" s="34"/>
      <c r="LM4" s="34"/>
      <c r="LN4" s="34"/>
      <c r="LO4" s="34"/>
      <c r="LP4" s="34"/>
      <c r="LQ4" s="34"/>
      <c r="LR4" s="34"/>
      <c r="LS4" s="34"/>
      <c r="LT4" s="34"/>
      <c r="LU4" s="34"/>
      <c r="LV4" s="34"/>
      <c r="LW4" s="34"/>
      <c r="LX4" s="34"/>
      <c r="LY4" s="34"/>
      <c r="LZ4" s="34"/>
      <c r="MA4" s="34"/>
      <c r="MB4" s="34"/>
      <c r="MC4" s="34"/>
      <c r="MD4" s="34"/>
      <c r="ME4" s="34"/>
      <c r="MF4" s="34"/>
      <c r="MG4" s="34"/>
      <c r="MH4" s="34"/>
      <c r="MI4" s="34"/>
      <c r="MJ4" s="34"/>
      <c r="MK4" s="34"/>
      <c r="ML4" s="34"/>
      <c r="MM4" s="34"/>
      <c r="MN4" s="34"/>
      <c r="MO4" s="34"/>
      <c r="MP4" s="34"/>
      <c r="MQ4" s="34"/>
      <c r="MR4" s="34"/>
      <c r="MS4" s="34"/>
      <c r="MT4" s="34"/>
      <c r="MU4" s="34"/>
      <c r="MV4" s="34"/>
      <c r="MW4" s="34"/>
      <c r="MX4" s="34"/>
      <c r="MY4" s="34"/>
      <c r="MZ4" s="34"/>
      <c r="NA4" s="34"/>
      <c r="NB4" s="34"/>
      <c r="NC4" s="34"/>
      <c r="ND4" s="34"/>
      <c r="NE4" s="34"/>
      <c r="NF4" s="34"/>
      <c r="NG4" s="34"/>
      <c r="NH4" s="34"/>
      <c r="NI4" s="34"/>
      <c r="NJ4" s="34"/>
      <c r="NK4" s="34"/>
      <c r="NL4" s="34"/>
      <c r="NM4" s="34"/>
      <c r="NN4" s="34"/>
      <c r="NO4" s="34"/>
      <c r="NP4" s="34"/>
      <c r="NQ4" s="34"/>
      <c r="NR4" s="34"/>
      <c r="NS4" s="34"/>
      <c r="NT4" s="34"/>
      <c r="NU4" s="34"/>
      <c r="NV4" s="34"/>
      <c r="NW4" s="34"/>
      <c r="NX4" s="34"/>
      <c r="NY4" s="34"/>
      <c r="NZ4" s="34"/>
      <c r="OA4" s="34"/>
      <c r="OB4" s="34"/>
      <c r="OC4" s="34"/>
      <c r="OD4" s="34"/>
      <c r="OE4" s="34"/>
      <c r="OF4" s="34"/>
      <c r="OG4" s="34"/>
      <c r="OH4" s="34"/>
      <c r="OI4" s="34"/>
      <c r="OJ4" s="34"/>
      <c r="OK4" s="34"/>
      <c r="OL4" s="34"/>
      <c r="OM4" s="34"/>
      <c r="ON4" s="34"/>
      <c r="OO4" s="34"/>
      <c r="OP4" s="34"/>
      <c r="OQ4" s="34"/>
      <c r="OR4" s="34"/>
      <c r="OS4" s="34"/>
      <c r="OT4" s="34"/>
      <c r="OU4" s="34"/>
      <c r="OV4" s="34"/>
      <c r="OW4" s="34"/>
      <c r="OX4" s="34"/>
      <c r="OY4" s="34"/>
      <c r="OZ4" s="34"/>
      <c r="PA4" s="34"/>
      <c r="PB4" s="34"/>
      <c r="PC4" s="34"/>
      <c r="PD4" s="34"/>
      <c r="PE4" s="34"/>
      <c r="PF4" s="34"/>
      <c r="PG4" s="34"/>
      <c r="PH4" s="34"/>
      <c r="PI4" s="34"/>
      <c r="PJ4" s="34"/>
      <c r="PK4" s="34"/>
      <c r="PL4" s="34"/>
      <c r="PM4" s="34"/>
      <c r="PN4" s="34"/>
      <c r="PO4" s="34"/>
      <c r="PP4" s="34"/>
      <c r="PQ4" s="34"/>
      <c r="PR4" s="34"/>
      <c r="PS4" s="34"/>
      <c r="PT4" s="34"/>
      <c r="PU4" s="34"/>
      <c r="PV4" s="34"/>
      <c r="PW4" s="34"/>
      <c r="PX4" s="34"/>
      <c r="PY4" s="34"/>
      <c r="PZ4" s="34"/>
      <c r="QA4" s="34"/>
      <c r="QB4" s="34"/>
      <c r="QC4" s="34"/>
      <c r="QD4" s="34"/>
      <c r="QE4" s="34"/>
      <c r="QF4" s="34"/>
      <c r="QG4" s="34"/>
      <c r="QH4" s="34"/>
      <c r="QI4" s="34"/>
      <c r="QJ4" s="34"/>
      <c r="QK4" s="34"/>
      <c r="QL4" s="34"/>
      <c r="QM4" s="34"/>
      <c r="QN4" s="34"/>
      <c r="QO4" s="34"/>
      <c r="QP4" s="34"/>
      <c r="QQ4" s="34"/>
      <c r="QR4" s="34"/>
      <c r="QS4" s="34"/>
      <c r="QT4" s="34"/>
      <c r="QU4" s="34"/>
      <c r="QV4" s="34"/>
      <c r="QW4" s="34"/>
      <c r="QX4" s="34"/>
      <c r="QY4" s="34"/>
      <c r="QZ4" s="34"/>
      <c r="RA4" s="34"/>
      <c r="RB4" s="34"/>
      <c r="RC4" s="34"/>
      <c r="RD4" s="34"/>
      <c r="RE4" s="34"/>
      <c r="RF4" s="34"/>
      <c r="RG4" s="34"/>
      <c r="RH4" s="34"/>
      <c r="RI4" s="34"/>
      <c r="RJ4" s="34"/>
      <c r="RK4" s="34"/>
      <c r="RL4" s="34"/>
      <c r="RM4" s="34"/>
      <c r="RN4" s="34"/>
      <c r="RO4" s="34"/>
      <c r="RP4" s="34"/>
      <c r="RQ4" s="34"/>
      <c r="RR4" s="34"/>
      <c r="RS4" s="34"/>
      <c r="RT4" s="34"/>
      <c r="RU4" s="34"/>
      <c r="RV4" s="34"/>
      <c r="RW4" s="34"/>
      <c r="RX4" s="34"/>
      <c r="RY4" s="34"/>
      <c r="RZ4" s="34"/>
      <c r="SA4" s="34"/>
      <c r="SB4" s="34"/>
      <c r="SC4" s="34"/>
      <c r="SD4" s="34"/>
      <c r="SE4" s="34"/>
      <c r="SF4" s="34"/>
      <c r="SG4" s="34"/>
      <c r="SH4" s="34"/>
      <c r="SI4" s="34"/>
      <c r="SJ4" s="34"/>
      <c r="SK4" s="34"/>
      <c r="SL4" s="34"/>
      <c r="SM4" s="34"/>
      <c r="SN4" s="34"/>
      <c r="SO4" s="34"/>
      <c r="SP4" s="34"/>
      <c r="SQ4" s="34"/>
      <c r="SR4" s="34"/>
      <c r="SS4" s="34"/>
      <c r="ST4" s="34"/>
      <c r="SU4" s="34"/>
      <c r="SV4" s="34"/>
      <c r="SW4" s="34"/>
      <c r="SX4" s="34"/>
      <c r="SY4" s="34"/>
      <c r="SZ4" s="34"/>
    </row>
    <row r="5" spans="1:520" ht="3.75" customHeight="1" x14ac:dyDescent="0.35">
      <c r="A5" s="191"/>
      <c r="B5" s="192"/>
      <c r="C5" s="125"/>
      <c r="D5" s="193"/>
      <c r="E5" s="22"/>
      <c r="F5" s="22"/>
      <c r="G5" s="23"/>
      <c r="H5" s="23"/>
      <c r="I5" s="23"/>
      <c r="J5" s="23"/>
      <c r="K5" s="23"/>
      <c r="L5" s="23"/>
      <c r="M5" s="23"/>
      <c r="N5" s="23"/>
      <c r="O5" s="23"/>
      <c r="P5" s="23"/>
      <c r="Q5" s="23"/>
      <c r="R5" s="23"/>
      <c r="S5" s="23"/>
      <c r="T5" s="23"/>
      <c r="U5" s="23"/>
      <c r="V5" s="23"/>
      <c r="W5" s="23"/>
      <c r="X5" s="23"/>
      <c r="Y5" s="23"/>
      <c r="Z5" s="23"/>
      <c r="AA5" s="23"/>
      <c r="AB5" s="23"/>
      <c r="AC5" s="23"/>
      <c r="AD5" s="23"/>
      <c r="AE5" s="23"/>
      <c r="AF5" s="23"/>
      <c r="AG5" s="19"/>
      <c r="AH5" s="20"/>
      <c r="AI5" s="21"/>
      <c r="AJ5" s="14"/>
      <c r="AK5" s="22"/>
      <c r="AL5" s="22"/>
      <c r="AM5" s="194"/>
      <c r="AN5" s="23"/>
      <c r="AO5" s="23"/>
      <c r="AP5" s="23"/>
      <c r="AQ5" s="23"/>
      <c r="AR5" s="23"/>
      <c r="AS5" s="23"/>
      <c r="AT5" s="23"/>
      <c r="AU5" s="23"/>
      <c r="AV5" s="23"/>
      <c r="AW5" s="23"/>
      <c r="AX5" s="23"/>
      <c r="AY5" s="23"/>
      <c r="AZ5" s="23"/>
      <c r="BA5" s="23"/>
      <c r="BB5" s="23"/>
      <c r="BC5" s="23"/>
      <c r="BD5" s="23"/>
      <c r="BE5" s="23"/>
      <c r="BF5" s="23"/>
      <c r="BG5" s="23"/>
      <c r="BH5" s="23"/>
      <c r="BI5" s="23"/>
      <c r="BJ5" s="23"/>
      <c r="BK5" s="195"/>
      <c r="BL5" s="195"/>
      <c r="BM5" s="195"/>
      <c r="BN5" s="195"/>
      <c r="BO5" s="195"/>
      <c r="BP5" s="195"/>
      <c r="BQ5" s="195"/>
      <c r="BR5" s="195"/>
      <c r="BS5" s="195"/>
      <c r="BT5" s="195"/>
      <c r="BU5" s="195"/>
      <c r="BV5" s="195"/>
      <c r="BW5" s="195"/>
      <c r="BX5" s="195"/>
      <c r="BY5" s="195"/>
      <c r="BZ5" s="195"/>
      <c r="CA5" s="195"/>
      <c r="CB5" s="195"/>
      <c r="CC5" s="195"/>
      <c r="CD5" s="195"/>
      <c r="CE5" s="195"/>
      <c r="CF5" s="195"/>
      <c r="CG5" s="195"/>
      <c r="CH5" s="195"/>
      <c r="CI5" s="195"/>
      <c r="CJ5" s="195"/>
      <c r="CK5" s="195"/>
      <c r="CL5" s="195"/>
      <c r="CM5" s="195"/>
      <c r="CN5" s="195"/>
      <c r="CO5" s="195"/>
      <c r="CP5" s="195"/>
      <c r="CQ5" s="195"/>
      <c r="CR5" s="195"/>
      <c r="CS5" s="195"/>
      <c r="CT5" s="195"/>
      <c r="CU5" s="195"/>
      <c r="CV5" s="195"/>
      <c r="CW5" s="195"/>
      <c r="CX5" s="195"/>
      <c r="CY5" s="195"/>
      <c r="CZ5" s="195"/>
      <c r="DA5" s="195"/>
      <c r="DB5" s="195"/>
      <c r="DC5" s="195"/>
      <c r="DD5" s="195"/>
      <c r="DE5" s="195"/>
      <c r="DF5" s="195"/>
      <c r="DG5" s="195"/>
      <c r="DH5" s="195"/>
      <c r="DI5" s="195"/>
      <c r="DJ5" s="195"/>
      <c r="DK5" s="195"/>
      <c r="DL5" s="195"/>
      <c r="DM5" s="195"/>
      <c r="DN5" s="195"/>
      <c r="DO5" s="195"/>
      <c r="DP5" s="195"/>
      <c r="DQ5" s="195"/>
      <c r="DR5" s="195"/>
      <c r="DS5" s="195"/>
      <c r="DT5" s="195"/>
      <c r="DU5" s="195"/>
      <c r="DV5" s="195"/>
      <c r="DW5" s="195"/>
      <c r="DX5" s="195"/>
      <c r="DY5" s="195"/>
      <c r="DZ5" s="195"/>
      <c r="EA5" s="195"/>
      <c r="EB5" s="195"/>
      <c r="EC5" s="195"/>
      <c r="ED5" s="195"/>
      <c r="EE5" s="195"/>
      <c r="EF5" s="195"/>
      <c r="EG5" s="195"/>
      <c r="EH5" s="195"/>
      <c r="EI5" s="195"/>
      <c r="EJ5" s="195"/>
      <c r="EK5" s="195"/>
      <c r="EL5" s="195"/>
      <c r="EM5" s="195"/>
      <c r="EN5" s="195"/>
      <c r="EO5" s="195"/>
      <c r="EP5" s="195"/>
      <c r="EQ5" s="195"/>
      <c r="ER5" s="195"/>
      <c r="ES5" s="195"/>
      <c r="ET5" s="195"/>
      <c r="EU5" s="195"/>
      <c r="EV5" s="195"/>
      <c r="EW5" s="195"/>
      <c r="EX5" s="195"/>
      <c r="EY5" s="195"/>
      <c r="EZ5" s="195"/>
      <c r="FA5" s="195"/>
      <c r="FB5" s="195"/>
      <c r="FC5" s="195"/>
      <c r="FD5" s="195"/>
      <c r="FE5" s="195"/>
      <c r="FF5" s="195"/>
      <c r="FG5" s="195"/>
      <c r="FH5" s="195"/>
      <c r="FI5" s="195"/>
      <c r="FJ5" s="195"/>
      <c r="FK5" s="195"/>
      <c r="FL5" s="195"/>
      <c r="FM5" s="195"/>
      <c r="FN5" s="195"/>
      <c r="FO5" s="195"/>
      <c r="FP5" s="195"/>
      <c r="FQ5" s="195"/>
      <c r="FR5" s="195"/>
      <c r="FS5" s="195"/>
      <c r="FT5" s="195"/>
      <c r="FU5" s="195"/>
      <c r="FV5" s="195"/>
      <c r="FW5" s="195"/>
      <c r="FX5" s="195"/>
      <c r="FY5" s="195"/>
      <c r="FZ5" s="195"/>
      <c r="GA5" s="195"/>
      <c r="GB5" s="195"/>
      <c r="GC5" s="195"/>
      <c r="GD5" s="195"/>
      <c r="GE5" s="195"/>
      <c r="GF5" s="195"/>
      <c r="GG5" s="195"/>
      <c r="GH5" s="195"/>
      <c r="GI5" s="195"/>
      <c r="GJ5" s="195"/>
      <c r="GK5" s="195"/>
      <c r="GL5" s="195"/>
      <c r="GM5" s="195"/>
      <c r="GN5" s="195"/>
      <c r="GO5" s="195"/>
      <c r="GP5" s="195"/>
      <c r="GQ5" s="195"/>
      <c r="GR5" s="195"/>
      <c r="GS5" s="195"/>
      <c r="GT5" s="195"/>
      <c r="GU5" s="195"/>
      <c r="GV5" s="195"/>
      <c r="GW5" s="195"/>
      <c r="GX5" s="195"/>
      <c r="GY5" s="195"/>
      <c r="GZ5" s="195"/>
      <c r="HA5" s="195"/>
      <c r="HB5" s="195"/>
      <c r="HC5" s="195"/>
      <c r="HD5" s="195"/>
      <c r="HE5" s="195"/>
      <c r="HF5" s="195"/>
      <c r="HG5" s="195"/>
    </row>
    <row r="6" spans="1:520" x14ac:dyDescent="0.35">
      <c r="A6" s="9" t="s">
        <v>295</v>
      </c>
      <c r="B6" s="196"/>
      <c r="C6" s="125"/>
      <c r="D6" s="197"/>
      <c r="E6" s="173"/>
      <c r="F6" s="173"/>
      <c r="G6" s="197"/>
      <c r="H6" s="173"/>
      <c r="I6" s="197"/>
      <c r="J6" s="173"/>
      <c r="K6" s="197"/>
      <c r="L6" s="173"/>
      <c r="M6" s="197"/>
      <c r="N6" s="173"/>
      <c r="O6" s="197"/>
      <c r="P6" s="173"/>
      <c r="Q6" s="197"/>
      <c r="R6" s="173"/>
      <c r="S6" s="197"/>
      <c r="T6" s="173"/>
      <c r="U6" s="197"/>
      <c r="V6" s="173"/>
      <c r="W6" s="197"/>
      <c r="X6" s="173"/>
      <c r="Y6" s="197"/>
      <c r="Z6" s="173"/>
      <c r="AA6" s="197"/>
      <c r="AB6" s="173"/>
      <c r="AC6" s="197"/>
      <c r="AD6" s="173"/>
      <c r="AE6" s="197"/>
      <c r="AF6" s="173"/>
      <c r="AG6" s="197"/>
      <c r="AH6" s="173"/>
      <c r="AI6" s="197"/>
      <c r="AJ6" s="173"/>
      <c r="AK6" s="197"/>
      <c r="AL6" s="173"/>
      <c r="AM6" s="198"/>
      <c r="AN6" s="199"/>
      <c r="AO6" s="173"/>
      <c r="AP6" s="173"/>
      <c r="AQ6" s="173"/>
      <c r="AR6" s="173"/>
      <c r="AS6" s="173"/>
      <c r="AT6" s="173"/>
      <c r="AU6" s="173"/>
      <c r="AV6" s="173"/>
      <c r="AW6" s="173"/>
      <c r="AX6" s="173"/>
      <c r="AY6" s="173"/>
      <c r="AZ6" s="173"/>
      <c r="BA6" s="173"/>
      <c r="BB6" s="173"/>
      <c r="BC6" s="173"/>
      <c r="BD6" s="173"/>
      <c r="BE6" s="173"/>
      <c r="BF6" s="173"/>
      <c r="BG6" s="173"/>
      <c r="BH6" s="173"/>
      <c r="BI6" s="173"/>
      <c r="BJ6" s="199"/>
      <c r="BK6" s="173"/>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row>
    <row r="7" spans="1:520" x14ac:dyDescent="0.35">
      <c r="A7" s="35" t="s">
        <v>296</v>
      </c>
      <c r="B7" s="14" t="s">
        <v>85</v>
      </c>
      <c r="C7" s="200"/>
      <c r="D7" s="201"/>
      <c r="E7" s="7">
        <v>10</v>
      </c>
      <c r="F7" s="7">
        <v>10</v>
      </c>
      <c r="G7" s="7">
        <v>13</v>
      </c>
      <c r="H7" s="7">
        <v>12</v>
      </c>
      <c r="I7" s="7">
        <v>13</v>
      </c>
      <c r="J7" s="7">
        <v>16</v>
      </c>
      <c r="K7" s="7">
        <v>18</v>
      </c>
      <c r="L7" s="7">
        <v>19</v>
      </c>
      <c r="M7" s="7">
        <v>24</v>
      </c>
      <c r="N7" s="114">
        <v>38</v>
      </c>
      <c r="O7" s="114">
        <v>42</v>
      </c>
      <c r="P7" s="114">
        <v>50</v>
      </c>
      <c r="Q7" s="114">
        <v>61</v>
      </c>
      <c r="R7" s="114">
        <v>72</v>
      </c>
      <c r="S7" s="114">
        <v>66</v>
      </c>
      <c r="T7" s="114">
        <v>82</v>
      </c>
      <c r="U7" s="114">
        <v>113</v>
      </c>
      <c r="V7" s="114">
        <v>136</v>
      </c>
      <c r="W7" s="114">
        <v>192</v>
      </c>
      <c r="X7" s="114">
        <v>201</v>
      </c>
      <c r="Y7" s="114">
        <v>310</v>
      </c>
      <c r="Z7" s="114">
        <v>411</v>
      </c>
      <c r="AA7" s="114">
        <v>539</v>
      </c>
      <c r="AB7" s="114">
        <v>629</v>
      </c>
      <c r="AC7" s="114">
        <v>386</v>
      </c>
      <c r="AD7" s="114">
        <v>365</v>
      </c>
      <c r="AE7" s="114">
        <v>368</v>
      </c>
      <c r="AF7" s="114">
        <v>464</v>
      </c>
      <c r="AG7" s="114">
        <v>533</v>
      </c>
      <c r="AH7" s="114">
        <v>491</v>
      </c>
      <c r="AI7" s="114">
        <v>495</v>
      </c>
      <c r="AJ7" s="114">
        <v>601</v>
      </c>
      <c r="AK7" s="114">
        <v>489</v>
      </c>
      <c r="AL7" s="114">
        <v>527.5</v>
      </c>
      <c r="AM7" s="277">
        <v>630.70000000000005</v>
      </c>
      <c r="AN7" s="74">
        <v>573</v>
      </c>
      <c r="AO7" s="74">
        <v>691</v>
      </c>
      <c r="AP7" s="74">
        <v>778</v>
      </c>
      <c r="AQ7" s="74">
        <v>732</v>
      </c>
      <c r="AR7" s="74">
        <v>732</v>
      </c>
      <c r="AS7" s="74">
        <v>733</v>
      </c>
      <c r="AT7" s="74">
        <v>768</v>
      </c>
      <c r="AU7" s="74">
        <v>870</v>
      </c>
      <c r="AV7" s="74">
        <v>961</v>
      </c>
      <c r="AW7" s="74">
        <v>728</v>
      </c>
      <c r="AX7" s="74">
        <v>840</v>
      </c>
      <c r="AY7" s="74">
        <v>1039</v>
      </c>
      <c r="AZ7" s="74">
        <v>1003</v>
      </c>
      <c r="BA7" s="74">
        <v>959</v>
      </c>
      <c r="BB7" s="74">
        <v>1401</v>
      </c>
      <c r="BC7" s="74">
        <v>1124</v>
      </c>
      <c r="BD7" s="74">
        <v>1239</v>
      </c>
      <c r="BE7" s="74">
        <v>1251</v>
      </c>
      <c r="BF7" s="74">
        <v>1189</v>
      </c>
      <c r="BG7" s="74">
        <v>1644</v>
      </c>
      <c r="BH7" s="74">
        <v>1366</v>
      </c>
      <c r="BI7" s="74">
        <v>1371</v>
      </c>
      <c r="BJ7" s="74">
        <v>1864</v>
      </c>
      <c r="BK7" s="114">
        <v>1574</v>
      </c>
      <c r="BL7" s="114">
        <v>2003</v>
      </c>
      <c r="BM7" s="114">
        <v>1901</v>
      </c>
      <c r="BN7" s="114">
        <v>1538</v>
      </c>
      <c r="BO7" s="114">
        <v>1560</v>
      </c>
      <c r="BP7" s="195"/>
      <c r="BQ7" s="195"/>
      <c r="BR7" s="195"/>
      <c r="BS7" s="195"/>
      <c r="BT7" s="195"/>
      <c r="BU7" s="195"/>
      <c r="BV7" s="195"/>
      <c r="BW7" s="195"/>
      <c r="BX7" s="195"/>
      <c r="BY7" s="195"/>
      <c r="BZ7" s="195"/>
      <c r="CA7" s="195"/>
      <c r="CB7" s="195"/>
      <c r="CC7" s="195"/>
      <c r="CD7" s="195"/>
      <c r="CE7" s="195"/>
      <c r="CF7" s="195"/>
      <c r="CG7" s="195"/>
      <c r="CH7" s="195"/>
      <c r="CI7" s="195"/>
      <c r="CJ7" s="195"/>
      <c r="CK7" s="195"/>
      <c r="CL7" s="195"/>
      <c r="CM7" s="195"/>
      <c r="CN7" s="195"/>
      <c r="CO7" s="195"/>
      <c r="CP7" s="195"/>
      <c r="CQ7" s="195"/>
      <c r="CR7" s="195"/>
      <c r="CS7" s="195"/>
      <c r="CT7" s="195"/>
      <c r="CU7" s="195"/>
      <c r="CV7" s="195"/>
      <c r="CW7" s="195"/>
      <c r="CX7" s="195"/>
      <c r="CY7" s="195"/>
      <c r="CZ7" s="195"/>
      <c r="DA7" s="195"/>
      <c r="DB7" s="195"/>
      <c r="DC7" s="195"/>
      <c r="DD7" s="195"/>
      <c r="DE7" s="195"/>
      <c r="DF7" s="195"/>
      <c r="DG7" s="195"/>
      <c r="DH7" s="195"/>
      <c r="DI7" s="195"/>
      <c r="DJ7" s="195"/>
      <c r="DK7" s="195"/>
      <c r="DL7" s="195"/>
      <c r="DM7" s="195"/>
      <c r="DN7" s="195"/>
      <c r="DO7" s="195"/>
      <c r="DP7" s="195"/>
      <c r="DQ7" s="195"/>
      <c r="DR7" s="195"/>
      <c r="DS7" s="195"/>
      <c r="DT7" s="195"/>
      <c r="DU7" s="195"/>
      <c r="DV7" s="195"/>
      <c r="DW7" s="195"/>
      <c r="DX7" s="195"/>
      <c r="DY7" s="195"/>
      <c r="DZ7" s="195"/>
      <c r="EA7" s="195"/>
      <c r="EB7" s="195"/>
      <c r="EC7" s="195"/>
      <c r="ED7" s="195"/>
      <c r="EE7" s="195"/>
      <c r="EF7" s="195"/>
      <c r="EG7" s="195"/>
      <c r="EH7" s="195"/>
      <c r="EI7" s="195"/>
      <c r="EJ7" s="195"/>
      <c r="EK7" s="195"/>
      <c r="EL7" s="195"/>
      <c r="EM7" s="195"/>
      <c r="EN7" s="195"/>
      <c r="EO7" s="195"/>
      <c r="EP7" s="195"/>
      <c r="EQ7" s="195"/>
      <c r="ER7" s="195"/>
      <c r="ES7" s="195"/>
      <c r="ET7" s="195"/>
      <c r="EU7" s="195"/>
      <c r="EV7" s="195"/>
      <c r="EW7" s="195"/>
      <c r="EX7" s="195"/>
      <c r="EY7" s="195"/>
      <c r="EZ7" s="195"/>
      <c r="FA7" s="195"/>
      <c r="FB7" s="195"/>
      <c r="FC7" s="195"/>
      <c r="FD7" s="195"/>
      <c r="FE7" s="195"/>
      <c r="FF7" s="195"/>
      <c r="FG7" s="195"/>
      <c r="FH7" s="195"/>
      <c r="FI7" s="195"/>
      <c r="FJ7" s="195"/>
      <c r="FK7" s="195"/>
      <c r="FL7" s="195"/>
      <c r="FM7" s="195"/>
      <c r="FN7" s="195"/>
      <c r="FO7" s="195"/>
      <c r="FP7" s="195"/>
      <c r="FQ7" s="195"/>
      <c r="FR7" s="195"/>
      <c r="FS7" s="195"/>
      <c r="FT7" s="195"/>
      <c r="FU7" s="195"/>
      <c r="FV7" s="195"/>
      <c r="FW7" s="195"/>
      <c r="FX7" s="195"/>
      <c r="FY7" s="195"/>
      <c r="FZ7" s="195"/>
      <c r="GA7" s="195"/>
      <c r="GB7" s="195"/>
      <c r="GC7" s="195"/>
      <c r="GD7" s="195"/>
      <c r="GE7" s="195"/>
      <c r="GF7" s="195"/>
      <c r="GG7" s="195"/>
      <c r="GH7" s="195"/>
      <c r="GI7" s="195"/>
      <c r="GJ7" s="195"/>
      <c r="GK7" s="195"/>
      <c r="GL7" s="195"/>
      <c r="GM7" s="195"/>
      <c r="GN7" s="195"/>
      <c r="GO7" s="195"/>
      <c r="GP7" s="195"/>
      <c r="GQ7" s="195"/>
      <c r="GR7" s="195"/>
      <c r="GS7" s="195"/>
      <c r="GT7" s="195"/>
      <c r="GU7" s="195"/>
      <c r="GV7" s="195"/>
      <c r="GW7" s="195"/>
      <c r="GX7" s="195"/>
      <c r="GY7" s="195"/>
      <c r="GZ7" s="195"/>
      <c r="HA7" s="195"/>
      <c r="HB7" s="195"/>
      <c r="HC7" s="195"/>
      <c r="HD7" s="195"/>
      <c r="HE7" s="195"/>
      <c r="HF7" s="195"/>
      <c r="HG7" s="195"/>
      <c r="HH7" s="195"/>
      <c r="HI7" s="195"/>
      <c r="HJ7" s="195"/>
      <c r="HK7" s="195"/>
      <c r="HL7" s="195"/>
      <c r="HM7" s="195"/>
      <c r="HN7" s="195"/>
      <c r="HO7" s="195"/>
      <c r="HP7" s="195"/>
      <c r="HQ7" s="195"/>
      <c r="HR7" s="195"/>
      <c r="HS7" s="195"/>
      <c r="HT7" s="195"/>
      <c r="HU7" s="195"/>
      <c r="HV7" s="195"/>
      <c r="HW7" s="195"/>
      <c r="HX7" s="195"/>
      <c r="HY7" s="195"/>
      <c r="HZ7" s="195"/>
      <c r="IA7" s="195"/>
      <c r="IB7" s="195"/>
      <c r="IC7" s="195"/>
      <c r="ID7" s="195"/>
      <c r="IE7" s="195"/>
      <c r="IF7" s="195"/>
      <c r="IG7" s="195"/>
      <c r="IH7" s="195"/>
      <c r="II7" s="195"/>
      <c r="IJ7" s="195"/>
      <c r="IK7" s="195"/>
      <c r="IL7" s="195"/>
      <c r="IM7" s="195"/>
      <c r="IN7" s="195"/>
      <c r="IO7" s="195"/>
      <c r="IP7" s="195"/>
      <c r="IQ7" s="195"/>
      <c r="IR7" s="195"/>
      <c r="IS7" s="195"/>
      <c r="IT7" s="195"/>
      <c r="IU7" s="195"/>
      <c r="IV7" s="195"/>
      <c r="IW7" s="195"/>
      <c r="IX7" s="195"/>
      <c r="IY7" s="195"/>
      <c r="IZ7" s="195"/>
      <c r="JA7" s="195"/>
      <c r="JB7" s="195"/>
      <c r="JC7" s="195"/>
      <c r="JD7" s="195"/>
      <c r="JE7" s="195"/>
      <c r="JF7" s="195"/>
      <c r="JG7" s="195"/>
      <c r="JH7" s="195"/>
      <c r="JI7" s="195"/>
      <c r="JJ7" s="195"/>
      <c r="JK7" s="195"/>
      <c r="JL7" s="195"/>
      <c r="JM7" s="195"/>
      <c r="JN7" s="195"/>
      <c r="JO7" s="195"/>
      <c r="JP7" s="195"/>
      <c r="JQ7" s="195"/>
      <c r="JR7" s="195"/>
      <c r="JS7" s="195"/>
      <c r="JT7" s="195"/>
      <c r="JU7" s="195"/>
      <c r="JV7" s="195"/>
      <c r="JW7" s="195"/>
      <c r="JX7" s="195"/>
      <c r="JY7" s="195"/>
      <c r="JZ7" s="195"/>
      <c r="KA7" s="195"/>
      <c r="KB7" s="195"/>
      <c r="KC7" s="195"/>
      <c r="KD7" s="195"/>
      <c r="KE7" s="195"/>
      <c r="KF7" s="195"/>
      <c r="KG7" s="195"/>
      <c r="KH7" s="195"/>
      <c r="KI7" s="195"/>
      <c r="KJ7" s="195"/>
      <c r="KK7" s="195"/>
      <c r="KL7" s="195"/>
      <c r="KM7" s="195"/>
      <c r="KN7" s="195"/>
      <c r="KO7" s="195"/>
      <c r="KP7" s="195"/>
      <c r="KQ7" s="195"/>
      <c r="KR7" s="195"/>
      <c r="KS7" s="195"/>
      <c r="KT7" s="195"/>
      <c r="KU7" s="195"/>
      <c r="KV7" s="195"/>
      <c r="KW7" s="195"/>
      <c r="KX7" s="195"/>
      <c r="KY7" s="195"/>
      <c r="KZ7" s="195"/>
      <c r="LA7" s="195"/>
      <c r="LB7" s="195"/>
      <c r="LC7" s="195"/>
      <c r="LD7" s="195"/>
      <c r="LE7" s="195"/>
      <c r="LF7" s="195"/>
      <c r="LG7" s="195"/>
      <c r="LH7" s="195"/>
      <c r="LI7" s="195"/>
      <c r="LJ7" s="195"/>
      <c r="LK7" s="195"/>
      <c r="LL7" s="195"/>
      <c r="LM7" s="195"/>
      <c r="LN7" s="195"/>
      <c r="LO7" s="195"/>
      <c r="LP7" s="195"/>
      <c r="LQ7" s="195"/>
      <c r="LR7" s="195"/>
      <c r="LS7" s="195"/>
      <c r="LT7" s="195"/>
      <c r="LU7" s="195"/>
      <c r="LV7" s="195"/>
      <c r="LW7" s="195"/>
      <c r="LX7" s="195"/>
      <c r="LY7" s="195"/>
      <c r="LZ7" s="195"/>
      <c r="MA7" s="195"/>
      <c r="MB7" s="195"/>
      <c r="MC7" s="195"/>
      <c r="MD7" s="195"/>
      <c r="ME7" s="195"/>
      <c r="MF7" s="195"/>
      <c r="MG7" s="195"/>
      <c r="MH7" s="195"/>
      <c r="MI7" s="195"/>
      <c r="MJ7" s="195"/>
      <c r="MK7" s="195"/>
      <c r="ML7" s="195"/>
      <c r="MM7" s="195"/>
      <c r="MN7" s="195"/>
      <c r="MO7" s="195"/>
      <c r="MP7" s="195"/>
      <c r="MQ7" s="195"/>
      <c r="MR7" s="195"/>
      <c r="MS7" s="195"/>
      <c r="MT7" s="195"/>
      <c r="MU7" s="195"/>
      <c r="MV7" s="195"/>
      <c r="MW7" s="195"/>
      <c r="MX7" s="195"/>
      <c r="MY7" s="195"/>
      <c r="MZ7" s="195"/>
      <c r="NA7" s="195"/>
      <c r="NB7" s="195"/>
      <c r="NC7" s="195"/>
      <c r="ND7" s="195"/>
      <c r="NE7" s="195"/>
      <c r="NF7" s="195"/>
      <c r="NG7" s="195"/>
      <c r="NH7" s="195"/>
      <c r="NI7" s="195"/>
      <c r="NJ7" s="195"/>
      <c r="NK7" s="195"/>
      <c r="NL7" s="195"/>
      <c r="NM7" s="195"/>
      <c r="NN7" s="195"/>
      <c r="NO7" s="195"/>
      <c r="NP7" s="195"/>
      <c r="NQ7" s="195"/>
      <c r="NR7" s="195"/>
      <c r="NS7" s="195"/>
      <c r="NT7" s="195"/>
      <c r="NU7" s="195"/>
      <c r="NV7" s="195"/>
      <c r="NW7" s="195"/>
      <c r="NX7" s="195"/>
      <c r="NY7" s="195"/>
      <c r="NZ7" s="195"/>
      <c r="OA7" s="195"/>
      <c r="OB7" s="195"/>
      <c r="OC7" s="195"/>
      <c r="OD7" s="195"/>
      <c r="OE7" s="195"/>
      <c r="OF7" s="195"/>
      <c r="OG7" s="195"/>
      <c r="OH7" s="195"/>
      <c r="OI7" s="195"/>
      <c r="OJ7" s="195"/>
      <c r="OK7" s="195"/>
      <c r="OL7" s="195"/>
      <c r="OM7" s="195"/>
      <c r="ON7" s="195"/>
      <c r="OO7" s="195"/>
      <c r="OP7" s="195"/>
      <c r="OQ7" s="195"/>
      <c r="OR7" s="195"/>
      <c r="OS7" s="195"/>
      <c r="OT7" s="195"/>
      <c r="OU7" s="195"/>
      <c r="OV7" s="195"/>
      <c r="OW7" s="195"/>
      <c r="OX7" s="195"/>
      <c r="OY7" s="195"/>
      <c r="OZ7" s="195"/>
      <c r="PA7" s="195"/>
      <c r="PB7" s="195"/>
      <c r="PC7" s="195"/>
      <c r="PD7" s="195"/>
      <c r="PE7" s="195"/>
      <c r="PF7" s="195"/>
      <c r="PG7" s="195"/>
      <c r="PH7" s="195"/>
      <c r="PI7" s="195"/>
      <c r="PJ7" s="195"/>
      <c r="PK7" s="195"/>
      <c r="PL7" s="195"/>
      <c r="PM7" s="195"/>
      <c r="PN7" s="195"/>
      <c r="PO7" s="195"/>
      <c r="PP7" s="195"/>
      <c r="PQ7" s="195"/>
      <c r="PR7" s="195"/>
      <c r="PS7" s="195"/>
      <c r="PT7" s="195"/>
      <c r="PU7" s="195"/>
      <c r="PV7" s="195"/>
      <c r="PW7" s="195"/>
      <c r="PX7" s="195"/>
      <c r="PY7" s="195"/>
      <c r="PZ7" s="195"/>
      <c r="QA7" s="195"/>
      <c r="QB7" s="195"/>
      <c r="QC7" s="195"/>
      <c r="QD7" s="195"/>
      <c r="QE7" s="195"/>
      <c r="QF7" s="195"/>
      <c r="QG7" s="195"/>
      <c r="QH7" s="195"/>
      <c r="QI7" s="195"/>
      <c r="QJ7" s="195"/>
      <c r="QK7" s="195"/>
      <c r="QL7" s="195"/>
      <c r="QM7" s="195"/>
      <c r="QN7" s="195"/>
      <c r="QO7" s="195"/>
      <c r="QP7" s="195"/>
      <c r="QQ7" s="195"/>
      <c r="QR7" s="195"/>
      <c r="QS7" s="195"/>
      <c r="QT7" s="195"/>
      <c r="QU7" s="195"/>
      <c r="QV7" s="195"/>
      <c r="QW7" s="195"/>
      <c r="QX7" s="195"/>
      <c r="QY7" s="195"/>
      <c r="QZ7" s="195"/>
      <c r="RA7" s="195"/>
      <c r="RB7" s="195"/>
      <c r="RC7" s="195"/>
      <c r="RD7" s="195"/>
      <c r="RE7" s="195"/>
      <c r="RF7" s="195"/>
      <c r="RG7" s="195"/>
      <c r="RH7" s="195"/>
      <c r="RI7" s="195"/>
      <c r="RJ7" s="195"/>
      <c r="RK7" s="195"/>
      <c r="RL7" s="195"/>
      <c r="RM7" s="195"/>
      <c r="RN7" s="195"/>
      <c r="RO7" s="195"/>
      <c r="RP7" s="195"/>
      <c r="RQ7" s="195"/>
      <c r="RR7" s="195"/>
      <c r="RS7" s="195"/>
      <c r="RT7" s="195"/>
      <c r="RU7" s="195"/>
      <c r="RV7" s="195"/>
      <c r="RW7" s="195"/>
      <c r="RX7" s="195"/>
      <c r="RY7" s="195"/>
      <c r="RZ7" s="195"/>
      <c r="SA7" s="195"/>
      <c r="SB7" s="195"/>
      <c r="SC7" s="195"/>
      <c r="SD7" s="195"/>
      <c r="SE7" s="195"/>
      <c r="SF7" s="195"/>
      <c r="SG7" s="195"/>
      <c r="SH7" s="195"/>
      <c r="SI7" s="195"/>
      <c r="SJ7" s="195"/>
      <c r="SK7" s="195"/>
      <c r="SL7" s="195"/>
      <c r="SM7" s="195"/>
      <c r="SN7" s="195"/>
      <c r="SO7" s="195"/>
      <c r="SP7" s="195"/>
      <c r="SQ7" s="195"/>
      <c r="SR7" s="195"/>
      <c r="SS7" s="195"/>
      <c r="ST7" s="195"/>
      <c r="SU7" s="195"/>
      <c r="SV7" s="195"/>
      <c r="SW7" s="195"/>
      <c r="SX7" s="195"/>
      <c r="SY7" s="195"/>
      <c r="SZ7" s="195"/>
    </row>
    <row r="8" spans="1:520" x14ac:dyDescent="0.35">
      <c r="A8" s="35" t="s">
        <v>297</v>
      </c>
      <c r="B8" s="14" t="s">
        <v>85</v>
      </c>
      <c r="C8" s="125"/>
      <c r="D8" s="203"/>
      <c r="E8" s="266">
        <v>85</v>
      </c>
      <c r="F8" s="266">
        <v>106</v>
      </c>
      <c r="G8" s="266">
        <v>122</v>
      </c>
      <c r="H8" s="266">
        <v>125</v>
      </c>
      <c r="I8" s="266">
        <v>127</v>
      </c>
      <c r="J8" s="266">
        <v>145</v>
      </c>
      <c r="K8" s="266">
        <v>166</v>
      </c>
      <c r="L8" s="266">
        <v>197</v>
      </c>
      <c r="M8" s="266">
        <v>217</v>
      </c>
      <c r="N8" s="262">
        <v>286</v>
      </c>
      <c r="O8" s="262">
        <v>375</v>
      </c>
      <c r="P8" s="262">
        <v>424</v>
      </c>
      <c r="Q8" s="262">
        <v>475</v>
      </c>
      <c r="R8" s="262">
        <v>527</v>
      </c>
      <c r="S8" s="262">
        <v>532</v>
      </c>
      <c r="T8" s="262">
        <v>655</v>
      </c>
      <c r="U8" s="262">
        <v>766</v>
      </c>
      <c r="V8" s="262">
        <v>810</v>
      </c>
      <c r="W8" s="262">
        <v>876</v>
      </c>
      <c r="X8" s="262">
        <v>996</v>
      </c>
      <c r="Y8" s="262">
        <v>1228</v>
      </c>
      <c r="Z8" s="262">
        <v>1046</v>
      </c>
      <c r="AA8" s="262">
        <v>1161</v>
      </c>
      <c r="AB8" s="262">
        <v>1102</v>
      </c>
      <c r="AC8" s="262">
        <v>1165</v>
      </c>
      <c r="AD8" s="262">
        <v>1307</v>
      </c>
      <c r="AE8" s="262">
        <v>1537</v>
      </c>
      <c r="AF8" s="262">
        <v>1734</v>
      </c>
      <c r="AG8" s="262">
        <v>1554</v>
      </c>
      <c r="AH8" s="262">
        <v>1688</v>
      </c>
      <c r="AI8" s="262">
        <v>1499</v>
      </c>
      <c r="AJ8" s="262">
        <v>1697</v>
      </c>
      <c r="AK8" s="262">
        <v>1804</v>
      </c>
      <c r="AL8" s="262">
        <v>1729</v>
      </c>
      <c r="AM8" s="278">
        <v>1932.1</v>
      </c>
      <c r="AN8" s="74">
        <v>6167</v>
      </c>
      <c r="AO8" s="74">
        <v>3980</v>
      </c>
      <c r="AP8" s="74">
        <v>3567</v>
      </c>
      <c r="AQ8" s="74">
        <v>3476</v>
      </c>
      <c r="AR8" s="74">
        <v>3522</v>
      </c>
      <c r="AS8" s="74">
        <v>5201</v>
      </c>
      <c r="AT8" s="74">
        <v>3958</v>
      </c>
      <c r="AU8" s="74">
        <v>4832</v>
      </c>
      <c r="AV8" s="74">
        <v>6102</v>
      </c>
      <c r="AW8" s="74">
        <v>6331</v>
      </c>
      <c r="AX8" s="74">
        <v>6845</v>
      </c>
      <c r="AY8" s="74">
        <v>7834</v>
      </c>
      <c r="AZ8" s="74">
        <v>7982</v>
      </c>
      <c r="BA8" s="74">
        <v>7843</v>
      </c>
      <c r="BB8" s="74">
        <v>16995</v>
      </c>
      <c r="BC8" s="74">
        <v>7145</v>
      </c>
      <c r="BD8" s="74">
        <v>6598</v>
      </c>
      <c r="BE8" s="74">
        <v>6515</v>
      </c>
      <c r="BF8" s="74">
        <v>7577</v>
      </c>
      <c r="BG8" s="74">
        <v>7729</v>
      </c>
      <c r="BH8" s="74">
        <v>7302</v>
      </c>
      <c r="BI8" s="74">
        <v>8848</v>
      </c>
      <c r="BJ8" s="74">
        <v>8898</v>
      </c>
      <c r="BK8" s="114">
        <v>9309</v>
      </c>
      <c r="BL8" s="114">
        <v>9137</v>
      </c>
      <c r="BM8" s="114">
        <v>9038</v>
      </c>
      <c r="BN8" s="114">
        <v>9257</v>
      </c>
      <c r="BO8" s="114">
        <v>8687</v>
      </c>
      <c r="BP8" s="173"/>
      <c r="BQ8" s="173"/>
      <c r="BR8" s="173"/>
      <c r="BS8" s="173"/>
      <c r="BT8" s="173"/>
      <c r="BU8" s="173"/>
      <c r="BV8" s="173"/>
    </row>
    <row r="9" spans="1:520" x14ac:dyDescent="0.35">
      <c r="A9" s="35" t="s">
        <v>298</v>
      </c>
      <c r="B9" s="14" t="s">
        <v>85</v>
      </c>
      <c r="C9" s="125"/>
      <c r="D9" s="203"/>
      <c r="E9" s="266">
        <v>104</v>
      </c>
      <c r="F9" s="266">
        <v>120</v>
      </c>
      <c r="G9" s="266">
        <v>139</v>
      </c>
      <c r="H9" s="266">
        <v>160</v>
      </c>
      <c r="I9" s="266">
        <v>176</v>
      </c>
      <c r="J9" s="266">
        <v>194</v>
      </c>
      <c r="K9" s="266">
        <v>207</v>
      </c>
      <c r="L9" s="266">
        <v>240</v>
      </c>
      <c r="M9" s="266">
        <v>276</v>
      </c>
      <c r="N9" s="262">
        <v>360</v>
      </c>
      <c r="O9" s="262">
        <v>433</v>
      </c>
      <c r="P9" s="262">
        <v>500</v>
      </c>
      <c r="Q9" s="262">
        <v>554</v>
      </c>
      <c r="R9" s="262">
        <v>606</v>
      </c>
      <c r="S9" s="262">
        <v>645</v>
      </c>
      <c r="T9" s="262">
        <v>716</v>
      </c>
      <c r="U9" s="262">
        <v>803</v>
      </c>
      <c r="V9" s="262">
        <v>927</v>
      </c>
      <c r="W9" s="262">
        <v>1052</v>
      </c>
      <c r="X9" s="262">
        <v>1168</v>
      </c>
      <c r="Y9" s="262">
        <v>1303</v>
      </c>
      <c r="Z9" s="262">
        <v>1355</v>
      </c>
      <c r="AA9" s="262">
        <v>1331</v>
      </c>
      <c r="AB9" s="262">
        <v>1389</v>
      </c>
      <c r="AC9" s="262">
        <v>1360</v>
      </c>
      <c r="AD9" s="262">
        <v>1517</v>
      </c>
      <c r="AE9" s="262">
        <v>1513</v>
      </c>
      <c r="AF9" s="262">
        <v>1680</v>
      </c>
      <c r="AG9" s="262">
        <v>1790</v>
      </c>
      <c r="AH9" s="262">
        <v>1876</v>
      </c>
      <c r="AI9" s="262">
        <v>2015</v>
      </c>
      <c r="AJ9" s="262">
        <v>2007</v>
      </c>
      <c r="AK9" s="262">
        <v>1718</v>
      </c>
      <c r="AL9" s="262">
        <v>1720</v>
      </c>
      <c r="AM9" s="278">
        <v>1773.7</v>
      </c>
      <c r="AN9" s="74">
        <v>2023</v>
      </c>
      <c r="AO9" s="74">
        <v>1978</v>
      </c>
      <c r="AP9" s="74">
        <v>2151</v>
      </c>
      <c r="AQ9" s="74">
        <v>2334</v>
      </c>
      <c r="AR9" s="74">
        <v>2162</v>
      </c>
      <c r="AS9" s="74">
        <v>2863</v>
      </c>
      <c r="AT9" s="74">
        <v>2955</v>
      </c>
      <c r="AU9" s="74">
        <v>3282</v>
      </c>
      <c r="AV9" s="74">
        <v>3881</v>
      </c>
      <c r="AW9" s="74">
        <v>4763</v>
      </c>
      <c r="AX9" s="74">
        <v>4869</v>
      </c>
      <c r="AY9" s="74">
        <v>5564</v>
      </c>
      <c r="AZ9" s="74">
        <v>5878</v>
      </c>
      <c r="BA9" s="74">
        <v>5796</v>
      </c>
      <c r="BB9" s="74">
        <v>6011</v>
      </c>
      <c r="BC9" s="74">
        <v>6393</v>
      </c>
      <c r="BD9" s="74">
        <v>5484</v>
      </c>
      <c r="BE9" s="74">
        <v>6383</v>
      </c>
      <c r="BF9" s="74">
        <v>5407</v>
      </c>
      <c r="BG9" s="74">
        <v>5756</v>
      </c>
      <c r="BH9" s="74">
        <v>6270</v>
      </c>
      <c r="BI9" s="74">
        <v>6470</v>
      </c>
      <c r="BJ9" s="74">
        <v>6096</v>
      </c>
      <c r="BK9" s="114">
        <v>7622</v>
      </c>
      <c r="BL9" s="114">
        <v>7166</v>
      </c>
      <c r="BM9" s="114">
        <v>8179</v>
      </c>
      <c r="BN9" s="114">
        <v>7294</v>
      </c>
      <c r="BO9" s="114">
        <v>7725</v>
      </c>
      <c r="BP9" s="173"/>
      <c r="BQ9" s="173"/>
      <c r="BR9" s="173"/>
      <c r="BS9" s="173"/>
      <c r="BT9" s="173"/>
      <c r="BU9" s="173"/>
      <c r="BV9" s="173"/>
    </row>
    <row r="10" spans="1:520" x14ac:dyDescent="0.35">
      <c r="A10" s="35" t="s">
        <v>299</v>
      </c>
      <c r="B10" s="14" t="s">
        <v>85</v>
      </c>
      <c r="C10" s="125"/>
      <c r="D10" s="203"/>
      <c r="E10" s="266">
        <v>43</v>
      </c>
      <c r="F10" s="266">
        <v>42</v>
      </c>
      <c r="G10" s="266">
        <v>47</v>
      </c>
      <c r="H10" s="266">
        <v>53</v>
      </c>
      <c r="I10" s="266">
        <v>58</v>
      </c>
      <c r="J10" s="266">
        <v>65</v>
      </c>
      <c r="K10" s="266">
        <v>76</v>
      </c>
      <c r="L10" s="266">
        <v>81</v>
      </c>
      <c r="M10" s="266">
        <v>90</v>
      </c>
      <c r="N10" s="262">
        <v>110</v>
      </c>
      <c r="O10" s="262">
        <v>144</v>
      </c>
      <c r="P10" s="262">
        <v>167</v>
      </c>
      <c r="Q10" s="262">
        <v>183</v>
      </c>
      <c r="R10" s="262">
        <v>196</v>
      </c>
      <c r="S10" s="262">
        <v>228</v>
      </c>
      <c r="T10" s="262">
        <v>265</v>
      </c>
      <c r="U10" s="262">
        <v>312</v>
      </c>
      <c r="V10" s="262">
        <v>393</v>
      </c>
      <c r="W10" s="262">
        <v>446</v>
      </c>
      <c r="X10" s="262">
        <v>463</v>
      </c>
      <c r="Y10" s="262">
        <v>470</v>
      </c>
      <c r="Z10" s="262">
        <v>505</v>
      </c>
      <c r="AA10" s="262">
        <v>542</v>
      </c>
      <c r="AB10" s="262">
        <v>544</v>
      </c>
      <c r="AC10" s="262">
        <v>554</v>
      </c>
      <c r="AD10" s="262">
        <v>634</v>
      </c>
      <c r="AE10" s="262">
        <v>738</v>
      </c>
      <c r="AF10" s="262">
        <v>855</v>
      </c>
      <c r="AG10" s="262">
        <v>958</v>
      </c>
      <c r="AH10" s="262">
        <v>999</v>
      </c>
      <c r="AI10" s="262">
        <v>1035</v>
      </c>
      <c r="AJ10" s="262">
        <v>1071</v>
      </c>
      <c r="AK10" s="262">
        <v>1158</v>
      </c>
      <c r="AL10" s="262">
        <v>1225.3</v>
      </c>
      <c r="AM10" s="278">
        <v>1257.3</v>
      </c>
      <c r="AN10" s="74">
        <v>1459</v>
      </c>
      <c r="AO10" s="74">
        <v>1523</v>
      </c>
      <c r="AP10" s="74">
        <v>1698</v>
      </c>
      <c r="AQ10" s="74">
        <v>1790</v>
      </c>
      <c r="AR10" s="74">
        <v>1910</v>
      </c>
      <c r="AS10" s="74">
        <v>2162</v>
      </c>
      <c r="AT10" s="74">
        <v>2346</v>
      </c>
      <c r="AU10" s="74">
        <v>2476</v>
      </c>
      <c r="AV10" s="74">
        <v>2146</v>
      </c>
      <c r="AW10" s="74">
        <v>2237</v>
      </c>
      <c r="AX10" s="74">
        <v>2358</v>
      </c>
      <c r="AY10" s="74">
        <v>2687</v>
      </c>
      <c r="AZ10" s="74">
        <v>2764</v>
      </c>
      <c r="BA10" s="74">
        <v>2651</v>
      </c>
      <c r="BB10" s="74">
        <v>2717</v>
      </c>
      <c r="BC10" s="74">
        <v>2766</v>
      </c>
      <c r="BD10" s="74">
        <v>2711</v>
      </c>
      <c r="BE10" s="74">
        <v>2695</v>
      </c>
      <c r="BF10" s="74">
        <v>3009</v>
      </c>
      <c r="BG10" s="74">
        <v>2859</v>
      </c>
      <c r="BH10" s="74">
        <v>2940</v>
      </c>
      <c r="BI10" s="74">
        <v>3069</v>
      </c>
      <c r="BJ10" s="74">
        <v>3291</v>
      </c>
      <c r="BK10" s="114">
        <v>3735</v>
      </c>
      <c r="BL10" s="114">
        <v>4140</v>
      </c>
      <c r="BM10" s="114">
        <v>4255</v>
      </c>
      <c r="BN10" s="114">
        <v>4361</v>
      </c>
      <c r="BO10" s="114">
        <v>4280</v>
      </c>
      <c r="BP10" s="173"/>
      <c r="BQ10" s="173"/>
      <c r="BR10" s="173"/>
      <c r="BS10" s="173"/>
      <c r="BT10" s="173"/>
      <c r="BU10" s="173"/>
      <c r="BV10" s="173"/>
    </row>
    <row r="11" spans="1:520" x14ac:dyDescent="0.35">
      <c r="A11" s="35" t="s">
        <v>300</v>
      </c>
      <c r="B11" s="14" t="s">
        <v>85</v>
      </c>
      <c r="C11" s="125"/>
      <c r="D11" s="205"/>
      <c r="E11" s="266">
        <v>27</v>
      </c>
      <c r="F11" s="266">
        <v>32</v>
      </c>
      <c r="G11" s="266">
        <v>41</v>
      </c>
      <c r="H11" s="266">
        <v>43</v>
      </c>
      <c r="I11" s="266">
        <v>56</v>
      </c>
      <c r="J11" s="266">
        <v>55</v>
      </c>
      <c r="K11" s="266">
        <v>65</v>
      </c>
      <c r="L11" s="266">
        <v>94</v>
      </c>
      <c r="M11" s="266">
        <v>114</v>
      </c>
      <c r="N11" s="262">
        <v>121</v>
      </c>
      <c r="O11" s="262">
        <v>182</v>
      </c>
      <c r="P11" s="262">
        <v>169</v>
      </c>
      <c r="Q11" s="262">
        <v>158</v>
      </c>
      <c r="R11" s="262">
        <v>158</v>
      </c>
      <c r="S11" s="262">
        <v>152</v>
      </c>
      <c r="T11" s="262">
        <v>7</v>
      </c>
      <c r="U11" s="262">
        <v>13</v>
      </c>
      <c r="V11" s="262">
        <v>69</v>
      </c>
      <c r="W11" s="262">
        <v>75</v>
      </c>
      <c r="X11" s="262">
        <v>60</v>
      </c>
      <c r="Y11" s="262">
        <v>58</v>
      </c>
      <c r="Z11" s="262">
        <v>323</v>
      </c>
      <c r="AA11" s="262">
        <v>406</v>
      </c>
      <c r="AB11" s="262">
        <v>412</v>
      </c>
      <c r="AC11" s="262">
        <v>629</v>
      </c>
      <c r="AD11" s="262">
        <v>198</v>
      </c>
      <c r="AE11" s="262">
        <v>337</v>
      </c>
      <c r="AF11" s="262">
        <v>195</v>
      </c>
      <c r="AG11" s="262">
        <v>134</v>
      </c>
      <c r="AH11" s="262">
        <v>136</v>
      </c>
      <c r="AI11" s="262">
        <v>148</v>
      </c>
      <c r="AJ11" s="262">
        <v>189</v>
      </c>
      <c r="AK11" s="262">
        <v>77</v>
      </c>
      <c r="AL11" s="262">
        <v>-265</v>
      </c>
      <c r="AM11" s="278">
        <v>-104.3</v>
      </c>
      <c r="AN11" s="74">
        <v>584</v>
      </c>
      <c r="AO11" s="74">
        <v>739</v>
      </c>
      <c r="AP11" s="74">
        <v>550</v>
      </c>
      <c r="AQ11" s="74">
        <v>566</v>
      </c>
      <c r="AR11" s="74">
        <v>453</v>
      </c>
      <c r="AS11" s="74">
        <v>638</v>
      </c>
      <c r="AT11" s="74">
        <v>560</v>
      </c>
      <c r="AU11" s="74">
        <v>667</v>
      </c>
      <c r="AV11" s="74">
        <v>925</v>
      </c>
      <c r="AW11" s="74">
        <v>995</v>
      </c>
      <c r="AX11" s="74">
        <v>818</v>
      </c>
      <c r="AY11" s="74">
        <v>1208</v>
      </c>
      <c r="AZ11" s="74">
        <v>1432</v>
      </c>
      <c r="BA11" s="74">
        <v>759</v>
      </c>
      <c r="BB11" s="74">
        <v>684</v>
      </c>
      <c r="BC11" s="74">
        <v>720</v>
      </c>
      <c r="BD11" s="74">
        <v>731</v>
      </c>
      <c r="BE11" s="74">
        <v>625</v>
      </c>
      <c r="BF11" s="74">
        <v>751</v>
      </c>
      <c r="BG11" s="74">
        <v>790</v>
      </c>
      <c r="BH11" s="74">
        <v>855</v>
      </c>
      <c r="BI11" s="74">
        <v>1283</v>
      </c>
      <c r="BJ11" s="74">
        <v>903</v>
      </c>
      <c r="BK11" s="114">
        <v>918</v>
      </c>
      <c r="BL11" s="114">
        <v>992</v>
      </c>
      <c r="BM11" s="114">
        <v>946</v>
      </c>
      <c r="BN11" s="114">
        <v>963</v>
      </c>
      <c r="BO11" s="114">
        <v>986</v>
      </c>
      <c r="BP11" s="173"/>
      <c r="BQ11" s="173"/>
      <c r="BR11" s="173"/>
      <c r="BS11" s="173"/>
      <c r="BT11" s="173"/>
      <c r="BU11" s="173"/>
      <c r="BV11" s="173"/>
    </row>
    <row r="12" spans="1:520" x14ac:dyDescent="0.35">
      <c r="A12" s="35" t="s">
        <v>301</v>
      </c>
      <c r="B12" s="14" t="s">
        <v>85</v>
      </c>
      <c r="C12" s="125"/>
      <c r="D12" s="203"/>
      <c r="E12" s="266">
        <v>9</v>
      </c>
      <c r="F12" s="266">
        <v>10</v>
      </c>
      <c r="G12" s="266">
        <v>10</v>
      </c>
      <c r="H12" s="266">
        <v>14</v>
      </c>
      <c r="I12" s="266">
        <v>17</v>
      </c>
      <c r="J12" s="266">
        <v>17</v>
      </c>
      <c r="K12" s="266">
        <v>18</v>
      </c>
      <c r="L12" s="266">
        <v>25</v>
      </c>
      <c r="M12" s="266">
        <v>52</v>
      </c>
      <c r="N12" s="262">
        <v>74</v>
      </c>
      <c r="O12" s="262">
        <v>99</v>
      </c>
      <c r="P12" s="262">
        <v>129</v>
      </c>
      <c r="Q12" s="262">
        <v>140</v>
      </c>
      <c r="R12" s="262">
        <v>188</v>
      </c>
      <c r="S12" s="262">
        <v>242</v>
      </c>
      <c r="T12" s="262">
        <v>296</v>
      </c>
      <c r="U12" s="262">
        <v>355</v>
      </c>
      <c r="V12" s="262">
        <v>383</v>
      </c>
      <c r="W12" s="262">
        <v>470</v>
      </c>
      <c r="X12" s="262">
        <v>552</v>
      </c>
      <c r="Y12" s="262">
        <v>605</v>
      </c>
      <c r="Z12" s="262">
        <v>743</v>
      </c>
      <c r="AA12" s="262">
        <v>907</v>
      </c>
      <c r="AB12" s="262">
        <v>1103</v>
      </c>
      <c r="AC12" s="262">
        <v>1222</v>
      </c>
      <c r="AD12" s="262">
        <v>1284</v>
      </c>
      <c r="AE12" s="262">
        <v>1478</v>
      </c>
      <c r="AF12" s="262">
        <v>1564</v>
      </c>
      <c r="AG12" s="262">
        <v>1225</v>
      </c>
      <c r="AH12" s="262">
        <v>1418</v>
      </c>
      <c r="AI12" s="262">
        <v>1437</v>
      </c>
      <c r="AJ12" s="262">
        <v>944</v>
      </c>
      <c r="AK12" s="262">
        <v>1419</v>
      </c>
      <c r="AL12" s="262">
        <v>1595.9</v>
      </c>
      <c r="AM12" s="278">
        <v>1689.2</v>
      </c>
      <c r="AN12" s="74">
        <v>7193</v>
      </c>
      <c r="AO12" s="74">
        <v>1453</v>
      </c>
      <c r="AP12" s="74">
        <v>1497</v>
      </c>
      <c r="AQ12" s="74">
        <v>2090</v>
      </c>
      <c r="AR12" s="74">
        <v>2069</v>
      </c>
      <c r="AS12" s="74">
        <v>2386</v>
      </c>
      <c r="AT12" s="74">
        <v>2203</v>
      </c>
      <c r="AU12" s="74">
        <v>2679</v>
      </c>
      <c r="AV12" s="74">
        <v>2600</v>
      </c>
      <c r="AW12" s="74">
        <v>2142</v>
      </c>
      <c r="AX12" s="74">
        <v>3472</v>
      </c>
      <c r="AY12" s="74">
        <v>4150</v>
      </c>
      <c r="AZ12" s="74">
        <v>4094</v>
      </c>
      <c r="BA12" s="74">
        <v>7947</v>
      </c>
      <c r="BB12" s="74">
        <v>5834</v>
      </c>
      <c r="BC12" s="74">
        <v>6457</v>
      </c>
      <c r="BD12" s="74">
        <v>7447</v>
      </c>
      <c r="BE12" s="74">
        <v>8811</v>
      </c>
      <c r="BF12" s="74">
        <v>6589</v>
      </c>
      <c r="BG12" s="74">
        <v>7442</v>
      </c>
      <c r="BH12" s="74">
        <v>10739</v>
      </c>
      <c r="BI12" s="74">
        <v>10900</v>
      </c>
      <c r="BJ12" s="74">
        <v>10221</v>
      </c>
      <c r="BK12" s="114">
        <v>6947</v>
      </c>
      <c r="BL12" s="114">
        <v>5687</v>
      </c>
      <c r="BM12" s="114">
        <v>5835</v>
      </c>
      <c r="BN12" s="114">
        <v>6001</v>
      </c>
      <c r="BO12" s="114">
        <v>6260</v>
      </c>
      <c r="BP12" s="173"/>
      <c r="BQ12" s="173"/>
      <c r="BR12" s="173"/>
      <c r="BS12" s="173"/>
      <c r="BT12" s="173"/>
      <c r="BU12" s="173"/>
      <c r="BV12" s="173"/>
    </row>
    <row r="13" spans="1:520" s="7" customFormat="1" x14ac:dyDescent="0.35">
      <c r="A13" s="9" t="s">
        <v>302</v>
      </c>
      <c r="B13" s="14" t="s">
        <v>85</v>
      </c>
      <c r="C13" s="125"/>
      <c r="D13" s="203"/>
      <c r="E13" s="266">
        <v>278</v>
      </c>
      <c r="F13" s="266">
        <v>320</v>
      </c>
      <c r="G13" s="266">
        <v>372</v>
      </c>
      <c r="H13" s="266">
        <v>407</v>
      </c>
      <c r="I13" s="266">
        <v>447</v>
      </c>
      <c r="J13" s="266">
        <v>492</v>
      </c>
      <c r="K13" s="266">
        <v>550</v>
      </c>
      <c r="L13" s="266">
        <v>656</v>
      </c>
      <c r="M13" s="266">
        <v>773</v>
      </c>
      <c r="N13" s="262">
        <v>989</v>
      </c>
      <c r="O13" s="262">
        <v>1275</v>
      </c>
      <c r="P13" s="262">
        <v>1439</v>
      </c>
      <c r="Q13" s="262">
        <v>1571</v>
      </c>
      <c r="R13" s="262">
        <v>1747</v>
      </c>
      <c r="S13" s="262">
        <v>1865</v>
      </c>
      <c r="T13" s="262">
        <v>2021</v>
      </c>
      <c r="U13" s="262">
        <v>2362</v>
      </c>
      <c r="V13" s="262">
        <v>2718</v>
      </c>
      <c r="W13" s="262">
        <v>3111</v>
      </c>
      <c r="X13" s="262">
        <v>3440</v>
      </c>
      <c r="Y13" s="262">
        <v>3974</v>
      </c>
      <c r="Z13" s="262">
        <v>4383</v>
      </c>
      <c r="AA13" s="262">
        <v>4886</v>
      </c>
      <c r="AB13" s="262">
        <v>5180</v>
      </c>
      <c r="AC13" s="262">
        <v>5317</v>
      </c>
      <c r="AD13" s="262">
        <v>5305</v>
      </c>
      <c r="AE13" s="262">
        <v>5971</v>
      </c>
      <c r="AF13" s="262">
        <v>6491</v>
      </c>
      <c r="AG13" s="262">
        <v>6194</v>
      </c>
      <c r="AH13" s="262">
        <v>6608</v>
      </c>
      <c r="AI13" s="262">
        <v>6629</v>
      </c>
      <c r="AJ13" s="262">
        <v>6508</v>
      </c>
      <c r="AK13" s="262">
        <v>6665</v>
      </c>
      <c r="AL13" s="262">
        <v>6532.7000000000007</v>
      </c>
      <c r="AM13" s="278">
        <v>7178.7</v>
      </c>
      <c r="AN13" s="74">
        <v>17999</v>
      </c>
      <c r="AO13" s="74">
        <v>10364</v>
      </c>
      <c r="AP13" s="74">
        <v>10241</v>
      </c>
      <c r="AQ13" s="74">
        <v>10988</v>
      </c>
      <c r="AR13" s="74">
        <v>10848</v>
      </c>
      <c r="AS13" s="74">
        <v>13983</v>
      </c>
      <c r="AT13" s="74">
        <v>12790</v>
      </c>
      <c r="AU13" s="74">
        <v>14806</v>
      </c>
      <c r="AV13" s="74">
        <v>16615</v>
      </c>
      <c r="AW13" s="74">
        <v>17196</v>
      </c>
      <c r="AX13" s="74">
        <v>19203</v>
      </c>
      <c r="AY13" s="74">
        <v>22481</v>
      </c>
      <c r="AZ13" s="74">
        <v>23153</v>
      </c>
      <c r="BA13" s="74">
        <v>25956</v>
      </c>
      <c r="BB13" s="74">
        <v>33642</v>
      </c>
      <c r="BC13" s="74">
        <v>24605</v>
      </c>
      <c r="BD13" s="74">
        <v>24209</v>
      </c>
      <c r="BE13" s="74">
        <v>26280</v>
      </c>
      <c r="BF13" s="74">
        <v>24521</v>
      </c>
      <c r="BG13" s="74">
        <v>26221</v>
      </c>
      <c r="BH13" s="74">
        <v>29472</v>
      </c>
      <c r="BI13" s="74">
        <v>31942</v>
      </c>
      <c r="BJ13" s="74">
        <v>31273</v>
      </c>
      <c r="BK13" s="114">
        <v>30106</v>
      </c>
      <c r="BL13" s="114">
        <v>29126</v>
      </c>
      <c r="BM13" s="114">
        <v>30155</v>
      </c>
      <c r="BN13" s="114">
        <v>29413</v>
      </c>
      <c r="BO13" s="114">
        <v>29498</v>
      </c>
      <c r="BP13" s="204"/>
      <c r="BQ13" s="204"/>
      <c r="BR13" s="204"/>
      <c r="BS13" s="204"/>
      <c r="BT13" s="204"/>
      <c r="BU13" s="204"/>
      <c r="BV13" s="204"/>
      <c r="BW13" s="204"/>
      <c r="BX13" s="204"/>
      <c r="BY13" s="204"/>
      <c r="BZ13" s="204"/>
      <c r="CA13" s="204"/>
      <c r="CB13" s="204"/>
      <c r="CC13" s="204"/>
      <c r="CD13" s="204"/>
      <c r="CE13" s="204"/>
      <c r="CF13" s="204"/>
      <c r="CG13" s="204"/>
      <c r="CH13" s="204"/>
      <c r="CI13" s="204"/>
      <c r="CJ13" s="204"/>
      <c r="CK13" s="204"/>
      <c r="CL13" s="204"/>
      <c r="CM13" s="204"/>
      <c r="CN13" s="204"/>
      <c r="CO13" s="204"/>
      <c r="CP13" s="204"/>
      <c r="CQ13" s="204"/>
      <c r="CR13" s="204"/>
      <c r="CS13" s="204"/>
      <c r="CT13" s="204"/>
      <c r="CU13" s="204"/>
      <c r="CV13" s="204"/>
      <c r="CW13" s="204"/>
      <c r="CX13" s="204"/>
      <c r="CY13" s="204"/>
      <c r="CZ13" s="204"/>
      <c r="DA13" s="204"/>
      <c r="DB13" s="204"/>
      <c r="DC13" s="204"/>
      <c r="DD13" s="204"/>
      <c r="DE13" s="204"/>
      <c r="DF13" s="204"/>
      <c r="DG13" s="204"/>
      <c r="DH13" s="204"/>
      <c r="DI13" s="204"/>
      <c r="DJ13" s="204"/>
      <c r="DK13" s="204"/>
      <c r="DL13" s="204"/>
      <c r="DM13" s="204"/>
      <c r="DN13" s="204"/>
      <c r="DO13" s="204"/>
      <c r="DP13" s="204"/>
      <c r="DQ13" s="204"/>
      <c r="DR13" s="204"/>
      <c r="DS13" s="204"/>
      <c r="DT13" s="204"/>
      <c r="DU13" s="204"/>
      <c r="DV13" s="204"/>
      <c r="DW13" s="204"/>
      <c r="DX13" s="204"/>
      <c r="DY13" s="204"/>
      <c r="DZ13" s="204"/>
      <c r="EA13" s="204"/>
      <c r="EB13" s="204"/>
      <c r="EC13" s="204"/>
      <c r="ED13" s="204"/>
      <c r="EE13" s="204"/>
      <c r="EF13" s="204"/>
      <c r="EG13" s="204"/>
      <c r="EH13" s="204"/>
      <c r="EI13" s="204"/>
      <c r="EJ13" s="204"/>
      <c r="EK13" s="204"/>
      <c r="EL13" s="204"/>
      <c r="EM13" s="204"/>
      <c r="EN13" s="204"/>
      <c r="EO13" s="204"/>
      <c r="EP13" s="204"/>
      <c r="EQ13" s="204"/>
      <c r="ER13" s="204"/>
      <c r="ES13" s="204"/>
      <c r="ET13" s="204"/>
      <c r="EU13" s="204"/>
      <c r="EV13" s="204"/>
      <c r="EW13" s="204"/>
      <c r="EX13" s="204"/>
      <c r="EY13" s="204"/>
      <c r="EZ13" s="204"/>
      <c r="FA13" s="204"/>
      <c r="FB13" s="204"/>
      <c r="FC13" s="204"/>
      <c r="FD13" s="204"/>
      <c r="FE13" s="204"/>
      <c r="FF13" s="204"/>
      <c r="FG13" s="204"/>
      <c r="FH13" s="204"/>
      <c r="FI13" s="204"/>
      <c r="FJ13" s="204"/>
      <c r="FK13" s="204"/>
      <c r="FL13" s="204"/>
      <c r="FM13" s="204"/>
      <c r="FN13" s="204"/>
      <c r="FO13" s="204"/>
      <c r="FP13" s="204"/>
      <c r="FQ13" s="204"/>
      <c r="FR13" s="204"/>
      <c r="FS13" s="204"/>
      <c r="FT13" s="204"/>
      <c r="FU13" s="204"/>
      <c r="FV13" s="204"/>
      <c r="FW13" s="204"/>
      <c r="FX13" s="204"/>
      <c r="FY13" s="204"/>
      <c r="FZ13" s="204"/>
      <c r="GA13" s="204"/>
      <c r="GB13" s="204"/>
      <c r="GC13" s="204"/>
      <c r="GD13" s="204"/>
      <c r="GE13" s="204"/>
      <c r="GF13" s="204"/>
      <c r="GG13" s="204"/>
      <c r="GH13" s="204"/>
      <c r="GI13" s="204"/>
      <c r="GJ13" s="204"/>
      <c r="GK13" s="204"/>
      <c r="GL13" s="204"/>
      <c r="GM13" s="204"/>
      <c r="GN13" s="204"/>
      <c r="GO13" s="204"/>
      <c r="GP13" s="204"/>
      <c r="GQ13" s="204"/>
      <c r="GR13" s="204"/>
      <c r="GS13" s="204"/>
      <c r="GT13" s="204"/>
      <c r="GU13" s="204"/>
      <c r="GV13" s="204"/>
      <c r="GW13" s="204"/>
      <c r="GX13" s="204"/>
      <c r="GY13" s="204"/>
      <c r="GZ13" s="204"/>
      <c r="HA13" s="204"/>
      <c r="HB13" s="204"/>
      <c r="HC13" s="204"/>
      <c r="HD13" s="204"/>
      <c r="HE13" s="204"/>
      <c r="HF13" s="204"/>
      <c r="HG13" s="204"/>
      <c r="HH13" s="204"/>
      <c r="HI13" s="204"/>
      <c r="HJ13" s="204"/>
      <c r="HK13" s="204"/>
      <c r="HL13" s="204"/>
      <c r="HM13" s="204"/>
      <c r="HN13" s="204"/>
      <c r="HO13" s="204"/>
      <c r="HP13" s="204"/>
      <c r="HQ13" s="204"/>
      <c r="HR13" s="204"/>
      <c r="HS13" s="204"/>
      <c r="HT13" s="204"/>
      <c r="HU13" s="204"/>
      <c r="HV13" s="204"/>
      <c r="HW13" s="204"/>
      <c r="HX13" s="204"/>
      <c r="HY13" s="204"/>
      <c r="HZ13" s="204"/>
      <c r="IA13" s="204"/>
      <c r="IB13" s="204"/>
      <c r="IC13" s="204"/>
      <c r="ID13" s="204"/>
      <c r="IE13" s="204"/>
      <c r="IF13" s="204"/>
      <c r="IG13" s="204"/>
      <c r="IH13" s="204"/>
      <c r="II13" s="204"/>
      <c r="IJ13" s="204"/>
      <c r="IK13" s="204"/>
      <c r="IL13" s="204"/>
      <c r="IM13" s="204"/>
      <c r="IN13" s="204"/>
      <c r="IO13" s="204"/>
      <c r="IP13" s="204"/>
      <c r="IQ13" s="204"/>
      <c r="IR13" s="204"/>
      <c r="IS13" s="204"/>
      <c r="IT13" s="204"/>
      <c r="IU13" s="204"/>
      <c r="IV13" s="204"/>
      <c r="IW13" s="204"/>
      <c r="IX13" s="204"/>
      <c r="IY13" s="204"/>
      <c r="IZ13" s="204"/>
      <c r="JA13" s="204"/>
      <c r="JB13" s="204"/>
      <c r="JC13" s="204"/>
      <c r="JD13" s="204"/>
      <c r="JE13" s="204"/>
      <c r="JF13" s="204"/>
      <c r="JG13" s="204"/>
      <c r="JH13" s="204"/>
      <c r="JI13" s="204"/>
      <c r="JJ13" s="204"/>
      <c r="JK13" s="204"/>
      <c r="JL13" s="204"/>
      <c r="JM13" s="204"/>
      <c r="JN13" s="204"/>
      <c r="JO13" s="204"/>
      <c r="JP13" s="204"/>
      <c r="JQ13" s="204"/>
      <c r="JR13" s="204"/>
      <c r="JS13" s="204"/>
      <c r="JT13" s="204"/>
      <c r="JU13" s="204"/>
      <c r="JV13" s="204"/>
      <c r="JW13" s="204"/>
      <c r="JX13" s="204"/>
      <c r="JY13" s="204"/>
      <c r="JZ13" s="204"/>
      <c r="KA13" s="204"/>
      <c r="KB13" s="204"/>
      <c r="KC13" s="204"/>
      <c r="KD13" s="204"/>
      <c r="KE13" s="204"/>
      <c r="KF13" s="204"/>
      <c r="KG13" s="204"/>
      <c r="KH13" s="204"/>
      <c r="KI13" s="204"/>
      <c r="KJ13" s="204"/>
      <c r="KK13" s="204"/>
      <c r="KL13" s="204"/>
      <c r="KM13" s="204"/>
      <c r="KN13" s="204"/>
      <c r="KO13" s="204"/>
      <c r="KP13" s="204"/>
      <c r="KQ13" s="204"/>
      <c r="KR13" s="204"/>
      <c r="KS13" s="204"/>
      <c r="KT13" s="204"/>
      <c r="KU13" s="204"/>
      <c r="KV13" s="204"/>
      <c r="KW13" s="204"/>
      <c r="KX13" s="204"/>
      <c r="KY13" s="204"/>
      <c r="KZ13" s="204"/>
      <c r="LA13" s="204"/>
      <c r="LB13" s="204"/>
      <c r="LC13" s="204"/>
      <c r="LD13" s="204"/>
      <c r="LE13" s="204"/>
      <c r="LF13" s="204"/>
      <c r="LG13" s="204"/>
      <c r="LH13" s="204"/>
      <c r="LI13" s="204"/>
      <c r="LJ13" s="204"/>
      <c r="LK13" s="204"/>
      <c r="LL13" s="204"/>
      <c r="LM13" s="204"/>
      <c r="LN13" s="204"/>
      <c r="LO13" s="204"/>
      <c r="LP13" s="204"/>
      <c r="LQ13" s="204"/>
      <c r="LR13" s="204"/>
      <c r="LS13" s="204"/>
      <c r="LT13" s="204"/>
      <c r="LU13" s="204"/>
      <c r="LV13" s="204"/>
      <c r="LW13" s="204"/>
      <c r="LX13" s="204"/>
      <c r="LY13" s="204"/>
      <c r="LZ13" s="204"/>
      <c r="MA13" s="204"/>
      <c r="MB13" s="204"/>
      <c r="MC13" s="204"/>
      <c r="MD13" s="204"/>
      <c r="ME13" s="204"/>
      <c r="MF13" s="204"/>
      <c r="MG13" s="204"/>
      <c r="MH13" s="204"/>
      <c r="MI13" s="204"/>
      <c r="MJ13" s="204"/>
      <c r="MK13" s="204"/>
      <c r="ML13" s="204"/>
      <c r="MM13" s="204"/>
      <c r="MN13" s="204"/>
      <c r="MO13" s="204"/>
      <c r="MP13" s="204"/>
      <c r="MQ13" s="204"/>
      <c r="MR13" s="204"/>
      <c r="MS13" s="204"/>
      <c r="MT13" s="204"/>
      <c r="MU13" s="204"/>
      <c r="MV13" s="204"/>
      <c r="MW13" s="204"/>
      <c r="MX13" s="204"/>
      <c r="MY13" s="204"/>
      <c r="MZ13" s="204"/>
      <c r="NA13" s="204"/>
      <c r="NB13" s="204"/>
      <c r="NC13" s="204"/>
      <c r="ND13" s="204"/>
      <c r="NE13" s="204"/>
      <c r="NF13" s="204"/>
      <c r="NG13" s="204"/>
      <c r="NH13" s="204"/>
      <c r="NI13" s="204"/>
      <c r="NJ13" s="204"/>
      <c r="NK13" s="204"/>
      <c r="NL13" s="204"/>
      <c r="NM13" s="204"/>
      <c r="NN13" s="204"/>
      <c r="NO13" s="204"/>
      <c r="NP13" s="204"/>
      <c r="NQ13" s="204"/>
      <c r="NR13" s="204"/>
      <c r="NS13" s="204"/>
      <c r="NT13" s="204"/>
      <c r="NU13" s="204"/>
      <c r="NV13" s="204"/>
      <c r="NW13" s="204"/>
      <c r="NX13" s="204"/>
      <c r="NY13" s="204"/>
      <c r="NZ13" s="204"/>
      <c r="OA13" s="204"/>
      <c r="OB13" s="204"/>
      <c r="OC13" s="204"/>
      <c r="OD13" s="204"/>
      <c r="OE13" s="204"/>
      <c r="OF13" s="204"/>
      <c r="OG13" s="204"/>
      <c r="OH13" s="204"/>
      <c r="OI13" s="204"/>
      <c r="OJ13" s="204"/>
      <c r="OK13" s="204"/>
      <c r="OL13" s="204"/>
      <c r="OM13" s="204"/>
      <c r="ON13" s="204"/>
      <c r="OO13" s="204"/>
      <c r="OP13" s="204"/>
      <c r="OQ13" s="204"/>
      <c r="OR13" s="204"/>
      <c r="OS13" s="204"/>
      <c r="OT13" s="204"/>
      <c r="OU13" s="204"/>
      <c r="OV13" s="204"/>
      <c r="OW13" s="204"/>
      <c r="OX13" s="204"/>
      <c r="OY13" s="204"/>
      <c r="OZ13" s="204"/>
      <c r="PA13" s="204"/>
      <c r="PB13" s="204"/>
      <c r="PC13" s="204"/>
      <c r="PD13" s="204"/>
      <c r="PE13" s="204"/>
      <c r="PF13" s="204"/>
      <c r="PG13" s="204"/>
      <c r="PH13" s="204"/>
      <c r="PI13" s="204"/>
      <c r="PJ13" s="204"/>
      <c r="PK13" s="204"/>
      <c r="PL13" s="204"/>
      <c r="PM13" s="204"/>
      <c r="PN13" s="204"/>
      <c r="PO13" s="204"/>
      <c r="PP13" s="204"/>
      <c r="PQ13" s="204"/>
      <c r="PR13" s="204"/>
      <c r="PS13" s="204"/>
      <c r="PT13" s="204"/>
      <c r="PU13" s="204"/>
      <c r="PV13" s="204"/>
      <c r="PW13" s="204"/>
      <c r="PX13" s="204"/>
      <c r="PY13" s="204"/>
      <c r="PZ13" s="204"/>
      <c r="QA13" s="204"/>
      <c r="QB13" s="204"/>
      <c r="QC13" s="204"/>
      <c r="QD13" s="204"/>
      <c r="QE13" s="204"/>
      <c r="QF13" s="204"/>
      <c r="QG13" s="204"/>
      <c r="QH13" s="204"/>
      <c r="QI13" s="204"/>
      <c r="QJ13" s="204"/>
      <c r="QK13" s="204"/>
      <c r="QL13" s="204"/>
      <c r="QM13" s="204"/>
      <c r="QN13" s="204"/>
      <c r="QO13" s="204"/>
      <c r="QP13" s="204"/>
      <c r="QQ13" s="204"/>
      <c r="QR13" s="204"/>
      <c r="QS13" s="204"/>
      <c r="QT13" s="204"/>
      <c r="QU13" s="204"/>
      <c r="QV13" s="204"/>
      <c r="QW13" s="204"/>
      <c r="QX13" s="204"/>
      <c r="QY13" s="204"/>
      <c r="QZ13" s="204"/>
      <c r="RA13" s="204"/>
      <c r="RB13" s="204"/>
      <c r="RC13" s="204"/>
      <c r="RD13" s="204"/>
      <c r="RE13" s="204"/>
      <c r="RF13" s="204"/>
      <c r="RG13" s="204"/>
      <c r="RH13" s="204"/>
      <c r="RI13" s="204"/>
      <c r="RJ13" s="204"/>
      <c r="RK13" s="204"/>
      <c r="RL13" s="204"/>
      <c r="RM13" s="204"/>
      <c r="RN13" s="204"/>
      <c r="RO13" s="204"/>
      <c r="RP13" s="204"/>
      <c r="RQ13" s="204"/>
      <c r="RR13" s="204"/>
      <c r="RS13" s="204"/>
      <c r="RT13" s="204"/>
      <c r="RU13" s="204"/>
      <c r="RV13" s="204"/>
      <c r="RW13" s="204"/>
      <c r="RX13" s="204"/>
      <c r="RY13" s="204"/>
      <c r="RZ13" s="204"/>
      <c r="SA13" s="204"/>
      <c r="SB13" s="204"/>
      <c r="SC13" s="204"/>
      <c r="SD13" s="204"/>
      <c r="SE13" s="204"/>
      <c r="SF13" s="204"/>
      <c r="SG13" s="204"/>
      <c r="SH13" s="204"/>
      <c r="SI13" s="204"/>
      <c r="SJ13" s="204"/>
      <c r="SK13" s="204"/>
      <c r="SL13" s="204"/>
      <c r="SM13" s="204"/>
      <c r="SN13" s="204"/>
      <c r="SO13" s="204"/>
      <c r="SP13" s="204"/>
      <c r="SQ13" s="204"/>
      <c r="SR13" s="204"/>
      <c r="SS13" s="204"/>
      <c r="ST13" s="204"/>
      <c r="SU13" s="204"/>
      <c r="SV13" s="204"/>
      <c r="SW13" s="204"/>
      <c r="SX13" s="204"/>
      <c r="SY13" s="204"/>
      <c r="SZ13" s="204"/>
    </row>
    <row r="14" spans="1:520" ht="3.75" customHeight="1" x14ac:dyDescent="0.35">
      <c r="A14" s="19"/>
      <c r="B14" s="196"/>
      <c r="C14" s="125"/>
      <c r="D14" s="205"/>
      <c r="E14" s="266"/>
      <c r="F14" s="266"/>
      <c r="G14" s="266"/>
      <c r="H14" s="266"/>
      <c r="I14" s="266"/>
      <c r="J14" s="266"/>
      <c r="K14" s="266"/>
      <c r="L14" s="266"/>
      <c r="M14" s="266"/>
      <c r="N14" s="262"/>
      <c r="O14" s="262"/>
      <c r="P14" s="262"/>
      <c r="Q14" s="262"/>
      <c r="R14" s="262"/>
      <c r="S14" s="262"/>
      <c r="T14" s="262"/>
      <c r="U14" s="262"/>
      <c r="V14" s="262"/>
      <c r="W14" s="262"/>
      <c r="X14" s="262"/>
      <c r="Y14" s="262"/>
      <c r="Z14" s="262"/>
      <c r="AA14" s="262"/>
      <c r="AB14" s="262"/>
      <c r="AC14" s="262"/>
      <c r="AD14" s="262"/>
      <c r="AE14" s="262"/>
      <c r="AF14" s="262"/>
      <c r="AG14" s="262"/>
      <c r="AH14" s="262"/>
      <c r="AI14" s="262"/>
      <c r="AJ14" s="262"/>
      <c r="AK14" s="262"/>
      <c r="AL14" s="262"/>
      <c r="AM14" s="278"/>
      <c r="AN14" s="279"/>
      <c r="AO14" s="279"/>
      <c r="AP14" s="280"/>
      <c r="AQ14" s="280"/>
      <c r="AR14" s="280"/>
      <c r="AS14" s="280"/>
      <c r="AT14" s="280"/>
      <c r="AU14" s="280"/>
      <c r="AV14" s="280"/>
      <c r="AW14" s="280"/>
      <c r="AX14" s="280"/>
      <c r="AY14" s="280"/>
      <c r="AZ14" s="280"/>
      <c r="BA14" s="280"/>
      <c r="BB14" s="280"/>
      <c r="BC14" s="280"/>
      <c r="BD14" s="280"/>
      <c r="BE14" s="280"/>
      <c r="BF14" s="280"/>
      <c r="BG14" s="280"/>
      <c r="BH14" s="280"/>
      <c r="BI14" s="280"/>
      <c r="BJ14" s="74"/>
      <c r="BK14" s="269"/>
      <c r="BL14" s="269"/>
      <c r="BM14" s="269"/>
      <c r="BN14" s="269"/>
      <c r="BO14" s="281"/>
      <c r="BP14" s="173"/>
      <c r="BQ14" s="173"/>
      <c r="BR14" s="173"/>
      <c r="BS14" s="173"/>
      <c r="BT14" s="173"/>
      <c r="BU14" s="173"/>
      <c r="BV14" s="173"/>
    </row>
    <row r="15" spans="1:520" x14ac:dyDescent="0.35">
      <c r="A15" s="9" t="s">
        <v>303</v>
      </c>
      <c r="B15" s="14" t="s">
        <v>85</v>
      </c>
      <c r="C15" s="125"/>
      <c r="D15" s="203"/>
      <c r="E15" s="266">
        <v>583</v>
      </c>
      <c r="F15" s="266">
        <v>711</v>
      </c>
      <c r="G15" s="266">
        <v>912</v>
      </c>
      <c r="H15" s="266">
        <v>1065</v>
      </c>
      <c r="I15" s="266">
        <v>1100</v>
      </c>
      <c r="J15" s="266">
        <v>1044</v>
      </c>
      <c r="K15" s="266">
        <v>1091</v>
      </c>
      <c r="L15" s="266">
        <v>1157</v>
      </c>
      <c r="M15" s="266">
        <v>1203</v>
      </c>
      <c r="N15" s="262">
        <v>1267</v>
      </c>
      <c r="O15" s="262">
        <v>1547</v>
      </c>
      <c r="P15" s="262">
        <v>1758</v>
      </c>
      <c r="Q15" s="262">
        <v>2071</v>
      </c>
      <c r="R15" s="262">
        <v>2248</v>
      </c>
      <c r="S15" s="262">
        <v>2456</v>
      </c>
      <c r="T15" s="262">
        <v>2839</v>
      </c>
      <c r="U15" s="262">
        <v>3348</v>
      </c>
      <c r="V15" s="262">
        <v>3886</v>
      </c>
      <c r="W15" s="262">
        <v>4501</v>
      </c>
      <c r="X15" s="262">
        <v>5056</v>
      </c>
      <c r="Y15" s="262">
        <v>5657</v>
      </c>
      <c r="Z15" s="262">
        <v>6333</v>
      </c>
      <c r="AA15" s="262">
        <v>6823</v>
      </c>
      <c r="AB15" s="262">
        <v>6967</v>
      </c>
      <c r="AC15" s="262">
        <v>7223</v>
      </c>
      <c r="AD15" s="262">
        <v>7827</v>
      </c>
      <c r="AE15" s="262">
        <v>8411</v>
      </c>
      <c r="AF15" s="262">
        <v>8652</v>
      </c>
      <c r="AG15" s="262">
        <v>9601</v>
      </c>
      <c r="AH15" s="262">
        <v>9753</v>
      </c>
      <c r="AI15" s="262">
        <v>9727</v>
      </c>
      <c r="AJ15" s="262">
        <v>10069</v>
      </c>
      <c r="AK15" s="262">
        <v>10054</v>
      </c>
      <c r="AL15" s="262">
        <v>10473.200000000001</v>
      </c>
      <c r="AM15" s="278">
        <v>11202</v>
      </c>
      <c r="AN15" s="74">
        <v>9956</v>
      </c>
      <c r="AO15" s="74">
        <v>11360</v>
      </c>
      <c r="AP15" s="74">
        <v>12017</v>
      </c>
      <c r="AQ15" s="74">
        <v>13307</v>
      </c>
      <c r="AR15" s="74">
        <v>12937</v>
      </c>
      <c r="AS15" s="74">
        <v>14635</v>
      </c>
      <c r="AT15" s="74">
        <v>16194</v>
      </c>
      <c r="AU15" s="74">
        <v>17140</v>
      </c>
      <c r="AV15" s="74">
        <v>17670</v>
      </c>
      <c r="AW15" s="74">
        <v>19190</v>
      </c>
      <c r="AX15" s="74">
        <v>20150</v>
      </c>
      <c r="AY15" s="74">
        <v>20408</v>
      </c>
      <c r="AZ15" s="74">
        <v>21692</v>
      </c>
      <c r="BA15" s="74">
        <v>21146</v>
      </c>
      <c r="BB15" s="74">
        <v>22113</v>
      </c>
      <c r="BC15" s="74">
        <v>23790</v>
      </c>
      <c r="BD15" s="74">
        <v>26013</v>
      </c>
      <c r="BE15" s="74">
        <v>28051</v>
      </c>
      <c r="BF15" s="74">
        <v>29288</v>
      </c>
      <c r="BG15" s="74">
        <v>30798</v>
      </c>
      <c r="BH15" s="74">
        <v>33187</v>
      </c>
      <c r="BI15" s="74">
        <v>34007</v>
      </c>
      <c r="BJ15" s="74">
        <v>38246</v>
      </c>
      <c r="BK15" s="114">
        <v>40059</v>
      </c>
      <c r="BL15" s="114">
        <v>42850</v>
      </c>
      <c r="BM15" s="114">
        <v>44568</v>
      </c>
      <c r="BN15" s="114">
        <v>49465</v>
      </c>
      <c r="BO15" s="114">
        <v>48840</v>
      </c>
      <c r="BP15" s="173"/>
      <c r="BQ15" s="173"/>
      <c r="BR15" s="173"/>
      <c r="BS15" s="173"/>
      <c r="BT15" s="173"/>
      <c r="BU15" s="173"/>
      <c r="BV15" s="173"/>
    </row>
    <row r="16" spans="1:520" ht="3.75" customHeight="1" x14ac:dyDescent="0.35">
      <c r="A16" s="206"/>
      <c r="B16" s="207"/>
      <c r="C16" s="125"/>
      <c r="D16" s="205"/>
      <c r="E16" s="266"/>
      <c r="F16" s="266"/>
      <c r="G16" s="266"/>
      <c r="H16" s="266"/>
      <c r="I16" s="266"/>
      <c r="J16" s="266"/>
      <c r="K16" s="266"/>
      <c r="L16" s="266"/>
      <c r="M16" s="266"/>
      <c r="N16" s="262"/>
      <c r="O16" s="262"/>
      <c r="P16" s="262"/>
      <c r="Q16" s="262"/>
      <c r="R16" s="262"/>
      <c r="S16" s="262"/>
      <c r="T16" s="262"/>
      <c r="U16" s="262"/>
      <c r="V16" s="262"/>
      <c r="W16" s="262"/>
      <c r="X16" s="262"/>
      <c r="Y16" s="262"/>
      <c r="Z16" s="262"/>
      <c r="AA16" s="262"/>
      <c r="AB16" s="262"/>
      <c r="AC16" s="262"/>
      <c r="AD16" s="262"/>
      <c r="AE16" s="262"/>
      <c r="AF16" s="262"/>
      <c r="AG16" s="262"/>
      <c r="AH16" s="262"/>
      <c r="AI16" s="262"/>
      <c r="AJ16" s="262"/>
      <c r="AK16" s="262"/>
      <c r="AL16" s="262"/>
      <c r="AM16" s="278"/>
      <c r="AN16" s="279"/>
      <c r="AO16" s="279"/>
      <c r="AP16" s="280"/>
      <c r="AQ16" s="280"/>
      <c r="AR16" s="280"/>
      <c r="AS16" s="280"/>
      <c r="AT16" s="280"/>
      <c r="AU16" s="280"/>
      <c r="AV16" s="280"/>
      <c r="AW16" s="280"/>
      <c r="AX16" s="280"/>
      <c r="AY16" s="280"/>
      <c r="AZ16" s="280"/>
      <c r="BA16" s="280"/>
      <c r="BB16" s="280"/>
      <c r="BC16" s="280"/>
      <c r="BD16" s="280"/>
      <c r="BE16" s="280"/>
      <c r="BF16" s="280"/>
      <c r="BG16" s="280"/>
      <c r="BH16" s="280"/>
      <c r="BI16" s="280"/>
      <c r="BJ16" s="74"/>
      <c r="BK16" s="269"/>
      <c r="BL16" s="269"/>
      <c r="BM16" s="269"/>
      <c r="BN16" s="269"/>
      <c r="BO16" s="281"/>
      <c r="BP16" s="173"/>
      <c r="BQ16" s="173"/>
      <c r="BR16" s="173"/>
      <c r="BS16" s="173"/>
      <c r="BT16" s="173"/>
      <c r="BU16" s="173"/>
      <c r="BV16" s="173"/>
    </row>
    <row r="17" spans="1:520" x14ac:dyDescent="0.35">
      <c r="A17" s="9" t="s">
        <v>304</v>
      </c>
      <c r="B17" s="207"/>
      <c r="C17" s="125"/>
      <c r="D17" s="203"/>
      <c r="E17" s="282"/>
      <c r="F17" s="282"/>
      <c r="G17" s="282"/>
      <c r="H17" s="282"/>
      <c r="I17" s="282"/>
      <c r="J17" s="282"/>
      <c r="K17" s="282"/>
      <c r="L17" s="282"/>
      <c r="M17" s="282"/>
      <c r="N17" s="262"/>
      <c r="O17" s="262"/>
      <c r="P17" s="262"/>
      <c r="Q17" s="262"/>
      <c r="R17" s="262"/>
      <c r="S17" s="262"/>
      <c r="T17" s="262"/>
      <c r="U17" s="262"/>
      <c r="V17" s="262"/>
      <c r="W17" s="262"/>
      <c r="X17" s="262"/>
      <c r="Y17" s="262"/>
      <c r="Z17" s="262"/>
      <c r="AA17" s="262"/>
      <c r="AB17" s="262"/>
      <c r="AC17" s="262"/>
      <c r="AD17" s="262"/>
      <c r="AE17" s="262"/>
      <c r="AF17" s="262"/>
      <c r="AG17" s="262"/>
      <c r="AH17" s="262"/>
      <c r="AI17" s="262"/>
      <c r="AJ17" s="262"/>
      <c r="AK17" s="262"/>
      <c r="AL17" s="262"/>
      <c r="AM17" s="278"/>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
      <c r="BL17" s="7"/>
      <c r="BM17" s="7"/>
      <c r="BN17" s="7"/>
      <c r="BO17" s="281"/>
      <c r="BP17" s="173"/>
      <c r="BQ17" s="173"/>
      <c r="BR17" s="173"/>
      <c r="BS17" s="173"/>
      <c r="BT17" s="173"/>
      <c r="BU17" s="173"/>
      <c r="BV17" s="173"/>
    </row>
    <row r="18" spans="1:520" x14ac:dyDescent="0.35">
      <c r="A18" s="35" t="s">
        <v>305</v>
      </c>
      <c r="B18" s="14" t="s">
        <v>85</v>
      </c>
      <c r="C18" s="125"/>
      <c r="D18" s="205"/>
      <c r="E18" s="266">
        <v>3</v>
      </c>
      <c r="F18" s="282">
        <v>3</v>
      </c>
      <c r="G18" s="282">
        <v>3</v>
      </c>
      <c r="H18" s="282">
        <v>4</v>
      </c>
      <c r="I18" s="282">
        <v>4</v>
      </c>
      <c r="J18" s="282">
        <v>5</v>
      </c>
      <c r="K18" s="282">
        <v>6</v>
      </c>
      <c r="L18" s="282">
        <v>8</v>
      </c>
      <c r="M18" s="282">
        <v>9</v>
      </c>
      <c r="N18" s="262">
        <v>15</v>
      </c>
      <c r="O18" s="262">
        <v>24</v>
      </c>
      <c r="P18" s="262">
        <v>38</v>
      </c>
      <c r="Q18" s="262">
        <v>49</v>
      </c>
      <c r="R18" s="262">
        <v>58</v>
      </c>
      <c r="S18" s="262">
        <v>72</v>
      </c>
      <c r="T18" s="262">
        <v>68</v>
      </c>
      <c r="U18" s="262">
        <v>77</v>
      </c>
      <c r="V18" s="262">
        <v>93</v>
      </c>
      <c r="W18" s="262">
        <v>125</v>
      </c>
      <c r="X18" s="262">
        <v>142</v>
      </c>
      <c r="Y18" s="262">
        <v>167</v>
      </c>
      <c r="Z18" s="262">
        <v>219</v>
      </c>
      <c r="AA18" s="262">
        <v>242</v>
      </c>
      <c r="AB18" s="262">
        <v>286</v>
      </c>
      <c r="AC18" s="262">
        <v>310</v>
      </c>
      <c r="AD18" s="262">
        <v>344</v>
      </c>
      <c r="AE18" s="262">
        <v>369</v>
      </c>
      <c r="AF18" s="262">
        <v>508</v>
      </c>
      <c r="AG18" s="262">
        <v>481</v>
      </c>
      <c r="AH18" s="262">
        <v>390</v>
      </c>
      <c r="AI18" s="262">
        <v>379</v>
      </c>
      <c r="AJ18" s="262">
        <v>421</v>
      </c>
      <c r="AK18" s="262">
        <v>451</v>
      </c>
      <c r="AL18" s="262">
        <v>434.23177570093458</v>
      </c>
      <c r="AM18" s="278">
        <v>485.51544554455444</v>
      </c>
      <c r="AN18" s="74">
        <v>569</v>
      </c>
      <c r="AO18" s="74">
        <v>469</v>
      </c>
      <c r="AP18" s="74">
        <v>545</v>
      </c>
      <c r="AQ18" s="74">
        <v>589</v>
      </c>
      <c r="AR18" s="74">
        <v>549</v>
      </c>
      <c r="AS18" s="74">
        <v>660</v>
      </c>
      <c r="AT18" s="74">
        <v>612</v>
      </c>
      <c r="AU18" s="74">
        <v>841</v>
      </c>
      <c r="AV18" s="74">
        <v>950</v>
      </c>
      <c r="AW18" s="74">
        <v>981</v>
      </c>
      <c r="AX18" s="74">
        <v>826</v>
      </c>
      <c r="AY18" s="74">
        <v>803</v>
      </c>
      <c r="AZ18" s="74">
        <v>829</v>
      </c>
      <c r="BA18" s="74">
        <v>852</v>
      </c>
      <c r="BB18" s="74">
        <v>1089</v>
      </c>
      <c r="BC18" s="74">
        <v>1021</v>
      </c>
      <c r="BD18" s="74">
        <v>1153</v>
      </c>
      <c r="BE18" s="74">
        <v>1188</v>
      </c>
      <c r="BF18" s="74">
        <v>1231</v>
      </c>
      <c r="BG18" s="74">
        <v>1252</v>
      </c>
      <c r="BH18" s="74">
        <v>1416</v>
      </c>
      <c r="BI18" s="74">
        <v>1527</v>
      </c>
      <c r="BJ18" s="74">
        <v>1611</v>
      </c>
      <c r="BK18" s="114">
        <v>1747</v>
      </c>
      <c r="BL18" s="114">
        <v>1754</v>
      </c>
      <c r="BM18" s="114">
        <v>1687</v>
      </c>
      <c r="BN18" s="114">
        <v>1152</v>
      </c>
      <c r="BO18" s="114">
        <v>1131</v>
      </c>
      <c r="BP18" s="173"/>
      <c r="BQ18" s="173"/>
      <c r="BR18" s="173"/>
      <c r="BS18" s="173"/>
      <c r="BT18" s="173"/>
      <c r="BU18" s="173"/>
      <c r="BV18" s="173"/>
    </row>
    <row r="19" spans="1:520" s="208" customFormat="1" x14ac:dyDescent="0.35">
      <c r="A19" s="35" t="s">
        <v>306</v>
      </c>
      <c r="B19" s="14" t="s">
        <v>85</v>
      </c>
      <c r="C19" s="125"/>
      <c r="D19" s="205"/>
      <c r="E19" s="266">
        <v>7</v>
      </c>
      <c r="F19" s="266">
        <v>8</v>
      </c>
      <c r="G19" s="266">
        <v>11</v>
      </c>
      <c r="H19" s="266">
        <v>14</v>
      </c>
      <c r="I19" s="266">
        <v>15</v>
      </c>
      <c r="J19" s="266">
        <v>17</v>
      </c>
      <c r="K19" s="266">
        <v>20</v>
      </c>
      <c r="L19" s="266">
        <v>25</v>
      </c>
      <c r="M19" s="266">
        <v>31</v>
      </c>
      <c r="N19" s="262">
        <v>42</v>
      </c>
      <c r="O19" s="262">
        <v>62</v>
      </c>
      <c r="P19" s="262">
        <v>72</v>
      </c>
      <c r="Q19" s="262">
        <v>79</v>
      </c>
      <c r="R19" s="262">
        <v>79</v>
      </c>
      <c r="S19" s="262">
        <v>104</v>
      </c>
      <c r="T19" s="262">
        <v>153</v>
      </c>
      <c r="U19" s="262">
        <v>170</v>
      </c>
      <c r="V19" s="262">
        <v>189</v>
      </c>
      <c r="W19" s="262">
        <v>231</v>
      </c>
      <c r="X19" s="262">
        <v>275</v>
      </c>
      <c r="Y19" s="262">
        <v>296</v>
      </c>
      <c r="Z19" s="262">
        <v>310</v>
      </c>
      <c r="AA19" s="262">
        <v>348</v>
      </c>
      <c r="AB19" s="262">
        <v>359</v>
      </c>
      <c r="AC19" s="262">
        <v>382</v>
      </c>
      <c r="AD19" s="262">
        <v>459</v>
      </c>
      <c r="AE19" s="262">
        <v>398</v>
      </c>
      <c r="AF19" s="262">
        <v>437</v>
      </c>
      <c r="AG19" s="262">
        <v>433</v>
      </c>
      <c r="AH19" s="262">
        <v>440</v>
      </c>
      <c r="AI19" s="262">
        <v>488</v>
      </c>
      <c r="AJ19" s="262">
        <v>503</v>
      </c>
      <c r="AK19" s="262">
        <v>775</v>
      </c>
      <c r="AL19" s="262">
        <v>564.03439252336455</v>
      </c>
      <c r="AM19" s="278">
        <v>478.83841584158415</v>
      </c>
      <c r="AN19" s="74">
        <v>562</v>
      </c>
      <c r="AO19" s="74">
        <v>1090</v>
      </c>
      <c r="AP19" s="74">
        <v>1311</v>
      </c>
      <c r="AQ19" s="74">
        <v>1378</v>
      </c>
      <c r="AR19" s="74">
        <v>1837</v>
      </c>
      <c r="AS19" s="74">
        <v>1689</v>
      </c>
      <c r="AT19" s="74">
        <v>1945</v>
      </c>
      <c r="AU19" s="74">
        <v>2477</v>
      </c>
      <c r="AV19" s="74">
        <v>2556</v>
      </c>
      <c r="AW19" s="74">
        <v>2578</v>
      </c>
      <c r="AX19" s="74">
        <v>2767</v>
      </c>
      <c r="AY19" s="74">
        <v>3020</v>
      </c>
      <c r="AZ19" s="74">
        <v>3170</v>
      </c>
      <c r="BA19" s="74">
        <v>3071</v>
      </c>
      <c r="BB19" s="74">
        <v>3280</v>
      </c>
      <c r="BC19" s="74">
        <v>3422</v>
      </c>
      <c r="BD19" s="74">
        <v>3670</v>
      </c>
      <c r="BE19" s="74">
        <v>4001</v>
      </c>
      <c r="BF19" s="74">
        <v>4113</v>
      </c>
      <c r="BG19" s="74">
        <v>4522</v>
      </c>
      <c r="BH19" s="74">
        <v>4973</v>
      </c>
      <c r="BI19" s="74">
        <v>5127</v>
      </c>
      <c r="BJ19" s="74">
        <v>5047</v>
      </c>
      <c r="BK19" s="114">
        <v>5637</v>
      </c>
      <c r="BL19" s="114">
        <v>5680</v>
      </c>
      <c r="BM19" s="114">
        <v>5376</v>
      </c>
      <c r="BN19" s="114">
        <v>5246</v>
      </c>
      <c r="BO19" s="114">
        <v>5293</v>
      </c>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c r="CS19" s="173"/>
      <c r="CT19" s="173"/>
      <c r="CU19" s="173"/>
      <c r="CV19" s="173"/>
      <c r="CW19" s="173"/>
      <c r="CX19" s="173"/>
      <c r="CY19" s="173"/>
      <c r="CZ19" s="173"/>
      <c r="DA19" s="173"/>
      <c r="DB19" s="173"/>
      <c r="DC19" s="173"/>
      <c r="DD19" s="173"/>
      <c r="DE19" s="173"/>
      <c r="DF19" s="173"/>
      <c r="DG19" s="173"/>
      <c r="DH19" s="173"/>
      <c r="DI19" s="173"/>
      <c r="DJ19" s="173"/>
      <c r="DK19" s="173"/>
      <c r="DL19" s="173"/>
      <c r="DM19" s="173"/>
      <c r="DN19" s="173"/>
      <c r="DO19" s="173"/>
      <c r="DP19" s="173"/>
      <c r="DQ19" s="173"/>
      <c r="DR19" s="173"/>
      <c r="DS19" s="173"/>
      <c r="DT19" s="173"/>
      <c r="DU19" s="173"/>
      <c r="DV19" s="173"/>
      <c r="DW19" s="173"/>
      <c r="DX19" s="173"/>
      <c r="DY19" s="173"/>
      <c r="DZ19" s="173"/>
      <c r="EA19" s="173"/>
      <c r="EB19" s="173"/>
      <c r="EC19" s="173"/>
      <c r="ED19" s="173"/>
      <c r="EE19" s="173"/>
      <c r="EF19" s="173"/>
      <c r="EG19" s="173"/>
      <c r="EH19" s="173"/>
      <c r="EI19" s="173"/>
      <c r="EJ19" s="173"/>
      <c r="EK19" s="173"/>
      <c r="EL19" s="173"/>
      <c r="EM19" s="173"/>
      <c r="EN19" s="173"/>
      <c r="EO19" s="173"/>
      <c r="EP19" s="173"/>
      <c r="EQ19" s="173"/>
      <c r="ER19" s="173"/>
      <c r="ES19" s="173"/>
      <c r="ET19" s="173"/>
      <c r="EU19" s="173"/>
      <c r="EV19" s="173"/>
      <c r="EW19" s="173"/>
      <c r="EX19" s="173"/>
      <c r="EY19" s="173"/>
      <c r="EZ19" s="173"/>
      <c r="FA19" s="173"/>
      <c r="FB19" s="173"/>
      <c r="FC19" s="173"/>
      <c r="FD19" s="173"/>
      <c r="FE19" s="173"/>
      <c r="FF19" s="173"/>
      <c r="FG19" s="173"/>
      <c r="FH19" s="173"/>
      <c r="FI19" s="173"/>
      <c r="FJ19" s="173"/>
      <c r="FK19" s="173"/>
      <c r="FL19" s="173"/>
      <c r="FM19" s="173"/>
      <c r="FN19" s="173"/>
      <c r="FO19" s="173"/>
      <c r="FP19" s="173"/>
      <c r="FQ19" s="173"/>
      <c r="FR19" s="173"/>
      <c r="FS19" s="173"/>
      <c r="FT19" s="173"/>
      <c r="FU19" s="173"/>
      <c r="FV19" s="173"/>
      <c r="FW19" s="173"/>
      <c r="FX19" s="173"/>
      <c r="FY19" s="173"/>
      <c r="FZ19" s="173"/>
      <c r="GA19" s="173"/>
      <c r="GB19" s="173"/>
      <c r="GC19" s="173"/>
      <c r="GD19" s="173"/>
      <c r="GE19" s="173"/>
      <c r="GF19" s="173"/>
      <c r="GG19" s="173"/>
      <c r="GH19" s="173"/>
      <c r="GI19" s="173"/>
      <c r="GJ19" s="173"/>
      <c r="GK19" s="173"/>
      <c r="GL19" s="173"/>
      <c r="GM19" s="173"/>
      <c r="GN19" s="173"/>
      <c r="GO19" s="173"/>
      <c r="GP19" s="173"/>
      <c r="GQ19" s="173"/>
      <c r="GR19" s="173"/>
      <c r="GS19" s="173"/>
      <c r="GT19" s="173"/>
      <c r="GU19" s="173"/>
      <c r="GV19" s="173"/>
      <c r="GW19" s="173"/>
      <c r="GX19" s="173"/>
      <c r="GY19" s="173"/>
      <c r="GZ19" s="173"/>
      <c r="HA19" s="173"/>
      <c r="HB19" s="173"/>
      <c r="HC19" s="173"/>
      <c r="HD19" s="173"/>
      <c r="HE19" s="173"/>
      <c r="HF19" s="173"/>
      <c r="HG19" s="173"/>
      <c r="HH19" s="173"/>
      <c r="HI19" s="173"/>
      <c r="HJ19" s="173"/>
      <c r="HK19" s="173"/>
      <c r="HL19" s="173"/>
      <c r="HM19" s="173"/>
      <c r="HN19" s="173"/>
      <c r="HO19" s="173"/>
      <c r="HP19" s="173"/>
      <c r="HQ19" s="173"/>
      <c r="HR19" s="173"/>
      <c r="HS19" s="173"/>
      <c r="HT19" s="173"/>
      <c r="HU19" s="173"/>
      <c r="HV19" s="173"/>
      <c r="HW19" s="173"/>
      <c r="HX19" s="173"/>
      <c r="HY19" s="173"/>
      <c r="HZ19" s="173"/>
      <c r="IA19" s="173"/>
      <c r="IB19" s="173"/>
      <c r="IC19" s="173"/>
      <c r="ID19" s="173"/>
      <c r="IE19" s="173"/>
      <c r="IF19" s="173"/>
      <c r="IG19" s="173"/>
      <c r="IH19" s="173"/>
      <c r="II19" s="173"/>
      <c r="IJ19" s="173"/>
      <c r="IK19" s="173"/>
      <c r="IL19" s="173"/>
      <c r="IM19" s="173"/>
      <c r="IN19" s="173"/>
      <c r="IO19" s="173"/>
      <c r="IP19" s="173"/>
      <c r="IQ19" s="173"/>
      <c r="IR19" s="173"/>
      <c r="IS19" s="173"/>
      <c r="IT19" s="173"/>
      <c r="IU19" s="173"/>
      <c r="IV19" s="173"/>
      <c r="IW19" s="173"/>
      <c r="IX19" s="173"/>
      <c r="IY19" s="173"/>
      <c r="IZ19" s="173"/>
      <c r="JA19" s="173"/>
      <c r="JB19" s="173"/>
      <c r="JC19" s="173"/>
      <c r="JD19" s="173"/>
      <c r="JE19" s="173"/>
      <c r="JF19" s="173"/>
      <c r="JG19" s="173"/>
      <c r="JH19" s="173"/>
      <c r="JI19" s="173"/>
      <c r="JJ19" s="173"/>
      <c r="JK19" s="173"/>
      <c r="JL19" s="173"/>
      <c r="JM19" s="173"/>
      <c r="JN19" s="173"/>
      <c r="JO19" s="173"/>
      <c r="JP19" s="173"/>
      <c r="JQ19" s="173"/>
      <c r="JR19" s="173"/>
      <c r="JS19" s="173"/>
      <c r="JT19" s="173"/>
      <c r="JU19" s="173"/>
      <c r="JV19" s="173"/>
      <c r="JW19" s="173"/>
      <c r="JX19" s="173"/>
      <c r="JY19" s="173"/>
      <c r="JZ19" s="173"/>
      <c r="KA19" s="173"/>
      <c r="KB19" s="173"/>
      <c r="KC19" s="173"/>
      <c r="KD19" s="173"/>
      <c r="KE19" s="173"/>
      <c r="KF19" s="173"/>
      <c r="KG19" s="173"/>
      <c r="KH19" s="173"/>
      <c r="KI19" s="173"/>
      <c r="KJ19" s="173"/>
      <c r="KK19" s="173"/>
      <c r="KL19" s="173"/>
      <c r="KM19" s="173"/>
      <c r="KN19" s="173"/>
      <c r="KO19" s="173"/>
      <c r="KP19" s="173"/>
      <c r="KQ19" s="173"/>
      <c r="KR19" s="173"/>
      <c r="KS19" s="173"/>
      <c r="KT19" s="173"/>
      <c r="KU19" s="173"/>
      <c r="KV19" s="173"/>
      <c r="KW19" s="173"/>
      <c r="KX19" s="173"/>
      <c r="KY19" s="173"/>
      <c r="KZ19" s="173"/>
      <c r="LA19" s="173"/>
      <c r="LB19" s="173"/>
      <c r="LC19" s="173"/>
      <c r="LD19" s="173"/>
      <c r="LE19" s="173"/>
      <c r="LF19" s="173"/>
      <c r="LG19" s="173"/>
      <c r="LH19" s="173"/>
      <c r="LI19" s="173"/>
      <c r="LJ19" s="173"/>
      <c r="LK19" s="173"/>
      <c r="LL19" s="173"/>
      <c r="LM19" s="173"/>
      <c r="LN19" s="173"/>
      <c r="LO19" s="173"/>
      <c r="LP19" s="173"/>
      <c r="LQ19" s="173"/>
      <c r="LR19" s="173"/>
      <c r="LS19" s="173"/>
      <c r="LT19" s="173"/>
      <c r="LU19" s="173"/>
      <c r="LV19" s="173"/>
      <c r="LW19" s="173"/>
      <c r="LX19" s="173"/>
      <c r="LY19" s="173"/>
      <c r="LZ19" s="173"/>
      <c r="MA19" s="173"/>
      <c r="MB19" s="173"/>
      <c r="MC19" s="173"/>
      <c r="MD19" s="173"/>
      <c r="ME19" s="173"/>
      <c r="MF19" s="173"/>
      <c r="MG19" s="173"/>
      <c r="MH19" s="173"/>
      <c r="MI19" s="173"/>
      <c r="MJ19" s="173"/>
      <c r="MK19" s="173"/>
      <c r="ML19" s="173"/>
      <c r="MM19" s="173"/>
      <c r="MN19" s="173"/>
      <c r="MO19" s="173"/>
      <c r="MP19" s="173"/>
      <c r="MQ19" s="173"/>
      <c r="MR19" s="173"/>
      <c r="MS19" s="173"/>
      <c r="MT19" s="173"/>
      <c r="MU19" s="173"/>
      <c r="MV19" s="173"/>
      <c r="MW19" s="173"/>
      <c r="MX19" s="173"/>
      <c r="MY19" s="173"/>
      <c r="MZ19" s="173"/>
      <c r="NA19" s="173"/>
      <c r="NB19" s="173"/>
      <c r="NC19" s="173"/>
      <c r="ND19" s="173"/>
      <c r="NE19" s="173"/>
      <c r="NF19" s="173"/>
      <c r="NG19" s="173"/>
      <c r="NH19" s="173"/>
      <c r="NI19" s="173"/>
      <c r="NJ19" s="173"/>
      <c r="NK19" s="173"/>
      <c r="NL19" s="173"/>
      <c r="NM19" s="173"/>
      <c r="NN19" s="173"/>
      <c r="NO19" s="173"/>
      <c r="NP19" s="173"/>
      <c r="NQ19" s="173"/>
      <c r="NR19" s="173"/>
      <c r="NS19" s="173"/>
      <c r="NT19" s="173"/>
      <c r="NU19" s="173"/>
      <c r="NV19" s="173"/>
      <c r="NW19" s="173"/>
      <c r="NX19" s="173"/>
      <c r="NY19" s="173"/>
      <c r="NZ19" s="173"/>
      <c r="OA19" s="173"/>
      <c r="OB19" s="173"/>
      <c r="OC19" s="173"/>
      <c r="OD19" s="173"/>
      <c r="OE19" s="173"/>
      <c r="OF19" s="173"/>
      <c r="OG19" s="173"/>
      <c r="OH19" s="173"/>
      <c r="OI19" s="173"/>
      <c r="OJ19" s="173"/>
      <c r="OK19" s="173"/>
      <c r="OL19" s="173"/>
      <c r="OM19" s="173"/>
      <c r="ON19" s="173"/>
      <c r="OO19" s="173"/>
      <c r="OP19" s="173"/>
      <c r="OQ19" s="173"/>
      <c r="OR19" s="173"/>
      <c r="OS19" s="173"/>
      <c r="OT19" s="173"/>
      <c r="OU19" s="173"/>
      <c r="OV19" s="173"/>
      <c r="OW19" s="173"/>
      <c r="OX19" s="173"/>
      <c r="OY19" s="173"/>
      <c r="OZ19" s="173"/>
      <c r="PA19" s="173"/>
      <c r="PB19" s="173"/>
      <c r="PC19" s="173"/>
      <c r="PD19" s="173"/>
      <c r="PE19" s="173"/>
      <c r="PF19" s="173"/>
      <c r="PG19" s="173"/>
      <c r="PH19" s="173"/>
      <c r="PI19" s="173"/>
      <c r="PJ19" s="173"/>
      <c r="PK19" s="173"/>
      <c r="PL19" s="173"/>
      <c r="PM19" s="173"/>
      <c r="PN19" s="173"/>
      <c r="PO19" s="173"/>
      <c r="PP19" s="173"/>
      <c r="PQ19" s="173"/>
      <c r="PR19" s="173"/>
      <c r="PS19" s="173"/>
      <c r="PT19" s="173"/>
      <c r="PU19" s="173"/>
      <c r="PV19" s="173"/>
      <c r="PW19" s="173"/>
      <c r="PX19" s="173"/>
      <c r="PY19" s="173"/>
      <c r="PZ19" s="173"/>
      <c r="QA19" s="173"/>
      <c r="QB19" s="173"/>
      <c r="QC19" s="173"/>
      <c r="QD19" s="173"/>
      <c r="QE19" s="173"/>
      <c r="QF19" s="173"/>
      <c r="QG19" s="173"/>
      <c r="QH19" s="173"/>
      <c r="QI19" s="173"/>
      <c r="QJ19" s="173"/>
      <c r="QK19" s="173"/>
      <c r="QL19" s="173"/>
      <c r="QM19" s="173"/>
      <c r="QN19" s="173"/>
      <c r="QO19" s="173"/>
      <c r="QP19" s="173"/>
      <c r="QQ19" s="173"/>
      <c r="QR19" s="173"/>
      <c r="QS19" s="173"/>
      <c r="QT19" s="173"/>
      <c r="QU19" s="173"/>
      <c r="QV19" s="173"/>
      <c r="QW19" s="173"/>
      <c r="QX19" s="173"/>
      <c r="QY19" s="173"/>
      <c r="QZ19" s="173"/>
      <c r="RA19" s="173"/>
      <c r="RB19" s="173"/>
      <c r="RC19" s="173"/>
      <c r="RD19" s="173"/>
      <c r="RE19" s="173"/>
      <c r="RF19" s="173"/>
      <c r="RG19" s="173"/>
      <c r="RH19" s="173"/>
      <c r="RI19" s="173"/>
      <c r="RJ19" s="173"/>
      <c r="RK19" s="173"/>
      <c r="RL19" s="173"/>
      <c r="RM19" s="173"/>
      <c r="RN19" s="173"/>
      <c r="RO19" s="173"/>
      <c r="RP19" s="173"/>
      <c r="RQ19" s="173"/>
      <c r="RR19" s="173"/>
      <c r="RS19" s="173"/>
      <c r="RT19" s="173"/>
      <c r="RU19" s="173"/>
      <c r="RV19" s="173"/>
      <c r="RW19" s="173"/>
      <c r="RX19" s="173"/>
      <c r="RY19" s="173"/>
      <c r="RZ19" s="173"/>
      <c r="SA19" s="173"/>
      <c r="SB19" s="173"/>
      <c r="SC19" s="173"/>
      <c r="SD19" s="173"/>
      <c r="SE19" s="173"/>
      <c r="SF19" s="173"/>
      <c r="SG19" s="173"/>
      <c r="SH19" s="173"/>
      <c r="SI19" s="173"/>
      <c r="SJ19" s="173"/>
      <c r="SK19" s="173"/>
      <c r="SL19" s="173"/>
      <c r="SM19" s="173"/>
      <c r="SN19" s="173"/>
      <c r="SO19" s="173"/>
      <c r="SP19" s="173"/>
      <c r="SQ19" s="173"/>
      <c r="SR19" s="173"/>
      <c r="SS19" s="173"/>
      <c r="ST19" s="173"/>
      <c r="SU19" s="173"/>
      <c r="SV19" s="173"/>
      <c r="SW19" s="173"/>
      <c r="SX19" s="173"/>
      <c r="SY19" s="173"/>
      <c r="SZ19" s="173"/>
    </row>
    <row r="20" spans="1:520" x14ac:dyDescent="0.35">
      <c r="A20" s="9" t="s">
        <v>307</v>
      </c>
      <c r="B20" s="14" t="s">
        <v>85</v>
      </c>
      <c r="C20" s="125"/>
      <c r="D20" s="203"/>
      <c r="E20" s="266">
        <v>10</v>
      </c>
      <c r="F20" s="266">
        <v>11</v>
      </c>
      <c r="G20" s="266">
        <v>15</v>
      </c>
      <c r="H20" s="266">
        <v>18</v>
      </c>
      <c r="I20" s="266">
        <v>19</v>
      </c>
      <c r="J20" s="266">
        <v>22</v>
      </c>
      <c r="K20" s="266">
        <v>26</v>
      </c>
      <c r="L20" s="266">
        <v>33</v>
      </c>
      <c r="M20" s="266">
        <v>40</v>
      </c>
      <c r="N20" s="262">
        <v>57</v>
      </c>
      <c r="O20" s="262">
        <v>85</v>
      </c>
      <c r="P20" s="262">
        <v>110</v>
      </c>
      <c r="Q20" s="262">
        <v>127</v>
      </c>
      <c r="R20" s="262">
        <v>138</v>
      </c>
      <c r="S20" s="262">
        <v>176</v>
      </c>
      <c r="T20" s="262">
        <v>221</v>
      </c>
      <c r="U20" s="262">
        <v>247</v>
      </c>
      <c r="V20" s="262">
        <v>283</v>
      </c>
      <c r="W20" s="262">
        <v>355</v>
      </c>
      <c r="X20" s="262">
        <v>418</v>
      </c>
      <c r="Y20" s="262">
        <v>463</v>
      </c>
      <c r="Z20" s="262">
        <v>529</v>
      </c>
      <c r="AA20" s="262">
        <v>590</v>
      </c>
      <c r="AB20" s="262">
        <v>645</v>
      </c>
      <c r="AC20" s="262">
        <v>693</v>
      </c>
      <c r="AD20" s="262">
        <v>803</v>
      </c>
      <c r="AE20" s="262">
        <v>768</v>
      </c>
      <c r="AF20" s="262">
        <v>945</v>
      </c>
      <c r="AG20" s="262">
        <v>914</v>
      </c>
      <c r="AH20" s="262">
        <v>829</v>
      </c>
      <c r="AI20" s="262">
        <v>868</v>
      </c>
      <c r="AJ20" s="262">
        <v>924</v>
      </c>
      <c r="AK20" s="262">
        <v>1226</v>
      </c>
      <c r="AL20" s="262">
        <v>999.2</v>
      </c>
      <c r="AM20" s="278">
        <v>963.4</v>
      </c>
      <c r="AN20" s="74">
        <v>1132</v>
      </c>
      <c r="AO20" s="74">
        <v>1559</v>
      </c>
      <c r="AP20" s="74">
        <v>1856</v>
      </c>
      <c r="AQ20" s="74">
        <v>1968</v>
      </c>
      <c r="AR20" s="74">
        <v>2386</v>
      </c>
      <c r="AS20" s="74">
        <v>2349</v>
      </c>
      <c r="AT20" s="74">
        <v>2558</v>
      </c>
      <c r="AU20" s="74">
        <v>3318</v>
      </c>
      <c r="AV20" s="74">
        <v>3506</v>
      </c>
      <c r="AW20" s="74">
        <v>3558</v>
      </c>
      <c r="AX20" s="74">
        <v>3593</v>
      </c>
      <c r="AY20" s="74">
        <v>3823</v>
      </c>
      <c r="AZ20" s="74">
        <v>3999</v>
      </c>
      <c r="BA20" s="74">
        <v>3923</v>
      </c>
      <c r="BB20" s="74">
        <v>4368</v>
      </c>
      <c r="BC20" s="74">
        <v>4443</v>
      </c>
      <c r="BD20" s="74">
        <v>4823</v>
      </c>
      <c r="BE20" s="74">
        <v>5189</v>
      </c>
      <c r="BF20" s="74">
        <v>5345</v>
      </c>
      <c r="BG20" s="74">
        <v>5774</v>
      </c>
      <c r="BH20" s="74">
        <v>6388</v>
      </c>
      <c r="BI20" s="74">
        <v>6655</v>
      </c>
      <c r="BJ20" s="74">
        <v>6658</v>
      </c>
      <c r="BK20" s="114">
        <v>7384</v>
      </c>
      <c r="BL20" s="114">
        <v>7434</v>
      </c>
      <c r="BM20" s="114">
        <v>7063</v>
      </c>
      <c r="BN20" s="114">
        <v>6398</v>
      </c>
      <c r="BO20" s="114">
        <v>6425</v>
      </c>
      <c r="BP20" s="173"/>
      <c r="BQ20" s="173"/>
      <c r="BR20" s="173"/>
      <c r="BS20" s="173"/>
      <c r="BT20" s="173"/>
      <c r="BU20" s="173"/>
      <c r="BV20" s="173"/>
    </row>
    <row r="21" spans="1:520" ht="3.75" customHeight="1" x14ac:dyDescent="0.35">
      <c r="A21" s="206"/>
      <c r="B21" s="207"/>
      <c r="C21" s="125"/>
      <c r="D21" s="205"/>
      <c r="E21" s="266"/>
      <c r="F21" s="266"/>
      <c r="G21" s="266"/>
      <c r="H21" s="266"/>
      <c r="I21" s="266"/>
      <c r="J21" s="266"/>
      <c r="K21" s="266"/>
      <c r="L21" s="266"/>
      <c r="M21" s="266"/>
      <c r="N21" s="262"/>
      <c r="O21" s="262"/>
      <c r="P21" s="262"/>
      <c r="Q21" s="262"/>
      <c r="R21" s="262"/>
      <c r="S21" s="262"/>
      <c r="T21" s="262"/>
      <c r="U21" s="262"/>
      <c r="V21" s="262"/>
      <c r="W21" s="262"/>
      <c r="X21" s="262"/>
      <c r="Y21" s="262"/>
      <c r="Z21" s="262"/>
      <c r="AA21" s="262"/>
      <c r="AB21" s="262"/>
      <c r="AC21" s="262"/>
      <c r="AD21" s="262"/>
      <c r="AE21" s="262"/>
      <c r="AF21" s="262"/>
      <c r="AG21" s="262"/>
      <c r="AH21" s="262"/>
      <c r="AI21" s="262"/>
      <c r="AJ21" s="262"/>
      <c r="AK21" s="262"/>
      <c r="AL21" s="262"/>
      <c r="AM21" s="278"/>
      <c r="AN21" s="279"/>
      <c r="AO21" s="279"/>
      <c r="AP21" s="280"/>
      <c r="AQ21" s="280"/>
      <c r="AR21" s="280"/>
      <c r="AS21" s="280"/>
      <c r="AT21" s="280"/>
      <c r="AU21" s="280"/>
      <c r="AV21" s="280"/>
      <c r="AW21" s="280"/>
      <c r="AX21" s="280"/>
      <c r="AY21" s="280"/>
      <c r="AZ21" s="280"/>
      <c r="BA21" s="280"/>
      <c r="BB21" s="280"/>
      <c r="BC21" s="280"/>
      <c r="BD21" s="280"/>
      <c r="BE21" s="280"/>
      <c r="BF21" s="280"/>
      <c r="BG21" s="280"/>
      <c r="BH21" s="280"/>
      <c r="BI21" s="280"/>
      <c r="BJ21" s="74"/>
      <c r="BK21" s="269"/>
      <c r="BL21" s="269"/>
      <c r="BM21" s="269"/>
      <c r="BN21" s="269"/>
      <c r="BO21" s="281"/>
      <c r="BP21" s="173"/>
      <c r="BQ21" s="173"/>
      <c r="BR21" s="173"/>
      <c r="BS21" s="173"/>
      <c r="BT21" s="173"/>
      <c r="BU21" s="173"/>
      <c r="BV21" s="173"/>
    </row>
    <row r="22" spans="1:520" x14ac:dyDescent="0.35">
      <c r="A22" s="173" t="s">
        <v>308</v>
      </c>
      <c r="B22" s="14" t="s">
        <v>85</v>
      </c>
      <c r="C22" s="125"/>
      <c r="D22" s="205"/>
      <c r="E22" s="266"/>
      <c r="F22" s="266"/>
      <c r="G22" s="266"/>
      <c r="H22" s="266"/>
      <c r="I22" s="266"/>
      <c r="J22" s="266"/>
      <c r="K22" s="266"/>
      <c r="L22" s="266"/>
      <c r="M22" s="266"/>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78"/>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
      <c r="BL22" s="7"/>
      <c r="BM22" s="7"/>
      <c r="BN22" s="7"/>
      <c r="BO22" s="281"/>
      <c r="BP22" s="173"/>
      <c r="BQ22" s="173"/>
      <c r="BR22" s="173"/>
      <c r="BS22" s="173"/>
      <c r="BT22" s="173"/>
      <c r="BU22" s="173"/>
      <c r="BV22" s="173"/>
    </row>
    <row r="23" spans="1:520" x14ac:dyDescent="0.35">
      <c r="A23" s="203" t="s">
        <v>309</v>
      </c>
      <c r="B23" s="14" t="s">
        <v>85</v>
      </c>
      <c r="C23" s="125"/>
      <c r="D23" s="205"/>
      <c r="E23" s="266">
        <v>68</v>
      </c>
      <c r="F23" s="266">
        <v>79</v>
      </c>
      <c r="G23" s="266">
        <v>95</v>
      </c>
      <c r="H23" s="266">
        <v>116</v>
      </c>
      <c r="I23" s="266">
        <v>132</v>
      </c>
      <c r="J23" s="266">
        <v>156</v>
      </c>
      <c r="K23" s="266">
        <v>147</v>
      </c>
      <c r="L23" s="266">
        <v>177</v>
      </c>
      <c r="M23" s="266">
        <v>209</v>
      </c>
      <c r="N23" s="262">
        <v>470</v>
      </c>
      <c r="O23" s="262">
        <v>871</v>
      </c>
      <c r="P23" s="262">
        <v>903</v>
      </c>
      <c r="Q23" s="262">
        <v>1073</v>
      </c>
      <c r="R23" s="262">
        <v>1143</v>
      </c>
      <c r="S23" s="262">
        <v>1194</v>
      </c>
      <c r="T23" s="262">
        <v>1274.075290896646</v>
      </c>
      <c r="U23" s="262">
        <v>1397.502512562814</v>
      </c>
      <c r="V23" s="262">
        <v>1540.6331260599209</v>
      </c>
      <c r="W23" s="262">
        <v>1669</v>
      </c>
      <c r="X23" s="262">
        <v>1801</v>
      </c>
      <c r="Y23" s="262">
        <v>1942</v>
      </c>
      <c r="Z23" s="262">
        <v>2151</v>
      </c>
      <c r="AA23" s="262">
        <v>2262</v>
      </c>
      <c r="AB23" s="262">
        <v>2452</v>
      </c>
      <c r="AC23" s="262">
        <v>2326</v>
      </c>
      <c r="AD23" s="262">
        <v>2508</v>
      </c>
      <c r="AE23" s="262">
        <v>2856</v>
      </c>
      <c r="AF23" s="262">
        <v>2976</v>
      </c>
      <c r="AG23" s="262">
        <v>3274</v>
      </c>
      <c r="AH23" s="262">
        <v>3585</v>
      </c>
      <c r="AI23" s="262">
        <v>3857</v>
      </c>
      <c r="AJ23" s="262">
        <v>3941</v>
      </c>
      <c r="AK23" s="262">
        <v>3913</v>
      </c>
      <c r="AL23" s="262">
        <v>3839.7197256210602</v>
      </c>
      <c r="AM23" s="278">
        <v>3653.1169882550334</v>
      </c>
      <c r="AN23" s="74">
        <v>3887</v>
      </c>
      <c r="AO23" s="74">
        <v>3844</v>
      </c>
      <c r="AP23" s="74">
        <v>4004</v>
      </c>
      <c r="AQ23" s="74">
        <v>4017</v>
      </c>
      <c r="AR23" s="74">
        <v>4549</v>
      </c>
      <c r="AS23" s="74">
        <v>4910</v>
      </c>
      <c r="AT23" s="74">
        <v>5362</v>
      </c>
      <c r="AU23" s="74">
        <v>5540</v>
      </c>
      <c r="AV23" s="74">
        <v>6850</v>
      </c>
      <c r="AW23" s="74">
        <v>7013</v>
      </c>
      <c r="AX23" s="74">
        <v>7750</v>
      </c>
      <c r="AY23" s="74">
        <v>7722</v>
      </c>
      <c r="AZ23" s="74">
        <v>8533</v>
      </c>
      <c r="BA23" s="74">
        <v>8714</v>
      </c>
      <c r="BB23" s="74">
        <v>8970</v>
      </c>
      <c r="BC23" s="74">
        <v>9078</v>
      </c>
      <c r="BD23" s="74">
        <v>9581</v>
      </c>
      <c r="BE23" s="74">
        <v>9390</v>
      </c>
      <c r="BF23" s="74">
        <v>9606</v>
      </c>
      <c r="BG23" s="74">
        <v>9589</v>
      </c>
      <c r="BH23" s="74">
        <v>9652</v>
      </c>
      <c r="BI23" s="74">
        <v>11318</v>
      </c>
      <c r="BJ23" s="74">
        <v>10656</v>
      </c>
      <c r="BK23" s="114">
        <v>10587</v>
      </c>
      <c r="BL23" s="114">
        <v>10902</v>
      </c>
      <c r="BM23" s="114">
        <v>11485</v>
      </c>
      <c r="BN23" s="114">
        <v>11946</v>
      </c>
      <c r="BO23" s="114">
        <v>12322</v>
      </c>
      <c r="BP23" s="173"/>
      <c r="BQ23" s="173"/>
      <c r="BR23" s="173"/>
      <c r="BS23" s="173"/>
      <c r="BT23" s="173"/>
      <c r="BU23" s="173"/>
      <c r="BV23" s="173"/>
    </row>
    <row r="24" spans="1:520" x14ac:dyDescent="0.35">
      <c r="A24" s="203" t="s">
        <v>310</v>
      </c>
      <c r="B24" s="14" t="s">
        <v>85</v>
      </c>
      <c r="C24" s="125"/>
      <c r="D24" s="205"/>
      <c r="E24" s="266">
        <v>11</v>
      </c>
      <c r="F24" s="266">
        <v>9</v>
      </c>
      <c r="G24" s="266">
        <v>12</v>
      </c>
      <c r="H24" s="266">
        <v>17</v>
      </c>
      <c r="I24" s="266">
        <v>10</v>
      </c>
      <c r="J24" s="266">
        <v>13</v>
      </c>
      <c r="K24" s="266">
        <v>14</v>
      </c>
      <c r="L24" s="266">
        <v>9</v>
      </c>
      <c r="M24" s="266">
        <v>16</v>
      </c>
      <c r="N24" s="262">
        <v>34</v>
      </c>
      <c r="O24" s="262">
        <v>55</v>
      </c>
      <c r="P24" s="262">
        <v>81</v>
      </c>
      <c r="Q24" s="262">
        <v>100</v>
      </c>
      <c r="R24" s="262">
        <v>147</v>
      </c>
      <c r="S24" s="262">
        <v>173</v>
      </c>
      <c r="T24" s="262">
        <v>193.92470910335385</v>
      </c>
      <c r="U24" s="262">
        <v>198.49748743718592</v>
      </c>
      <c r="V24" s="262">
        <v>223.36687394007913</v>
      </c>
      <c r="W24" s="262">
        <v>259</v>
      </c>
      <c r="X24" s="262">
        <v>281</v>
      </c>
      <c r="Y24" s="262">
        <v>364</v>
      </c>
      <c r="Z24" s="262">
        <v>354</v>
      </c>
      <c r="AA24" s="262">
        <v>381</v>
      </c>
      <c r="AB24" s="262">
        <v>361</v>
      </c>
      <c r="AC24" s="262">
        <v>330</v>
      </c>
      <c r="AD24" s="262">
        <v>340</v>
      </c>
      <c r="AE24" s="262">
        <v>376</v>
      </c>
      <c r="AF24" s="262">
        <v>421</v>
      </c>
      <c r="AG24" s="262">
        <v>563</v>
      </c>
      <c r="AH24" s="262">
        <v>638</v>
      </c>
      <c r="AI24" s="262">
        <v>748</v>
      </c>
      <c r="AJ24" s="262">
        <v>810</v>
      </c>
      <c r="AK24" s="262">
        <v>894</v>
      </c>
      <c r="AL24" s="262">
        <v>950.2084909158325</v>
      </c>
      <c r="AM24" s="278">
        <v>950.54553271812085</v>
      </c>
      <c r="AN24" s="74">
        <v>1168</v>
      </c>
      <c r="AO24" s="74">
        <v>1103</v>
      </c>
      <c r="AP24" s="74">
        <v>1217</v>
      </c>
      <c r="AQ24" s="74">
        <v>1323</v>
      </c>
      <c r="AR24" s="74">
        <v>1332</v>
      </c>
      <c r="AS24" s="74">
        <v>1446</v>
      </c>
      <c r="AT24" s="74">
        <v>1617</v>
      </c>
      <c r="AU24" s="74">
        <v>1562</v>
      </c>
      <c r="AV24" s="74">
        <v>1554</v>
      </c>
      <c r="AW24" s="74">
        <v>1881</v>
      </c>
      <c r="AX24" s="74">
        <v>2017</v>
      </c>
      <c r="AY24" s="74">
        <v>1887</v>
      </c>
      <c r="AZ24" s="74">
        <v>1998</v>
      </c>
      <c r="BA24" s="74">
        <v>1887</v>
      </c>
      <c r="BB24" s="74">
        <v>1760</v>
      </c>
      <c r="BC24" s="74">
        <v>1823</v>
      </c>
      <c r="BD24" s="74">
        <v>1837</v>
      </c>
      <c r="BE24" s="74">
        <v>2003</v>
      </c>
      <c r="BF24" s="74">
        <v>1733</v>
      </c>
      <c r="BG24" s="74">
        <v>1662</v>
      </c>
      <c r="BH24" s="74">
        <v>1713</v>
      </c>
      <c r="BI24" s="74">
        <v>2145</v>
      </c>
      <c r="BJ24" s="74">
        <v>2077</v>
      </c>
      <c r="BK24" s="114">
        <v>2262</v>
      </c>
      <c r="BL24" s="114">
        <v>2278</v>
      </c>
      <c r="BM24" s="114">
        <v>2643</v>
      </c>
      <c r="BN24" s="114">
        <v>2643</v>
      </c>
      <c r="BO24" s="114">
        <v>2593</v>
      </c>
      <c r="BP24" s="173"/>
      <c r="BQ24" s="173"/>
      <c r="BR24" s="173"/>
      <c r="BS24" s="173"/>
      <c r="BT24" s="173"/>
      <c r="BU24" s="173"/>
      <c r="BV24" s="173"/>
    </row>
    <row r="25" spans="1:520" x14ac:dyDescent="0.35">
      <c r="A25" s="203" t="s">
        <v>311</v>
      </c>
      <c r="B25" s="14" t="s">
        <v>85</v>
      </c>
      <c r="C25" s="125"/>
      <c r="D25" s="205"/>
      <c r="E25" s="266">
        <v>22</v>
      </c>
      <c r="F25" s="266">
        <v>24</v>
      </c>
      <c r="G25" s="266">
        <v>27</v>
      </c>
      <c r="H25" s="266">
        <v>32</v>
      </c>
      <c r="I25" s="266">
        <v>37</v>
      </c>
      <c r="J25" s="266">
        <v>66</v>
      </c>
      <c r="K25" s="266">
        <v>80</v>
      </c>
      <c r="L25" s="266">
        <v>93</v>
      </c>
      <c r="M25" s="266">
        <v>109</v>
      </c>
      <c r="N25" s="262">
        <v>218</v>
      </c>
      <c r="O25" s="262">
        <v>553</v>
      </c>
      <c r="P25" s="262">
        <v>641</v>
      </c>
      <c r="Q25" s="262">
        <v>750</v>
      </c>
      <c r="R25" s="262">
        <v>792</v>
      </c>
      <c r="S25" s="262">
        <v>815</v>
      </c>
      <c r="T25" s="262">
        <v>803</v>
      </c>
      <c r="U25" s="262">
        <v>940</v>
      </c>
      <c r="V25" s="262">
        <v>1130</v>
      </c>
      <c r="W25" s="262">
        <v>1386</v>
      </c>
      <c r="X25" s="262">
        <v>1514</v>
      </c>
      <c r="Y25" s="262">
        <v>1672</v>
      </c>
      <c r="Z25" s="262">
        <v>1781</v>
      </c>
      <c r="AA25" s="262">
        <v>1846</v>
      </c>
      <c r="AB25" s="262">
        <v>1959</v>
      </c>
      <c r="AC25" s="262">
        <v>2142</v>
      </c>
      <c r="AD25" s="262">
        <v>2184</v>
      </c>
      <c r="AE25" s="262">
        <v>2418</v>
      </c>
      <c r="AF25" s="262">
        <v>2689</v>
      </c>
      <c r="AG25" s="262">
        <v>2884</v>
      </c>
      <c r="AH25" s="262">
        <v>3067</v>
      </c>
      <c r="AI25" s="262">
        <v>3246</v>
      </c>
      <c r="AJ25" s="262">
        <v>3344</v>
      </c>
      <c r="AK25" s="262">
        <v>3470</v>
      </c>
      <c r="AL25" s="262">
        <v>3920.482461994809</v>
      </c>
      <c r="AM25" s="278">
        <v>4168.7190226510065</v>
      </c>
      <c r="AN25" s="74">
        <v>4792</v>
      </c>
      <c r="AO25" s="74">
        <v>5297</v>
      </c>
      <c r="AP25" s="74">
        <v>5795</v>
      </c>
      <c r="AQ25" s="74">
        <v>6013</v>
      </c>
      <c r="AR25" s="74">
        <v>6735</v>
      </c>
      <c r="AS25" s="74">
        <v>7394</v>
      </c>
      <c r="AT25" s="74">
        <v>8324</v>
      </c>
      <c r="AU25" s="74">
        <v>8748</v>
      </c>
      <c r="AV25" s="74">
        <v>9163</v>
      </c>
      <c r="AW25" s="74">
        <v>11416</v>
      </c>
      <c r="AX25" s="74">
        <v>19550</v>
      </c>
      <c r="AY25" s="74">
        <v>11188</v>
      </c>
      <c r="AZ25" s="74">
        <v>12243</v>
      </c>
      <c r="BA25" s="74">
        <v>12442</v>
      </c>
      <c r="BB25" s="74">
        <v>13531</v>
      </c>
      <c r="BC25" s="74">
        <v>14706</v>
      </c>
      <c r="BD25" s="74">
        <v>15703</v>
      </c>
      <c r="BE25" s="74">
        <v>17081</v>
      </c>
      <c r="BF25" s="74">
        <v>18331</v>
      </c>
      <c r="BG25" s="74">
        <v>19708</v>
      </c>
      <c r="BH25" s="74">
        <v>22305</v>
      </c>
      <c r="BI25" s="74">
        <v>22159</v>
      </c>
      <c r="BJ25" s="74">
        <v>25036</v>
      </c>
      <c r="BK25" s="114">
        <v>26909</v>
      </c>
      <c r="BL25" s="114">
        <v>28286</v>
      </c>
      <c r="BM25" s="114">
        <v>29397</v>
      </c>
      <c r="BN25" s="114">
        <v>30356</v>
      </c>
      <c r="BO25" s="114">
        <v>31368</v>
      </c>
      <c r="BP25" s="173"/>
      <c r="BQ25" s="173"/>
      <c r="BR25" s="173"/>
      <c r="BS25" s="173"/>
      <c r="BT25" s="173"/>
      <c r="BU25" s="173"/>
      <c r="BV25" s="173"/>
    </row>
    <row r="26" spans="1:520" x14ac:dyDescent="0.35">
      <c r="A26" s="209" t="s">
        <v>312</v>
      </c>
      <c r="B26" s="14" t="s">
        <v>85</v>
      </c>
      <c r="C26" s="125"/>
      <c r="D26" s="205"/>
      <c r="E26" s="266">
        <v>3</v>
      </c>
      <c r="F26" s="266">
        <v>3</v>
      </c>
      <c r="G26" s="266">
        <v>3</v>
      </c>
      <c r="H26" s="266">
        <v>6</v>
      </c>
      <c r="I26" s="266"/>
      <c r="J26" s="266"/>
      <c r="K26" s="266"/>
      <c r="L26" s="266"/>
      <c r="M26" s="266"/>
      <c r="N26" s="262"/>
      <c r="O26" s="262"/>
      <c r="P26" s="262"/>
      <c r="Q26" s="262"/>
      <c r="R26" s="262"/>
      <c r="S26" s="262"/>
      <c r="T26" s="262"/>
      <c r="U26" s="262"/>
      <c r="V26" s="262"/>
      <c r="W26" s="262"/>
      <c r="X26" s="262"/>
      <c r="Y26" s="262"/>
      <c r="Z26" s="262"/>
      <c r="AA26" s="262"/>
      <c r="AB26" s="262"/>
      <c r="AC26" s="262"/>
      <c r="AD26" s="262"/>
      <c r="AE26" s="262"/>
      <c r="AF26" s="262"/>
      <c r="AG26" s="262"/>
      <c r="AH26" s="262"/>
      <c r="AI26" s="262"/>
      <c r="AJ26" s="262"/>
      <c r="AK26" s="262"/>
      <c r="AL26" s="262"/>
      <c r="AM26" s="278"/>
      <c r="AN26" s="74">
        <v>2883</v>
      </c>
      <c r="AO26" s="74">
        <v>3405</v>
      </c>
      <c r="AP26" s="74">
        <v>3737</v>
      </c>
      <c r="AQ26" s="74">
        <v>3869</v>
      </c>
      <c r="AR26" s="74">
        <v>4452</v>
      </c>
      <c r="AS26" s="74">
        <v>4990</v>
      </c>
      <c r="AT26" s="74">
        <v>5414</v>
      </c>
      <c r="AU26" s="74">
        <v>5677</v>
      </c>
      <c r="AV26" s="74">
        <v>6085</v>
      </c>
      <c r="AW26" s="74">
        <v>7210</v>
      </c>
      <c r="AX26" s="74">
        <v>9575</v>
      </c>
      <c r="AY26" s="74">
        <v>7261</v>
      </c>
      <c r="AZ26" s="74">
        <v>7737</v>
      </c>
      <c r="BA26" s="74">
        <v>8116</v>
      </c>
      <c r="BB26" s="74">
        <v>8741</v>
      </c>
      <c r="BC26" s="74">
        <v>9474</v>
      </c>
      <c r="BD26" s="74">
        <v>9958</v>
      </c>
      <c r="BE26" s="74">
        <v>10586</v>
      </c>
      <c r="BF26" s="74">
        <v>11220</v>
      </c>
      <c r="BG26" s="74">
        <v>12025</v>
      </c>
      <c r="BH26" s="74">
        <v>13918</v>
      </c>
      <c r="BI26" s="74">
        <v>13107</v>
      </c>
      <c r="BJ26" s="74">
        <v>15365</v>
      </c>
      <c r="BK26" s="114">
        <v>16646</v>
      </c>
      <c r="BL26" s="114">
        <v>17441</v>
      </c>
      <c r="BM26" s="114">
        <v>18131</v>
      </c>
      <c r="BN26" s="114">
        <v>18681</v>
      </c>
      <c r="BO26" s="114">
        <v>19260</v>
      </c>
      <c r="BP26" s="173"/>
      <c r="BQ26" s="173"/>
      <c r="BR26" s="173"/>
      <c r="BS26" s="173"/>
      <c r="BT26" s="173"/>
      <c r="BU26" s="173"/>
      <c r="BV26" s="173"/>
    </row>
    <row r="27" spans="1:520" x14ac:dyDescent="0.35">
      <c r="A27" s="209" t="s">
        <v>313</v>
      </c>
      <c r="B27" s="14" t="s">
        <v>85</v>
      </c>
      <c r="C27" s="125"/>
      <c r="D27" s="205"/>
      <c r="E27" s="262">
        <v>14</v>
      </c>
      <c r="F27" s="262">
        <v>14</v>
      </c>
      <c r="G27" s="262">
        <v>16</v>
      </c>
      <c r="H27" s="262">
        <v>17</v>
      </c>
      <c r="I27" s="262"/>
      <c r="J27" s="262"/>
      <c r="K27" s="262"/>
      <c r="L27" s="262"/>
      <c r="M27" s="262"/>
      <c r="N27" s="262"/>
      <c r="O27" s="262"/>
      <c r="P27" s="262"/>
      <c r="Q27" s="262"/>
      <c r="R27" s="262"/>
      <c r="S27" s="262"/>
      <c r="T27" s="262"/>
      <c r="U27" s="262"/>
      <c r="V27" s="262"/>
      <c r="W27" s="262"/>
      <c r="X27" s="262"/>
      <c r="Y27" s="262"/>
      <c r="Z27" s="262"/>
      <c r="AA27" s="262"/>
      <c r="AB27" s="262"/>
      <c r="AC27" s="262"/>
      <c r="AD27" s="262"/>
      <c r="AE27" s="262"/>
      <c r="AF27" s="262"/>
      <c r="AG27" s="262"/>
      <c r="AH27" s="262"/>
      <c r="AI27" s="262"/>
      <c r="AJ27" s="262"/>
      <c r="AK27" s="262"/>
      <c r="AL27" s="262"/>
      <c r="AM27" s="278"/>
      <c r="AN27" s="74">
        <v>1909</v>
      </c>
      <c r="AO27" s="74">
        <v>1893</v>
      </c>
      <c r="AP27" s="74">
        <v>2058</v>
      </c>
      <c r="AQ27" s="74">
        <v>2143</v>
      </c>
      <c r="AR27" s="74">
        <v>2284</v>
      </c>
      <c r="AS27" s="74">
        <v>2404</v>
      </c>
      <c r="AT27" s="74">
        <v>2910</v>
      </c>
      <c r="AU27" s="74">
        <v>3071</v>
      </c>
      <c r="AV27" s="74">
        <v>3078</v>
      </c>
      <c r="AW27" s="74">
        <v>4206</v>
      </c>
      <c r="AX27" s="74">
        <v>9974</v>
      </c>
      <c r="AY27" s="74">
        <v>3926</v>
      </c>
      <c r="AZ27" s="74">
        <v>4505</v>
      </c>
      <c r="BA27" s="74">
        <v>4326</v>
      </c>
      <c r="BB27" s="74">
        <v>4790</v>
      </c>
      <c r="BC27" s="74">
        <v>5232</v>
      </c>
      <c r="BD27" s="74">
        <v>5746</v>
      </c>
      <c r="BE27" s="74">
        <v>6495</v>
      </c>
      <c r="BF27" s="74">
        <v>7110</v>
      </c>
      <c r="BG27" s="74">
        <v>7682</v>
      </c>
      <c r="BH27" s="74">
        <v>8387</v>
      </c>
      <c r="BI27" s="74">
        <v>9052</v>
      </c>
      <c r="BJ27" s="74">
        <v>9671</v>
      </c>
      <c r="BK27" s="114">
        <v>10264</v>
      </c>
      <c r="BL27" s="114">
        <v>10845</v>
      </c>
      <c r="BM27" s="114">
        <v>11266</v>
      </c>
      <c r="BN27" s="114">
        <v>11676</v>
      </c>
      <c r="BO27" s="114">
        <v>12108</v>
      </c>
      <c r="BP27" s="173"/>
      <c r="BQ27" s="173"/>
      <c r="BR27" s="173"/>
      <c r="BS27" s="173"/>
      <c r="BT27" s="173"/>
      <c r="BU27" s="173"/>
      <c r="BV27" s="173"/>
    </row>
    <row r="28" spans="1:520" x14ac:dyDescent="0.35">
      <c r="A28" s="209" t="s">
        <v>270</v>
      </c>
      <c r="B28" s="14"/>
      <c r="C28" s="125"/>
      <c r="D28" s="205"/>
      <c r="E28" s="262">
        <v>5</v>
      </c>
      <c r="F28" s="262">
        <v>7</v>
      </c>
      <c r="G28" s="262">
        <v>8</v>
      </c>
      <c r="H28" s="262">
        <v>9</v>
      </c>
      <c r="I28" s="262">
        <v>7</v>
      </c>
      <c r="J28" s="262">
        <v>7</v>
      </c>
      <c r="K28" s="262">
        <v>0</v>
      </c>
      <c r="L28" s="262">
        <v>0</v>
      </c>
      <c r="M28" s="262">
        <v>0</v>
      </c>
      <c r="N28" s="262">
        <v>29</v>
      </c>
      <c r="O28" s="262">
        <v>120</v>
      </c>
      <c r="P28" s="262">
        <v>189</v>
      </c>
      <c r="Q28" s="262">
        <v>228</v>
      </c>
      <c r="R28" s="262">
        <v>2</v>
      </c>
      <c r="S28" s="262">
        <v>3</v>
      </c>
      <c r="T28" s="262"/>
      <c r="U28" s="262"/>
      <c r="V28" s="262"/>
      <c r="W28" s="262"/>
      <c r="X28" s="262"/>
      <c r="Y28" s="262"/>
      <c r="Z28" s="262"/>
      <c r="AA28" s="262"/>
      <c r="AB28" s="262"/>
      <c r="AC28" s="262"/>
      <c r="AD28" s="262"/>
      <c r="AE28" s="262"/>
      <c r="AF28" s="262"/>
      <c r="AG28" s="262"/>
      <c r="AH28" s="262"/>
      <c r="AI28" s="262"/>
      <c r="AJ28" s="262"/>
      <c r="AK28" s="262"/>
      <c r="AL28" s="262"/>
      <c r="AM28" s="278"/>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281"/>
      <c r="BP28" s="173"/>
      <c r="BQ28" s="173"/>
      <c r="BR28" s="173"/>
      <c r="BS28" s="173"/>
      <c r="BT28" s="173"/>
      <c r="BU28" s="173"/>
      <c r="BV28" s="173"/>
    </row>
    <row r="29" spans="1:520" x14ac:dyDescent="0.35">
      <c r="A29" s="203" t="s">
        <v>314</v>
      </c>
      <c r="B29" s="14" t="s">
        <v>85</v>
      </c>
      <c r="C29" s="125"/>
      <c r="D29" s="205"/>
      <c r="E29" s="262"/>
      <c r="F29" s="262"/>
      <c r="G29" s="262"/>
      <c r="H29" s="262"/>
      <c r="I29" s="262"/>
      <c r="J29" s="262"/>
      <c r="K29" s="262"/>
      <c r="L29" s="262"/>
      <c r="M29" s="262"/>
      <c r="N29" s="262"/>
      <c r="O29" s="262"/>
      <c r="P29" s="262"/>
      <c r="Q29" s="262"/>
      <c r="R29" s="262"/>
      <c r="S29" s="262"/>
      <c r="T29" s="262"/>
      <c r="U29" s="262"/>
      <c r="V29" s="262"/>
      <c r="W29" s="262"/>
      <c r="X29" s="262"/>
      <c r="Y29" s="262"/>
      <c r="Z29" s="262"/>
      <c r="AA29" s="262"/>
      <c r="AB29" s="262"/>
      <c r="AC29" s="262"/>
      <c r="AD29" s="262"/>
      <c r="AE29" s="262"/>
      <c r="AF29" s="262"/>
      <c r="AG29" s="262"/>
      <c r="AH29" s="262"/>
      <c r="AI29" s="262"/>
      <c r="AJ29" s="262"/>
      <c r="AK29" s="262"/>
      <c r="AL29" s="262"/>
      <c r="AM29" s="278"/>
      <c r="AN29" s="74">
        <v>56</v>
      </c>
      <c r="AO29" s="74">
        <v>111</v>
      </c>
      <c r="AP29" s="74">
        <v>134</v>
      </c>
      <c r="AQ29" s="74">
        <v>115</v>
      </c>
      <c r="AR29" s="74">
        <v>130</v>
      </c>
      <c r="AS29" s="74">
        <v>107</v>
      </c>
      <c r="AT29" s="74">
        <v>112</v>
      </c>
      <c r="AU29" s="74">
        <v>125</v>
      </c>
      <c r="AV29" s="74">
        <v>389</v>
      </c>
      <c r="AW29" s="74">
        <v>721</v>
      </c>
      <c r="AX29" s="74">
        <v>1276</v>
      </c>
      <c r="AY29" s="74">
        <v>6355</v>
      </c>
      <c r="AZ29" s="74">
        <v>1903</v>
      </c>
      <c r="BA29" s="74">
        <v>1552</v>
      </c>
      <c r="BB29" s="74">
        <v>965</v>
      </c>
      <c r="BC29" s="74">
        <v>886</v>
      </c>
      <c r="BD29" s="74">
        <v>618</v>
      </c>
      <c r="BE29" s="74">
        <v>647</v>
      </c>
      <c r="BF29" s="74">
        <v>660</v>
      </c>
      <c r="BG29" s="74">
        <v>669</v>
      </c>
      <c r="BH29" s="74">
        <v>722</v>
      </c>
      <c r="BI29" s="74">
        <v>678</v>
      </c>
      <c r="BJ29" s="74">
        <v>721</v>
      </c>
      <c r="BK29" s="114">
        <v>1128</v>
      </c>
      <c r="BL29" s="114">
        <v>1149</v>
      </c>
      <c r="BM29" s="114">
        <v>808</v>
      </c>
      <c r="BN29" s="114">
        <v>821</v>
      </c>
      <c r="BO29" s="114">
        <v>827</v>
      </c>
      <c r="BP29" s="173"/>
      <c r="BQ29" s="173"/>
      <c r="BR29" s="173"/>
      <c r="BS29" s="173"/>
      <c r="BT29" s="173"/>
      <c r="BU29" s="173"/>
      <c r="BV29" s="173"/>
    </row>
    <row r="30" spans="1:520" x14ac:dyDescent="0.35">
      <c r="A30" s="203" t="s">
        <v>315</v>
      </c>
      <c r="B30" s="14" t="s">
        <v>85</v>
      </c>
      <c r="C30" s="125" t="s">
        <v>86</v>
      </c>
      <c r="D30" s="210"/>
      <c r="E30" s="262"/>
      <c r="F30" s="262"/>
      <c r="G30" s="262"/>
      <c r="H30" s="262"/>
      <c r="I30" s="262"/>
      <c r="J30" s="262"/>
      <c r="K30" s="262">
        <v>39</v>
      </c>
      <c r="L30" s="262">
        <v>46</v>
      </c>
      <c r="M30" s="262">
        <v>63</v>
      </c>
      <c r="N30" s="262">
        <v>73</v>
      </c>
      <c r="O30" s="262">
        <v>100</v>
      </c>
      <c r="P30" s="262">
        <v>133</v>
      </c>
      <c r="Q30" s="262">
        <v>162</v>
      </c>
      <c r="R30" s="262">
        <v>176</v>
      </c>
      <c r="S30" s="262">
        <v>186</v>
      </c>
      <c r="T30" s="262">
        <v>254</v>
      </c>
      <c r="U30" s="262">
        <v>297</v>
      </c>
      <c r="V30" s="262">
        <v>326</v>
      </c>
      <c r="W30" s="262">
        <v>343</v>
      </c>
      <c r="X30" s="262">
        <v>419</v>
      </c>
      <c r="Y30" s="262">
        <v>460</v>
      </c>
      <c r="Z30" s="262">
        <v>543</v>
      </c>
      <c r="AA30" s="262">
        <v>630</v>
      </c>
      <c r="AB30" s="262">
        <v>820</v>
      </c>
      <c r="AC30" s="262">
        <v>913</v>
      </c>
      <c r="AD30" s="262">
        <v>1018</v>
      </c>
      <c r="AE30" s="262">
        <v>1237</v>
      </c>
      <c r="AF30" s="262">
        <v>1555</v>
      </c>
      <c r="AG30" s="262">
        <v>1683</v>
      </c>
      <c r="AH30" s="262">
        <v>1720</v>
      </c>
      <c r="AI30" s="262">
        <v>1740</v>
      </c>
      <c r="AJ30" s="262">
        <v>1902</v>
      </c>
      <c r="AK30" s="262">
        <v>1853</v>
      </c>
      <c r="AL30" s="262">
        <v>1853.554653318502</v>
      </c>
      <c r="AM30" s="278">
        <v>799.43840184563771</v>
      </c>
      <c r="AN30" s="74">
        <v>644</v>
      </c>
      <c r="AO30" s="74">
        <v>568</v>
      </c>
      <c r="AP30" s="74">
        <v>567</v>
      </c>
      <c r="AQ30" s="74">
        <v>641</v>
      </c>
      <c r="AR30" s="74">
        <v>650</v>
      </c>
      <c r="AS30" s="74">
        <v>509</v>
      </c>
      <c r="AT30" s="74">
        <v>467</v>
      </c>
      <c r="AU30" s="74">
        <v>456</v>
      </c>
      <c r="AV30" s="74">
        <v>472</v>
      </c>
      <c r="AW30" s="74">
        <v>1532</v>
      </c>
      <c r="AX30" s="74">
        <v>3954</v>
      </c>
      <c r="AY30" s="74">
        <v>4567</v>
      </c>
      <c r="AZ30" s="74">
        <v>4110</v>
      </c>
      <c r="BA30" s="74">
        <v>3597</v>
      </c>
      <c r="BB30" s="74">
        <v>4157</v>
      </c>
      <c r="BC30" s="74">
        <v>4372</v>
      </c>
      <c r="BD30" s="74">
        <v>4054</v>
      </c>
      <c r="BE30" s="74">
        <v>3104</v>
      </c>
      <c r="BF30" s="74">
        <v>2842</v>
      </c>
      <c r="BG30" s="74">
        <v>2530</v>
      </c>
      <c r="BH30" s="74">
        <v>5271</v>
      </c>
      <c r="BI30" s="74">
        <v>5757</v>
      </c>
      <c r="BJ30" s="74">
        <v>4401</v>
      </c>
      <c r="BK30" s="114">
        <v>4783</v>
      </c>
      <c r="BL30" s="114">
        <v>5362</v>
      </c>
      <c r="BM30" s="114">
        <v>5789</v>
      </c>
      <c r="BN30" s="114">
        <v>6088</v>
      </c>
      <c r="BO30" s="114">
        <v>6369</v>
      </c>
      <c r="BP30" s="173"/>
      <c r="BQ30" s="173"/>
      <c r="BR30" s="173"/>
      <c r="BS30" s="173"/>
      <c r="BT30" s="173"/>
      <c r="BU30" s="173"/>
      <c r="BV30" s="173"/>
    </row>
    <row r="31" spans="1:520" x14ac:dyDescent="0.35">
      <c r="A31" s="203" t="s">
        <v>316</v>
      </c>
      <c r="B31" s="14" t="s">
        <v>85</v>
      </c>
      <c r="C31" s="125"/>
      <c r="D31" s="203"/>
      <c r="E31" s="262"/>
      <c r="F31" s="262"/>
      <c r="G31" s="262"/>
      <c r="H31" s="262"/>
      <c r="I31" s="262"/>
      <c r="J31" s="262"/>
      <c r="K31" s="262"/>
      <c r="L31" s="262"/>
      <c r="M31" s="262"/>
      <c r="N31" s="262"/>
      <c r="O31" s="262"/>
      <c r="P31" s="262"/>
      <c r="Q31" s="262"/>
      <c r="R31" s="262"/>
      <c r="S31" s="262"/>
      <c r="T31" s="262">
        <v>32</v>
      </c>
      <c r="U31" s="262">
        <v>36</v>
      </c>
      <c r="V31" s="262">
        <v>40</v>
      </c>
      <c r="W31" s="262">
        <v>45</v>
      </c>
      <c r="X31" s="262">
        <v>54</v>
      </c>
      <c r="Y31" s="262">
        <v>65</v>
      </c>
      <c r="Z31" s="262">
        <v>72</v>
      </c>
      <c r="AA31" s="262">
        <v>82</v>
      </c>
      <c r="AB31" s="262">
        <v>90</v>
      </c>
      <c r="AC31" s="262">
        <v>85</v>
      </c>
      <c r="AD31" s="262">
        <v>100</v>
      </c>
      <c r="AE31" s="262">
        <v>117</v>
      </c>
      <c r="AF31" s="262">
        <v>128</v>
      </c>
      <c r="AG31" s="262">
        <v>166</v>
      </c>
      <c r="AH31" s="262">
        <v>184</v>
      </c>
      <c r="AI31" s="262">
        <v>180</v>
      </c>
      <c r="AJ31" s="262">
        <v>124</v>
      </c>
      <c r="AK31" s="262">
        <v>192</v>
      </c>
      <c r="AL31" s="262">
        <v>192.43466814979607</v>
      </c>
      <c r="AM31" s="278">
        <v>164.38005453020136</v>
      </c>
      <c r="AN31" s="74">
        <v>40</v>
      </c>
      <c r="AO31" s="74">
        <v>42</v>
      </c>
      <c r="AP31" s="74">
        <v>44</v>
      </c>
      <c r="AQ31" s="74">
        <v>0</v>
      </c>
      <c r="AR31" s="74">
        <v>0</v>
      </c>
      <c r="AS31" s="74">
        <v>0</v>
      </c>
      <c r="AT31" s="74">
        <v>0</v>
      </c>
      <c r="AU31" s="74">
        <v>0</v>
      </c>
      <c r="AV31" s="74">
        <v>5</v>
      </c>
      <c r="AW31" s="74">
        <v>38</v>
      </c>
      <c r="AX31" s="74">
        <v>343</v>
      </c>
      <c r="AY31" s="74">
        <v>387</v>
      </c>
      <c r="AZ31" s="74">
        <v>263</v>
      </c>
      <c r="BA31" s="74">
        <v>276</v>
      </c>
      <c r="BB31" s="74">
        <v>286</v>
      </c>
      <c r="BC31" s="74">
        <v>235</v>
      </c>
      <c r="BD31" s="74">
        <v>328</v>
      </c>
      <c r="BE31" s="74">
        <v>369</v>
      </c>
      <c r="BF31" s="74">
        <v>351</v>
      </c>
      <c r="BG31" s="74">
        <v>384</v>
      </c>
      <c r="BH31" s="74">
        <v>222</v>
      </c>
      <c r="BI31" s="74">
        <v>274</v>
      </c>
      <c r="BJ31" s="74">
        <v>333</v>
      </c>
      <c r="BK31" s="114">
        <v>208</v>
      </c>
      <c r="BL31" s="114">
        <v>282</v>
      </c>
      <c r="BM31" s="114">
        <v>263</v>
      </c>
      <c r="BN31" s="114">
        <v>259</v>
      </c>
      <c r="BO31" s="114">
        <v>254</v>
      </c>
      <c r="BP31" s="173"/>
      <c r="BQ31" s="173"/>
      <c r="BR31" s="173"/>
      <c r="BS31" s="173"/>
      <c r="BT31" s="173"/>
      <c r="BU31" s="173"/>
      <c r="BV31" s="173"/>
    </row>
    <row r="32" spans="1:520" s="208" customFormat="1" x14ac:dyDescent="0.35">
      <c r="A32" s="211" t="s">
        <v>317</v>
      </c>
      <c r="B32" s="14" t="s">
        <v>85</v>
      </c>
      <c r="C32" s="125"/>
      <c r="D32" s="205"/>
      <c r="E32" s="262"/>
      <c r="F32" s="262"/>
      <c r="G32" s="262"/>
      <c r="H32" s="262"/>
      <c r="I32" s="262"/>
      <c r="J32" s="262"/>
      <c r="K32" s="262"/>
      <c r="L32" s="262"/>
      <c r="M32" s="262"/>
      <c r="N32" s="262"/>
      <c r="O32" s="262"/>
      <c r="P32" s="262"/>
      <c r="Q32" s="262"/>
      <c r="R32" s="262"/>
      <c r="S32" s="262"/>
      <c r="T32" s="262">
        <v>-2</v>
      </c>
      <c r="U32" s="262">
        <v>-2</v>
      </c>
      <c r="V32" s="262"/>
      <c r="W32" s="262"/>
      <c r="X32" s="262"/>
      <c r="Y32" s="262"/>
      <c r="Z32" s="262"/>
      <c r="AA32" s="262"/>
      <c r="AB32" s="262"/>
      <c r="AC32" s="262"/>
      <c r="AD32" s="262"/>
      <c r="AE32" s="262"/>
      <c r="AF32" s="262"/>
      <c r="AG32" s="262"/>
      <c r="AH32" s="262"/>
      <c r="AI32" s="262"/>
      <c r="AJ32" s="262"/>
      <c r="AK32" s="262"/>
      <c r="AL32" s="262"/>
      <c r="AM32" s="278"/>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281"/>
      <c r="BP32" s="173"/>
      <c r="BQ32" s="173"/>
      <c r="BR32" s="173"/>
      <c r="BS32" s="173"/>
      <c r="BT32" s="173"/>
      <c r="BU32" s="173"/>
      <c r="BV32" s="173"/>
      <c r="BW32" s="173"/>
      <c r="BX32" s="173"/>
      <c r="BY32" s="173"/>
      <c r="BZ32" s="173"/>
      <c r="CA32" s="173"/>
      <c r="CB32" s="173"/>
      <c r="CC32" s="173"/>
      <c r="CD32" s="173"/>
      <c r="CE32" s="173"/>
      <c r="CF32" s="173"/>
      <c r="CG32" s="173"/>
      <c r="CH32" s="173"/>
      <c r="CI32" s="173"/>
      <c r="CJ32" s="173"/>
      <c r="CK32" s="173"/>
      <c r="CL32" s="173"/>
      <c r="CM32" s="173"/>
      <c r="CN32" s="173"/>
      <c r="CO32" s="173"/>
      <c r="CP32" s="173"/>
      <c r="CQ32" s="173"/>
      <c r="CR32" s="173"/>
      <c r="CS32" s="173"/>
      <c r="CT32" s="173"/>
      <c r="CU32" s="173"/>
      <c r="CV32" s="173"/>
      <c r="CW32" s="173"/>
      <c r="CX32" s="173"/>
      <c r="CY32" s="173"/>
      <c r="CZ32" s="173"/>
      <c r="DA32" s="173"/>
      <c r="DB32" s="173"/>
      <c r="DC32" s="173"/>
      <c r="DD32" s="173"/>
      <c r="DE32" s="173"/>
      <c r="DF32" s="173"/>
      <c r="DG32" s="173"/>
      <c r="DH32" s="173"/>
      <c r="DI32" s="173"/>
      <c r="DJ32" s="173"/>
      <c r="DK32" s="173"/>
      <c r="DL32" s="173"/>
      <c r="DM32" s="173"/>
      <c r="DN32" s="173"/>
      <c r="DO32" s="173"/>
      <c r="DP32" s="173"/>
      <c r="DQ32" s="173"/>
      <c r="DR32" s="173"/>
      <c r="DS32" s="173"/>
      <c r="DT32" s="173"/>
      <c r="DU32" s="173"/>
      <c r="DV32" s="173"/>
      <c r="DW32" s="173"/>
      <c r="DX32" s="173"/>
      <c r="DY32" s="173"/>
      <c r="DZ32" s="173"/>
      <c r="EA32" s="173"/>
      <c r="EB32" s="173"/>
      <c r="EC32" s="173"/>
      <c r="ED32" s="173"/>
      <c r="EE32" s="173"/>
      <c r="EF32" s="173"/>
      <c r="EG32" s="173"/>
      <c r="EH32" s="173"/>
      <c r="EI32" s="173"/>
      <c r="EJ32" s="173"/>
      <c r="EK32" s="173"/>
      <c r="EL32" s="173"/>
      <c r="EM32" s="173"/>
      <c r="EN32" s="173"/>
      <c r="EO32" s="173"/>
      <c r="EP32" s="173"/>
      <c r="EQ32" s="173"/>
      <c r="ER32" s="173"/>
      <c r="ES32" s="173"/>
      <c r="ET32" s="173"/>
      <c r="EU32" s="173"/>
      <c r="EV32" s="173"/>
      <c r="EW32" s="173"/>
      <c r="EX32" s="173"/>
      <c r="EY32" s="173"/>
      <c r="EZ32" s="173"/>
      <c r="FA32" s="173"/>
      <c r="FB32" s="173"/>
      <c r="FC32" s="173"/>
      <c r="FD32" s="173"/>
      <c r="FE32" s="173"/>
      <c r="FF32" s="173"/>
      <c r="FG32" s="173"/>
      <c r="FH32" s="173"/>
      <c r="FI32" s="173"/>
      <c r="FJ32" s="173"/>
      <c r="FK32" s="173"/>
      <c r="FL32" s="173"/>
      <c r="FM32" s="173"/>
      <c r="FN32" s="173"/>
      <c r="FO32" s="173"/>
      <c r="FP32" s="173"/>
      <c r="FQ32" s="173"/>
      <c r="FR32" s="173"/>
      <c r="FS32" s="173"/>
      <c r="FT32" s="173"/>
      <c r="FU32" s="173"/>
      <c r="FV32" s="173"/>
      <c r="FW32" s="173"/>
      <c r="FX32" s="173"/>
      <c r="FY32" s="173"/>
      <c r="FZ32" s="173"/>
      <c r="GA32" s="173"/>
      <c r="GB32" s="173"/>
      <c r="GC32" s="173"/>
      <c r="GD32" s="173"/>
      <c r="GE32" s="173"/>
      <c r="GF32" s="173"/>
      <c r="GG32" s="173"/>
      <c r="GH32" s="173"/>
      <c r="GI32" s="173"/>
      <c r="GJ32" s="173"/>
      <c r="GK32" s="173"/>
      <c r="GL32" s="173"/>
      <c r="GM32" s="173"/>
      <c r="GN32" s="173"/>
      <c r="GO32" s="173"/>
      <c r="GP32" s="173"/>
      <c r="GQ32" s="173"/>
      <c r="GR32" s="173"/>
      <c r="GS32" s="173"/>
      <c r="GT32" s="173"/>
      <c r="GU32" s="173"/>
      <c r="GV32" s="173"/>
      <c r="GW32" s="173"/>
      <c r="GX32" s="173"/>
      <c r="GY32" s="173"/>
      <c r="GZ32" s="173"/>
      <c r="HA32" s="173"/>
      <c r="HB32" s="173"/>
      <c r="HC32" s="173"/>
      <c r="HD32" s="173"/>
      <c r="HE32" s="173"/>
      <c r="HF32" s="173"/>
      <c r="HG32" s="173"/>
      <c r="HH32" s="173"/>
      <c r="HI32" s="173"/>
      <c r="HJ32" s="173"/>
      <c r="HK32" s="173"/>
      <c r="HL32" s="173"/>
      <c r="HM32" s="173"/>
      <c r="HN32" s="173"/>
      <c r="HO32" s="173"/>
      <c r="HP32" s="173"/>
      <c r="HQ32" s="173"/>
      <c r="HR32" s="173"/>
      <c r="HS32" s="173"/>
      <c r="HT32" s="173"/>
      <c r="HU32" s="173"/>
      <c r="HV32" s="173"/>
      <c r="HW32" s="173"/>
      <c r="HX32" s="173"/>
      <c r="HY32" s="173"/>
      <c r="HZ32" s="173"/>
      <c r="IA32" s="173"/>
      <c r="IB32" s="173"/>
      <c r="IC32" s="173"/>
      <c r="ID32" s="173"/>
      <c r="IE32" s="173"/>
      <c r="IF32" s="173"/>
      <c r="IG32" s="173"/>
      <c r="IH32" s="173"/>
      <c r="II32" s="173"/>
      <c r="IJ32" s="173"/>
      <c r="IK32" s="173"/>
      <c r="IL32" s="173"/>
      <c r="IM32" s="173"/>
      <c r="IN32" s="173"/>
      <c r="IO32" s="173"/>
      <c r="IP32" s="173"/>
      <c r="IQ32" s="173"/>
      <c r="IR32" s="173"/>
      <c r="IS32" s="173"/>
      <c r="IT32" s="173"/>
      <c r="IU32" s="173"/>
      <c r="IV32" s="173"/>
      <c r="IW32" s="173"/>
      <c r="IX32" s="173"/>
      <c r="IY32" s="173"/>
      <c r="IZ32" s="173"/>
      <c r="JA32" s="173"/>
      <c r="JB32" s="173"/>
      <c r="JC32" s="173"/>
      <c r="JD32" s="173"/>
      <c r="JE32" s="173"/>
      <c r="JF32" s="173"/>
      <c r="JG32" s="173"/>
      <c r="JH32" s="173"/>
      <c r="JI32" s="173"/>
      <c r="JJ32" s="173"/>
      <c r="JK32" s="173"/>
      <c r="JL32" s="173"/>
      <c r="JM32" s="173"/>
      <c r="JN32" s="173"/>
      <c r="JO32" s="173"/>
      <c r="JP32" s="173"/>
      <c r="JQ32" s="173"/>
      <c r="JR32" s="173"/>
      <c r="JS32" s="173"/>
      <c r="JT32" s="173"/>
      <c r="JU32" s="173"/>
      <c r="JV32" s="173"/>
      <c r="JW32" s="173"/>
      <c r="JX32" s="173"/>
      <c r="JY32" s="173"/>
      <c r="JZ32" s="173"/>
      <c r="KA32" s="173"/>
      <c r="KB32" s="173"/>
      <c r="KC32" s="173"/>
      <c r="KD32" s="173"/>
      <c r="KE32" s="173"/>
      <c r="KF32" s="173"/>
      <c r="KG32" s="173"/>
      <c r="KH32" s="173"/>
      <c r="KI32" s="173"/>
      <c r="KJ32" s="173"/>
      <c r="KK32" s="173"/>
      <c r="KL32" s="173"/>
      <c r="KM32" s="173"/>
      <c r="KN32" s="173"/>
      <c r="KO32" s="173"/>
      <c r="KP32" s="173"/>
      <c r="KQ32" s="173"/>
      <c r="KR32" s="173"/>
      <c r="KS32" s="173"/>
      <c r="KT32" s="173"/>
      <c r="KU32" s="173"/>
      <c r="KV32" s="173"/>
      <c r="KW32" s="173"/>
      <c r="KX32" s="173"/>
      <c r="KY32" s="173"/>
      <c r="KZ32" s="173"/>
      <c r="LA32" s="173"/>
      <c r="LB32" s="173"/>
      <c r="LC32" s="173"/>
      <c r="LD32" s="173"/>
      <c r="LE32" s="173"/>
      <c r="LF32" s="173"/>
      <c r="LG32" s="173"/>
      <c r="LH32" s="173"/>
      <c r="LI32" s="173"/>
      <c r="LJ32" s="173"/>
      <c r="LK32" s="173"/>
      <c r="LL32" s="173"/>
      <c r="LM32" s="173"/>
      <c r="LN32" s="173"/>
      <c r="LO32" s="173"/>
      <c r="LP32" s="173"/>
      <c r="LQ32" s="173"/>
      <c r="LR32" s="173"/>
      <c r="LS32" s="173"/>
      <c r="LT32" s="173"/>
      <c r="LU32" s="173"/>
      <c r="LV32" s="173"/>
      <c r="LW32" s="173"/>
      <c r="LX32" s="173"/>
      <c r="LY32" s="173"/>
      <c r="LZ32" s="173"/>
      <c r="MA32" s="173"/>
      <c r="MB32" s="173"/>
      <c r="MC32" s="173"/>
      <c r="MD32" s="173"/>
      <c r="ME32" s="173"/>
      <c r="MF32" s="173"/>
      <c r="MG32" s="173"/>
      <c r="MH32" s="173"/>
      <c r="MI32" s="173"/>
      <c r="MJ32" s="173"/>
      <c r="MK32" s="173"/>
      <c r="ML32" s="173"/>
      <c r="MM32" s="173"/>
      <c r="MN32" s="173"/>
      <c r="MO32" s="173"/>
      <c r="MP32" s="173"/>
      <c r="MQ32" s="173"/>
      <c r="MR32" s="173"/>
      <c r="MS32" s="173"/>
      <c r="MT32" s="173"/>
      <c r="MU32" s="173"/>
      <c r="MV32" s="173"/>
      <c r="MW32" s="173"/>
      <c r="MX32" s="173"/>
      <c r="MY32" s="173"/>
      <c r="MZ32" s="173"/>
      <c r="NA32" s="173"/>
      <c r="NB32" s="173"/>
      <c r="NC32" s="173"/>
      <c r="ND32" s="173"/>
      <c r="NE32" s="173"/>
      <c r="NF32" s="173"/>
      <c r="NG32" s="173"/>
      <c r="NH32" s="173"/>
      <c r="NI32" s="173"/>
      <c r="NJ32" s="173"/>
      <c r="NK32" s="173"/>
      <c r="NL32" s="173"/>
      <c r="NM32" s="173"/>
      <c r="NN32" s="173"/>
      <c r="NO32" s="173"/>
      <c r="NP32" s="173"/>
      <c r="NQ32" s="173"/>
      <c r="NR32" s="173"/>
      <c r="NS32" s="173"/>
      <c r="NT32" s="173"/>
      <c r="NU32" s="173"/>
      <c r="NV32" s="173"/>
      <c r="NW32" s="173"/>
      <c r="NX32" s="173"/>
      <c r="NY32" s="173"/>
      <c r="NZ32" s="173"/>
      <c r="OA32" s="173"/>
      <c r="OB32" s="173"/>
      <c r="OC32" s="173"/>
      <c r="OD32" s="173"/>
      <c r="OE32" s="173"/>
      <c r="OF32" s="173"/>
      <c r="OG32" s="173"/>
      <c r="OH32" s="173"/>
      <c r="OI32" s="173"/>
      <c r="OJ32" s="173"/>
      <c r="OK32" s="173"/>
      <c r="OL32" s="173"/>
      <c r="OM32" s="173"/>
      <c r="ON32" s="173"/>
      <c r="OO32" s="173"/>
      <c r="OP32" s="173"/>
      <c r="OQ32" s="173"/>
      <c r="OR32" s="173"/>
      <c r="OS32" s="173"/>
      <c r="OT32" s="173"/>
      <c r="OU32" s="173"/>
      <c r="OV32" s="173"/>
      <c r="OW32" s="173"/>
      <c r="OX32" s="173"/>
      <c r="OY32" s="173"/>
      <c r="OZ32" s="173"/>
      <c r="PA32" s="173"/>
      <c r="PB32" s="173"/>
      <c r="PC32" s="173"/>
      <c r="PD32" s="173"/>
      <c r="PE32" s="173"/>
      <c r="PF32" s="173"/>
      <c r="PG32" s="173"/>
      <c r="PH32" s="173"/>
      <c r="PI32" s="173"/>
      <c r="PJ32" s="173"/>
      <c r="PK32" s="173"/>
      <c r="PL32" s="173"/>
      <c r="PM32" s="173"/>
      <c r="PN32" s="173"/>
      <c r="PO32" s="173"/>
      <c r="PP32" s="173"/>
      <c r="PQ32" s="173"/>
      <c r="PR32" s="173"/>
      <c r="PS32" s="173"/>
      <c r="PT32" s="173"/>
      <c r="PU32" s="173"/>
      <c r="PV32" s="173"/>
      <c r="PW32" s="173"/>
      <c r="PX32" s="173"/>
      <c r="PY32" s="173"/>
      <c r="PZ32" s="173"/>
      <c r="QA32" s="173"/>
      <c r="QB32" s="173"/>
      <c r="QC32" s="173"/>
      <c r="QD32" s="173"/>
      <c r="QE32" s="173"/>
      <c r="QF32" s="173"/>
      <c r="QG32" s="173"/>
      <c r="QH32" s="173"/>
      <c r="QI32" s="173"/>
      <c r="QJ32" s="173"/>
      <c r="QK32" s="173"/>
      <c r="QL32" s="173"/>
      <c r="QM32" s="173"/>
      <c r="QN32" s="173"/>
      <c r="QO32" s="173"/>
      <c r="QP32" s="173"/>
      <c r="QQ32" s="173"/>
      <c r="QR32" s="173"/>
      <c r="QS32" s="173"/>
      <c r="QT32" s="173"/>
      <c r="QU32" s="173"/>
      <c r="QV32" s="173"/>
      <c r="QW32" s="173"/>
      <c r="QX32" s="173"/>
      <c r="QY32" s="173"/>
      <c r="QZ32" s="173"/>
      <c r="RA32" s="173"/>
      <c r="RB32" s="173"/>
      <c r="RC32" s="173"/>
      <c r="RD32" s="173"/>
      <c r="RE32" s="173"/>
      <c r="RF32" s="173"/>
      <c r="RG32" s="173"/>
      <c r="RH32" s="173"/>
      <c r="RI32" s="173"/>
      <c r="RJ32" s="173"/>
      <c r="RK32" s="173"/>
      <c r="RL32" s="173"/>
      <c r="RM32" s="173"/>
      <c r="RN32" s="173"/>
      <c r="RO32" s="173"/>
      <c r="RP32" s="173"/>
      <c r="RQ32" s="173"/>
      <c r="RR32" s="173"/>
      <c r="RS32" s="173"/>
      <c r="RT32" s="173"/>
      <c r="RU32" s="173"/>
      <c r="RV32" s="173"/>
      <c r="RW32" s="173"/>
      <c r="RX32" s="173"/>
      <c r="RY32" s="173"/>
      <c r="RZ32" s="173"/>
      <c r="SA32" s="173"/>
      <c r="SB32" s="173"/>
      <c r="SC32" s="173"/>
      <c r="SD32" s="173"/>
      <c r="SE32" s="173"/>
      <c r="SF32" s="173"/>
      <c r="SG32" s="173"/>
      <c r="SH32" s="173"/>
      <c r="SI32" s="173"/>
      <c r="SJ32" s="173"/>
      <c r="SK32" s="173"/>
      <c r="SL32" s="173"/>
      <c r="SM32" s="173"/>
      <c r="SN32" s="173"/>
      <c r="SO32" s="173"/>
      <c r="SP32" s="173"/>
      <c r="SQ32" s="173"/>
      <c r="SR32" s="173"/>
      <c r="SS32" s="173"/>
      <c r="ST32" s="173"/>
      <c r="SU32" s="173"/>
      <c r="SV32" s="173"/>
      <c r="SW32" s="173"/>
      <c r="SX32" s="173"/>
      <c r="SY32" s="173"/>
      <c r="SZ32" s="173"/>
    </row>
    <row r="33" spans="1:520" s="208" customFormat="1" x14ac:dyDescent="0.35">
      <c r="A33" s="211" t="s">
        <v>318</v>
      </c>
      <c r="B33" s="14" t="s">
        <v>85</v>
      </c>
      <c r="C33" s="125"/>
      <c r="D33" s="205"/>
      <c r="E33" s="262">
        <v>3</v>
      </c>
      <c r="F33" s="262">
        <v>5</v>
      </c>
      <c r="G33" s="262">
        <v>4</v>
      </c>
      <c r="H33" s="262">
        <v>6</v>
      </c>
      <c r="I33" s="262">
        <v>5</v>
      </c>
      <c r="J33" s="262">
        <v>6</v>
      </c>
      <c r="K33" s="262">
        <v>11</v>
      </c>
      <c r="L33" s="262">
        <v>15</v>
      </c>
      <c r="M33" s="262">
        <v>26</v>
      </c>
      <c r="N33" s="262">
        <v>43</v>
      </c>
      <c r="O33" s="262">
        <v>57</v>
      </c>
      <c r="P33" s="262">
        <v>65</v>
      </c>
      <c r="Q33" s="262">
        <v>57</v>
      </c>
      <c r="R33" s="262">
        <v>69</v>
      </c>
      <c r="S33" s="262">
        <v>80</v>
      </c>
      <c r="T33" s="262"/>
      <c r="U33" s="262"/>
      <c r="V33" s="262"/>
      <c r="W33" s="262"/>
      <c r="X33" s="262"/>
      <c r="Y33" s="262"/>
      <c r="Z33" s="262"/>
      <c r="AA33" s="262"/>
      <c r="AB33" s="262"/>
      <c r="AC33" s="262"/>
      <c r="AD33" s="262"/>
      <c r="AE33" s="262"/>
      <c r="AF33" s="262"/>
      <c r="AG33" s="262"/>
      <c r="AH33" s="262"/>
      <c r="AI33" s="262"/>
      <c r="AJ33" s="262"/>
      <c r="AK33" s="262"/>
      <c r="AL33" s="262"/>
      <c r="AM33" s="278"/>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281"/>
      <c r="BP33" s="173"/>
      <c r="BQ33" s="173"/>
      <c r="BR33" s="173"/>
      <c r="BS33" s="173"/>
      <c r="BT33" s="173"/>
      <c r="BU33" s="173"/>
      <c r="BV33" s="173"/>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173"/>
      <c r="CS33" s="173"/>
      <c r="CT33" s="173"/>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173"/>
      <c r="DQ33" s="173"/>
      <c r="DR33" s="173"/>
      <c r="DS33" s="173"/>
      <c r="DT33" s="173"/>
      <c r="DU33" s="173"/>
      <c r="DV33" s="173"/>
      <c r="DW33" s="173"/>
      <c r="DX33" s="173"/>
      <c r="DY33" s="173"/>
      <c r="DZ33" s="173"/>
      <c r="EA33" s="173"/>
      <c r="EB33" s="173"/>
      <c r="EC33" s="173"/>
      <c r="ED33" s="173"/>
      <c r="EE33" s="173"/>
      <c r="EF33" s="173"/>
      <c r="EG33" s="173"/>
      <c r="EH33" s="173"/>
      <c r="EI33" s="173"/>
      <c r="EJ33" s="173"/>
      <c r="EK33" s="173"/>
      <c r="EL33" s="173"/>
      <c r="EM33" s="173"/>
      <c r="EN33" s="173"/>
      <c r="EO33" s="173"/>
      <c r="EP33" s="173"/>
      <c r="EQ33" s="173"/>
      <c r="ER33" s="173"/>
      <c r="ES33" s="173"/>
      <c r="ET33" s="173"/>
      <c r="EU33" s="173"/>
      <c r="EV33" s="173"/>
      <c r="EW33" s="173"/>
      <c r="EX33" s="173"/>
      <c r="EY33" s="173"/>
      <c r="EZ33" s="173"/>
      <c r="FA33" s="173"/>
      <c r="FB33" s="173"/>
      <c r="FC33" s="173"/>
      <c r="FD33" s="173"/>
      <c r="FE33" s="173"/>
      <c r="FF33" s="173"/>
      <c r="FG33" s="173"/>
      <c r="FH33" s="173"/>
      <c r="FI33" s="173"/>
      <c r="FJ33" s="173"/>
      <c r="FK33" s="173"/>
      <c r="FL33" s="173"/>
      <c r="FM33" s="173"/>
      <c r="FN33" s="173"/>
      <c r="FO33" s="173"/>
      <c r="FP33" s="173"/>
      <c r="FQ33" s="173"/>
      <c r="FR33" s="173"/>
      <c r="FS33" s="173"/>
      <c r="FT33" s="173"/>
      <c r="FU33" s="173"/>
      <c r="FV33" s="173"/>
      <c r="FW33" s="173"/>
      <c r="FX33" s="173"/>
      <c r="FY33" s="173"/>
      <c r="FZ33" s="173"/>
      <c r="GA33" s="173"/>
      <c r="GB33" s="173"/>
      <c r="GC33" s="173"/>
      <c r="GD33" s="173"/>
      <c r="GE33" s="173"/>
      <c r="GF33" s="173"/>
      <c r="GG33" s="173"/>
      <c r="GH33" s="173"/>
      <c r="GI33" s="173"/>
      <c r="GJ33" s="173"/>
      <c r="GK33" s="173"/>
      <c r="GL33" s="173"/>
      <c r="GM33" s="173"/>
      <c r="GN33" s="173"/>
      <c r="GO33" s="173"/>
      <c r="GP33" s="173"/>
      <c r="GQ33" s="173"/>
      <c r="GR33" s="173"/>
      <c r="GS33" s="173"/>
      <c r="GT33" s="173"/>
      <c r="GU33" s="173"/>
      <c r="GV33" s="173"/>
      <c r="GW33" s="173"/>
      <c r="GX33" s="173"/>
      <c r="GY33" s="173"/>
      <c r="GZ33" s="173"/>
      <c r="HA33" s="173"/>
      <c r="HB33" s="173"/>
      <c r="HC33" s="173"/>
      <c r="HD33" s="173"/>
      <c r="HE33" s="173"/>
      <c r="HF33" s="173"/>
      <c r="HG33" s="173"/>
      <c r="HH33" s="173"/>
      <c r="HI33" s="173"/>
      <c r="HJ33" s="173"/>
      <c r="HK33" s="173"/>
      <c r="HL33" s="173"/>
      <c r="HM33" s="173"/>
      <c r="HN33" s="173"/>
      <c r="HO33" s="173"/>
      <c r="HP33" s="173"/>
      <c r="HQ33" s="173"/>
      <c r="HR33" s="173"/>
      <c r="HS33" s="173"/>
      <c r="HT33" s="173"/>
      <c r="HU33" s="173"/>
      <c r="HV33" s="173"/>
      <c r="HW33" s="173"/>
      <c r="HX33" s="173"/>
      <c r="HY33" s="173"/>
      <c r="HZ33" s="173"/>
      <c r="IA33" s="173"/>
      <c r="IB33" s="173"/>
      <c r="IC33" s="173"/>
      <c r="ID33" s="173"/>
      <c r="IE33" s="173"/>
      <c r="IF33" s="173"/>
      <c r="IG33" s="173"/>
      <c r="IH33" s="173"/>
      <c r="II33" s="173"/>
      <c r="IJ33" s="173"/>
      <c r="IK33" s="173"/>
      <c r="IL33" s="173"/>
      <c r="IM33" s="173"/>
      <c r="IN33" s="173"/>
      <c r="IO33" s="173"/>
      <c r="IP33" s="173"/>
      <c r="IQ33" s="173"/>
      <c r="IR33" s="173"/>
      <c r="IS33" s="173"/>
      <c r="IT33" s="173"/>
      <c r="IU33" s="173"/>
      <c r="IV33" s="173"/>
      <c r="IW33" s="173"/>
      <c r="IX33" s="173"/>
      <c r="IY33" s="173"/>
      <c r="IZ33" s="173"/>
      <c r="JA33" s="173"/>
      <c r="JB33" s="173"/>
      <c r="JC33" s="173"/>
      <c r="JD33" s="173"/>
      <c r="JE33" s="173"/>
      <c r="JF33" s="173"/>
      <c r="JG33" s="173"/>
      <c r="JH33" s="173"/>
      <c r="JI33" s="173"/>
      <c r="JJ33" s="173"/>
      <c r="JK33" s="173"/>
      <c r="JL33" s="173"/>
      <c r="JM33" s="173"/>
      <c r="JN33" s="173"/>
      <c r="JO33" s="173"/>
      <c r="JP33" s="173"/>
      <c r="JQ33" s="173"/>
      <c r="JR33" s="173"/>
      <c r="JS33" s="173"/>
      <c r="JT33" s="173"/>
      <c r="JU33" s="173"/>
      <c r="JV33" s="173"/>
      <c r="JW33" s="173"/>
      <c r="JX33" s="173"/>
      <c r="JY33" s="173"/>
      <c r="JZ33" s="173"/>
      <c r="KA33" s="173"/>
      <c r="KB33" s="173"/>
      <c r="KC33" s="173"/>
      <c r="KD33" s="173"/>
      <c r="KE33" s="173"/>
      <c r="KF33" s="173"/>
      <c r="KG33" s="173"/>
      <c r="KH33" s="173"/>
      <c r="KI33" s="173"/>
      <c r="KJ33" s="173"/>
      <c r="KK33" s="173"/>
      <c r="KL33" s="173"/>
      <c r="KM33" s="173"/>
      <c r="KN33" s="173"/>
      <c r="KO33" s="173"/>
      <c r="KP33" s="173"/>
      <c r="KQ33" s="173"/>
      <c r="KR33" s="173"/>
      <c r="KS33" s="173"/>
      <c r="KT33" s="173"/>
      <c r="KU33" s="173"/>
      <c r="KV33" s="173"/>
      <c r="KW33" s="173"/>
      <c r="KX33" s="173"/>
      <c r="KY33" s="173"/>
      <c r="KZ33" s="173"/>
      <c r="LA33" s="173"/>
      <c r="LB33" s="173"/>
      <c r="LC33" s="173"/>
      <c r="LD33" s="173"/>
      <c r="LE33" s="173"/>
      <c r="LF33" s="173"/>
      <c r="LG33" s="173"/>
      <c r="LH33" s="173"/>
      <c r="LI33" s="173"/>
      <c r="LJ33" s="173"/>
      <c r="LK33" s="173"/>
      <c r="LL33" s="173"/>
      <c r="LM33" s="173"/>
      <c r="LN33" s="173"/>
      <c r="LO33" s="173"/>
      <c r="LP33" s="173"/>
      <c r="LQ33" s="173"/>
      <c r="LR33" s="173"/>
      <c r="LS33" s="173"/>
      <c r="LT33" s="173"/>
      <c r="LU33" s="173"/>
      <c r="LV33" s="173"/>
      <c r="LW33" s="173"/>
      <c r="LX33" s="173"/>
      <c r="LY33" s="173"/>
      <c r="LZ33" s="173"/>
      <c r="MA33" s="173"/>
      <c r="MB33" s="173"/>
      <c r="MC33" s="173"/>
      <c r="MD33" s="173"/>
      <c r="ME33" s="173"/>
      <c r="MF33" s="173"/>
      <c r="MG33" s="173"/>
      <c r="MH33" s="173"/>
      <c r="MI33" s="173"/>
      <c r="MJ33" s="173"/>
      <c r="MK33" s="173"/>
      <c r="ML33" s="173"/>
      <c r="MM33" s="173"/>
      <c r="MN33" s="173"/>
      <c r="MO33" s="173"/>
      <c r="MP33" s="173"/>
      <c r="MQ33" s="173"/>
      <c r="MR33" s="173"/>
      <c r="MS33" s="173"/>
      <c r="MT33" s="173"/>
      <c r="MU33" s="173"/>
      <c r="MV33" s="173"/>
      <c r="MW33" s="173"/>
      <c r="MX33" s="173"/>
      <c r="MY33" s="173"/>
      <c r="MZ33" s="173"/>
      <c r="NA33" s="173"/>
      <c r="NB33" s="173"/>
      <c r="NC33" s="173"/>
      <c r="ND33" s="173"/>
      <c r="NE33" s="173"/>
      <c r="NF33" s="173"/>
      <c r="NG33" s="173"/>
      <c r="NH33" s="173"/>
      <c r="NI33" s="173"/>
      <c r="NJ33" s="173"/>
      <c r="NK33" s="173"/>
      <c r="NL33" s="173"/>
      <c r="NM33" s="173"/>
      <c r="NN33" s="173"/>
      <c r="NO33" s="173"/>
      <c r="NP33" s="173"/>
      <c r="NQ33" s="173"/>
      <c r="NR33" s="173"/>
      <c r="NS33" s="173"/>
      <c r="NT33" s="173"/>
      <c r="NU33" s="173"/>
      <c r="NV33" s="173"/>
      <c r="NW33" s="173"/>
      <c r="NX33" s="173"/>
      <c r="NY33" s="173"/>
      <c r="NZ33" s="173"/>
      <c r="OA33" s="173"/>
      <c r="OB33" s="173"/>
      <c r="OC33" s="173"/>
      <c r="OD33" s="173"/>
      <c r="OE33" s="173"/>
      <c r="OF33" s="173"/>
      <c r="OG33" s="173"/>
      <c r="OH33" s="173"/>
      <c r="OI33" s="173"/>
      <c r="OJ33" s="173"/>
      <c r="OK33" s="173"/>
      <c r="OL33" s="173"/>
      <c r="OM33" s="173"/>
      <c r="ON33" s="173"/>
      <c r="OO33" s="173"/>
      <c r="OP33" s="173"/>
      <c r="OQ33" s="173"/>
      <c r="OR33" s="173"/>
      <c r="OS33" s="173"/>
      <c r="OT33" s="173"/>
      <c r="OU33" s="173"/>
      <c r="OV33" s="173"/>
      <c r="OW33" s="173"/>
      <c r="OX33" s="173"/>
      <c r="OY33" s="173"/>
      <c r="OZ33" s="173"/>
      <c r="PA33" s="173"/>
      <c r="PB33" s="173"/>
      <c r="PC33" s="173"/>
      <c r="PD33" s="173"/>
      <c r="PE33" s="173"/>
      <c r="PF33" s="173"/>
      <c r="PG33" s="173"/>
      <c r="PH33" s="173"/>
      <c r="PI33" s="173"/>
      <c r="PJ33" s="173"/>
      <c r="PK33" s="173"/>
      <c r="PL33" s="173"/>
      <c r="PM33" s="173"/>
      <c r="PN33" s="173"/>
      <c r="PO33" s="173"/>
      <c r="PP33" s="173"/>
      <c r="PQ33" s="173"/>
      <c r="PR33" s="173"/>
      <c r="PS33" s="173"/>
      <c r="PT33" s="173"/>
      <c r="PU33" s="173"/>
      <c r="PV33" s="173"/>
      <c r="PW33" s="173"/>
      <c r="PX33" s="173"/>
      <c r="PY33" s="173"/>
      <c r="PZ33" s="173"/>
      <c r="QA33" s="173"/>
      <c r="QB33" s="173"/>
      <c r="QC33" s="173"/>
      <c r="QD33" s="173"/>
      <c r="QE33" s="173"/>
      <c r="QF33" s="173"/>
      <c r="QG33" s="173"/>
      <c r="QH33" s="173"/>
      <c r="QI33" s="173"/>
      <c r="QJ33" s="173"/>
      <c r="QK33" s="173"/>
      <c r="QL33" s="173"/>
      <c r="QM33" s="173"/>
      <c r="QN33" s="173"/>
      <c r="QO33" s="173"/>
      <c r="QP33" s="173"/>
      <c r="QQ33" s="173"/>
      <c r="QR33" s="173"/>
      <c r="QS33" s="173"/>
      <c r="QT33" s="173"/>
      <c r="QU33" s="173"/>
      <c r="QV33" s="173"/>
      <c r="QW33" s="173"/>
      <c r="QX33" s="173"/>
      <c r="QY33" s="173"/>
      <c r="QZ33" s="173"/>
      <c r="RA33" s="173"/>
      <c r="RB33" s="173"/>
      <c r="RC33" s="173"/>
      <c r="RD33" s="173"/>
      <c r="RE33" s="173"/>
      <c r="RF33" s="173"/>
      <c r="RG33" s="173"/>
      <c r="RH33" s="173"/>
      <c r="RI33" s="173"/>
      <c r="RJ33" s="173"/>
      <c r="RK33" s="173"/>
      <c r="RL33" s="173"/>
      <c r="RM33" s="173"/>
      <c r="RN33" s="173"/>
      <c r="RO33" s="173"/>
      <c r="RP33" s="173"/>
      <c r="RQ33" s="173"/>
      <c r="RR33" s="173"/>
      <c r="RS33" s="173"/>
      <c r="RT33" s="173"/>
      <c r="RU33" s="173"/>
      <c r="RV33" s="173"/>
      <c r="RW33" s="173"/>
      <c r="RX33" s="173"/>
      <c r="RY33" s="173"/>
      <c r="RZ33" s="173"/>
      <c r="SA33" s="173"/>
      <c r="SB33" s="173"/>
      <c r="SC33" s="173"/>
      <c r="SD33" s="173"/>
      <c r="SE33" s="173"/>
      <c r="SF33" s="173"/>
      <c r="SG33" s="173"/>
      <c r="SH33" s="173"/>
      <c r="SI33" s="173"/>
      <c r="SJ33" s="173"/>
      <c r="SK33" s="173"/>
      <c r="SL33" s="173"/>
      <c r="SM33" s="173"/>
      <c r="SN33" s="173"/>
      <c r="SO33" s="173"/>
      <c r="SP33" s="173"/>
      <c r="SQ33" s="173"/>
      <c r="SR33" s="173"/>
      <c r="SS33" s="173"/>
      <c r="ST33" s="173"/>
      <c r="SU33" s="173"/>
      <c r="SV33" s="173"/>
      <c r="SW33" s="173"/>
      <c r="SX33" s="173"/>
      <c r="SY33" s="173"/>
      <c r="SZ33" s="173"/>
    </row>
    <row r="34" spans="1:520" s="208" customFormat="1" x14ac:dyDescent="0.35">
      <c r="A34" s="211" t="s">
        <v>319</v>
      </c>
      <c r="B34" s="14" t="s">
        <v>85</v>
      </c>
      <c r="C34" s="125"/>
      <c r="D34" s="205"/>
      <c r="E34" s="114">
        <v>1</v>
      </c>
      <c r="F34" s="114">
        <v>1</v>
      </c>
      <c r="G34" s="114">
        <v>2</v>
      </c>
      <c r="H34" s="114">
        <v>3</v>
      </c>
      <c r="I34" s="114">
        <v>3</v>
      </c>
      <c r="J34" s="114">
        <v>4</v>
      </c>
      <c r="K34" s="114">
        <v>6</v>
      </c>
      <c r="L34" s="114">
        <v>7</v>
      </c>
      <c r="M34" s="114">
        <v>20</v>
      </c>
      <c r="N34" s="114">
        <v>21</v>
      </c>
      <c r="O34" s="114">
        <v>27</v>
      </c>
      <c r="P34" s="114">
        <v>37</v>
      </c>
      <c r="Q34" s="114">
        <v>28</v>
      </c>
      <c r="R34" s="114">
        <v>31</v>
      </c>
      <c r="S34" s="114">
        <v>36</v>
      </c>
      <c r="T34" s="114"/>
      <c r="U34" s="114"/>
      <c r="V34" s="114"/>
      <c r="W34" s="114"/>
      <c r="X34" s="114"/>
      <c r="Y34" s="114"/>
      <c r="Z34" s="114"/>
      <c r="AA34" s="114"/>
      <c r="AB34" s="114"/>
      <c r="AC34" s="114"/>
      <c r="AD34" s="114"/>
      <c r="AE34" s="114"/>
      <c r="AF34" s="114"/>
      <c r="AG34" s="114"/>
      <c r="AH34" s="114"/>
      <c r="AI34" s="114"/>
      <c r="AJ34" s="114"/>
      <c r="AK34" s="114"/>
      <c r="AL34" s="114"/>
      <c r="AM34" s="27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281"/>
      <c r="BP34" s="173"/>
      <c r="BQ34" s="173"/>
      <c r="BR34" s="173"/>
      <c r="BS34" s="173"/>
      <c r="BT34" s="173"/>
      <c r="BU34" s="173"/>
      <c r="BV34" s="173"/>
      <c r="BW34" s="173"/>
      <c r="BX34" s="173"/>
      <c r="BY34" s="173"/>
      <c r="BZ34" s="173"/>
      <c r="CA34" s="173"/>
      <c r="CB34" s="173"/>
      <c r="CC34" s="173"/>
      <c r="CD34" s="173"/>
      <c r="CE34" s="173"/>
      <c r="CF34" s="173"/>
      <c r="CG34" s="173"/>
      <c r="CH34" s="173"/>
      <c r="CI34" s="173"/>
      <c r="CJ34" s="173"/>
      <c r="CK34" s="173"/>
      <c r="CL34" s="173"/>
      <c r="CM34" s="173"/>
      <c r="CN34" s="173"/>
      <c r="CO34" s="173"/>
      <c r="CP34" s="173"/>
      <c r="CQ34" s="173"/>
      <c r="CR34" s="173"/>
      <c r="CS34" s="173"/>
      <c r="CT34" s="173"/>
      <c r="CU34" s="173"/>
      <c r="CV34" s="173"/>
      <c r="CW34" s="173"/>
      <c r="CX34" s="173"/>
      <c r="CY34" s="173"/>
      <c r="CZ34" s="173"/>
      <c r="DA34" s="173"/>
      <c r="DB34" s="173"/>
      <c r="DC34" s="173"/>
      <c r="DD34" s="173"/>
      <c r="DE34" s="173"/>
      <c r="DF34" s="173"/>
      <c r="DG34" s="173"/>
      <c r="DH34" s="173"/>
      <c r="DI34" s="173"/>
      <c r="DJ34" s="173"/>
      <c r="DK34" s="173"/>
      <c r="DL34" s="173"/>
      <c r="DM34" s="173"/>
      <c r="DN34" s="173"/>
      <c r="DO34" s="173"/>
      <c r="DP34" s="173"/>
      <c r="DQ34" s="173"/>
      <c r="DR34" s="173"/>
      <c r="DS34" s="173"/>
      <c r="DT34" s="173"/>
      <c r="DU34" s="173"/>
      <c r="DV34" s="173"/>
      <c r="DW34" s="173"/>
      <c r="DX34" s="173"/>
      <c r="DY34" s="173"/>
      <c r="DZ34" s="173"/>
      <c r="EA34" s="173"/>
      <c r="EB34" s="173"/>
      <c r="EC34" s="173"/>
      <c r="ED34" s="173"/>
      <c r="EE34" s="173"/>
      <c r="EF34" s="173"/>
      <c r="EG34" s="173"/>
      <c r="EH34" s="173"/>
      <c r="EI34" s="173"/>
      <c r="EJ34" s="173"/>
      <c r="EK34" s="173"/>
      <c r="EL34" s="173"/>
      <c r="EM34" s="173"/>
      <c r="EN34" s="173"/>
      <c r="EO34" s="173"/>
      <c r="EP34" s="173"/>
      <c r="EQ34" s="173"/>
      <c r="ER34" s="173"/>
      <c r="ES34" s="173"/>
      <c r="ET34" s="173"/>
      <c r="EU34" s="173"/>
      <c r="EV34" s="173"/>
      <c r="EW34" s="173"/>
      <c r="EX34" s="173"/>
      <c r="EY34" s="173"/>
      <c r="EZ34" s="173"/>
      <c r="FA34" s="173"/>
      <c r="FB34" s="173"/>
      <c r="FC34" s="173"/>
      <c r="FD34" s="173"/>
      <c r="FE34" s="173"/>
      <c r="FF34" s="173"/>
      <c r="FG34" s="173"/>
      <c r="FH34" s="173"/>
      <c r="FI34" s="173"/>
      <c r="FJ34" s="173"/>
      <c r="FK34" s="173"/>
      <c r="FL34" s="173"/>
      <c r="FM34" s="173"/>
      <c r="FN34" s="173"/>
      <c r="FO34" s="173"/>
      <c r="FP34" s="173"/>
      <c r="FQ34" s="173"/>
      <c r="FR34" s="173"/>
      <c r="FS34" s="173"/>
      <c r="FT34" s="173"/>
      <c r="FU34" s="173"/>
      <c r="FV34" s="173"/>
      <c r="FW34" s="173"/>
      <c r="FX34" s="173"/>
      <c r="FY34" s="173"/>
      <c r="FZ34" s="173"/>
      <c r="GA34" s="173"/>
      <c r="GB34" s="173"/>
      <c r="GC34" s="173"/>
      <c r="GD34" s="173"/>
      <c r="GE34" s="173"/>
      <c r="GF34" s="173"/>
      <c r="GG34" s="173"/>
      <c r="GH34" s="173"/>
      <c r="GI34" s="173"/>
      <c r="GJ34" s="173"/>
      <c r="GK34" s="173"/>
      <c r="GL34" s="173"/>
      <c r="GM34" s="173"/>
      <c r="GN34" s="173"/>
      <c r="GO34" s="173"/>
      <c r="GP34" s="173"/>
      <c r="GQ34" s="173"/>
      <c r="GR34" s="173"/>
      <c r="GS34" s="173"/>
      <c r="GT34" s="173"/>
      <c r="GU34" s="173"/>
      <c r="GV34" s="173"/>
      <c r="GW34" s="173"/>
      <c r="GX34" s="173"/>
      <c r="GY34" s="173"/>
      <c r="GZ34" s="173"/>
      <c r="HA34" s="173"/>
      <c r="HB34" s="173"/>
      <c r="HC34" s="173"/>
      <c r="HD34" s="173"/>
      <c r="HE34" s="173"/>
      <c r="HF34" s="173"/>
      <c r="HG34" s="173"/>
      <c r="HH34" s="173"/>
      <c r="HI34" s="173"/>
      <c r="HJ34" s="173"/>
      <c r="HK34" s="173"/>
      <c r="HL34" s="173"/>
      <c r="HM34" s="173"/>
      <c r="HN34" s="173"/>
      <c r="HO34" s="173"/>
      <c r="HP34" s="173"/>
      <c r="HQ34" s="173"/>
      <c r="HR34" s="173"/>
      <c r="HS34" s="173"/>
      <c r="HT34" s="173"/>
      <c r="HU34" s="173"/>
      <c r="HV34" s="173"/>
      <c r="HW34" s="173"/>
      <c r="HX34" s="173"/>
      <c r="HY34" s="173"/>
      <c r="HZ34" s="173"/>
      <c r="IA34" s="173"/>
      <c r="IB34" s="173"/>
      <c r="IC34" s="173"/>
      <c r="ID34" s="173"/>
      <c r="IE34" s="173"/>
      <c r="IF34" s="173"/>
      <c r="IG34" s="173"/>
      <c r="IH34" s="173"/>
      <c r="II34" s="173"/>
      <c r="IJ34" s="173"/>
      <c r="IK34" s="173"/>
      <c r="IL34" s="173"/>
      <c r="IM34" s="173"/>
      <c r="IN34" s="173"/>
      <c r="IO34" s="173"/>
      <c r="IP34" s="173"/>
      <c r="IQ34" s="173"/>
      <c r="IR34" s="173"/>
      <c r="IS34" s="173"/>
      <c r="IT34" s="173"/>
      <c r="IU34" s="173"/>
      <c r="IV34" s="173"/>
      <c r="IW34" s="173"/>
      <c r="IX34" s="173"/>
      <c r="IY34" s="173"/>
      <c r="IZ34" s="173"/>
      <c r="JA34" s="173"/>
      <c r="JB34" s="173"/>
      <c r="JC34" s="173"/>
      <c r="JD34" s="173"/>
      <c r="JE34" s="173"/>
      <c r="JF34" s="173"/>
      <c r="JG34" s="173"/>
      <c r="JH34" s="173"/>
      <c r="JI34" s="173"/>
      <c r="JJ34" s="173"/>
      <c r="JK34" s="173"/>
      <c r="JL34" s="173"/>
      <c r="JM34" s="173"/>
      <c r="JN34" s="173"/>
      <c r="JO34" s="173"/>
      <c r="JP34" s="173"/>
      <c r="JQ34" s="173"/>
      <c r="JR34" s="173"/>
      <c r="JS34" s="173"/>
      <c r="JT34" s="173"/>
      <c r="JU34" s="173"/>
      <c r="JV34" s="173"/>
      <c r="JW34" s="173"/>
      <c r="JX34" s="173"/>
      <c r="JY34" s="173"/>
      <c r="JZ34" s="173"/>
      <c r="KA34" s="173"/>
      <c r="KB34" s="173"/>
      <c r="KC34" s="173"/>
      <c r="KD34" s="173"/>
      <c r="KE34" s="173"/>
      <c r="KF34" s="173"/>
      <c r="KG34" s="173"/>
      <c r="KH34" s="173"/>
      <c r="KI34" s="173"/>
      <c r="KJ34" s="173"/>
      <c r="KK34" s="173"/>
      <c r="KL34" s="173"/>
      <c r="KM34" s="173"/>
      <c r="KN34" s="173"/>
      <c r="KO34" s="173"/>
      <c r="KP34" s="173"/>
      <c r="KQ34" s="173"/>
      <c r="KR34" s="173"/>
      <c r="KS34" s="173"/>
      <c r="KT34" s="173"/>
      <c r="KU34" s="173"/>
      <c r="KV34" s="173"/>
      <c r="KW34" s="173"/>
      <c r="KX34" s="173"/>
      <c r="KY34" s="173"/>
      <c r="KZ34" s="173"/>
      <c r="LA34" s="173"/>
      <c r="LB34" s="173"/>
      <c r="LC34" s="173"/>
      <c r="LD34" s="173"/>
      <c r="LE34" s="173"/>
      <c r="LF34" s="173"/>
      <c r="LG34" s="173"/>
      <c r="LH34" s="173"/>
      <c r="LI34" s="173"/>
      <c r="LJ34" s="173"/>
      <c r="LK34" s="173"/>
      <c r="LL34" s="173"/>
      <c r="LM34" s="173"/>
      <c r="LN34" s="173"/>
      <c r="LO34" s="173"/>
      <c r="LP34" s="173"/>
      <c r="LQ34" s="173"/>
      <c r="LR34" s="173"/>
      <c r="LS34" s="173"/>
      <c r="LT34" s="173"/>
      <c r="LU34" s="173"/>
      <c r="LV34" s="173"/>
      <c r="LW34" s="173"/>
      <c r="LX34" s="173"/>
      <c r="LY34" s="173"/>
      <c r="LZ34" s="173"/>
      <c r="MA34" s="173"/>
      <c r="MB34" s="173"/>
      <c r="MC34" s="173"/>
      <c r="MD34" s="173"/>
      <c r="ME34" s="173"/>
      <c r="MF34" s="173"/>
      <c r="MG34" s="173"/>
      <c r="MH34" s="173"/>
      <c r="MI34" s="173"/>
      <c r="MJ34" s="173"/>
      <c r="MK34" s="173"/>
      <c r="ML34" s="173"/>
      <c r="MM34" s="173"/>
      <c r="MN34" s="173"/>
      <c r="MO34" s="173"/>
      <c r="MP34" s="173"/>
      <c r="MQ34" s="173"/>
      <c r="MR34" s="173"/>
      <c r="MS34" s="173"/>
      <c r="MT34" s="173"/>
      <c r="MU34" s="173"/>
      <c r="MV34" s="173"/>
      <c r="MW34" s="173"/>
      <c r="MX34" s="173"/>
      <c r="MY34" s="173"/>
      <c r="MZ34" s="173"/>
      <c r="NA34" s="173"/>
      <c r="NB34" s="173"/>
      <c r="NC34" s="173"/>
      <c r="ND34" s="173"/>
      <c r="NE34" s="173"/>
      <c r="NF34" s="173"/>
      <c r="NG34" s="173"/>
      <c r="NH34" s="173"/>
      <c r="NI34" s="173"/>
      <c r="NJ34" s="173"/>
      <c r="NK34" s="173"/>
      <c r="NL34" s="173"/>
      <c r="NM34" s="173"/>
      <c r="NN34" s="173"/>
      <c r="NO34" s="173"/>
      <c r="NP34" s="173"/>
      <c r="NQ34" s="173"/>
      <c r="NR34" s="173"/>
      <c r="NS34" s="173"/>
      <c r="NT34" s="173"/>
      <c r="NU34" s="173"/>
      <c r="NV34" s="173"/>
      <c r="NW34" s="173"/>
      <c r="NX34" s="173"/>
      <c r="NY34" s="173"/>
      <c r="NZ34" s="173"/>
      <c r="OA34" s="173"/>
      <c r="OB34" s="173"/>
      <c r="OC34" s="173"/>
      <c r="OD34" s="173"/>
      <c r="OE34" s="173"/>
      <c r="OF34" s="173"/>
      <c r="OG34" s="173"/>
      <c r="OH34" s="173"/>
      <c r="OI34" s="173"/>
      <c r="OJ34" s="173"/>
      <c r="OK34" s="173"/>
      <c r="OL34" s="173"/>
      <c r="OM34" s="173"/>
      <c r="ON34" s="173"/>
      <c r="OO34" s="173"/>
      <c r="OP34" s="173"/>
      <c r="OQ34" s="173"/>
      <c r="OR34" s="173"/>
      <c r="OS34" s="173"/>
      <c r="OT34" s="173"/>
      <c r="OU34" s="173"/>
      <c r="OV34" s="173"/>
      <c r="OW34" s="173"/>
      <c r="OX34" s="173"/>
      <c r="OY34" s="173"/>
      <c r="OZ34" s="173"/>
      <c r="PA34" s="173"/>
      <c r="PB34" s="173"/>
      <c r="PC34" s="173"/>
      <c r="PD34" s="173"/>
      <c r="PE34" s="173"/>
      <c r="PF34" s="173"/>
      <c r="PG34" s="173"/>
      <c r="PH34" s="173"/>
      <c r="PI34" s="173"/>
      <c r="PJ34" s="173"/>
      <c r="PK34" s="173"/>
      <c r="PL34" s="173"/>
      <c r="PM34" s="173"/>
      <c r="PN34" s="173"/>
      <c r="PO34" s="173"/>
      <c r="PP34" s="173"/>
      <c r="PQ34" s="173"/>
      <c r="PR34" s="173"/>
      <c r="PS34" s="173"/>
      <c r="PT34" s="173"/>
      <c r="PU34" s="173"/>
      <c r="PV34" s="173"/>
      <c r="PW34" s="173"/>
      <c r="PX34" s="173"/>
      <c r="PY34" s="173"/>
      <c r="PZ34" s="173"/>
      <c r="QA34" s="173"/>
      <c r="QB34" s="173"/>
      <c r="QC34" s="173"/>
      <c r="QD34" s="173"/>
      <c r="QE34" s="173"/>
      <c r="QF34" s="173"/>
      <c r="QG34" s="173"/>
      <c r="QH34" s="173"/>
      <c r="QI34" s="173"/>
      <c r="QJ34" s="173"/>
      <c r="QK34" s="173"/>
      <c r="QL34" s="173"/>
      <c r="QM34" s="173"/>
      <c r="QN34" s="173"/>
      <c r="QO34" s="173"/>
      <c r="QP34" s="173"/>
      <c r="QQ34" s="173"/>
      <c r="QR34" s="173"/>
      <c r="QS34" s="173"/>
      <c r="QT34" s="173"/>
      <c r="QU34" s="173"/>
      <c r="QV34" s="173"/>
      <c r="QW34" s="173"/>
      <c r="QX34" s="173"/>
      <c r="QY34" s="173"/>
      <c r="QZ34" s="173"/>
      <c r="RA34" s="173"/>
      <c r="RB34" s="173"/>
      <c r="RC34" s="173"/>
      <c r="RD34" s="173"/>
      <c r="RE34" s="173"/>
      <c r="RF34" s="173"/>
      <c r="RG34" s="173"/>
      <c r="RH34" s="173"/>
      <c r="RI34" s="173"/>
      <c r="RJ34" s="173"/>
      <c r="RK34" s="173"/>
      <c r="RL34" s="173"/>
      <c r="RM34" s="173"/>
      <c r="RN34" s="173"/>
      <c r="RO34" s="173"/>
      <c r="RP34" s="173"/>
      <c r="RQ34" s="173"/>
      <c r="RR34" s="173"/>
      <c r="RS34" s="173"/>
      <c r="RT34" s="173"/>
      <c r="RU34" s="173"/>
      <c r="RV34" s="173"/>
      <c r="RW34" s="173"/>
      <c r="RX34" s="173"/>
      <c r="RY34" s="173"/>
      <c r="RZ34" s="173"/>
      <c r="SA34" s="173"/>
      <c r="SB34" s="173"/>
      <c r="SC34" s="173"/>
      <c r="SD34" s="173"/>
      <c r="SE34" s="173"/>
      <c r="SF34" s="173"/>
      <c r="SG34" s="173"/>
      <c r="SH34" s="173"/>
      <c r="SI34" s="173"/>
      <c r="SJ34" s="173"/>
      <c r="SK34" s="173"/>
      <c r="SL34" s="173"/>
      <c r="SM34" s="173"/>
      <c r="SN34" s="173"/>
      <c r="SO34" s="173"/>
      <c r="SP34" s="173"/>
      <c r="SQ34" s="173"/>
      <c r="SR34" s="173"/>
      <c r="SS34" s="173"/>
      <c r="ST34" s="173"/>
      <c r="SU34" s="173"/>
      <c r="SV34" s="173"/>
      <c r="SW34" s="173"/>
      <c r="SX34" s="173"/>
      <c r="SY34" s="173"/>
      <c r="SZ34" s="173"/>
    </row>
    <row r="35" spans="1:520" x14ac:dyDescent="0.35">
      <c r="A35" s="173" t="s">
        <v>320</v>
      </c>
      <c r="B35" s="14" t="s">
        <v>85</v>
      </c>
      <c r="C35" s="125"/>
      <c r="D35" s="203"/>
      <c r="E35" s="262">
        <v>105</v>
      </c>
      <c r="F35" s="262">
        <v>117</v>
      </c>
      <c r="G35" s="262">
        <v>141</v>
      </c>
      <c r="H35" s="262">
        <v>172</v>
      </c>
      <c r="I35" s="262">
        <v>189</v>
      </c>
      <c r="J35" s="262">
        <v>244</v>
      </c>
      <c r="K35" s="262">
        <v>298</v>
      </c>
      <c r="L35" s="262">
        <v>349</v>
      </c>
      <c r="M35" s="262">
        <v>442</v>
      </c>
      <c r="N35" s="262">
        <v>859</v>
      </c>
      <c r="O35" s="262">
        <v>1664</v>
      </c>
      <c r="P35" s="262">
        <v>1860</v>
      </c>
      <c r="Q35" s="262">
        <v>2169</v>
      </c>
      <c r="R35" s="262">
        <v>2359</v>
      </c>
      <c r="S35" s="262">
        <v>2482</v>
      </c>
      <c r="T35" s="262">
        <v>2556</v>
      </c>
      <c r="U35" s="262">
        <v>2870</v>
      </c>
      <c r="V35" s="262">
        <v>3261</v>
      </c>
      <c r="W35" s="262">
        <v>3702</v>
      </c>
      <c r="X35" s="262">
        <v>4070</v>
      </c>
      <c r="Y35" s="262">
        <v>4503</v>
      </c>
      <c r="Z35" s="262">
        <v>4900</v>
      </c>
      <c r="AA35" s="262">
        <v>5201</v>
      </c>
      <c r="AB35" s="262">
        <v>5683</v>
      </c>
      <c r="AC35" s="262">
        <v>5796</v>
      </c>
      <c r="AD35" s="262">
        <v>6151</v>
      </c>
      <c r="AE35" s="262">
        <v>7004</v>
      </c>
      <c r="AF35" s="262">
        <v>7769</v>
      </c>
      <c r="AG35" s="262">
        <v>8570</v>
      </c>
      <c r="AH35" s="262">
        <v>9195</v>
      </c>
      <c r="AI35" s="262">
        <v>9771</v>
      </c>
      <c r="AJ35" s="262">
        <v>10122</v>
      </c>
      <c r="AK35" s="262">
        <v>10321</v>
      </c>
      <c r="AL35" s="262">
        <v>10756.4</v>
      </c>
      <c r="AM35" s="278">
        <v>9736.2000000000007</v>
      </c>
      <c r="AN35" s="74">
        <v>10587</v>
      </c>
      <c r="AO35" s="74">
        <v>10966</v>
      </c>
      <c r="AP35" s="74">
        <v>11761</v>
      </c>
      <c r="AQ35" s="74">
        <v>12109</v>
      </c>
      <c r="AR35" s="74">
        <v>13398</v>
      </c>
      <c r="AS35" s="74">
        <v>14365</v>
      </c>
      <c r="AT35" s="74">
        <v>15883</v>
      </c>
      <c r="AU35" s="74">
        <v>16431</v>
      </c>
      <c r="AV35" s="74">
        <v>18433</v>
      </c>
      <c r="AW35" s="74">
        <v>22601</v>
      </c>
      <c r="AX35" s="74">
        <v>34889</v>
      </c>
      <c r="AY35" s="74">
        <v>32106</v>
      </c>
      <c r="AZ35" s="74">
        <v>29050</v>
      </c>
      <c r="BA35" s="74">
        <v>28468</v>
      </c>
      <c r="BB35" s="74">
        <v>29669</v>
      </c>
      <c r="BC35" s="74">
        <v>31101</v>
      </c>
      <c r="BD35" s="74">
        <v>32121</v>
      </c>
      <c r="BE35" s="74">
        <v>32594</v>
      </c>
      <c r="BF35" s="74">
        <v>33523</v>
      </c>
      <c r="BG35" s="74">
        <v>34542</v>
      </c>
      <c r="BH35" s="74">
        <v>39885</v>
      </c>
      <c r="BI35" s="74">
        <v>42331</v>
      </c>
      <c r="BJ35" s="74">
        <v>43225</v>
      </c>
      <c r="BK35" s="114">
        <v>45876</v>
      </c>
      <c r="BL35" s="114">
        <v>48258</v>
      </c>
      <c r="BM35" s="114">
        <v>50385</v>
      </c>
      <c r="BN35" s="114">
        <v>52114</v>
      </c>
      <c r="BO35" s="114">
        <v>53732</v>
      </c>
      <c r="BP35" s="173"/>
      <c r="BQ35" s="173"/>
      <c r="BR35" s="173"/>
      <c r="BS35" s="173"/>
      <c r="BT35" s="173"/>
      <c r="BU35" s="173"/>
      <c r="BV35" s="173"/>
    </row>
    <row r="36" spans="1:520" ht="3.75" customHeight="1" x14ac:dyDescent="0.35">
      <c r="A36" s="206"/>
      <c r="B36" s="207"/>
      <c r="C36" s="125"/>
      <c r="D36" s="205"/>
      <c r="E36" s="262"/>
      <c r="F36" s="262"/>
      <c r="G36" s="262"/>
      <c r="H36" s="262"/>
      <c r="I36" s="262"/>
      <c r="J36" s="262"/>
      <c r="K36" s="262"/>
      <c r="L36" s="262"/>
      <c r="M36" s="262"/>
      <c r="N36" s="262"/>
      <c r="O36" s="262"/>
      <c r="P36" s="262"/>
      <c r="Q36" s="262"/>
      <c r="R36" s="262"/>
      <c r="S36" s="262"/>
      <c r="T36" s="262"/>
      <c r="U36" s="262"/>
      <c r="V36" s="262"/>
      <c r="W36" s="262"/>
      <c r="X36" s="262"/>
      <c r="Y36" s="262"/>
      <c r="Z36" s="262"/>
      <c r="AA36" s="262"/>
      <c r="AB36" s="262"/>
      <c r="AC36" s="262"/>
      <c r="AD36" s="262"/>
      <c r="AE36" s="262"/>
      <c r="AF36" s="262"/>
      <c r="AG36" s="262"/>
      <c r="AH36" s="262"/>
      <c r="AI36" s="262"/>
      <c r="AJ36" s="262"/>
      <c r="AK36" s="262"/>
      <c r="AL36" s="262"/>
      <c r="AM36" s="278"/>
      <c r="AN36" s="279"/>
      <c r="AO36" s="279"/>
      <c r="AP36" s="280"/>
      <c r="AQ36" s="280"/>
      <c r="AR36" s="280"/>
      <c r="AS36" s="280"/>
      <c r="AT36" s="280"/>
      <c r="AU36" s="280"/>
      <c r="AV36" s="280"/>
      <c r="AW36" s="280"/>
      <c r="AX36" s="280"/>
      <c r="AY36" s="280"/>
      <c r="AZ36" s="280"/>
      <c r="BA36" s="280"/>
      <c r="BB36" s="280"/>
      <c r="BC36" s="280"/>
      <c r="BD36" s="280"/>
      <c r="BE36" s="280"/>
      <c r="BF36" s="280"/>
      <c r="BG36" s="280"/>
      <c r="BH36" s="280"/>
      <c r="BI36" s="280"/>
      <c r="BJ36" s="74"/>
      <c r="BK36" s="269"/>
      <c r="BL36" s="269"/>
      <c r="BM36" s="269"/>
      <c r="BN36" s="269"/>
      <c r="BO36" s="281"/>
      <c r="BP36" s="173"/>
      <c r="BQ36" s="173"/>
      <c r="BR36" s="173"/>
      <c r="BS36" s="173"/>
      <c r="BT36" s="173"/>
      <c r="BU36" s="173"/>
      <c r="BV36" s="173"/>
    </row>
    <row r="37" spans="1:520" x14ac:dyDescent="0.35">
      <c r="A37" s="173" t="s">
        <v>321</v>
      </c>
      <c r="B37" s="207"/>
      <c r="C37" s="125"/>
      <c r="D37" s="205"/>
      <c r="E37" s="262"/>
      <c r="F37" s="262"/>
      <c r="G37" s="262"/>
      <c r="H37" s="262"/>
      <c r="I37" s="262"/>
      <c r="J37" s="262"/>
      <c r="K37" s="262"/>
      <c r="L37" s="262"/>
      <c r="M37" s="262"/>
      <c r="N37" s="262"/>
      <c r="O37" s="262"/>
      <c r="P37" s="262"/>
      <c r="Q37" s="262"/>
      <c r="R37" s="262"/>
      <c r="S37" s="262"/>
      <c r="T37" s="262"/>
      <c r="U37" s="262"/>
      <c r="V37" s="262"/>
      <c r="W37" s="262"/>
      <c r="X37" s="262"/>
      <c r="Y37" s="262"/>
      <c r="Z37" s="262"/>
      <c r="AA37" s="262"/>
      <c r="AB37" s="262"/>
      <c r="AC37" s="262"/>
      <c r="AD37" s="262"/>
      <c r="AE37" s="262"/>
      <c r="AF37" s="262"/>
      <c r="AG37" s="262"/>
      <c r="AH37" s="262"/>
      <c r="AI37" s="262"/>
      <c r="AJ37" s="262"/>
      <c r="AK37" s="262"/>
      <c r="AL37" s="262"/>
      <c r="AM37" s="278"/>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
      <c r="BL37" s="7"/>
      <c r="BM37" s="7"/>
      <c r="BN37" s="7"/>
      <c r="BO37" s="281"/>
      <c r="BP37" s="173"/>
      <c r="BQ37" s="173"/>
      <c r="BR37" s="173"/>
      <c r="BS37" s="173"/>
      <c r="BT37" s="173"/>
      <c r="BU37" s="173"/>
      <c r="BV37" s="173"/>
    </row>
    <row r="38" spans="1:520" x14ac:dyDescent="0.35">
      <c r="A38" s="203" t="s">
        <v>322</v>
      </c>
      <c r="B38" s="14" t="s">
        <v>85</v>
      </c>
      <c r="C38" s="125"/>
      <c r="D38" s="205"/>
      <c r="E38" s="262">
        <v>55</v>
      </c>
      <c r="F38" s="262">
        <v>66</v>
      </c>
      <c r="G38" s="262">
        <v>70</v>
      </c>
      <c r="H38" s="262">
        <v>76</v>
      </c>
      <c r="I38" s="262">
        <v>82</v>
      </c>
      <c r="J38" s="262">
        <v>93</v>
      </c>
      <c r="K38" s="262">
        <v>135</v>
      </c>
      <c r="L38" s="262">
        <v>184</v>
      </c>
      <c r="M38" s="262">
        <v>218</v>
      </c>
      <c r="N38" s="262">
        <v>231</v>
      </c>
      <c r="O38" s="262">
        <v>303</v>
      </c>
      <c r="P38" s="262">
        <v>830</v>
      </c>
      <c r="Q38" s="262">
        <v>661</v>
      </c>
      <c r="R38" s="262">
        <v>481</v>
      </c>
      <c r="S38" s="262">
        <v>639</v>
      </c>
      <c r="T38" s="262">
        <v>702</v>
      </c>
      <c r="U38" s="262">
        <v>771</v>
      </c>
      <c r="V38" s="262">
        <v>874</v>
      </c>
      <c r="W38" s="262">
        <v>1031</v>
      </c>
      <c r="X38" s="262">
        <v>1592</v>
      </c>
      <c r="Y38" s="262">
        <v>2519</v>
      </c>
      <c r="Z38" s="262">
        <v>2906</v>
      </c>
      <c r="AA38" s="262">
        <v>3211</v>
      </c>
      <c r="AB38" s="262">
        <v>3470</v>
      </c>
      <c r="AC38" s="262">
        <v>3742</v>
      </c>
      <c r="AD38" s="262">
        <v>4285</v>
      </c>
      <c r="AE38" s="262">
        <v>4761</v>
      </c>
      <c r="AF38" s="262">
        <v>5128</v>
      </c>
      <c r="AG38" s="262">
        <v>5604</v>
      </c>
      <c r="AH38" s="262">
        <v>6109</v>
      </c>
      <c r="AI38" s="262">
        <v>6640</v>
      </c>
      <c r="AJ38" s="262">
        <v>7107</v>
      </c>
      <c r="AK38" s="262">
        <v>7209</v>
      </c>
      <c r="AL38" s="262">
        <v>7560.2961512491565</v>
      </c>
      <c r="AM38" s="278">
        <v>8343.5197413909209</v>
      </c>
      <c r="AN38" s="74">
        <v>10013</v>
      </c>
      <c r="AO38" s="74">
        <v>10465</v>
      </c>
      <c r="AP38" s="74">
        <v>11107</v>
      </c>
      <c r="AQ38" s="74">
        <v>11726</v>
      </c>
      <c r="AR38" s="74">
        <v>12909</v>
      </c>
      <c r="AS38" s="74">
        <v>14891</v>
      </c>
      <c r="AT38" s="74">
        <v>16398</v>
      </c>
      <c r="AU38" s="74">
        <v>17213</v>
      </c>
      <c r="AV38" s="74">
        <v>19089</v>
      </c>
      <c r="AW38" s="74">
        <v>20767</v>
      </c>
      <c r="AX38" s="74">
        <v>21878</v>
      </c>
      <c r="AY38" s="74">
        <v>23247</v>
      </c>
      <c r="AZ38" s="74">
        <v>25081</v>
      </c>
      <c r="BA38" s="74">
        <v>25342</v>
      </c>
      <c r="BB38" s="74">
        <v>26360</v>
      </c>
      <c r="BC38" s="74">
        <v>27768</v>
      </c>
      <c r="BD38" s="74">
        <v>28848</v>
      </c>
      <c r="BE38" s="74">
        <v>30016</v>
      </c>
      <c r="BF38" s="74">
        <v>31067</v>
      </c>
      <c r="BG38" s="74">
        <v>31964</v>
      </c>
      <c r="BH38" s="74">
        <v>32668</v>
      </c>
      <c r="BI38" s="74">
        <v>35785</v>
      </c>
      <c r="BJ38" s="74">
        <v>37306</v>
      </c>
      <c r="BK38" s="114">
        <v>36982</v>
      </c>
      <c r="BL38" s="114">
        <v>39300</v>
      </c>
      <c r="BM38" s="114">
        <v>41313</v>
      </c>
      <c r="BN38" s="114">
        <v>43396</v>
      </c>
      <c r="BO38" s="114">
        <v>45471</v>
      </c>
      <c r="BP38" s="173"/>
      <c r="BQ38" s="173"/>
      <c r="BR38" s="173"/>
      <c r="BS38" s="173"/>
      <c r="BT38" s="173"/>
      <c r="BU38" s="173"/>
      <c r="BV38" s="173"/>
    </row>
    <row r="39" spans="1:520" x14ac:dyDescent="0.35">
      <c r="A39" s="203" t="s">
        <v>323</v>
      </c>
      <c r="B39" s="14" t="s">
        <v>85</v>
      </c>
      <c r="C39" s="125"/>
      <c r="D39" s="205"/>
      <c r="E39" s="262">
        <v>93</v>
      </c>
      <c r="F39" s="262">
        <v>106</v>
      </c>
      <c r="G39" s="262">
        <v>117</v>
      </c>
      <c r="H39" s="262">
        <v>121</v>
      </c>
      <c r="I39" s="262">
        <v>135</v>
      </c>
      <c r="J39" s="262">
        <v>154</v>
      </c>
      <c r="K39" s="262">
        <v>179</v>
      </c>
      <c r="L39" s="262">
        <v>195</v>
      </c>
      <c r="M39" s="262">
        <v>201</v>
      </c>
      <c r="N39" s="262">
        <v>244</v>
      </c>
      <c r="O39" s="262">
        <v>291</v>
      </c>
      <c r="P39" s="262">
        <v>321</v>
      </c>
      <c r="Q39" s="262">
        <v>275</v>
      </c>
      <c r="R39" s="262">
        <v>300</v>
      </c>
      <c r="S39" s="262">
        <v>319</v>
      </c>
      <c r="T39" s="262">
        <v>326</v>
      </c>
      <c r="U39" s="262">
        <v>368</v>
      </c>
      <c r="V39" s="262">
        <v>461</v>
      </c>
      <c r="W39" s="262">
        <v>508</v>
      </c>
      <c r="X39" s="262">
        <v>574</v>
      </c>
      <c r="Y39" s="262">
        <v>659</v>
      </c>
      <c r="Z39" s="262">
        <v>725</v>
      </c>
      <c r="AA39" s="262">
        <v>866</v>
      </c>
      <c r="AB39" s="262">
        <v>1059</v>
      </c>
      <c r="AC39" s="262">
        <v>1134</v>
      </c>
      <c r="AD39" s="262">
        <v>1298</v>
      </c>
      <c r="AE39" s="262">
        <v>1297</v>
      </c>
      <c r="AF39" s="262">
        <v>1414</v>
      </c>
      <c r="AG39" s="262">
        <v>1623</v>
      </c>
      <c r="AH39" s="262">
        <v>1920</v>
      </c>
      <c r="AI39" s="262">
        <v>2133</v>
      </c>
      <c r="AJ39" s="262">
        <v>2564</v>
      </c>
      <c r="AK39" s="262">
        <v>2705</v>
      </c>
      <c r="AL39" s="262">
        <v>3040.8571235651584</v>
      </c>
      <c r="AM39" s="278">
        <v>3453.3221389125847</v>
      </c>
      <c r="AN39" s="74">
        <v>4173</v>
      </c>
      <c r="AO39" s="74">
        <v>5050</v>
      </c>
      <c r="AP39" s="74">
        <v>5077</v>
      </c>
      <c r="AQ39" s="74">
        <v>5732</v>
      </c>
      <c r="AR39" s="74">
        <v>6752</v>
      </c>
      <c r="AS39" s="74">
        <v>7073</v>
      </c>
      <c r="AT39" s="74">
        <v>7130</v>
      </c>
      <c r="AU39" s="74">
        <v>7634</v>
      </c>
      <c r="AV39" s="74">
        <v>8593</v>
      </c>
      <c r="AW39" s="74">
        <v>9210</v>
      </c>
      <c r="AX39" s="74">
        <v>9653</v>
      </c>
      <c r="AY39" s="74">
        <v>10040</v>
      </c>
      <c r="AZ39" s="74">
        <v>10188</v>
      </c>
      <c r="BA39" s="74">
        <v>9832</v>
      </c>
      <c r="BB39" s="74">
        <v>10351</v>
      </c>
      <c r="BC39" s="74">
        <v>10322</v>
      </c>
      <c r="BD39" s="74">
        <v>12032</v>
      </c>
      <c r="BE39" s="74">
        <v>13379</v>
      </c>
      <c r="BF39" s="74">
        <v>13117</v>
      </c>
      <c r="BG39" s="74">
        <v>13302</v>
      </c>
      <c r="BH39" s="74">
        <v>14175</v>
      </c>
      <c r="BI39" s="74">
        <v>15199</v>
      </c>
      <c r="BJ39" s="74">
        <v>16273</v>
      </c>
      <c r="BK39" s="114">
        <v>19592</v>
      </c>
      <c r="BL39" s="114">
        <v>19106</v>
      </c>
      <c r="BM39" s="114">
        <v>19035</v>
      </c>
      <c r="BN39" s="114">
        <v>19214</v>
      </c>
      <c r="BO39" s="114">
        <v>19232</v>
      </c>
      <c r="BP39" s="173"/>
      <c r="BQ39" s="173"/>
      <c r="BR39" s="173"/>
      <c r="BS39" s="173"/>
      <c r="BT39" s="173"/>
      <c r="BU39" s="173"/>
      <c r="BV39" s="173"/>
    </row>
    <row r="40" spans="1:520" x14ac:dyDescent="0.35">
      <c r="A40" s="203" t="s">
        <v>324</v>
      </c>
      <c r="B40" s="14" t="s">
        <v>85</v>
      </c>
      <c r="C40" s="125"/>
      <c r="D40" s="203"/>
      <c r="E40" s="262"/>
      <c r="F40" s="262"/>
      <c r="G40" s="262"/>
      <c r="H40" s="262"/>
      <c r="I40" s="262"/>
      <c r="J40" s="262"/>
      <c r="K40" s="262"/>
      <c r="L40" s="262"/>
      <c r="M40" s="262"/>
      <c r="N40" s="262"/>
      <c r="O40" s="262"/>
      <c r="P40" s="262"/>
      <c r="Q40" s="262"/>
      <c r="R40" s="262"/>
      <c r="S40" s="262"/>
      <c r="T40" s="262"/>
      <c r="U40" s="262"/>
      <c r="V40" s="262"/>
      <c r="W40" s="262"/>
      <c r="X40" s="262"/>
      <c r="Y40" s="262"/>
      <c r="Z40" s="262"/>
      <c r="AA40" s="262"/>
      <c r="AB40" s="262"/>
      <c r="AC40" s="262"/>
      <c r="AD40" s="262"/>
      <c r="AE40" s="262"/>
      <c r="AF40" s="262"/>
      <c r="AG40" s="262"/>
      <c r="AH40" s="262"/>
      <c r="AI40" s="262"/>
      <c r="AJ40" s="262"/>
      <c r="AK40" s="262"/>
      <c r="AL40" s="262"/>
      <c r="AM40" s="278"/>
      <c r="AN40" s="74">
        <v>7035</v>
      </c>
      <c r="AO40" s="74">
        <v>7457</v>
      </c>
      <c r="AP40" s="74">
        <v>8117</v>
      </c>
      <c r="AQ40" s="74">
        <v>8776</v>
      </c>
      <c r="AR40" s="74">
        <v>9110</v>
      </c>
      <c r="AS40" s="74">
        <v>9375</v>
      </c>
      <c r="AT40" s="74">
        <v>9909</v>
      </c>
      <c r="AU40" s="74">
        <v>10416</v>
      </c>
      <c r="AV40" s="74"/>
      <c r="AW40" s="74"/>
      <c r="AX40" s="74"/>
      <c r="AY40" s="74"/>
      <c r="AZ40" s="74"/>
      <c r="BA40" s="74"/>
      <c r="BB40" s="74"/>
      <c r="BC40" s="74"/>
      <c r="BD40" s="74"/>
      <c r="BE40" s="74"/>
      <c r="BF40" s="74"/>
      <c r="BG40" s="74"/>
      <c r="BH40" s="74"/>
      <c r="BI40" s="74"/>
      <c r="BJ40" s="74"/>
      <c r="BK40" s="7"/>
      <c r="BL40" s="7"/>
      <c r="BM40" s="7"/>
      <c r="BN40" s="7"/>
      <c r="BO40" s="281"/>
      <c r="BP40" s="173"/>
      <c r="BQ40" s="173"/>
      <c r="BR40" s="173"/>
      <c r="BS40" s="173"/>
      <c r="BT40" s="173"/>
      <c r="BU40" s="173"/>
      <c r="BV40" s="173"/>
    </row>
    <row r="41" spans="1:520" s="208" customFormat="1" x14ac:dyDescent="0.35">
      <c r="A41" s="212" t="s">
        <v>325</v>
      </c>
      <c r="B41" s="14" t="s">
        <v>85</v>
      </c>
      <c r="C41" s="125" t="s">
        <v>19</v>
      </c>
      <c r="D41" s="207"/>
      <c r="E41" s="262">
        <v>94</v>
      </c>
      <c r="F41" s="262">
        <v>79</v>
      </c>
      <c r="G41" s="262">
        <v>94</v>
      </c>
      <c r="H41" s="262">
        <v>101</v>
      </c>
      <c r="I41" s="262">
        <v>109</v>
      </c>
      <c r="J41" s="262">
        <v>127</v>
      </c>
      <c r="K41" s="262">
        <v>145</v>
      </c>
      <c r="L41" s="262">
        <v>186</v>
      </c>
      <c r="M41" s="262">
        <v>201</v>
      </c>
      <c r="N41" s="262">
        <v>234</v>
      </c>
      <c r="O41" s="262">
        <v>339</v>
      </c>
      <c r="P41" s="262">
        <v>1365</v>
      </c>
      <c r="Q41" s="262">
        <v>1114</v>
      </c>
      <c r="R41" s="262">
        <v>1411</v>
      </c>
      <c r="S41" s="262">
        <v>1419</v>
      </c>
      <c r="T41" s="262">
        <v>1514</v>
      </c>
      <c r="U41" s="262">
        <v>1756</v>
      </c>
      <c r="V41" s="262">
        <v>1828.2</v>
      </c>
      <c r="W41" s="262">
        <v>1805.3</v>
      </c>
      <c r="X41" s="262">
        <v>2125.9</v>
      </c>
      <c r="Y41" s="262">
        <v>2912</v>
      </c>
      <c r="Z41" s="262">
        <v>3173</v>
      </c>
      <c r="AA41" s="262">
        <v>3329</v>
      </c>
      <c r="AB41" s="262">
        <v>3634</v>
      </c>
      <c r="AC41" s="262">
        <v>3862</v>
      </c>
      <c r="AD41" s="262">
        <v>4071</v>
      </c>
      <c r="AE41" s="262">
        <v>4399</v>
      </c>
      <c r="AF41" s="262">
        <v>4570</v>
      </c>
      <c r="AG41" s="262">
        <v>4795</v>
      </c>
      <c r="AH41" s="262">
        <v>5177</v>
      </c>
      <c r="AI41" s="262">
        <v>5323</v>
      </c>
      <c r="AJ41" s="262">
        <v>5492</v>
      </c>
      <c r="AK41" s="262">
        <v>5628</v>
      </c>
      <c r="AL41" s="262">
        <v>6069.7580592263912</v>
      </c>
      <c r="AM41" s="278">
        <v>7059.6594621290351</v>
      </c>
      <c r="AN41" s="74">
        <v>1135</v>
      </c>
      <c r="AO41" s="74">
        <v>1158</v>
      </c>
      <c r="AP41" s="74">
        <v>1408</v>
      </c>
      <c r="AQ41" s="74">
        <v>1537</v>
      </c>
      <c r="AR41" s="74">
        <v>1599</v>
      </c>
      <c r="AS41" s="74">
        <v>1386</v>
      </c>
      <c r="AT41" s="74">
        <v>1540</v>
      </c>
      <c r="AU41" s="74"/>
      <c r="AV41" s="74">
        <v>1791</v>
      </c>
      <c r="AW41" s="74">
        <v>3023</v>
      </c>
      <c r="AX41" s="74">
        <v>1817</v>
      </c>
      <c r="AY41" s="74">
        <v>2627</v>
      </c>
      <c r="AZ41" s="74">
        <v>2944</v>
      </c>
      <c r="BA41" s="74">
        <v>2632</v>
      </c>
      <c r="BB41" s="74">
        <v>3004</v>
      </c>
      <c r="BC41" s="74">
        <v>2007</v>
      </c>
      <c r="BD41" s="74">
        <v>1071</v>
      </c>
      <c r="BE41" s="74">
        <v>2343</v>
      </c>
      <c r="BF41" s="74">
        <v>1584</v>
      </c>
      <c r="BG41" s="74">
        <v>1327</v>
      </c>
      <c r="BH41" s="74">
        <v>1248</v>
      </c>
      <c r="BI41" s="74">
        <v>1032</v>
      </c>
      <c r="BJ41" s="74">
        <v>1049</v>
      </c>
      <c r="BK41" s="114">
        <v>973</v>
      </c>
      <c r="BL41" s="114">
        <v>999</v>
      </c>
      <c r="BM41" s="114">
        <v>1137</v>
      </c>
      <c r="BN41" s="114">
        <v>1195</v>
      </c>
      <c r="BO41" s="114">
        <v>1220</v>
      </c>
      <c r="BP41" s="173"/>
      <c r="BQ41" s="173"/>
      <c r="BR41" s="173"/>
      <c r="BS41" s="173"/>
      <c r="BT41" s="173"/>
      <c r="BU41" s="173"/>
      <c r="BV41" s="173"/>
      <c r="BW41" s="173"/>
      <c r="BX41" s="173"/>
      <c r="BY41" s="173"/>
      <c r="BZ41" s="173"/>
      <c r="CA41" s="173"/>
      <c r="CB41" s="173"/>
      <c r="CC41" s="173"/>
      <c r="CD41" s="173"/>
      <c r="CE41" s="173"/>
      <c r="CF41" s="173"/>
      <c r="CG41" s="173"/>
      <c r="CH41" s="173"/>
      <c r="CI41" s="173"/>
      <c r="CJ41" s="173"/>
      <c r="CK41" s="173"/>
      <c r="CL41" s="173"/>
      <c r="CM41" s="173"/>
      <c r="CN41" s="173"/>
      <c r="CO41" s="173"/>
      <c r="CP41" s="173"/>
      <c r="CQ41" s="173"/>
      <c r="CR41" s="173"/>
      <c r="CS41" s="173"/>
      <c r="CT41" s="173"/>
      <c r="CU41" s="173"/>
      <c r="CV41" s="173"/>
      <c r="CW41" s="173"/>
      <c r="CX41" s="173"/>
      <c r="CY41" s="173"/>
      <c r="CZ41" s="173"/>
      <c r="DA41" s="173"/>
      <c r="DB41" s="173"/>
      <c r="DC41" s="173"/>
      <c r="DD41" s="173"/>
      <c r="DE41" s="173"/>
      <c r="DF41" s="173"/>
      <c r="DG41" s="173"/>
      <c r="DH41" s="173"/>
      <c r="DI41" s="173"/>
      <c r="DJ41" s="173"/>
      <c r="DK41" s="173"/>
      <c r="DL41" s="173"/>
      <c r="DM41" s="173"/>
      <c r="DN41" s="173"/>
      <c r="DO41" s="173"/>
      <c r="DP41" s="173"/>
      <c r="DQ41" s="173"/>
      <c r="DR41" s="173"/>
      <c r="DS41" s="173"/>
      <c r="DT41" s="173"/>
      <c r="DU41" s="173"/>
      <c r="DV41" s="173"/>
      <c r="DW41" s="173"/>
      <c r="DX41" s="173"/>
      <c r="DY41" s="173"/>
      <c r="DZ41" s="173"/>
      <c r="EA41" s="173"/>
      <c r="EB41" s="173"/>
      <c r="EC41" s="173"/>
      <c r="ED41" s="173"/>
      <c r="EE41" s="173"/>
      <c r="EF41" s="173"/>
      <c r="EG41" s="173"/>
      <c r="EH41" s="173"/>
      <c r="EI41" s="173"/>
      <c r="EJ41" s="173"/>
      <c r="EK41" s="173"/>
      <c r="EL41" s="173"/>
      <c r="EM41" s="173"/>
      <c r="EN41" s="173"/>
      <c r="EO41" s="173"/>
      <c r="EP41" s="173"/>
      <c r="EQ41" s="173"/>
      <c r="ER41" s="173"/>
      <c r="ES41" s="173"/>
      <c r="ET41" s="173"/>
      <c r="EU41" s="173"/>
      <c r="EV41" s="173"/>
      <c r="EW41" s="173"/>
      <c r="EX41" s="173"/>
      <c r="EY41" s="173"/>
      <c r="EZ41" s="173"/>
      <c r="FA41" s="173"/>
      <c r="FB41" s="173"/>
      <c r="FC41" s="173"/>
      <c r="FD41" s="173"/>
      <c r="FE41" s="173"/>
      <c r="FF41" s="173"/>
      <c r="FG41" s="173"/>
      <c r="FH41" s="173"/>
      <c r="FI41" s="173"/>
      <c r="FJ41" s="173"/>
      <c r="FK41" s="173"/>
      <c r="FL41" s="173"/>
      <c r="FM41" s="173"/>
      <c r="FN41" s="173"/>
      <c r="FO41" s="173"/>
      <c r="FP41" s="173"/>
      <c r="FQ41" s="173"/>
      <c r="FR41" s="173"/>
      <c r="FS41" s="173"/>
      <c r="FT41" s="173"/>
      <c r="FU41" s="173"/>
      <c r="FV41" s="173"/>
      <c r="FW41" s="173"/>
      <c r="FX41" s="173"/>
      <c r="FY41" s="173"/>
      <c r="FZ41" s="173"/>
      <c r="GA41" s="173"/>
      <c r="GB41" s="173"/>
      <c r="GC41" s="173"/>
      <c r="GD41" s="173"/>
      <c r="GE41" s="173"/>
      <c r="GF41" s="173"/>
      <c r="GG41" s="173"/>
      <c r="GH41" s="173"/>
      <c r="GI41" s="173"/>
      <c r="GJ41" s="173"/>
      <c r="GK41" s="173"/>
      <c r="GL41" s="173"/>
      <c r="GM41" s="173"/>
      <c r="GN41" s="173"/>
      <c r="GO41" s="173"/>
      <c r="GP41" s="173"/>
      <c r="GQ41" s="173"/>
      <c r="GR41" s="173"/>
      <c r="GS41" s="173"/>
      <c r="GT41" s="173"/>
      <c r="GU41" s="173"/>
      <c r="GV41" s="173"/>
      <c r="GW41" s="173"/>
      <c r="GX41" s="173"/>
      <c r="GY41" s="173"/>
      <c r="GZ41" s="173"/>
      <c r="HA41" s="173"/>
      <c r="HB41" s="173"/>
      <c r="HC41" s="173"/>
      <c r="HD41" s="173"/>
      <c r="HE41" s="173"/>
      <c r="HF41" s="173"/>
      <c r="HG41" s="173"/>
      <c r="HH41" s="173"/>
      <c r="HI41" s="173"/>
      <c r="HJ41" s="173"/>
      <c r="HK41" s="173"/>
      <c r="HL41" s="173"/>
      <c r="HM41" s="173"/>
      <c r="HN41" s="173"/>
      <c r="HO41" s="173"/>
      <c r="HP41" s="173"/>
      <c r="HQ41" s="173"/>
      <c r="HR41" s="173"/>
      <c r="HS41" s="173"/>
      <c r="HT41" s="173"/>
      <c r="HU41" s="173"/>
      <c r="HV41" s="173"/>
      <c r="HW41" s="173"/>
      <c r="HX41" s="173"/>
      <c r="HY41" s="173"/>
      <c r="HZ41" s="173"/>
      <c r="IA41" s="173"/>
      <c r="IB41" s="173"/>
      <c r="IC41" s="173"/>
      <c r="ID41" s="173"/>
      <c r="IE41" s="173"/>
      <c r="IF41" s="173"/>
      <c r="IG41" s="173"/>
      <c r="IH41" s="173"/>
      <c r="II41" s="173"/>
      <c r="IJ41" s="173"/>
      <c r="IK41" s="173"/>
      <c r="IL41" s="173"/>
      <c r="IM41" s="173"/>
      <c r="IN41" s="173"/>
      <c r="IO41" s="173"/>
      <c r="IP41" s="173"/>
      <c r="IQ41" s="173"/>
      <c r="IR41" s="173"/>
      <c r="IS41" s="173"/>
      <c r="IT41" s="173"/>
      <c r="IU41" s="173"/>
      <c r="IV41" s="173"/>
      <c r="IW41" s="173"/>
      <c r="IX41" s="173"/>
      <c r="IY41" s="173"/>
      <c r="IZ41" s="173"/>
      <c r="JA41" s="173"/>
      <c r="JB41" s="173"/>
      <c r="JC41" s="173"/>
      <c r="JD41" s="173"/>
      <c r="JE41" s="173"/>
      <c r="JF41" s="173"/>
      <c r="JG41" s="173"/>
      <c r="JH41" s="173"/>
      <c r="JI41" s="173"/>
      <c r="JJ41" s="173"/>
      <c r="JK41" s="173"/>
      <c r="JL41" s="173"/>
      <c r="JM41" s="173"/>
      <c r="JN41" s="173"/>
      <c r="JO41" s="173"/>
      <c r="JP41" s="173"/>
      <c r="JQ41" s="173"/>
      <c r="JR41" s="173"/>
      <c r="JS41" s="173"/>
      <c r="JT41" s="173"/>
      <c r="JU41" s="173"/>
      <c r="JV41" s="173"/>
      <c r="JW41" s="173"/>
      <c r="JX41" s="173"/>
      <c r="JY41" s="173"/>
      <c r="JZ41" s="173"/>
      <c r="KA41" s="173"/>
      <c r="KB41" s="173"/>
      <c r="KC41" s="173"/>
      <c r="KD41" s="173"/>
      <c r="KE41" s="173"/>
      <c r="KF41" s="173"/>
      <c r="KG41" s="173"/>
      <c r="KH41" s="173"/>
      <c r="KI41" s="173"/>
      <c r="KJ41" s="173"/>
      <c r="KK41" s="173"/>
      <c r="KL41" s="173"/>
      <c r="KM41" s="173"/>
      <c r="KN41" s="173"/>
      <c r="KO41" s="173"/>
      <c r="KP41" s="173"/>
      <c r="KQ41" s="173"/>
      <c r="KR41" s="173"/>
      <c r="KS41" s="173"/>
      <c r="KT41" s="173"/>
      <c r="KU41" s="173"/>
      <c r="KV41" s="173"/>
      <c r="KW41" s="173"/>
      <c r="KX41" s="173"/>
      <c r="KY41" s="173"/>
      <c r="KZ41" s="173"/>
      <c r="LA41" s="173"/>
      <c r="LB41" s="173"/>
      <c r="LC41" s="173"/>
      <c r="LD41" s="173"/>
      <c r="LE41" s="173"/>
      <c r="LF41" s="173"/>
      <c r="LG41" s="173"/>
      <c r="LH41" s="173"/>
      <c r="LI41" s="173"/>
      <c r="LJ41" s="173"/>
      <c r="LK41" s="173"/>
      <c r="LL41" s="173"/>
      <c r="LM41" s="173"/>
      <c r="LN41" s="173"/>
      <c r="LO41" s="173"/>
      <c r="LP41" s="173"/>
      <c r="LQ41" s="173"/>
      <c r="LR41" s="173"/>
      <c r="LS41" s="173"/>
      <c r="LT41" s="173"/>
      <c r="LU41" s="173"/>
      <c r="LV41" s="173"/>
      <c r="LW41" s="173"/>
      <c r="LX41" s="173"/>
      <c r="LY41" s="173"/>
      <c r="LZ41" s="173"/>
      <c r="MA41" s="173"/>
      <c r="MB41" s="173"/>
      <c r="MC41" s="173"/>
      <c r="MD41" s="173"/>
      <c r="ME41" s="173"/>
      <c r="MF41" s="173"/>
      <c r="MG41" s="173"/>
      <c r="MH41" s="173"/>
      <c r="MI41" s="173"/>
      <c r="MJ41" s="173"/>
      <c r="MK41" s="173"/>
      <c r="ML41" s="173"/>
      <c r="MM41" s="173"/>
      <c r="MN41" s="173"/>
      <c r="MO41" s="173"/>
      <c r="MP41" s="173"/>
      <c r="MQ41" s="173"/>
      <c r="MR41" s="173"/>
      <c r="MS41" s="173"/>
      <c r="MT41" s="173"/>
      <c r="MU41" s="173"/>
      <c r="MV41" s="173"/>
      <c r="MW41" s="173"/>
      <c r="MX41" s="173"/>
      <c r="MY41" s="173"/>
      <c r="MZ41" s="173"/>
      <c r="NA41" s="173"/>
      <c r="NB41" s="173"/>
      <c r="NC41" s="173"/>
      <c r="ND41" s="173"/>
      <c r="NE41" s="173"/>
      <c r="NF41" s="173"/>
      <c r="NG41" s="173"/>
      <c r="NH41" s="173"/>
      <c r="NI41" s="173"/>
      <c r="NJ41" s="173"/>
      <c r="NK41" s="173"/>
      <c r="NL41" s="173"/>
      <c r="NM41" s="173"/>
      <c r="NN41" s="173"/>
      <c r="NO41" s="173"/>
      <c r="NP41" s="173"/>
      <c r="NQ41" s="173"/>
      <c r="NR41" s="173"/>
      <c r="NS41" s="173"/>
      <c r="NT41" s="173"/>
      <c r="NU41" s="173"/>
      <c r="NV41" s="173"/>
      <c r="NW41" s="173"/>
      <c r="NX41" s="173"/>
      <c r="NY41" s="173"/>
      <c r="NZ41" s="173"/>
      <c r="OA41" s="173"/>
      <c r="OB41" s="173"/>
      <c r="OC41" s="173"/>
      <c r="OD41" s="173"/>
      <c r="OE41" s="173"/>
      <c r="OF41" s="173"/>
      <c r="OG41" s="173"/>
      <c r="OH41" s="173"/>
      <c r="OI41" s="173"/>
      <c r="OJ41" s="173"/>
      <c r="OK41" s="173"/>
      <c r="OL41" s="173"/>
      <c r="OM41" s="173"/>
      <c r="ON41" s="173"/>
      <c r="OO41" s="173"/>
      <c r="OP41" s="173"/>
      <c r="OQ41" s="173"/>
      <c r="OR41" s="173"/>
      <c r="OS41" s="173"/>
      <c r="OT41" s="173"/>
      <c r="OU41" s="173"/>
      <c r="OV41" s="173"/>
      <c r="OW41" s="173"/>
      <c r="OX41" s="173"/>
      <c r="OY41" s="173"/>
      <c r="OZ41" s="173"/>
      <c r="PA41" s="173"/>
      <c r="PB41" s="173"/>
      <c r="PC41" s="173"/>
      <c r="PD41" s="173"/>
      <c r="PE41" s="173"/>
      <c r="PF41" s="173"/>
      <c r="PG41" s="173"/>
      <c r="PH41" s="173"/>
      <c r="PI41" s="173"/>
      <c r="PJ41" s="173"/>
      <c r="PK41" s="173"/>
      <c r="PL41" s="173"/>
      <c r="PM41" s="173"/>
      <c r="PN41" s="173"/>
      <c r="PO41" s="173"/>
      <c r="PP41" s="173"/>
      <c r="PQ41" s="173"/>
      <c r="PR41" s="173"/>
      <c r="PS41" s="173"/>
      <c r="PT41" s="173"/>
      <c r="PU41" s="173"/>
      <c r="PV41" s="173"/>
      <c r="PW41" s="173"/>
      <c r="PX41" s="173"/>
      <c r="PY41" s="173"/>
      <c r="PZ41" s="173"/>
      <c r="QA41" s="173"/>
      <c r="QB41" s="173"/>
      <c r="QC41" s="173"/>
      <c r="QD41" s="173"/>
      <c r="QE41" s="173"/>
      <c r="QF41" s="173"/>
      <c r="QG41" s="173"/>
      <c r="QH41" s="173"/>
      <c r="QI41" s="173"/>
      <c r="QJ41" s="173"/>
      <c r="QK41" s="173"/>
      <c r="QL41" s="173"/>
      <c r="QM41" s="173"/>
      <c r="QN41" s="173"/>
      <c r="QO41" s="173"/>
      <c r="QP41" s="173"/>
      <c r="QQ41" s="173"/>
      <c r="QR41" s="173"/>
      <c r="QS41" s="173"/>
      <c r="QT41" s="173"/>
      <c r="QU41" s="173"/>
      <c r="QV41" s="173"/>
      <c r="QW41" s="173"/>
      <c r="QX41" s="173"/>
      <c r="QY41" s="173"/>
      <c r="QZ41" s="173"/>
      <c r="RA41" s="173"/>
      <c r="RB41" s="173"/>
      <c r="RC41" s="173"/>
      <c r="RD41" s="173"/>
      <c r="RE41" s="173"/>
      <c r="RF41" s="173"/>
      <c r="RG41" s="173"/>
      <c r="RH41" s="173"/>
      <c r="RI41" s="173"/>
      <c r="RJ41" s="173"/>
      <c r="RK41" s="173"/>
      <c r="RL41" s="173"/>
      <c r="RM41" s="173"/>
      <c r="RN41" s="173"/>
      <c r="RO41" s="173"/>
      <c r="RP41" s="173"/>
      <c r="RQ41" s="173"/>
      <c r="RR41" s="173"/>
      <c r="RS41" s="173"/>
      <c r="RT41" s="173"/>
      <c r="RU41" s="173"/>
      <c r="RV41" s="173"/>
      <c r="RW41" s="173"/>
      <c r="RX41" s="173"/>
      <c r="RY41" s="173"/>
      <c r="RZ41" s="173"/>
      <c r="SA41" s="173"/>
      <c r="SB41" s="173"/>
      <c r="SC41" s="173"/>
      <c r="SD41" s="173"/>
      <c r="SE41" s="173"/>
      <c r="SF41" s="173"/>
      <c r="SG41" s="173"/>
      <c r="SH41" s="173"/>
      <c r="SI41" s="173"/>
      <c r="SJ41" s="173"/>
      <c r="SK41" s="173"/>
      <c r="SL41" s="173"/>
      <c r="SM41" s="173"/>
      <c r="SN41" s="173"/>
      <c r="SO41" s="173"/>
      <c r="SP41" s="173"/>
      <c r="SQ41" s="173"/>
      <c r="SR41" s="173"/>
      <c r="SS41" s="173"/>
      <c r="ST41" s="173"/>
      <c r="SU41" s="173"/>
      <c r="SV41" s="173"/>
      <c r="SW41" s="173"/>
      <c r="SX41" s="173"/>
      <c r="SY41" s="173"/>
      <c r="SZ41" s="173"/>
    </row>
    <row r="42" spans="1:520" x14ac:dyDescent="0.35">
      <c r="A42" s="209" t="s">
        <v>326</v>
      </c>
      <c r="B42" s="14" t="s">
        <v>85</v>
      </c>
      <c r="C42" s="125"/>
      <c r="D42" s="205"/>
      <c r="E42" s="262"/>
      <c r="F42" s="262"/>
      <c r="G42" s="262"/>
      <c r="H42" s="262"/>
      <c r="I42" s="262"/>
      <c r="J42" s="262"/>
      <c r="K42" s="262"/>
      <c r="L42" s="262"/>
      <c r="M42" s="262"/>
      <c r="N42" s="262"/>
      <c r="O42" s="262"/>
      <c r="P42" s="262"/>
      <c r="Q42" s="262"/>
      <c r="R42" s="262"/>
      <c r="S42" s="262"/>
      <c r="T42" s="262"/>
      <c r="U42" s="262"/>
      <c r="V42" s="262"/>
      <c r="W42" s="262"/>
      <c r="X42" s="262"/>
      <c r="Y42" s="262"/>
      <c r="Z42" s="262"/>
      <c r="AA42" s="262"/>
      <c r="AB42" s="262"/>
      <c r="AC42" s="262"/>
      <c r="AD42" s="262"/>
      <c r="AE42" s="262"/>
      <c r="AF42" s="262"/>
      <c r="AG42" s="262"/>
      <c r="AH42" s="262"/>
      <c r="AI42" s="262"/>
      <c r="AJ42" s="262"/>
      <c r="AK42" s="262"/>
      <c r="AL42" s="262"/>
      <c r="AM42" s="278"/>
      <c r="AN42" s="74">
        <v>5900</v>
      </c>
      <c r="AO42" s="74">
        <v>6299</v>
      </c>
      <c r="AP42" s="74">
        <v>6709</v>
      </c>
      <c r="AQ42" s="74">
        <v>7240</v>
      </c>
      <c r="AR42" s="74">
        <v>7512</v>
      </c>
      <c r="AS42" s="74">
        <v>7989</v>
      </c>
      <c r="AT42" s="74">
        <v>8369</v>
      </c>
      <c r="AU42" s="74"/>
      <c r="AV42" s="74">
        <v>9968</v>
      </c>
      <c r="AW42" s="74"/>
      <c r="AX42" s="74"/>
      <c r="AY42" s="74"/>
      <c r="AZ42" s="74"/>
      <c r="BA42" s="74"/>
      <c r="BB42" s="74"/>
      <c r="BC42" s="74"/>
      <c r="BD42" s="74"/>
      <c r="BE42" s="74"/>
      <c r="BF42" s="74"/>
      <c r="BG42" s="74"/>
      <c r="BH42" s="74"/>
      <c r="BI42" s="74"/>
      <c r="BJ42" s="74"/>
      <c r="BK42" s="7"/>
      <c r="BL42" s="7"/>
      <c r="BM42" s="7"/>
      <c r="BN42" s="7"/>
      <c r="BO42" s="281"/>
      <c r="BP42" s="173"/>
      <c r="BQ42" s="173"/>
      <c r="BR42" s="173"/>
      <c r="BS42" s="173"/>
      <c r="BT42" s="173"/>
      <c r="BU42" s="173"/>
      <c r="BV42" s="173"/>
    </row>
    <row r="43" spans="1:520" x14ac:dyDescent="0.35">
      <c r="A43" s="203" t="s">
        <v>327</v>
      </c>
      <c r="B43" s="14" t="s">
        <v>85</v>
      </c>
      <c r="C43" s="125" t="s">
        <v>90</v>
      </c>
      <c r="D43" s="210"/>
      <c r="E43" s="262"/>
      <c r="F43" s="262"/>
      <c r="G43" s="262"/>
      <c r="H43" s="262"/>
      <c r="I43" s="262"/>
      <c r="J43" s="262"/>
      <c r="K43" s="262"/>
      <c r="L43" s="262"/>
      <c r="M43" s="262"/>
      <c r="N43" s="262"/>
      <c r="O43" s="262"/>
      <c r="P43" s="262"/>
      <c r="Q43" s="262"/>
      <c r="R43" s="262"/>
      <c r="S43" s="262"/>
      <c r="T43" s="262"/>
      <c r="U43" s="262"/>
      <c r="V43" s="262"/>
      <c r="W43" s="262"/>
      <c r="X43" s="262"/>
      <c r="Y43" s="262"/>
      <c r="Z43" s="262"/>
      <c r="AA43" s="262"/>
      <c r="AB43" s="262"/>
      <c r="AC43" s="262"/>
      <c r="AD43" s="262"/>
      <c r="AE43" s="262"/>
      <c r="AF43" s="262"/>
      <c r="AG43" s="262"/>
      <c r="AH43" s="262"/>
      <c r="AI43" s="262"/>
      <c r="AJ43" s="262"/>
      <c r="AK43" s="262"/>
      <c r="AL43" s="262"/>
      <c r="AM43" s="278"/>
      <c r="AN43" s="74"/>
      <c r="AO43" s="74"/>
      <c r="AP43" s="74"/>
      <c r="AQ43" s="74"/>
      <c r="AR43" s="74"/>
      <c r="AS43" s="74"/>
      <c r="AT43" s="74"/>
      <c r="AU43" s="74"/>
      <c r="AV43" s="74"/>
      <c r="AW43" s="74">
        <v>10505</v>
      </c>
      <c r="AX43" s="74">
        <v>11303</v>
      </c>
      <c r="AY43" s="74">
        <v>12063</v>
      </c>
      <c r="AZ43" s="74">
        <v>12544</v>
      </c>
      <c r="BA43" s="74">
        <v>13309</v>
      </c>
      <c r="BB43" s="74">
        <v>13841</v>
      </c>
      <c r="BC43" s="74">
        <v>15466</v>
      </c>
      <c r="BD43" s="74">
        <v>17185</v>
      </c>
      <c r="BE43" s="74">
        <v>18638</v>
      </c>
      <c r="BF43" s="74">
        <v>19936</v>
      </c>
      <c r="BG43" s="74">
        <v>21738</v>
      </c>
      <c r="BH43" s="74">
        <v>22560</v>
      </c>
      <c r="BI43" s="74">
        <v>22508</v>
      </c>
      <c r="BJ43" s="74">
        <v>24230</v>
      </c>
      <c r="BK43" s="114">
        <v>25658</v>
      </c>
      <c r="BL43" s="114">
        <v>28392</v>
      </c>
      <c r="BM43" s="114">
        <v>30456</v>
      </c>
      <c r="BN43" s="114">
        <v>32215</v>
      </c>
      <c r="BO43" s="114">
        <v>34296</v>
      </c>
      <c r="BP43" s="173"/>
      <c r="BQ43" s="173"/>
      <c r="BR43" s="173"/>
      <c r="BS43" s="173"/>
      <c r="BT43" s="173"/>
      <c r="BU43" s="173"/>
      <c r="BV43" s="173"/>
    </row>
    <row r="44" spans="1:520" x14ac:dyDescent="0.35">
      <c r="A44" s="203" t="s">
        <v>328</v>
      </c>
      <c r="B44" s="14" t="s">
        <v>85</v>
      </c>
      <c r="C44" s="125"/>
      <c r="D44" s="203"/>
      <c r="E44" s="262"/>
      <c r="F44" s="262"/>
      <c r="G44" s="262"/>
      <c r="H44" s="262"/>
      <c r="I44" s="262"/>
      <c r="J44" s="262"/>
      <c r="K44" s="262"/>
      <c r="L44" s="262"/>
      <c r="M44" s="262"/>
      <c r="N44" s="262"/>
      <c r="O44" s="262"/>
      <c r="P44" s="262"/>
      <c r="Q44" s="262"/>
      <c r="R44" s="262"/>
      <c r="S44" s="262"/>
      <c r="T44" s="262"/>
      <c r="U44" s="262"/>
      <c r="V44" s="262"/>
      <c r="W44" s="262"/>
      <c r="X44" s="262"/>
      <c r="Y44" s="262"/>
      <c r="Z44" s="262"/>
      <c r="AA44" s="262"/>
      <c r="AB44" s="262"/>
      <c r="AC44" s="262"/>
      <c r="AD44" s="262"/>
      <c r="AE44" s="262"/>
      <c r="AF44" s="262"/>
      <c r="AG44" s="262"/>
      <c r="AH44" s="262"/>
      <c r="AI44" s="262"/>
      <c r="AJ44" s="262"/>
      <c r="AK44" s="262"/>
      <c r="AL44" s="262"/>
      <c r="AM44" s="278"/>
      <c r="AN44" s="74">
        <v>832</v>
      </c>
      <c r="AO44" s="74">
        <v>1049</v>
      </c>
      <c r="AP44" s="74">
        <v>1920</v>
      </c>
      <c r="AQ44" s="74">
        <v>1559</v>
      </c>
      <c r="AR44" s="74">
        <v>2111</v>
      </c>
      <c r="AS44" s="74">
        <v>3116</v>
      </c>
      <c r="AT44" s="74">
        <v>2962</v>
      </c>
      <c r="AU44" s="74">
        <v>3622</v>
      </c>
      <c r="AV44" s="74">
        <v>2876</v>
      </c>
      <c r="AW44" s="74">
        <v>3720</v>
      </c>
      <c r="AX44" s="74">
        <v>4608</v>
      </c>
      <c r="AY44" s="74">
        <v>5627</v>
      </c>
      <c r="AZ44" s="74">
        <v>7359</v>
      </c>
      <c r="BA44" s="74">
        <v>6294</v>
      </c>
      <c r="BB44" s="74">
        <v>6571</v>
      </c>
      <c r="BC44" s="74">
        <v>6335</v>
      </c>
      <c r="BD44" s="74">
        <v>6488</v>
      </c>
      <c r="BE44" s="74">
        <v>6198</v>
      </c>
      <c r="BF44" s="74">
        <v>6421</v>
      </c>
      <c r="BG44" s="74">
        <v>7530</v>
      </c>
      <c r="BH44" s="74">
        <v>11888</v>
      </c>
      <c r="BI44" s="74">
        <v>13286</v>
      </c>
      <c r="BJ44" s="74">
        <v>21691</v>
      </c>
      <c r="BK44" s="114">
        <v>19163</v>
      </c>
      <c r="BL44" s="114">
        <v>13220</v>
      </c>
      <c r="BM44" s="114">
        <v>11776</v>
      </c>
      <c r="BN44" s="114">
        <v>11247</v>
      </c>
      <c r="BO44" s="114">
        <v>11230</v>
      </c>
      <c r="BP44" s="173"/>
      <c r="BQ44" s="173"/>
      <c r="BR44" s="173"/>
      <c r="BS44" s="173"/>
      <c r="BT44" s="173"/>
      <c r="BU44" s="173"/>
      <c r="BV44" s="173"/>
    </row>
    <row r="45" spans="1:520" x14ac:dyDescent="0.35">
      <c r="A45" s="209" t="s">
        <v>328</v>
      </c>
      <c r="B45" s="14" t="s">
        <v>85</v>
      </c>
      <c r="C45" s="125"/>
      <c r="D45" s="205"/>
      <c r="E45" s="262"/>
      <c r="F45" s="262"/>
      <c r="G45" s="262"/>
      <c r="H45" s="262"/>
      <c r="I45" s="262"/>
      <c r="J45" s="262"/>
      <c r="K45" s="262"/>
      <c r="L45" s="262"/>
      <c r="M45" s="262"/>
      <c r="N45" s="262"/>
      <c r="O45" s="262"/>
      <c r="P45" s="262"/>
      <c r="Q45" s="262"/>
      <c r="R45" s="262"/>
      <c r="S45" s="262"/>
      <c r="T45" s="262"/>
      <c r="U45" s="262"/>
      <c r="V45" s="262"/>
      <c r="W45" s="262"/>
      <c r="X45" s="262"/>
      <c r="Y45" s="262"/>
      <c r="Z45" s="262"/>
      <c r="AA45" s="262"/>
      <c r="AB45" s="262"/>
      <c r="AC45" s="262"/>
      <c r="AD45" s="262"/>
      <c r="AE45" s="262"/>
      <c r="AF45" s="262"/>
      <c r="AG45" s="262"/>
      <c r="AH45" s="262"/>
      <c r="AI45" s="262"/>
      <c r="AJ45" s="262"/>
      <c r="AK45" s="262"/>
      <c r="AL45" s="262"/>
      <c r="AM45" s="278"/>
      <c r="AN45" s="74">
        <v>442</v>
      </c>
      <c r="AO45" s="74">
        <v>493</v>
      </c>
      <c r="AP45" s="74">
        <v>578</v>
      </c>
      <c r="AQ45" s="74">
        <v>667</v>
      </c>
      <c r="AR45" s="74">
        <v>963</v>
      </c>
      <c r="AS45" s="74">
        <v>1402</v>
      </c>
      <c r="AT45" s="74">
        <v>1436</v>
      </c>
      <c r="AU45" s="74">
        <v>1320</v>
      </c>
      <c r="AV45" s="74"/>
      <c r="AW45" s="74"/>
      <c r="AX45" s="74"/>
      <c r="AY45" s="74"/>
      <c r="AZ45" s="74"/>
      <c r="BA45" s="74"/>
      <c r="BB45" s="74"/>
      <c r="BC45" s="74"/>
      <c r="BD45" s="74"/>
      <c r="BE45" s="74"/>
      <c r="BF45" s="74"/>
      <c r="BG45" s="74"/>
      <c r="BH45" s="74"/>
      <c r="BI45" s="74"/>
      <c r="BJ45" s="74"/>
      <c r="BK45" s="7"/>
      <c r="BL45" s="7"/>
      <c r="BM45" s="7"/>
      <c r="BN45" s="7"/>
      <c r="BO45" s="281"/>
      <c r="BP45" s="173"/>
      <c r="BQ45" s="173"/>
      <c r="BR45" s="173"/>
      <c r="BS45" s="173"/>
      <c r="BT45" s="173"/>
      <c r="BU45" s="173"/>
      <c r="BV45" s="173"/>
    </row>
    <row r="46" spans="1:520" x14ac:dyDescent="0.35">
      <c r="A46" s="209" t="s">
        <v>329</v>
      </c>
      <c r="B46" s="14" t="s">
        <v>85</v>
      </c>
      <c r="C46" s="125"/>
      <c r="D46" s="205"/>
      <c r="E46" s="262">
        <v>13</v>
      </c>
      <c r="F46" s="262">
        <v>14</v>
      </c>
      <c r="G46" s="262">
        <v>12</v>
      </c>
      <c r="H46" s="262">
        <v>14</v>
      </c>
      <c r="I46" s="262">
        <v>13</v>
      </c>
      <c r="J46" s="262">
        <v>18</v>
      </c>
      <c r="K46" s="262">
        <v>25</v>
      </c>
      <c r="L46" s="262">
        <v>24</v>
      </c>
      <c r="M46" s="262">
        <v>43</v>
      </c>
      <c r="N46" s="262">
        <v>73</v>
      </c>
      <c r="O46" s="262">
        <v>115</v>
      </c>
      <c r="P46" s="262">
        <v>161</v>
      </c>
      <c r="Q46" s="262">
        <v>173</v>
      </c>
      <c r="R46" s="262">
        <v>168</v>
      </c>
      <c r="S46" s="262">
        <v>162</v>
      </c>
      <c r="T46" s="262">
        <v>158</v>
      </c>
      <c r="U46" s="262">
        <v>187</v>
      </c>
      <c r="V46" s="262">
        <v>97</v>
      </c>
      <c r="W46" s="262">
        <v>114</v>
      </c>
      <c r="X46" s="262">
        <v>140</v>
      </c>
      <c r="Y46" s="262">
        <v>165</v>
      </c>
      <c r="Z46" s="262">
        <v>213</v>
      </c>
      <c r="AA46" s="262">
        <v>242</v>
      </c>
      <c r="AB46" s="262">
        <v>239</v>
      </c>
      <c r="AC46" s="262">
        <v>260</v>
      </c>
      <c r="AD46" s="262">
        <v>318</v>
      </c>
      <c r="AE46" s="262">
        <v>409</v>
      </c>
      <c r="AF46" s="262">
        <v>508</v>
      </c>
      <c r="AG46" s="262">
        <v>543</v>
      </c>
      <c r="AH46" s="262">
        <v>667</v>
      </c>
      <c r="AI46" s="262">
        <v>727</v>
      </c>
      <c r="AJ46" s="262">
        <v>796</v>
      </c>
      <c r="AK46" s="262">
        <v>842</v>
      </c>
      <c r="AL46" s="262">
        <v>932.58265650622172</v>
      </c>
      <c r="AM46" s="278">
        <v>1087.8750774480311</v>
      </c>
      <c r="AN46" s="74">
        <v>389</v>
      </c>
      <c r="AO46" s="74">
        <v>557</v>
      </c>
      <c r="AP46" s="74">
        <v>1343</v>
      </c>
      <c r="AQ46" s="74">
        <v>892</v>
      </c>
      <c r="AR46" s="74">
        <v>1149</v>
      </c>
      <c r="AS46" s="74">
        <v>1713</v>
      </c>
      <c r="AT46" s="74">
        <v>1526</v>
      </c>
      <c r="AU46" s="74">
        <v>2302</v>
      </c>
      <c r="AV46" s="74"/>
      <c r="AW46" s="74"/>
      <c r="AX46" s="74"/>
      <c r="AY46" s="74"/>
      <c r="AZ46" s="74"/>
      <c r="BA46" s="74"/>
      <c r="BB46" s="74"/>
      <c r="BC46" s="74"/>
      <c r="BD46" s="74"/>
      <c r="BE46" s="74"/>
      <c r="BF46" s="74"/>
      <c r="BG46" s="74"/>
      <c r="BH46" s="74"/>
      <c r="BI46" s="74"/>
      <c r="BJ46" s="74"/>
      <c r="BK46" s="7"/>
      <c r="BL46" s="7"/>
      <c r="BM46" s="7"/>
      <c r="BN46" s="7"/>
      <c r="BO46" s="281"/>
      <c r="BP46" s="173"/>
      <c r="BQ46" s="173"/>
      <c r="BR46" s="173"/>
      <c r="BS46" s="173"/>
      <c r="BT46" s="173"/>
      <c r="BU46" s="173"/>
      <c r="BV46" s="173"/>
    </row>
    <row r="47" spans="1:520" x14ac:dyDescent="0.35">
      <c r="A47" s="203" t="s">
        <v>316</v>
      </c>
      <c r="B47" s="14" t="s">
        <v>85</v>
      </c>
      <c r="C47" s="125"/>
      <c r="D47" s="205"/>
      <c r="E47" s="262"/>
      <c r="F47" s="262"/>
      <c r="G47" s="262"/>
      <c r="H47" s="262"/>
      <c r="I47" s="262"/>
      <c r="J47" s="262"/>
      <c r="K47" s="262"/>
      <c r="L47" s="262"/>
      <c r="M47" s="262">
        <v>15</v>
      </c>
      <c r="N47" s="262">
        <v>29</v>
      </c>
      <c r="O47" s="262">
        <v>37</v>
      </c>
      <c r="P47" s="262">
        <v>34</v>
      </c>
      <c r="Q47" s="262">
        <v>34</v>
      </c>
      <c r="R47" s="262">
        <v>28</v>
      </c>
      <c r="S47" s="262">
        <v>34</v>
      </c>
      <c r="T47" s="262">
        <v>102</v>
      </c>
      <c r="U47" s="262">
        <v>110</v>
      </c>
      <c r="V47" s="262">
        <v>107</v>
      </c>
      <c r="W47" s="262">
        <v>101</v>
      </c>
      <c r="X47" s="262">
        <v>134</v>
      </c>
      <c r="Y47" s="262">
        <v>133</v>
      </c>
      <c r="Z47" s="262">
        <v>153</v>
      </c>
      <c r="AA47" s="262">
        <v>192</v>
      </c>
      <c r="AB47" s="262">
        <v>184</v>
      </c>
      <c r="AC47" s="262">
        <v>156</v>
      </c>
      <c r="AD47" s="262">
        <v>133</v>
      </c>
      <c r="AE47" s="262">
        <v>137</v>
      </c>
      <c r="AF47" s="262">
        <v>185</v>
      </c>
      <c r="AG47" s="262">
        <v>177</v>
      </c>
      <c r="AH47" s="262">
        <v>193</v>
      </c>
      <c r="AI47" s="262">
        <v>184</v>
      </c>
      <c r="AJ47" s="262">
        <v>218</v>
      </c>
      <c r="AK47" s="262">
        <v>186</v>
      </c>
      <c r="AL47" s="262">
        <v>234.14201311854924</v>
      </c>
      <c r="AM47" s="278">
        <v>237.90717011628431</v>
      </c>
      <c r="AN47" s="74">
        <v>874</v>
      </c>
      <c r="AO47" s="74">
        <v>999</v>
      </c>
      <c r="AP47" s="74">
        <v>1125</v>
      </c>
      <c r="AQ47" s="74">
        <v>1333</v>
      </c>
      <c r="AR47" s="74">
        <v>506</v>
      </c>
      <c r="AS47" s="74">
        <v>566</v>
      </c>
      <c r="AT47" s="74">
        <v>599</v>
      </c>
      <c r="AU47" s="74">
        <v>576</v>
      </c>
      <c r="AV47" s="74">
        <v>764</v>
      </c>
      <c r="AW47" s="74">
        <v>1291</v>
      </c>
      <c r="AX47" s="74">
        <v>1544</v>
      </c>
      <c r="AY47" s="74">
        <v>1817</v>
      </c>
      <c r="AZ47" s="74">
        <v>3159</v>
      </c>
      <c r="BA47" s="74">
        <v>3164</v>
      </c>
      <c r="BB47" s="74">
        <v>3100</v>
      </c>
      <c r="BC47" s="74">
        <v>3103</v>
      </c>
      <c r="BD47" s="74">
        <v>2952</v>
      </c>
      <c r="BE47" s="74">
        <v>3063</v>
      </c>
      <c r="BF47" s="74">
        <v>3043</v>
      </c>
      <c r="BG47" s="74">
        <v>3418</v>
      </c>
      <c r="BH47" s="74">
        <v>3510</v>
      </c>
      <c r="BI47" s="74">
        <v>3955</v>
      </c>
      <c r="BJ47" s="74">
        <v>4648</v>
      </c>
      <c r="BK47" s="114">
        <v>4212</v>
      </c>
      <c r="BL47" s="114">
        <v>4286</v>
      </c>
      <c r="BM47" s="114">
        <v>3815</v>
      </c>
      <c r="BN47" s="114">
        <v>3605</v>
      </c>
      <c r="BO47" s="114">
        <v>3558</v>
      </c>
      <c r="BP47" s="173"/>
      <c r="BQ47" s="173"/>
      <c r="BR47" s="173"/>
      <c r="BS47" s="173"/>
      <c r="BT47" s="173"/>
      <c r="BU47" s="173"/>
      <c r="BV47" s="173"/>
    </row>
    <row r="48" spans="1:520" x14ac:dyDescent="0.35">
      <c r="A48" s="203" t="s">
        <v>330</v>
      </c>
      <c r="B48" s="14" t="s">
        <v>85</v>
      </c>
      <c r="C48" s="125" t="s">
        <v>106</v>
      </c>
      <c r="D48" s="210"/>
      <c r="E48" s="262"/>
      <c r="F48" s="262"/>
      <c r="G48" s="262"/>
      <c r="H48" s="262"/>
      <c r="I48" s="262"/>
      <c r="J48" s="262"/>
      <c r="K48" s="262"/>
      <c r="L48" s="262"/>
      <c r="M48" s="262"/>
      <c r="N48" s="262"/>
      <c r="O48" s="262"/>
      <c r="P48" s="262"/>
      <c r="Q48" s="262"/>
      <c r="R48" s="262"/>
      <c r="S48" s="262"/>
      <c r="T48" s="262"/>
      <c r="U48" s="262"/>
      <c r="V48" s="262"/>
      <c r="W48" s="262"/>
      <c r="X48" s="262"/>
      <c r="Y48" s="262"/>
      <c r="Z48" s="262"/>
      <c r="AA48" s="262"/>
      <c r="AB48" s="262"/>
      <c r="AC48" s="262"/>
      <c r="AD48" s="262"/>
      <c r="AE48" s="262"/>
      <c r="AF48" s="262"/>
      <c r="AG48" s="262"/>
      <c r="AH48" s="262"/>
      <c r="AI48" s="262"/>
      <c r="AJ48" s="262"/>
      <c r="AK48" s="262"/>
      <c r="AL48" s="262"/>
      <c r="AM48" s="278"/>
      <c r="AN48" s="74">
        <v>450</v>
      </c>
      <c r="AO48" s="74">
        <v>61</v>
      </c>
      <c r="AP48" s="74">
        <v>65</v>
      </c>
      <c r="AQ48" s="74">
        <v>64</v>
      </c>
      <c r="AR48" s="74">
        <v>139</v>
      </c>
      <c r="AS48" s="74">
        <v>257</v>
      </c>
      <c r="AT48" s="74">
        <v>227</v>
      </c>
      <c r="AU48" s="74">
        <v>89</v>
      </c>
      <c r="AV48" s="74">
        <v>816</v>
      </c>
      <c r="AW48" s="74">
        <v>107</v>
      </c>
      <c r="AX48" s="74"/>
      <c r="AY48" s="74"/>
      <c r="AZ48" s="74"/>
      <c r="BA48" s="74"/>
      <c r="BB48" s="74"/>
      <c r="BC48" s="74"/>
      <c r="BD48" s="74"/>
      <c r="BE48" s="74"/>
      <c r="BF48" s="74"/>
      <c r="BG48" s="74"/>
      <c r="BH48" s="74"/>
      <c r="BI48" s="74"/>
      <c r="BJ48" s="74"/>
      <c r="BK48" s="7"/>
      <c r="BL48" s="7"/>
      <c r="BM48" s="7"/>
      <c r="BN48" s="7"/>
      <c r="BO48" s="281"/>
      <c r="BP48" s="173"/>
      <c r="BQ48" s="173"/>
      <c r="BR48" s="173"/>
      <c r="BS48" s="173"/>
      <c r="BT48" s="173"/>
      <c r="BU48" s="173"/>
      <c r="BV48" s="173"/>
    </row>
    <row r="49" spans="1:520" x14ac:dyDescent="0.35">
      <c r="A49" s="203" t="s">
        <v>331</v>
      </c>
      <c r="B49" s="14" t="s">
        <v>85</v>
      </c>
      <c r="C49" s="125"/>
      <c r="D49" s="203"/>
      <c r="E49" s="262"/>
      <c r="F49" s="262"/>
      <c r="G49" s="262"/>
      <c r="H49" s="262"/>
      <c r="I49" s="262"/>
      <c r="J49" s="262"/>
      <c r="K49" s="262"/>
      <c r="L49" s="262"/>
      <c r="M49" s="262"/>
      <c r="N49" s="262"/>
      <c r="O49" s="262"/>
      <c r="P49" s="262"/>
      <c r="Q49" s="262"/>
      <c r="R49" s="262"/>
      <c r="S49" s="262"/>
      <c r="T49" s="262"/>
      <c r="U49" s="262"/>
      <c r="V49" s="262"/>
      <c r="W49" s="262"/>
      <c r="X49" s="262"/>
      <c r="Y49" s="262"/>
      <c r="Z49" s="262"/>
      <c r="AA49" s="262"/>
      <c r="AB49" s="262"/>
      <c r="AC49" s="262"/>
      <c r="AD49" s="262"/>
      <c r="AE49" s="262"/>
      <c r="AF49" s="262"/>
      <c r="AG49" s="262"/>
      <c r="AH49" s="262"/>
      <c r="AI49" s="262" t="s">
        <v>332</v>
      </c>
      <c r="AJ49" s="262">
        <v>115</v>
      </c>
      <c r="AK49" s="262">
        <v>112</v>
      </c>
      <c r="AL49" s="262">
        <v>126.53632198321597</v>
      </c>
      <c r="AM49" s="278">
        <v>163.49567637947291</v>
      </c>
      <c r="AN49" s="74">
        <v>162</v>
      </c>
      <c r="AO49" s="74">
        <v>160</v>
      </c>
      <c r="AP49" s="74">
        <v>202</v>
      </c>
      <c r="AQ49" s="74">
        <v>209</v>
      </c>
      <c r="AR49" s="74">
        <v>255</v>
      </c>
      <c r="AS49" s="74">
        <v>286</v>
      </c>
      <c r="AT49" s="74">
        <v>323</v>
      </c>
      <c r="AU49" s="74">
        <v>397</v>
      </c>
      <c r="AV49" s="74">
        <v>500</v>
      </c>
      <c r="AW49" s="74">
        <v>523</v>
      </c>
      <c r="AX49" s="74">
        <v>623</v>
      </c>
      <c r="AY49" s="74">
        <v>650</v>
      </c>
      <c r="AZ49" s="74">
        <v>736</v>
      </c>
      <c r="BA49" s="74">
        <v>730</v>
      </c>
      <c r="BB49" s="74">
        <v>756</v>
      </c>
      <c r="BC49" s="74">
        <v>695</v>
      </c>
      <c r="BD49" s="74">
        <v>725</v>
      </c>
      <c r="BE49" s="74">
        <v>807</v>
      </c>
      <c r="BF49" s="74">
        <v>871</v>
      </c>
      <c r="BG49" s="74">
        <v>917</v>
      </c>
      <c r="BH49" s="74">
        <v>973</v>
      </c>
      <c r="BI49" s="74">
        <v>975</v>
      </c>
      <c r="BJ49" s="74">
        <v>989</v>
      </c>
      <c r="BK49" s="114">
        <v>1130</v>
      </c>
      <c r="BL49" s="114">
        <v>1234</v>
      </c>
      <c r="BM49" s="114">
        <v>1328</v>
      </c>
      <c r="BN49" s="114">
        <v>1301</v>
      </c>
      <c r="BO49" s="114">
        <v>1285</v>
      </c>
      <c r="BP49" s="173"/>
      <c r="BQ49" s="173"/>
      <c r="BR49" s="173"/>
      <c r="BS49" s="173"/>
      <c r="BT49" s="173"/>
      <c r="BU49" s="173"/>
      <c r="BV49" s="173"/>
    </row>
    <row r="50" spans="1:520" s="208" customFormat="1" x14ac:dyDescent="0.35">
      <c r="A50" s="211" t="s">
        <v>333</v>
      </c>
      <c r="B50" s="14" t="s">
        <v>85</v>
      </c>
      <c r="C50" s="125"/>
      <c r="D50" s="205"/>
      <c r="E50" s="262">
        <v>0</v>
      </c>
      <c r="F50" s="262">
        <v>22</v>
      </c>
      <c r="G50" s="262">
        <v>23</v>
      </c>
      <c r="H50" s="262">
        <v>25</v>
      </c>
      <c r="I50" s="262">
        <v>33</v>
      </c>
      <c r="J50" s="262">
        <v>48</v>
      </c>
      <c r="K50" s="262">
        <v>53</v>
      </c>
      <c r="L50" s="262">
        <v>75</v>
      </c>
      <c r="M50" s="262">
        <v>107</v>
      </c>
      <c r="N50" s="262">
        <v>139</v>
      </c>
      <c r="O50" s="262">
        <v>202</v>
      </c>
      <c r="P50" s="262">
        <v>246</v>
      </c>
      <c r="Q50" s="262">
        <v>287</v>
      </c>
      <c r="R50" s="262">
        <v>312</v>
      </c>
      <c r="S50" s="262">
        <v>329</v>
      </c>
      <c r="T50" s="262">
        <v>368</v>
      </c>
      <c r="U50" s="262">
        <v>451</v>
      </c>
      <c r="V50" s="262">
        <v>657</v>
      </c>
      <c r="W50" s="262">
        <v>857</v>
      </c>
      <c r="X50" s="262">
        <v>983</v>
      </c>
      <c r="Y50" s="262">
        <v>1093</v>
      </c>
      <c r="Z50" s="262">
        <v>1171</v>
      </c>
      <c r="AA50" s="262">
        <v>1296</v>
      </c>
      <c r="AB50" s="262">
        <v>1464</v>
      </c>
      <c r="AC50" s="262">
        <v>1609</v>
      </c>
      <c r="AD50" s="262">
        <v>1796</v>
      </c>
      <c r="AE50" s="262">
        <v>1932</v>
      </c>
      <c r="AF50" s="262">
        <v>2025</v>
      </c>
      <c r="AG50" s="262">
        <v>2068</v>
      </c>
      <c r="AH50" s="262">
        <v>2028</v>
      </c>
      <c r="AI50" s="262">
        <v>2119</v>
      </c>
      <c r="AJ50" s="262">
        <v>2324</v>
      </c>
      <c r="AK50" s="262">
        <v>2514</v>
      </c>
      <c r="AL50" s="262">
        <v>2695.1240233433005</v>
      </c>
      <c r="AM50" s="278">
        <v>2996.3726844161097</v>
      </c>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281"/>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c r="CS50" s="173"/>
      <c r="CT50" s="173"/>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173"/>
      <c r="DQ50" s="173"/>
      <c r="DR50" s="173"/>
      <c r="DS50" s="173"/>
      <c r="DT50" s="173"/>
      <c r="DU50" s="173"/>
      <c r="DV50" s="173"/>
      <c r="DW50" s="173"/>
      <c r="DX50" s="173"/>
      <c r="DY50" s="173"/>
      <c r="DZ50" s="173"/>
      <c r="EA50" s="173"/>
      <c r="EB50" s="173"/>
      <c r="EC50" s="173"/>
      <c r="ED50" s="173"/>
      <c r="EE50" s="173"/>
      <c r="EF50" s="173"/>
      <c r="EG50" s="173"/>
      <c r="EH50" s="173"/>
      <c r="EI50" s="173"/>
      <c r="EJ50" s="173"/>
      <c r="EK50" s="173"/>
      <c r="EL50" s="173"/>
      <c r="EM50" s="173"/>
      <c r="EN50" s="173"/>
      <c r="EO50" s="173"/>
      <c r="EP50" s="173"/>
      <c r="EQ50" s="173"/>
      <c r="ER50" s="173"/>
      <c r="ES50" s="173"/>
      <c r="ET50" s="173"/>
      <c r="EU50" s="173"/>
      <c r="EV50" s="173"/>
      <c r="EW50" s="173"/>
      <c r="EX50" s="173"/>
      <c r="EY50" s="173"/>
      <c r="EZ50" s="173"/>
      <c r="FA50" s="173"/>
      <c r="FB50" s="173"/>
      <c r="FC50" s="173"/>
      <c r="FD50" s="173"/>
      <c r="FE50" s="173"/>
      <c r="FF50" s="173"/>
      <c r="FG50" s="173"/>
      <c r="FH50" s="173"/>
      <c r="FI50" s="173"/>
      <c r="FJ50" s="173"/>
      <c r="FK50" s="173"/>
      <c r="FL50" s="173"/>
      <c r="FM50" s="173"/>
      <c r="FN50" s="173"/>
      <c r="FO50" s="173"/>
      <c r="FP50" s="173"/>
      <c r="FQ50" s="173"/>
      <c r="FR50" s="173"/>
      <c r="FS50" s="173"/>
      <c r="FT50" s="173"/>
      <c r="FU50" s="173"/>
      <c r="FV50" s="173"/>
      <c r="FW50" s="173"/>
      <c r="FX50" s="173"/>
      <c r="FY50" s="173"/>
      <c r="FZ50" s="173"/>
      <c r="GA50" s="173"/>
      <c r="GB50" s="173"/>
      <c r="GC50" s="173"/>
      <c r="GD50" s="173"/>
      <c r="GE50" s="173"/>
      <c r="GF50" s="173"/>
      <c r="GG50" s="173"/>
      <c r="GH50" s="173"/>
      <c r="GI50" s="173"/>
      <c r="GJ50" s="173"/>
      <c r="GK50" s="173"/>
      <c r="GL50" s="173"/>
      <c r="GM50" s="173"/>
      <c r="GN50" s="173"/>
      <c r="GO50" s="173"/>
      <c r="GP50" s="173"/>
      <c r="GQ50" s="173"/>
      <c r="GR50" s="173"/>
      <c r="GS50" s="173"/>
      <c r="GT50" s="173"/>
      <c r="GU50" s="173"/>
      <c r="GV50" s="173"/>
      <c r="GW50" s="173"/>
      <c r="GX50" s="173"/>
      <c r="GY50" s="173"/>
      <c r="GZ50" s="173"/>
      <c r="HA50" s="173"/>
      <c r="HB50" s="173"/>
      <c r="HC50" s="173"/>
      <c r="HD50" s="173"/>
      <c r="HE50" s="173"/>
      <c r="HF50" s="173"/>
      <c r="HG50" s="173"/>
      <c r="HH50" s="173"/>
      <c r="HI50" s="173"/>
      <c r="HJ50" s="173"/>
      <c r="HK50" s="173"/>
      <c r="HL50" s="173"/>
      <c r="HM50" s="173"/>
      <c r="HN50" s="173"/>
      <c r="HO50" s="173"/>
      <c r="HP50" s="173"/>
      <c r="HQ50" s="173"/>
      <c r="HR50" s="173"/>
      <c r="HS50" s="173"/>
      <c r="HT50" s="173"/>
      <c r="HU50" s="173"/>
      <c r="HV50" s="173"/>
      <c r="HW50" s="173"/>
      <c r="HX50" s="173"/>
      <c r="HY50" s="173"/>
      <c r="HZ50" s="173"/>
      <c r="IA50" s="173"/>
      <c r="IB50" s="173"/>
      <c r="IC50" s="173"/>
      <c r="ID50" s="173"/>
      <c r="IE50" s="173"/>
      <c r="IF50" s="173"/>
      <c r="IG50" s="173"/>
      <c r="IH50" s="173"/>
      <c r="II50" s="173"/>
      <c r="IJ50" s="173"/>
      <c r="IK50" s="173"/>
      <c r="IL50" s="173"/>
      <c r="IM50" s="173"/>
      <c r="IN50" s="173"/>
      <c r="IO50" s="173"/>
      <c r="IP50" s="173"/>
      <c r="IQ50" s="173"/>
      <c r="IR50" s="173"/>
      <c r="IS50" s="173"/>
      <c r="IT50" s="173"/>
      <c r="IU50" s="173"/>
      <c r="IV50" s="173"/>
      <c r="IW50" s="173"/>
      <c r="IX50" s="173"/>
      <c r="IY50" s="173"/>
      <c r="IZ50" s="173"/>
      <c r="JA50" s="173"/>
      <c r="JB50" s="173"/>
      <c r="JC50" s="173"/>
      <c r="JD50" s="173"/>
      <c r="JE50" s="173"/>
      <c r="JF50" s="173"/>
      <c r="JG50" s="173"/>
      <c r="JH50" s="173"/>
      <c r="JI50" s="173"/>
      <c r="JJ50" s="173"/>
      <c r="JK50" s="173"/>
      <c r="JL50" s="173"/>
      <c r="JM50" s="173"/>
      <c r="JN50" s="173"/>
      <c r="JO50" s="173"/>
      <c r="JP50" s="173"/>
      <c r="JQ50" s="173"/>
      <c r="JR50" s="173"/>
      <c r="JS50" s="173"/>
      <c r="JT50" s="173"/>
      <c r="JU50" s="173"/>
      <c r="JV50" s="173"/>
      <c r="JW50" s="173"/>
      <c r="JX50" s="173"/>
      <c r="JY50" s="173"/>
      <c r="JZ50" s="173"/>
      <c r="KA50" s="173"/>
      <c r="KB50" s="173"/>
      <c r="KC50" s="173"/>
      <c r="KD50" s="173"/>
      <c r="KE50" s="173"/>
      <c r="KF50" s="173"/>
      <c r="KG50" s="173"/>
      <c r="KH50" s="173"/>
      <c r="KI50" s="173"/>
      <c r="KJ50" s="173"/>
      <c r="KK50" s="173"/>
      <c r="KL50" s="173"/>
      <c r="KM50" s="173"/>
      <c r="KN50" s="173"/>
      <c r="KO50" s="173"/>
      <c r="KP50" s="173"/>
      <c r="KQ50" s="173"/>
      <c r="KR50" s="173"/>
      <c r="KS50" s="173"/>
      <c r="KT50" s="173"/>
      <c r="KU50" s="173"/>
      <c r="KV50" s="173"/>
      <c r="KW50" s="173"/>
      <c r="KX50" s="173"/>
      <c r="KY50" s="173"/>
      <c r="KZ50" s="173"/>
      <c r="LA50" s="173"/>
      <c r="LB50" s="173"/>
      <c r="LC50" s="173"/>
      <c r="LD50" s="173"/>
      <c r="LE50" s="173"/>
      <c r="LF50" s="173"/>
      <c r="LG50" s="173"/>
      <c r="LH50" s="173"/>
      <c r="LI50" s="173"/>
      <c r="LJ50" s="173"/>
      <c r="LK50" s="173"/>
      <c r="LL50" s="173"/>
      <c r="LM50" s="173"/>
      <c r="LN50" s="173"/>
      <c r="LO50" s="173"/>
      <c r="LP50" s="173"/>
      <c r="LQ50" s="173"/>
      <c r="LR50" s="173"/>
      <c r="LS50" s="173"/>
      <c r="LT50" s="173"/>
      <c r="LU50" s="173"/>
      <c r="LV50" s="173"/>
      <c r="LW50" s="173"/>
      <c r="LX50" s="173"/>
      <c r="LY50" s="173"/>
      <c r="LZ50" s="173"/>
      <c r="MA50" s="173"/>
      <c r="MB50" s="173"/>
      <c r="MC50" s="173"/>
      <c r="MD50" s="173"/>
      <c r="ME50" s="173"/>
      <c r="MF50" s="173"/>
      <c r="MG50" s="173"/>
      <c r="MH50" s="173"/>
      <c r="MI50" s="173"/>
      <c r="MJ50" s="173"/>
      <c r="MK50" s="173"/>
      <c r="ML50" s="173"/>
      <c r="MM50" s="173"/>
      <c r="MN50" s="173"/>
      <c r="MO50" s="173"/>
      <c r="MP50" s="173"/>
      <c r="MQ50" s="173"/>
      <c r="MR50" s="173"/>
      <c r="MS50" s="173"/>
      <c r="MT50" s="173"/>
      <c r="MU50" s="173"/>
      <c r="MV50" s="173"/>
      <c r="MW50" s="173"/>
      <c r="MX50" s="173"/>
      <c r="MY50" s="173"/>
      <c r="MZ50" s="173"/>
      <c r="NA50" s="173"/>
      <c r="NB50" s="173"/>
      <c r="NC50" s="173"/>
      <c r="ND50" s="173"/>
      <c r="NE50" s="173"/>
      <c r="NF50" s="173"/>
      <c r="NG50" s="173"/>
      <c r="NH50" s="173"/>
      <c r="NI50" s="173"/>
      <c r="NJ50" s="173"/>
      <c r="NK50" s="173"/>
      <c r="NL50" s="173"/>
      <c r="NM50" s="173"/>
      <c r="NN50" s="173"/>
      <c r="NO50" s="173"/>
      <c r="NP50" s="173"/>
      <c r="NQ50" s="173"/>
      <c r="NR50" s="173"/>
      <c r="NS50" s="173"/>
      <c r="NT50" s="173"/>
      <c r="NU50" s="173"/>
      <c r="NV50" s="173"/>
      <c r="NW50" s="173"/>
      <c r="NX50" s="173"/>
      <c r="NY50" s="173"/>
      <c r="NZ50" s="173"/>
      <c r="OA50" s="173"/>
      <c r="OB50" s="173"/>
      <c r="OC50" s="173"/>
      <c r="OD50" s="173"/>
      <c r="OE50" s="173"/>
      <c r="OF50" s="173"/>
      <c r="OG50" s="173"/>
      <c r="OH50" s="173"/>
      <c r="OI50" s="173"/>
      <c r="OJ50" s="173"/>
      <c r="OK50" s="173"/>
      <c r="OL50" s="173"/>
      <c r="OM50" s="173"/>
      <c r="ON50" s="173"/>
      <c r="OO50" s="173"/>
      <c r="OP50" s="173"/>
      <c r="OQ50" s="173"/>
      <c r="OR50" s="173"/>
      <c r="OS50" s="173"/>
      <c r="OT50" s="173"/>
      <c r="OU50" s="173"/>
      <c r="OV50" s="173"/>
      <c r="OW50" s="173"/>
      <c r="OX50" s="173"/>
      <c r="OY50" s="173"/>
      <c r="OZ50" s="173"/>
      <c r="PA50" s="173"/>
      <c r="PB50" s="173"/>
      <c r="PC50" s="173"/>
      <c r="PD50" s="173"/>
      <c r="PE50" s="173"/>
      <c r="PF50" s="173"/>
      <c r="PG50" s="173"/>
      <c r="PH50" s="173"/>
      <c r="PI50" s="173"/>
      <c r="PJ50" s="173"/>
      <c r="PK50" s="173"/>
      <c r="PL50" s="173"/>
      <c r="PM50" s="173"/>
      <c r="PN50" s="173"/>
      <c r="PO50" s="173"/>
      <c r="PP50" s="173"/>
      <c r="PQ50" s="173"/>
      <c r="PR50" s="173"/>
      <c r="PS50" s="173"/>
      <c r="PT50" s="173"/>
      <c r="PU50" s="173"/>
      <c r="PV50" s="173"/>
      <c r="PW50" s="173"/>
      <c r="PX50" s="173"/>
      <c r="PY50" s="173"/>
      <c r="PZ50" s="173"/>
      <c r="QA50" s="173"/>
      <c r="QB50" s="173"/>
      <c r="QC50" s="173"/>
      <c r="QD50" s="173"/>
      <c r="QE50" s="173"/>
      <c r="QF50" s="173"/>
      <c r="QG50" s="173"/>
      <c r="QH50" s="173"/>
      <c r="QI50" s="173"/>
      <c r="QJ50" s="173"/>
      <c r="QK50" s="173"/>
      <c r="QL50" s="173"/>
      <c r="QM50" s="173"/>
      <c r="QN50" s="173"/>
      <c r="QO50" s="173"/>
      <c r="QP50" s="173"/>
      <c r="QQ50" s="173"/>
      <c r="QR50" s="173"/>
      <c r="QS50" s="173"/>
      <c r="QT50" s="173"/>
      <c r="QU50" s="173"/>
      <c r="QV50" s="173"/>
      <c r="QW50" s="173"/>
      <c r="QX50" s="173"/>
      <c r="QY50" s="173"/>
      <c r="QZ50" s="173"/>
      <c r="RA50" s="173"/>
      <c r="RB50" s="173"/>
      <c r="RC50" s="173"/>
      <c r="RD50" s="173"/>
      <c r="RE50" s="173"/>
      <c r="RF50" s="173"/>
      <c r="RG50" s="173"/>
      <c r="RH50" s="173"/>
      <c r="RI50" s="173"/>
      <c r="RJ50" s="173"/>
      <c r="RK50" s="173"/>
      <c r="RL50" s="173"/>
      <c r="RM50" s="173"/>
      <c r="RN50" s="173"/>
      <c r="RO50" s="173"/>
      <c r="RP50" s="173"/>
      <c r="RQ50" s="173"/>
      <c r="RR50" s="173"/>
      <c r="RS50" s="173"/>
      <c r="RT50" s="173"/>
      <c r="RU50" s="173"/>
      <c r="RV50" s="173"/>
      <c r="RW50" s="173"/>
      <c r="RX50" s="173"/>
      <c r="RY50" s="173"/>
      <c r="RZ50" s="173"/>
      <c r="SA50" s="173"/>
      <c r="SB50" s="173"/>
      <c r="SC50" s="173"/>
      <c r="SD50" s="173"/>
      <c r="SE50" s="173"/>
      <c r="SF50" s="173"/>
      <c r="SG50" s="173"/>
      <c r="SH50" s="173"/>
      <c r="SI50" s="173"/>
      <c r="SJ50" s="173"/>
      <c r="SK50" s="173"/>
      <c r="SL50" s="173"/>
      <c r="SM50" s="173"/>
      <c r="SN50" s="173"/>
      <c r="SO50" s="173"/>
      <c r="SP50" s="173"/>
      <c r="SQ50" s="173"/>
      <c r="SR50" s="173"/>
      <c r="SS50" s="173"/>
      <c r="ST50" s="173"/>
      <c r="SU50" s="173"/>
      <c r="SV50" s="173"/>
      <c r="SW50" s="173"/>
      <c r="SX50" s="173"/>
      <c r="SY50" s="173"/>
      <c r="SZ50" s="173"/>
    </row>
    <row r="51" spans="1:520" s="208" customFormat="1" x14ac:dyDescent="0.35">
      <c r="A51" s="211" t="s">
        <v>334</v>
      </c>
      <c r="B51" s="14" t="s">
        <v>85</v>
      </c>
      <c r="C51" s="125"/>
      <c r="D51" s="205"/>
      <c r="E51" s="262">
        <v>13</v>
      </c>
      <c r="F51" s="262">
        <v>16</v>
      </c>
      <c r="G51" s="262">
        <v>13</v>
      </c>
      <c r="H51" s="262">
        <v>13</v>
      </c>
      <c r="I51" s="262">
        <v>14</v>
      </c>
      <c r="J51" s="262">
        <v>12</v>
      </c>
      <c r="K51" s="262">
        <v>12</v>
      </c>
      <c r="L51" s="262">
        <v>11</v>
      </c>
      <c r="M51" s="262"/>
      <c r="N51" s="262"/>
      <c r="O51" s="262"/>
      <c r="P51" s="262"/>
      <c r="Q51" s="262"/>
      <c r="R51" s="262"/>
      <c r="S51" s="262"/>
      <c r="T51" s="262"/>
      <c r="U51" s="262"/>
      <c r="V51" s="262"/>
      <c r="W51" s="262"/>
      <c r="X51" s="262"/>
      <c r="Y51" s="262"/>
      <c r="Z51" s="262"/>
      <c r="AA51" s="262"/>
      <c r="AB51" s="262"/>
      <c r="AC51" s="262"/>
      <c r="AD51" s="262"/>
      <c r="AE51" s="262"/>
      <c r="AF51" s="262"/>
      <c r="AG51" s="262"/>
      <c r="AH51" s="262"/>
      <c r="AI51" s="262"/>
      <c r="AJ51" s="262"/>
      <c r="AK51" s="262"/>
      <c r="AL51" s="262"/>
      <c r="AM51" s="278"/>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281"/>
      <c r="BP51" s="173"/>
      <c r="BQ51" s="173"/>
      <c r="BR51" s="173"/>
      <c r="BS51" s="173"/>
      <c r="BT51" s="173"/>
      <c r="BU51" s="173"/>
      <c r="BV51" s="173"/>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173"/>
      <c r="CS51" s="173"/>
      <c r="CT51" s="173"/>
      <c r="CU51" s="173"/>
      <c r="CV51" s="173"/>
      <c r="CW51" s="173"/>
      <c r="CX51" s="173"/>
      <c r="CY51" s="173"/>
      <c r="CZ51" s="173"/>
      <c r="DA51" s="173"/>
      <c r="DB51" s="173"/>
      <c r="DC51" s="173"/>
      <c r="DD51" s="173"/>
      <c r="DE51" s="173"/>
      <c r="DF51" s="173"/>
      <c r="DG51" s="173"/>
      <c r="DH51" s="173"/>
      <c r="DI51" s="173"/>
      <c r="DJ51" s="173"/>
      <c r="DK51" s="173"/>
      <c r="DL51" s="173"/>
      <c r="DM51" s="173"/>
      <c r="DN51" s="173"/>
      <c r="DO51" s="173"/>
      <c r="DP51" s="173"/>
      <c r="DQ51" s="173"/>
      <c r="DR51" s="173"/>
      <c r="DS51" s="173"/>
      <c r="DT51" s="173"/>
      <c r="DU51" s="173"/>
      <c r="DV51" s="173"/>
      <c r="DW51" s="173"/>
      <c r="DX51" s="173"/>
      <c r="DY51" s="173"/>
      <c r="DZ51" s="173"/>
      <c r="EA51" s="173"/>
      <c r="EB51" s="173"/>
      <c r="EC51" s="173"/>
      <c r="ED51" s="173"/>
      <c r="EE51" s="173"/>
      <c r="EF51" s="173"/>
      <c r="EG51" s="173"/>
      <c r="EH51" s="173"/>
      <c r="EI51" s="173"/>
      <c r="EJ51" s="173"/>
      <c r="EK51" s="173"/>
      <c r="EL51" s="173"/>
      <c r="EM51" s="173"/>
      <c r="EN51" s="173"/>
      <c r="EO51" s="173"/>
      <c r="EP51" s="173"/>
      <c r="EQ51" s="173"/>
      <c r="ER51" s="173"/>
      <c r="ES51" s="173"/>
      <c r="ET51" s="173"/>
      <c r="EU51" s="173"/>
      <c r="EV51" s="173"/>
      <c r="EW51" s="173"/>
      <c r="EX51" s="173"/>
      <c r="EY51" s="173"/>
      <c r="EZ51" s="173"/>
      <c r="FA51" s="173"/>
      <c r="FB51" s="173"/>
      <c r="FC51" s="173"/>
      <c r="FD51" s="173"/>
      <c r="FE51" s="173"/>
      <c r="FF51" s="173"/>
      <c r="FG51" s="173"/>
      <c r="FH51" s="173"/>
      <c r="FI51" s="173"/>
      <c r="FJ51" s="173"/>
      <c r="FK51" s="173"/>
      <c r="FL51" s="173"/>
      <c r="FM51" s="173"/>
      <c r="FN51" s="173"/>
      <c r="FO51" s="173"/>
      <c r="FP51" s="173"/>
      <c r="FQ51" s="173"/>
      <c r="FR51" s="173"/>
      <c r="FS51" s="173"/>
      <c r="FT51" s="173"/>
      <c r="FU51" s="173"/>
      <c r="FV51" s="173"/>
      <c r="FW51" s="173"/>
      <c r="FX51" s="173"/>
      <c r="FY51" s="173"/>
      <c r="FZ51" s="173"/>
      <c r="GA51" s="173"/>
      <c r="GB51" s="173"/>
      <c r="GC51" s="173"/>
      <c r="GD51" s="173"/>
      <c r="GE51" s="173"/>
      <c r="GF51" s="173"/>
      <c r="GG51" s="173"/>
      <c r="GH51" s="173"/>
      <c r="GI51" s="173"/>
      <c r="GJ51" s="173"/>
      <c r="GK51" s="173"/>
      <c r="GL51" s="173"/>
      <c r="GM51" s="173"/>
      <c r="GN51" s="173"/>
      <c r="GO51" s="173"/>
      <c r="GP51" s="173"/>
      <c r="GQ51" s="173"/>
      <c r="GR51" s="173"/>
      <c r="GS51" s="173"/>
      <c r="GT51" s="173"/>
      <c r="GU51" s="173"/>
      <c r="GV51" s="173"/>
      <c r="GW51" s="173"/>
      <c r="GX51" s="173"/>
      <c r="GY51" s="173"/>
      <c r="GZ51" s="173"/>
      <c r="HA51" s="173"/>
      <c r="HB51" s="173"/>
      <c r="HC51" s="173"/>
      <c r="HD51" s="173"/>
      <c r="HE51" s="173"/>
      <c r="HF51" s="173"/>
      <c r="HG51" s="173"/>
      <c r="HH51" s="173"/>
      <c r="HI51" s="173"/>
      <c r="HJ51" s="173"/>
      <c r="HK51" s="173"/>
      <c r="HL51" s="173"/>
      <c r="HM51" s="173"/>
      <c r="HN51" s="173"/>
      <c r="HO51" s="173"/>
      <c r="HP51" s="173"/>
      <c r="HQ51" s="173"/>
      <c r="HR51" s="173"/>
      <c r="HS51" s="173"/>
      <c r="HT51" s="173"/>
      <c r="HU51" s="173"/>
      <c r="HV51" s="173"/>
      <c r="HW51" s="173"/>
      <c r="HX51" s="173"/>
      <c r="HY51" s="173"/>
      <c r="HZ51" s="173"/>
      <c r="IA51" s="173"/>
      <c r="IB51" s="173"/>
      <c r="IC51" s="173"/>
      <c r="ID51" s="173"/>
      <c r="IE51" s="173"/>
      <c r="IF51" s="173"/>
      <c r="IG51" s="173"/>
      <c r="IH51" s="173"/>
      <c r="II51" s="173"/>
      <c r="IJ51" s="173"/>
      <c r="IK51" s="173"/>
      <c r="IL51" s="173"/>
      <c r="IM51" s="173"/>
      <c r="IN51" s="173"/>
      <c r="IO51" s="173"/>
      <c r="IP51" s="173"/>
      <c r="IQ51" s="173"/>
      <c r="IR51" s="173"/>
      <c r="IS51" s="173"/>
      <c r="IT51" s="173"/>
      <c r="IU51" s="173"/>
      <c r="IV51" s="173"/>
      <c r="IW51" s="173"/>
      <c r="IX51" s="173"/>
      <c r="IY51" s="173"/>
      <c r="IZ51" s="173"/>
      <c r="JA51" s="173"/>
      <c r="JB51" s="173"/>
      <c r="JC51" s="173"/>
      <c r="JD51" s="173"/>
      <c r="JE51" s="173"/>
      <c r="JF51" s="173"/>
      <c r="JG51" s="173"/>
      <c r="JH51" s="173"/>
      <c r="JI51" s="173"/>
      <c r="JJ51" s="173"/>
      <c r="JK51" s="173"/>
      <c r="JL51" s="173"/>
      <c r="JM51" s="173"/>
      <c r="JN51" s="173"/>
      <c r="JO51" s="173"/>
      <c r="JP51" s="173"/>
      <c r="JQ51" s="173"/>
      <c r="JR51" s="173"/>
      <c r="JS51" s="173"/>
      <c r="JT51" s="173"/>
      <c r="JU51" s="173"/>
      <c r="JV51" s="173"/>
      <c r="JW51" s="173"/>
      <c r="JX51" s="173"/>
      <c r="JY51" s="173"/>
      <c r="JZ51" s="173"/>
      <c r="KA51" s="173"/>
      <c r="KB51" s="173"/>
      <c r="KC51" s="173"/>
      <c r="KD51" s="173"/>
      <c r="KE51" s="173"/>
      <c r="KF51" s="173"/>
      <c r="KG51" s="173"/>
      <c r="KH51" s="173"/>
      <c r="KI51" s="173"/>
      <c r="KJ51" s="173"/>
      <c r="KK51" s="173"/>
      <c r="KL51" s="173"/>
      <c r="KM51" s="173"/>
      <c r="KN51" s="173"/>
      <c r="KO51" s="173"/>
      <c r="KP51" s="173"/>
      <c r="KQ51" s="173"/>
      <c r="KR51" s="173"/>
      <c r="KS51" s="173"/>
      <c r="KT51" s="173"/>
      <c r="KU51" s="173"/>
      <c r="KV51" s="173"/>
      <c r="KW51" s="173"/>
      <c r="KX51" s="173"/>
      <c r="KY51" s="173"/>
      <c r="KZ51" s="173"/>
      <c r="LA51" s="173"/>
      <c r="LB51" s="173"/>
      <c r="LC51" s="173"/>
      <c r="LD51" s="173"/>
      <c r="LE51" s="173"/>
      <c r="LF51" s="173"/>
      <c r="LG51" s="173"/>
      <c r="LH51" s="173"/>
      <c r="LI51" s="173"/>
      <c r="LJ51" s="173"/>
      <c r="LK51" s="173"/>
      <c r="LL51" s="173"/>
      <c r="LM51" s="173"/>
      <c r="LN51" s="173"/>
      <c r="LO51" s="173"/>
      <c r="LP51" s="173"/>
      <c r="LQ51" s="173"/>
      <c r="LR51" s="173"/>
      <c r="LS51" s="173"/>
      <c r="LT51" s="173"/>
      <c r="LU51" s="173"/>
      <c r="LV51" s="173"/>
      <c r="LW51" s="173"/>
      <c r="LX51" s="173"/>
      <c r="LY51" s="173"/>
      <c r="LZ51" s="173"/>
      <c r="MA51" s="173"/>
      <c r="MB51" s="173"/>
      <c r="MC51" s="173"/>
      <c r="MD51" s="173"/>
      <c r="ME51" s="173"/>
      <c r="MF51" s="173"/>
      <c r="MG51" s="173"/>
      <c r="MH51" s="173"/>
      <c r="MI51" s="173"/>
      <c r="MJ51" s="173"/>
      <c r="MK51" s="173"/>
      <c r="ML51" s="173"/>
      <c r="MM51" s="173"/>
      <c r="MN51" s="173"/>
      <c r="MO51" s="173"/>
      <c r="MP51" s="173"/>
      <c r="MQ51" s="173"/>
      <c r="MR51" s="173"/>
      <c r="MS51" s="173"/>
      <c r="MT51" s="173"/>
      <c r="MU51" s="173"/>
      <c r="MV51" s="173"/>
      <c r="MW51" s="173"/>
      <c r="MX51" s="173"/>
      <c r="MY51" s="173"/>
      <c r="MZ51" s="173"/>
      <c r="NA51" s="173"/>
      <c r="NB51" s="173"/>
      <c r="NC51" s="173"/>
      <c r="ND51" s="173"/>
      <c r="NE51" s="173"/>
      <c r="NF51" s="173"/>
      <c r="NG51" s="173"/>
      <c r="NH51" s="173"/>
      <c r="NI51" s="173"/>
      <c r="NJ51" s="173"/>
      <c r="NK51" s="173"/>
      <c r="NL51" s="173"/>
      <c r="NM51" s="173"/>
      <c r="NN51" s="173"/>
      <c r="NO51" s="173"/>
      <c r="NP51" s="173"/>
      <c r="NQ51" s="173"/>
      <c r="NR51" s="173"/>
      <c r="NS51" s="173"/>
      <c r="NT51" s="173"/>
      <c r="NU51" s="173"/>
      <c r="NV51" s="173"/>
      <c r="NW51" s="173"/>
      <c r="NX51" s="173"/>
      <c r="NY51" s="173"/>
      <c r="NZ51" s="173"/>
      <c r="OA51" s="173"/>
      <c r="OB51" s="173"/>
      <c r="OC51" s="173"/>
      <c r="OD51" s="173"/>
      <c r="OE51" s="173"/>
      <c r="OF51" s="173"/>
      <c r="OG51" s="173"/>
      <c r="OH51" s="173"/>
      <c r="OI51" s="173"/>
      <c r="OJ51" s="173"/>
      <c r="OK51" s="173"/>
      <c r="OL51" s="173"/>
      <c r="OM51" s="173"/>
      <c r="ON51" s="173"/>
      <c r="OO51" s="173"/>
      <c r="OP51" s="173"/>
      <c r="OQ51" s="173"/>
      <c r="OR51" s="173"/>
      <c r="OS51" s="173"/>
      <c r="OT51" s="173"/>
      <c r="OU51" s="173"/>
      <c r="OV51" s="173"/>
      <c r="OW51" s="173"/>
      <c r="OX51" s="173"/>
      <c r="OY51" s="173"/>
      <c r="OZ51" s="173"/>
      <c r="PA51" s="173"/>
      <c r="PB51" s="173"/>
      <c r="PC51" s="173"/>
      <c r="PD51" s="173"/>
      <c r="PE51" s="173"/>
      <c r="PF51" s="173"/>
      <c r="PG51" s="173"/>
      <c r="PH51" s="173"/>
      <c r="PI51" s="173"/>
      <c r="PJ51" s="173"/>
      <c r="PK51" s="173"/>
      <c r="PL51" s="173"/>
      <c r="PM51" s="173"/>
      <c r="PN51" s="173"/>
      <c r="PO51" s="173"/>
      <c r="PP51" s="173"/>
      <c r="PQ51" s="173"/>
      <c r="PR51" s="173"/>
      <c r="PS51" s="173"/>
      <c r="PT51" s="173"/>
      <c r="PU51" s="173"/>
      <c r="PV51" s="173"/>
      <c r="PW51" s="173"/>
      <c r="PX51" s="173"/>
      <c r="PY51" s="173"/>
      <c r="PZ51" s="173"/>
      <c r="QA51" s="173"/>
      <c r="QB51" s="173"/>
      <c r="QC51" s="173"/>
      <c r="QD51" s="173"/>
      <c r="QE51" s="173"/>
      <c r="QF51" s="173"/>
      <c r="QG51" s="173"/>
      <c r="QH51" s="173"/>
      <c r="QI51" s="173"/>
      <c r="QJ51" s="173"/>
      <c r="QK51" s="173"/>
      <c r="QL51" s="173"/>
      <c r="QM51" s="173"/>
      <c r="QN51" s="173"/>
      <c r="QO51" s="173"/>
      <c r="QP51" s="173"/>
      <c r="QQ51" s="173"/>
      <c r="QR51" s="173"/>
      <c r="QS51" s="173"/>
      <c r="QT51" s="173"/>
      <c r="QU51" s="173"/>
      <c r="QV51" s="173"/>
      <c r="QW51" s="173"/>
      <c r="QX51" s="173"/>
      <c r="QY51" s="173"/>
      <c r="QZ51" s="173"/>
      <c r="RA51" s="173"/>
      <c r="RB51" s="173"/>
      <c r="RC51" s="173"/>
      <c r="RD51" s="173"/>
      <c r="RE51" s="173"/>
      <c r="RF51" s="173"/>
      <c r="RG51" s="173"/>
      <c r="RH51" s="173"/>
      <c r="RI51" s="173"/>
      <c r="RJ51" s="173"/>
      <c r="RK51" s="173"/>
      <c r="RL51" s="173"/>
      <c r="RM51" s="173"/>
      <c r="RN51" s="173"/>
      <c r="RO51" s="173"/>
      <c r="RP51" s="173"/>
      <c r="RQ51" s="173"/>
      <c r="RR51" s="173"/>
      <c r="RS51" s="173"/>
      <c r="RT51" s="173"/>
      <c r="RU51" s="173"/>
      <c r="RV51" s="173"/>
      <c r="RW51" s="173"/>
      <c r="RX51" s="173"/>
      <c r="RY51" s="173"/>
      <c r="RZ51" s="173"/>
      <c r="SA51" s="173"/>
      <c r="SB51" s="173"/>
      <c r="SC51" s="173"/>
      <c r="SD51" s="173"/>
      <c r="SE51" s="173"/>
      <c r="SF51" s="173"/>
      <c r="SG51" s="173"/>
      <c r="SH51" s="173"/>
      <c r="SI51" s="173"/>
      <c r="SJ51" s="173"/>
      <c r="SK51" s="173"/>
      <c r="SL51" s="173"/>
      <c r="SM51" s="173"/>
      <c r="SN51" s="173"/>
      <c r="SO51" s="173"/>
      <c r="SP51" s="173"/>
      <c r="SQ51" s="173"/>
      <c r="SR51" s="173"/>
      <c r="SS51" s="173"/>
      <c r="ST51" s="173"/>
      <c r="SU51" s="173"/>
      <c r="SV51" s="173"/>
      <c r="SW51" s="173"/>
      <c r="SX51" s="173"/>
      <c r="SY51" s="173"/>
      <c r="SZ51" s="173"/>
    </row>
    <row r="52" spans="1:520" s="208" customFormat="1" x14ac:dyDescent="0.35">
      <c r="A52" s="211" t="s">
        <v>335</v>
      </c>
      <c r="B52" s="14" t="s">
        <v>85</v>
      </c>
      <c r="C52" s="125"/>
      <c r="D52" s="205"/>
      <c r="E52" s="262">
        <v>8</v>
      </c>
      <c r="F52" s="262">
        <v>9</v>
      </c>
      <c r="G52" s="262">
        <v>9</v>
      </c>
      <c r="H52" s="262">
        <v>10</v>
      </c>
      <c r="I52" s="262">
        <v>10</v>
      </c>
      <c r="J52" s="262">
        <v>10</v>
      </c>
      <c r="K52" s="262">
        <v>10</v>
      </c>
      <c r="L52" s="262">
        <v>12</v>
      </c>
      <c r="M52" s="262"/>
      <c r="N52" s="262"/>
      <c r="O52" s="262"/>
      <c r="P52" s="262"/>
      <c r="Q52" s="262"/>
      <c r="R52" s="262"/>
      <c r="S52" s="262"/>
      <c r="T52" s="262"/>
      <c r="U52" s="262"/>
      <c r="V52" s="262"/>
      <c r="W52" s="262"/>
      <c r="X52" s="262"/>
      <c r="Y52" s="262"/>
      <c r="Z52" s="262"/>
      <c r="AA52" s="262"/>
      <c r="AB52" s="262"/>
      <c r="AC52" s="262"/>
      <c r="AD52" s="262"/>
      <c r="AE52" s="262"/>
      <c r="AF52" s="262"/>
      <c r="AG52" s="262"/>
      <c r="AH52" s="262"/>
      <c r="AI52" s="262"/>
      <c r="AJ52" s="262"/>
      <c r="AK52" s="262"/>
      <c r="AL52" s="262"/>
      <c r="AM52" s="278"/>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281"/>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c r="CS52" s="173"/>
      <c r="CT52" s="173"/>
      <c r="CU52" s="173"/>
      <c r="CV52" s="173"/>
      <c r="CW52" s="173"/>
      <c r="CX52" s="173"/>
      <c r="CY52" s="173"/>
      <c r="CZ52" s="173"/>
      <c r="DA52" s="173"/>
      <c r="DB52" s="173"/>
      <c r="DC52" s="173"/>
      <c r="DD52" s="173"/>
      <c r="DE52" s="173"/>
      <c r="DF52" s="173"/>
      <c r="DG52" s="173"/>
      <c r="DH52" s="173"/>
      <c r="DI52" s="173"/>
      <c r="DJ52" s="173"/>
      <c r="DK52" s="173"/>
      <c r="DL52" s="173"/>
      <c r="DM52" s="173"/>
      <c r="DN52" s="173"/>
      <c r="DO52" s="173"/>
      <c r="DP52" s="173"/>
      <c r="DQ52" s="173"/>
      <c r="DR52" s="173"/>
      <c r="DS52" s="173"/>
      <c r="DT52" s="173"/>
      <c r="DU52" s="173"/>
      <c r="DV52" s="173"/>
      <c r="DW52" s="173"/>
      <c r="DX52" s="173"/>
      <c r="DY52" s="173"/>
      <c r="DZ52" s="173"/>
      <c r="EA52" s="173"/>
      <c r="EB52" s="173"/>
      <c r="EC52" s="173"/>
      <c r="ED52" s="173"/>
      <c r="EE52" s="173"/>
      <c r="EF52" s="173"/>
      <c r="EG52" s="173"/>
      <c r="EH52" s="173"/>
      <c r="EI52" s="173"/>
      <c r="EJ52" s="173"/>
      <c r="EK52" s="173"/>
      <c r="EL52" s="173"/>
      <c r="EM52" s="173"/>
      <c r="EN52" s="173"/>
      <c r="EO52" s="173"/>
      <c r="EP52" s="173"/>
      <c r="EQ52" s="173"/>
      <c r="ER52" s="173"/>
      <c r="ES52" s="173"/>
      <c r="ET52" s="173"/>
      <c r="EU52" s="173"/>
      <c r="EV52" s="173"/>
      <c r="EW52" s="173"/>
      <c r="EX52" s="173"/>
      <c r="EY52" s="173"/>
      <c r="EZ52" s="173"/>
      <c r="FA52" s="173"/>
      <c r="FB52" s="173"/>
      <c r="FC52" s="173"/>
      <c r="FD52" s="173"/>
      <c r="FE52" s="173"/>
      <c r="FF52" s="173"/>
      <c r="FG52" s="173"/>
      <c r="FH52" s="173"/>
      <c r="FI52" s="173"/>
      <c r="FJ52" s="173"/>
      <c r="FK52" s="173"/>
      <c r="FL52" s="173"/>
      <c r="FM52" s="173"/>
      <c r="FN52" s="173"/>
      <c r="FO52" s="173"/>
      <c r="FP52" s="173"/>
      <c r="FQ52" s="173"/>
      <c r="FR52" s="173"/>
      <c r="FS52" s="173"/>
      <c r="FT52" s="173"/>
      <c r="FU52" s="173"/>
      <c r="FV52" s="173"/>
      <c r="FW52" s="173"/>
      <c r="FX52" s="173"/>
      <c r="FY52" s="173"/>
      <c r="FZ52" s="173"/>
      <c r="GA52" s="173"/>
      <c r="GB52" s="173"/>
      <c r="GC52" s="173"/>
      <c r="GD52" s="173"/>
      <c r="GE52" s="173"/>
      <c r="GF52" s="173"/>
      <c r="GG52" s="173"/>
      <c r="GH52" s="173"/>
      <c r="GI52" s="173"/>
      <c r="GJ52" s="173"/>
      <c r="GK52" s="173"/>
      <c r="GL52" s="173"/>
      <c r="GM52" s="173"/>
      <c r="GN52" s="173"/>
      <c r="GO52" s="173"/>
      <c r="GP52" s="173"/>
      <c r="GQ52" s="173"/>
      <c r="GR52" s="173"/>
      <c r="GS52" s="173"/>
      <c r="GT52" s="173"/>
      <c r="GU52" s="173"/>
      <c r="GV52" s="173"/>
      <c r="GW52" s="173"/>
      <c r="GX52" s="173"/>
      <c r="GY52" s="173"/>
      <c r="GZ52" s="173"/>
      <c r="HA52" s="173"/>
      <c r="HB52" s="173"/>
      <c r="HC52" s="173"/>
      <c r="HD52" s="173"/>
      <c r="HE52" s="173"/>
      <c r="HF52" s="173"/>
      <c r="HG52" s="173"/>
      <c r="HH52" s="173"/>
      <c r="HI52" s="173"/>
      <c r="HJ52" s="173"/>
      <c r="HK52" s="173"/>
      <c r="HL52" s="173"/>
      <c r="HM52" s="173"/>
      <c r="HN52" s="173"/>
      <c r="HO52" s="173"/>
      <c r="HP52" s="173"/>
      <c r="HQ52" s="173"/>
      <c r="HR52" s="173"/>
      <c r="HS52" s="173"/>
      <c r="HT52" s="173"/>
      <c r="HU52" s="173"/>
      <c r="HV52" s="173"/>
      <c r="HW52" s="173"/>
      <c r="HX52" s="173"/>
      <c r="HY52" s="173"/>
      <c r="HZ52" s="173"/>
      <c r="IA52" s="173"/>
      <c r="IB52" s="173"/>
      <c r="IC52" s="173"/>
      <c r="ID52" s="173"/>
      <c r="IE52" s="173"/>
      <c r="IF52" s="173"/>
      <c r="IG52" s="173"/>
      <c r="IH52" s="173"/>
      <c r="II52" s="173"/>
      <c r="IJ52" s="173"/>
      <c r="IK52" s="173"/>
      <c r="IL52" s="173"/>
      <c r="IM52" s="173"/>
      <c r="IN52" s="173"/>
      <c r="IO52" s="173"/>
      <c r="IP52" s="173"/>
      <c r="IQ52" s="173"/>
      <c r="IR52" s="173"/>
      <c r="IS52" s="173"/>
      <c r="IT52" s="173"/>
      <c r="IU52" s="173"/>
      <c r="IV52" s="173"/>
      <c r="IW52" s="173"/>
      <c r="IX52" s="173"/>
      <c r="IY52" s="173"/>
      <c r="IZ52" s="173"/>
      <c r="JA52" s="173"/>
      <c r="JB52" s="173"/>
      <c r="JC52" s="173"/>
      <c r="JD52" s="173"/>
      <c r="JE52" s="173"/>
      <c r="JF52" s="173"/>
      <c r="JG52" s="173"/>
      <c r="JH52" s="173"/>
      <c r="JI52" s="173"/>
      <c r="JJ52" s="173"/>
      <c r="JK52" s="173"/>
      <c r="JL52" s="173"/>
      <c r="JM52" s="173"/>
      <c r="JN52" s="173"/>
      <c r="JO52" s="173"/>
      <c r="JP52" s="173"/>
      <c r="JQ52" s="173"/>
      <c r="JR52" s="173"/>
      <c r="JS52" s="173"/>
      <c r="JT52" s="173"/>
      <c r="JU52" s="173"/>
      <c r="JV52" s="173"/>
      <c r="JW52" s="173"/>
      <c r="JX52" s="173"/>
      <c r="JY52" s="173"/>
      <c r="JZ52" s="173"/>
      <c r="KA52" s="173"/>
      <c r="KB52" s="173"/>
      <c r="KC52" s="173"/>
      <c r="KD52" s="173"/>
      <c r="KE52" s="173"/>
      <c r="KF52" s="173"/>
      <c r="KG52" s="173"/>
      <c r="KH52" s="173"/>
      <c r="KI52" s="173"/>
      <c r="KJ52" s="173"/>
      <c r="KK52" s="173"/>
      <c r="KL52" s="173"/>
      <c r="KM52" s="173"/>
      <c r="KN52" s="173"/>
      <c r="KO52" s="173"/>
      <c r="KP52" s="173"/>
      <c r="KQ52" s="173"/>
      <c r="KR52" s="173"/>
      <c r="KS52" s="173"/>
      <c r="KT52" s="173"/>
      <c r="KU52" s="173"/>
      <c r="KV52" s="173"/>
      <c r="KW52" s="173"/>
      <c r="KX52" s="173"/>
      <c r="KY52" s="173"/>
      <c r="KZ52" s="173"/>
      <c r="LA52" s="173"/>
      <c r="LB52" s="173"/>
      <c r="LC52" s="173"/>
      <c r="LD52" s="173"/>
      <c r="LE52" s="173"/>
      <c r="LF52" s="173"/>
      <c r="LG52" s="173"/>
      <c r="LH52" s="173"/>
      <c r="LI52" s="173"/>
      <c r="LJ52" s="173"/>
      <c r="LK52" s="173"/>
      <c r="LL52" s="173"/>
      <c r="LM52" s="173"/>
      <c r="LN52" s="173"/>
      <c r="LO52" s="173"/>
      <c r="LP52" s="173"/>
      <c r="LQ52" s="173"/>
      <c r="LR52" s="173"/>
      <c r="LS52" s="173"/>
      <c r="LT52" s="173"/>
      <c r="LU52" s="173"/>
      <c r="LV52" s="173"/>
      <c r="LW52" s="173"/>
      <c r="LX52" s="173"/>
      <c r="LY52" s="173"/>
      <c r="LZ52" s="173"/>
      <c r="MA52" s="173"/>
      <c r="MB52" s="173"/>
      <c r="MC52" s="173"/>
      <c r="MD52" s="173"/>
      <c r="ME52" s="173"/>
      <c r="MF52" s="173"/>
      <c r="MG52" s="173"/>
      <c r="MH52" s="173"/>
      <c r="MI52" s="173"/>
      <c r="MJ52" s="173"/>
      <c r="MK52" s="173"/>
      <c r="ML52" s="173"/>
      <c r="MM52" s="173"/>
      <c r="MN52" s="173"/>
      <c r="MO52" s="173"/>
      <c r="MP52" s="173"/>
      <c r="MQ52" s="173"/>
      <c r="MR52" s="173"/>
      <c r="MS52" s="173"/>
      <c r="MT52" s="173"/>
      <c r="MU52" s="173"/>
      <c r="MV52" s="173"/>
      <c r="MW52" s="173"/>
      <c r="MX52" s="173"/>
      <c r="MY52" s="173"/>
      <c r="MZ52" s="173"/>
      <c r="NA52" s="173"/>
      <c r="NB52" s="173"/>
      <c r="NC52" s="173"/>
      <c r="ND52" s="173"/>
      <c r="NE52" s="173"/>
      <c r="NF52" s="173"/>
      <c r="NG52" s="173"/>
      <c r="NH52" s="173"/>
      <c r="NI52" s="173"/>
      <c r="NJ52" s="173"/>
      <c r="NK52" s="173"/>
      <c r="NL52" s="173"/>
      <c r="NM52" s="173"/>
      <c r="NN52" s="173"/>
      <c r="NO52" s="173"/>
      <c r="NP52" s="173"/>
      <c r="NQ52" s="173"/>
      <c r="NR52" s="173"/>
      <c r="NS52" s="173"/>
      <c r="NT52" s="173"/>
      <c r="NU52" s="173"/>
      <c r="NV52" s="173"/>
      <c r="NW52" s="173"/>
      <c r="NX52" s="173"/>
      <c r="NY52" s="173"/>
      <c r="NZ52" s="173"/>
      <c r="OA52" s="173"/>
      <c r="OB52" s="173"/>
      <c r="OC52" s="173"/>
      <c r="OD52" s="173"/>
      <c r="OE52" s="173"/>
      <c r="OF52" s="173"/>
      <c r="OG52" s="173"/>
      <c r="OH52" s="173"/>
      <c r="OI52" s="173"/>
      <c r="OJ52" s="173"/>
      <c r="OK52" s="173"/>
      <c r="OL52" s="173"/>
      <c r="OM52" s="173"/>
      <c r="ON52" s="173"/>
      <c r="OO52" s="173"/>
      <c r="OP52" s="173"/>
      <c r="OQ52" s="173"/>
      <c r="OR52" s="173"/>
      <c r="OS52" s="173"/>
      <c r="OT52" s="173"/>
      <c r="OU52" s="173"/>
      <c r="OV52" s="173"/>
      <c r="OW52" s="173"/>
      <c r="OX52" s="173"/>
      <c r="OY52" s="173"/>
      <c r="OZ52" s="173"/>
      <c r="PA52" s="173"/>
      <c r="PB52" s="173"/>
      <c r="PC52" s="173"/>
      <c r="PD52" s="173"/>
      <c r="PE52" s="173"/>
      <c r="PF52" s="173"/>
      <c r="PG52" s="173"/>
      <c r="PH52" s="173"/>
      <c r="PI52" s="173"/>
      <c r="PJ52" s="173"/>
      <c r="PK52" s="173"/>
      <c r="PL52" s="173"/>
      <c r="PM52" s="173"/>
      <c r="PN52" s="173"/>
      <c r="PO52" s="173"/>
      <c r="PP52" s="173"/>
      <c r="PQ52" s="173"/>
      <c r="PR52" s="173"/>
      <c r="PS52" s="173"/>
      <c r="PT52" s="173"/>
      <c r="PU52" s="173"/>
      <c r="PV52" s="173"/>
      <c r="PW52" s="173"/>
      <c r="PX52" s="173"/>
      <c r="PY52" s="173"/>
      <c r="PZ52" s="173"/>
      <c r="QA52" s="173"/>
      <c r="QB52" s="173"/>
      <c r="QC52" s="173"/>
      <c r="QD52" s="173"/>
      <c r="QE52" s="173"/>
      <c r="QF52" s="173"/>
      <c r="QG52" s="173"/>
      <c r="QH52" s="173"/>
      <c r="QI52" s="173"/>
      <c r="QJ52" s="173"/>
      <c r="QK52" s="173"/>
      <c r="QL52" s="173"/>
      <c r="QM52" s="173"/>
      <c r="QN52" s="173"/>
      <c r="QO52" s="173"/>
      <c r="QP52" s="173"/>
      <c r="QQ52" s="173"/>
      <c r="QR52" s="173"/>
      <c r="QS52" s="173"/>
      <c r="QT52" s="173"/>
      <c r="QU52" s="173"/>
      <c r="QV52" s="173"/>
      <c r="QW52" s="173"/>
      <c r="QX52" s="173"/>
      <c r="QY52" s="173"/>
      <c r="QZ52" s="173"/>
      <c r="RA52" s="173"/>
      <c r="RB52" s="173"/>
      <c r="RC52" s="173"/>
      <c r="RD52" s="173"/>
      <c r="RE52" s="173"/>
      <c r="RF52" s="173"/>
      <c r="RG52" s="173"/>
      <c r="RH52" s="173"/>
      <c r="RI52" s="173"/>
      <c r="RJ52" s="173"/>
      <c r="RK52" s="173"/>
      <c r="RL52" s="173"/>
      <c r="RM52" s="173"/>
      <c r="RN52" s="173"/>
      <c r="RO52" s="173"/>
      <c r="RP52" s="173"/>
      <c r="RQ52" s="173"/>
      <c r="RR52" s="173"/>
      <c r="RS52" s="173"/>
      <c r="RT52" s="173"/>
      <c r="RU52" s="173"/>
      <c r="RV52" s="173"/>
      <c r="RW52" s="173"/>
      <c r="RX52" s="173"/>
      <c r="RY52" s="173"/>
      <c r="RZ52" s="173"/>
      <c r="SA52" s="173"/>
      <c r="SB52" s="173"/>
      <c r="SC52" s="173"/>
      <c r="SD52" s="173"/>
      <c r="SE52" s="173"/>
      <c r="SF52" s="173"/>
      <c r="SG52" s="173"/>
      <c r="SH52" s="173"/>
      <c r="SI52" s="173"/>
      <c r="SJ52" s="173"/>
      <c r="SK52" s="173"/>
      <c r="SL52" s="173"/>
      <c r="SM52" s="173"/>
      <c r="SN52" s="173"/>
      <c r="SO52" s="173"/>
      <c r="SP52" s="173"/>
      <c r="SQ52" s="173"/>
      <c r="SR52" s="173"/>
      <c r="SS52" s="173"/>
      <c r="ST52" s="173"/>
      <c r="SU52" s="173"/>
      <c r="SV52" s="173"/>
      <c r="SW52" s="173"/>
      <c r="SX52" s="173"/>
      <c r="SY52" s="173"/>
      <c r="SZ52" s="173"/>
    </row>
    <row r="53" spans="1:520" x14ac:dyDescent="0.35">
      <c r="A53" s="173" t="s">
        <v>336</v>
      </c>
      <c r="B53" s="14" t="s">
        <v>85</v>
      </c>
      <c r="C53" s="125"/>
      <c r="D53" s="203"/>
      <c r="E53" s="262">
        <v>276</v>
      </c>
      <c r="F53" s="262">
        <v>310</v>
      </c>
      <c r="G53" s="262">
        <v>338</v>
      </c>
      <c r="H53" s="262">
        <v>360</v>
      </c>
      <c r="I53" s="262">
        <v>396</v>
      </c>
      <c r="J53" s="262">
        <v>462</v>
      </c>
      <c r="K53" s="262">
        <v>559</v>
      </c>
      <c r="L53" s="262">
        <v>687</v>
      </c>
      <c r="M53" s="262">
        <v>786</v>
      </c>
      <c r="N53" s="262">
        <v>949</v>
      </c>
      <c r="O53" s="262">
        <v>1286</v>
      </c>
      <c r="P53" s="262">
        <v>2959</v>
      </c>
      <c r="Q53" s="262">
        <v>2544</v>
      </c>
      <c r="R53" s="262">
        <v>2701</v>
      </c>
      <c r="S53" s="262">
        <v>2902</v>
      </c>
      <c r="T53" s="262">
        <v>3169</v>
      </c>
      <c r="U53" s="262">
        <v>3641</v>
      </c>
      <c r="V53" s="262">
        <v>4026.2</v>
      </c>
      <c r="W53" s="262">
        <v>4416.3</v>
      </c>
      <c r="X53" s="262">
        <v>5549.9</v>
      </c>
      <c r="Y53" s="262">
        <v>7481</v>
      </c>
      <c r="Z53" s="262">
        <v>8341</v>
      </c>
      <c r="AA53" s="262">
        <v>9138</v>
      </c>
      <c r="AB53" s="262">
        <v>10050</v>
      </c>
      <c r="AC53" s="262">
        <v>10762</v>
      </c>
      <c r="AD53" s="262">
        <v>11901</v>
      </c>
      <c r="AE53" s="262">
        <v>12935</v>
      </c>
      <c r="AF53" s="262">
        <v>13830</v>
      </c>
      <c r="AG53" s="262">
        <v>14811</v>
      </c>
      <c r="AH53" s="262">
        <v>16092</v>
      </c>
      <c r="AI53" s="262">
        <v>17126</v>
      </c>
      <c r="AJ53" s="262">
        <v>18616</v>
      </c>
      <c r="AK53" s="262">
        <v>19196</v>
      </c>
      <c r="AL53" s="262">
        <v>20658.3</v>
      </c>
      <c r="AM53" s="278">
        <v>23343.200000000001</v>
      </c>
      <c r="AN53" s="74">
        <v>23540</v>
      </c>
      <c r="AO53" s="74">
        <v>25242</v>
      </c>
      <c r="AP53" s="74">
        <v>27614</v>
      </c>
      <c r="AQ53" s="74">
        <v>29400</v>
      </c>
      <c r="AR53" s="74">
        <v>31783</v>
      </c>
      <c r="AS53" s="74">
        <v>35564</v>
      </c>
      <c r="AT53" s="74">
        <v>37549</v>
      </c>
      <c r="AU53" s="74">
        <v>39948</v>
      </c>
      <c r="AV53" s="74">
        <v>44397</v>
      </c>
      <c r="AW53" s="74">
        <v>49146</v>
      </c>
      <c r="AX53" s="74">
        <v>51426</v>
      </c>
      <c r="AY53" s="74">
        <v>56070</v>
      </c>
      <c r="AZ53" s="74">
        <v>62012</v>
      </c>
      <c r="BA53" s="74">
        <v>61302</v>
      </c>
      <c r="BB53" s="74">
        <v>63983</v>
      </c>
      <c r="BC53" s="74">
        <v>65696</v>
      </c>
      <c r="BD53" s="74">
        <v>69301</v>
      </c>
      <c r="BE53" s="74">
        <v>74445</v>
      </c>
      <c r="BF53" s="74">
        <v>76039</v>
      </c>
      <c r="BG53" s="74">
        <v>80196</v>
      </c>
      <c r="BH53" s="74">
        <v>87023</v>
      </c>
      <c r="BI53" s="74">
        <v>92740</v>
      </c>
      <c r="BJ53" s="74">
        <v>106185</v>
      </c>
      <c r="BK53" s="114">
        <v>107710</v>
      </c>
      <c r="BL53" s="114">
        <v>106538</v>
      </c>
      <c r="BM53" s="114">
        <v>108860</v>
      </c>
      <c r="BN53" s="114">
        <v>112174</v>
      </c>
      <c r="BO53" s="114">
        <v>116293</v>
      </c>
      <c r="BP53" s="173"/>
      <c r="BQ53" s="173"/>
      <c r="BR53" s="173"/>
      <c r="BS53" s="173"/>
      <c r="BT53" s="173"/>
      <c r="BU53" s="173"/>
      <c r="BV53" s="173"/>
    </row>
    <row r="54" spans="1:520" ht="3.75" customHeight="1" x14ac:dyDescent="0.35">
      <c r="A54" s="206"/>
      <c r="B54" s="14"/>
      <c r="C54" s="125"/>
      <c r="D54" s="203"/>
      <c r="E54" s="262"/>
      <c r="F54" s="262"/>
      <c r="G54" s="262"/>
      <c r="H54" s="262"/>
      <c r="I54" s="262"/>
      <c r="J54" s="262"/>
      <c r="K54" s="262"/>
      <c r="L54" s="262"/>
      <c r="M54" s="262"/>
      <c r="N54" s="262"/>
      <c r="O54" s="262"/>
      <c r="P54" s="262"/>
      <c r="Q54" s="262"/>
      <c r="R54" s="262"/>
      <c r="S54" s="262"/>
      <c r="T54" s="262"/>
      <c r="U54" s="262"/>
      <c r="V54" s="262"/>
      <c r="W54" s="262"/>
      <c r="X54" s="262"/>
      <c r="Y54" s="262"/>
      <c r="Z54" s="262"/>
      <c r="AA54" s="262"/>
      <c r="AB54" s="262"/>
      <c r="AC54" s="262"/>
      <c r="AD54" s="262"/>
      <c r="AE54" s="262"/>
      <c r="AF54" s="262"/>
      <c r="AG54" s="262"/>
      <c r="AH54" s="262"/>
      <c r="AI54" s="262"/>
      <c r="AJ54" s="262"/>
      <c r="AK54" s="262"/>
      <c r="AL54" s="262"/>
      <c r="AM54" s="278"/>
      <c r="AN54" s="279"/>
      <c r="AO54" s="279"/>
      <c r="AP54" s="280"/>
      <c r="AQ54" s="280"/>
      <c r="AR54" s="280"/>
      <c r="AS54" s="280"/>
      <c r="AT54" s="280"/>
      <c r="AU54" s="280"/>
      <c r="AV54" s="280"/>
      <c r="AW54" s="280"/>
      <c r="AX54" s="280"/>
      <c r="AY54" s="280"/>
      <c r="AZ54" s="280"/>
      <c r="BA54" s="280"/>
      <c r="BB54" s="280"/>
      <c r="BC54" s="280"/>
      <c r="BD54" s="280"/>
      <c r="BE54" s="280"/>
      <c r="BF54" s="280"/>
      <c r="BG54" s="280"/>
      <c r="BH54" s="280"/>
      <c r="BI54" s="280"/>
      <c r="BJ54" s="74"/>
      <c r="BK54" s="269"/>
      <c r="BL54" s="269"/>
      <c r="BM54" s="269"/>
      <c r="BN54" s="269"/>
      <c r="BO54" s="281"/>
      <c r="BP54" s="173"/>
      <c r="BQ54" s="173"/>
      <c r="BR54" s="173"/>
      <c r="BS54" s="173"/>
      <c r="BT54" s="173"/>
      <c r="BU54" s="173"/>
      <c r="BV54" s="173"/>
    </row>
    <row r="55" spans="1:520" x14ac:dyDescent="0.35">
      <c r="A55" s="173" t="s">
        <v>337</v>
      </c>
      <c r="B55" s="207"/>
      <c r="C55" s="125" t="s">
        <v>106</v>
      </c>
      <c r="D55" s="213"/>
      <c r="E55" s="262"/>
      <c r="F55" s="262"/>
      <c r="G55" s="262"/>
      <c r="H55" s="262"/>
      <c r="I55" s="262"/>
      <c r="J55" s="262"/>
      <c r="K55" s="262"/>
      <c r="L55" s="262"/>
      <c r="M55" s="262"/>
      <c r="N55" s="262"/>
      <c r="O55" s="262"/>
      <c r="P55" s="262"/>
      <c r="Q55" s="262"/>
      <c r="R55" s="262"/>
      <c r="S55" s="262"/>
      <c r="T55" s="262"/>
      <c r="U55" s="262"/>
      <c r="V55" s="262"/>
      <c r="W55" s="262"/>
      <c r="X55" s="262"/>
      <c r="Y55" s="262"/>
      <c r="Z55" s="262"/>
      <c r="AA55" s="262"/>
      <c r="AB55" s="262"/>
      <c r="AC55" s="262"/>
      <c r="AD55" s="262"/>
      <c r="AE55" s="262"/>
      <c r="AF55" s="262"/>
      <c r="AG55" s="262"/>
      <c r="AH55" s="262"/>
      <c r="AI55" s="262"/>
      <c r="AJ55" s="262"/>
      <c r="AK55" s="262"/>
      <c r="AL55" s="262"/>
      <c r="AM55" s="278"/>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
      <c r="BL55" s="7"/>
      <c r="BM55" s="7"/>
      <c r="BN55" s="7"/>
      <c r="BO55" s="281"/>
      <c r="BP55" s="173"/>
      <c r="BQ55" s="173"/>
      <c r="BR55" s="173"/>
      <c r="BS55" s="173"/>
      <c r="BT55" s="173"/>
      <c r="BU55" s="173"/>
      <c r="BV55" s="173"/>
    </row>
    <row r="56" spans="1:520" x14ac:dyDescent="0.35">
      <c r="A56" s="203" t="s">
        <v>338</v>
      </c>
      <c r="B56" s="14" t="s">
        <v>85</v>
      </c>
      <c r="C56" s="125"/>
      <c r="D56" s="203"/>
      <c r="E56" s="262">
        <v>435</v>
      </c>
      <c r="F56" s="262">
        <v>451</v>
      </c>
      <c r="G56" s="262">
        <v>492</v>
      </c>
      <c r="H56" s="262">
        <v>523</v>
      </c>
      <c r="I56" s="262">
        <v>569</v>
      </c>
      <c r="J56" s="262">
        <v>657</v>
      </c>
      <c r="K56" s="262">
        <v>607</v>
      </c>
      <c r="L56" s="262">
        <v>710</v>
      </c>
      <c r="M56" s="262">
        <v>916</v>
      </c>
      <c r="N56" s="262">
        <v>1177</v>
      </c>
      <c r="O56" s="262">
        <v>1669</v>
      </c>
      <c r="P56" s="262">
        <v>2225</v>
      </c>
      <c r="Q56" s="262">
        <v>2555</v>
      </c>
      <c r="R56" s="262">
        <v>3016</v>
      </c>
      <c r="S56" s="262">
        <v>3301</v>
      </c>
      <c r="T56" s="262">
        <v>3581</v>
      </c>
      <c r="U56" s="262">
        <v>4009</v>
      </c>
      <c r="V56" s="262">
        <v>4592</v>
      </c>
      <c r="W56" s="262">
        <v>4969</v>
      </c>
      <c r="X56" s="262">
        <v>5418</v>
      </c>
      <c r="Y56" s="262">
        <v>5762</v>
      </c>
      <c r="Z56" s="262">
        <v>6034</v>
      </c>
      <c r="AA56" s="262">
        <v>6458</v>
      </c>
      <c r="AB56" s="262">
        <v>7233</v>
      </c>
      <c r="AC56" s="262">
        <v>7854</v>
      </c>
      <c r="AD56" s="262">
        <v>8621</v>
      </c>
      <c r="AE56" s="262">
        <v>9722</v>
      </c>
      <c r="AF56" s="262">
        <v>10575</v>
      </c>
      <c r="AG56" s="262">
        <v>11306</v>
      </c>
      <c r="AH56" s="262">
        <v>12488</v>
      </c>
      <c r="AI56" s="262">
        <v>12711</v>
      </c>
      <c r="AJ56" s="262">
        <v>13333</v>
      </c>
      <c r="AK56" s="262">
        <v>14370</v>
      </c>
      <c r="AL56" s="262">
        <v>14699.754383181276</v>
      </c>
      <c r="AM56" s="278">
        <v>15456.098507239329</v>
      </c>
      <c r="AN56" s="74">
        <v>19635</v>
      </c>
      <c r="AO56" s="74">
        <v>25051</v>
      </c>
      <c r="AP56" s="74">
        <v>23218</v>
      </c>
      <c r="AQ56" s="74">
        <v>24834</v>
      </c>
      <c r="AR56" s="74">
        <v>27164</v>
      </c>
      <c r="AS56" s="74">
        <v>28094</v>
      </c>
      <c r="AT56" s="74">
        <v>29839</v>
      </c>
      <c r="AU56" s="74">
        <v>32437</v>
      </c>
      <c r="AV56" s="74">
        <v>35454</v>
      </c>
      <c r="AW56" s="74">
        <v>40367</v>
      </c>
      <c r="AX56" s="74">
        <v>40776</v>
      </c>
      <c r="AY56" s="74">
        <v>44493</v>
      </c>
      <c r="AZ56" s="74">
        <v>48231</v>
      </c>
      <c r="BA56" s="74">
        <v>50688</v>
      </c>
      <c r="BB56" s="74">
        <v>54587</v>
      </c>
      <c r="BC56" s="74">
        <v>57506</v>
      </c>
      <c r="BD56" s="74">
        <v>59962</v>
      </c>
      <c r="BE56" s="74">
        <v>61754</v>
      </c>
      <c r="BF56" s="74">
        <v>63176</v>
      </c>
      <c r="BG56" s="74">
        <v>66701</v>
      </c>
      <c r="BH56" s="74">
        <v>71855</v>
      </c>
      <c r="BI56" s="74">
        <v>77009</v>
      </c>
      <c r="BJ56" s="74">
        <v>76283</v>
      </c>
      <c r="BK56" s="114">
        <v>84844</v>
      </c>
      <c r="BL56" s="114">
        <v>95214</v>
      </c>
      <c r="BM56" s="114">
        <v>99698</v>
      </c>
      <c r="BN56" s="114">
        <v>104664</v>
      </c>
      <c r="BO56" s="114">
        <v>109287</v>
      </c>
      <c r="BP56" s="173"/>
      <c r="BQ56" s="173"/>
      <c r="BR56" s="173"/>
      <c r="BS56" s="173"/>
      <c r="BT56" s="173"/>
      <c r="BU56" s="173"/>
      <c r="BV56" s="173"/>
    </row>
    <row r="57" spans="1:520" x14ac:dyDescent="0.35">
      <c r="A57" s="203" t="s">
        <v>339</v>
      </c>
      <c r="B57" s="14" t="s">
        <v>85</v>
      </c>
      <c r="C57" s="125"/>
      <c r="D57" s="205"/>
      <c r="E57" s="262">
        <v>183</v>
      </c>
      <c r="F57" s="262">
        <v>202</v>
      </c>
      <c r="G57" s="262">
        <v>194</v>
      </c>
      <c r="H57" s="262">
        <v>200</v>
      </c>
      <c r="I57" s="262">
        <v>221</v>
      </c>
      <c r="J57" s="262">
        <v>227</v>
      </c>
      <c r="K57" s="262">
        <v>239</v>
      </c>
      <c r="L57" s="262">
        <v>264</v>
      </c>
      <c r="M57" s="262">
        <v>301</v>
      </c>
      <c r="N57" s="262">
        <v>360</v>
      </c>
      <c r="O57" s="262">
        <v>474</v>
      </c>
      <c r="P57" s="262">
        <v>564</v>
      </c>
      <c r="Q57" s="262">
        <v>659</v>
      </c>
      <c r="R57" s="262">
        <v>795</v>
      </c>
      <c r="S57" s="262">
        <v>855</v>
      </c>
      <c r="T57" s="262">
        <v>960</v>
      </c>
      <c r="U57" s="262">
        <v>1187</v>
      </c>
      <c r="V57" s="262">
        <v>1322</v>
      </c>
      <c r="W57" s="262">
        <v>1709</v>
      </c>
      <c r="X57" s="262">
        <v>2023</v>
      </c>
      <c r="Y57" s="262">
        <v>2322</v>
      </c>
      <c r="Z57" s="262">
        <v>2575</v>
      </c>
      <c r="AA57" s="262">
        <v>2754</v>
      </c>
      <c r="AB57" s="262">
        <v>3118</v>
      </c>
      <c r="AC57" s="262">
        <v>3182</v>
      </c>
      <c r="AD57" s="262">
        <v>3396</v>
      </c>
      <c r="AE57" s="262">
        <v>3677</v>
      </c>
      <c r="AF57" s="262">
        <v>3785</v>
      </c>
      <c r="AG57" s="262">
        <v>3848</v>
      </c>
      <c r="AH57" s="262">
        <v>3906</v>
      </c>
      <c r="AI57" s="262">
        <v>4019</v>
      </c>
      <c r="AJ57" s="262">
        <v>4357</v>
      </c>
      <c r="AK57" s="262">
        <v>4493</v>
      </c>
      <c r="AL57" s="262">
        <v>4487.1677112257039</v>
      </c>
      <c r="AM57" s="278">
        <v>4505.0257099031014</v>
      </c>
      <c r="AN57" s="74">
        <v>4568</v>
      </c>
      <c r="AO57" s="74">
        <v>5415</v>
      </c>
      <c r="AP57" s="74">
        <v>5499</v>
      </c>
      <c r="AQ57" s="74">
        <v>5579</v>
      </c>
      <c r="AR57" s="74">
        <v>5737</v>
      </c>
      <c r="AS57" s="74">
        <v>5982</v>
      </c>
      <c r="AT57" s="74">
        <v>5588</v>
      </c>
      <c r="AU57" s="74">
        <v>6244</v>
      </c>
      <c r="AV57" s="74">
        <v>6395</v>
      </c>
      <c r="AW57" s="74">
        <v>6902</v>
      </c>
      <c r="AX57" s="74">
        <v>6851</v>
      </c>
      <c r="AY57" s="74">
        <v>7022</v>
      </c>
      <c r="AZ57" s="74">
        <v>7090</v>
      </c>
      <c r="BA57" s="74">
        <v>6968</v>
      </c>
      <c r="BB57" s="74">
        <v>6950</v>
      </c>
      <c r="BC57" s="74">
        <v>6865</v>
      </c>
      <c r="BD57" s="74">
        <v>6634</v>
      </c>
      <c r="BE57" s="74">
        <v>6580</v>
      </c>
      <c r="BF57" s="74">
        <v>6340</v>
      </c>
      <c r="BG57" s="74">
        <v>7015</v>
      </c>
      <c r="BH57" s="74">
        <v>7711</v>
      </c>
      <c r="BI57" s="74">
        <v>7853</v>
      </c>
      <c r="BJ57" s="74">
        <v>7480</v>
      </c>
      <c r="BK57" s="114">
        <v>7741</v>
      </c>
      <c r="BL57" s="114">
        <v>8385</v>
      </c>
      <c r="BM57" s="114">
        <v>8351</v>
      </c>
      <c r="BN57" s="114">
        <v>8400</v>
      </c>
      <c r="BO57" s="114">
        <v>8384</v>
      </c>
      <c r="BP57" s="173"/>
      <c r="BQ57" s="173"/>
      <c r="BR57" s="173"/>
      <c r="BS57" s="173"/>
      <c r="BT57" s="173"/>
      <c r="BU57" s="173"/>
      <c r="BV57" s="173"/>
    </row>
    <row r="58" spans="1:520" x14ac:dyDescent="0.35">
      <c r="A58" s="203" t="s">
        <v>340</v>
      </c>
      <c r="B58" s="14" t="s">
        <v>85</v>
      </c>
      <c r="C58" s="125"/>
      <c r="D58" s="205"/>
      <c r="E58" s="262">
        <v>2</v>
      </c>
      <c r="F58" s="262">
        <v>2</v>
      </c>
      <c r="G58" s="262">
        <v>2</v>
      </c>
      <c r="H58" s="262">
        <v>3</v>
      </c>
      <c r="I58" s="262">
        <v>4</v>
      </c>
      <c r="J58" s="262">
        <v>5</v>
      </c>
      <c r="K58" s="262">
        <v>126</v>
      </c>
      <c r="L58" s="262">
        <v>148</v>
      </c>
      <c r="M58" s="262">
        <v>197</v>
      </c>
      <c r="N58" s="262">
        <v>243</v>
      </c>
      <c r="O58" s="262">
        <v>338</v>
      </c>
      <c r="P58" s="262">
        <v>470</v>
      </c>
      <c r="Q58" s="262">
        <v>581</v>
      </c>
      <c r="R58" s="262">
        <v>687</v>
      </c>
      <c r="S58" s="262">
        <v>793</v>
      </c>
      <c r="T58" s="262">
        <v>859</v>
      </c>
      <c r="U58" s="262">
        <v>961</v>
      </c>
      <c r="V58" s="262">
        <v>1073</v>
      </c>
      <c r="W58" s="262">
        <v>1190</v>
      </c>
      <c r="X58" s="262">
        <v>1402</v>
      </c>
      <c r="Y58" s="262">
        <v>1648</v>
      </c>
      <c r="Z58" s="262">
        <v>1879</v>
      </c>
      <c r="AA58" s="262">
        <v>2153</v>
      </c>
      <c r="AB58" s="262">
        <v>2478</v>
      </c>
      <c r="AC58" s="262">
        <v>2736</v>
      </c>
      <c r="AD58" s="262">
        <v>3021</v>
      </c>
      <c r="AE58" s="262">
        <v>3509</v>
      </c>
      <c r="AF58" s="262">
        <v>3967</v>
      </c>
      <c r="AG58" s="262">
        <v>4361</v>
      </c>
      <c r="AH58" s="262">
        <v>4905</v>
      </c>
      <c r="AI58" s="262">
        <v>5140</v>
      </c>
      <c r="AJ58" s="262">
        <v>5584</v>
      </c>
      <c r="AK58" s="262">
        <v>5903</v>
      </c>
      <c r="AL58" s="262">
        <v>6234.0575366917892</v>
      </c>
      <c r="AM58" s="278">
        <v>6654.3662688465711</v>
      </c>
      <c r="AN58" s="74">
        <v>6810</v>
      </c>
      <c r="AO58" s="74">
        <v>7351</v>
      </c>
      <c r="AP58" s="74">
        <v>8915</v>
      </c>
      <c r="AQ58" s="74">
        <v>9551</v>
      </c>
      <c r="AR58" s="74">
        <v>10694</v>
      </c>
      <c r="AS58" s="74">
        <v>11453</v>
      </c>
      <c r="AT58" s="74">
        <v>12316</v>
      </c>
      <c r="AU58" s="74">
        <v>12826</v>
      </c>
      <c r="AV58" s="74">
        <v>14368</v>
      </c>
      <c r="AW58" s="74">
        <v>17229</v>
      </c>
      <c r="AX58" s="74">
        <v>18041</v>
      </c>
      <c r="AY58" s="74">
        <v>20734</v>
      </c>
      <c r="AZ58" s="74">
        <v>23016</v>
      </c>
      <c r="BA58" s="74">
        <v>24018</v>
      </c>
      <c r="BB58" s="74">
        <v>25839</v>
      </c>
      <c r="BC58" s="74">
        <v>27465</v>
      </c>
      <c r="BD58" s="74">
        <v>28815</v>
      </c>
      <c r="BE58" s="74">
        <v>30555</v>
      </c>
      <c r="BF58" s="74">
        <v>34612</v>
      </c>
      <c r="BG58" s="74">
        <v>41825</v>
      </c>
      <c r="BH58" s="74">
        <v>49038</v>
      </c>
      <c r="BI58" s="74">
        <v>55959</v>
      </c>
      <c r="BJ58" s="74">
        <v>61040</v>
      </c>
      <c r="BK58" s="114">
        <v>69429</v>
      </c>
      <c r="BL58" s="114">
        <v>78332</v>
      </c>
      <c r="BM58" s="114">
        <v>82602</v>
      </c>
      <c r="BN58" s="114">
        <v>89129</v>
      </c>
      <c r="BO58" s="114">
        <v>94087</v>
      </c>
      <c r="BP58" s="173"/>
      <c r="BQ58" s="173"/>
      <c r="BR58" s="173"/>
      <c r="BS58" s="173"/>
      <c r="BT58" s="173"/>
      <c r="BU58" s="173"/>
      <c r="BV58" s="173"/>
    </row>
    <row r="59" spans="1:520" x14ac:dyDescent="0.35">
      <c r="A59" s="203" t="s">
        <v>341</v>
      </c>
      <c r="B59" s="14" t="s">
        <v>85</v>
      </c>
      <c r="C59" s="125"/>
      <c r="D59" s="205"/>
      <c r="E59" s="262">
        <v>227</v>
      </c>
      <c r="F59" s="262">
        <v>234</v>
      </c>
      <c r="G59" s="262">
        <v>263</v>
      </c>
      <c r="H59" s="262">
        <v>256</v>
      </c>
      <c r="I59" s="262">
        <v>271</v>
      </c>
      <c r="J59" s="262">
        <v>312</v>
      </c>
      <c r="K59" s="262">
        <v>302</v>
      </c>
      <c r="L59" s="262">
        <v>337</v>
      </c>
      <c r="M59" s="262">
        <v>413</v>
      </c>
      <c r="N59" s="262">
        <v>466</v>
      </c>
      <c r="O59" s="262">
        <v>568</v>
      </c>
      <c r="P59" s="262">
        <v>756</v>
      </c>
      <c r="Q59" s="262">
        <v>1599</v>
      </c>
      <c r="R59" s="262">
        <v>1727</v>
      </c>
      <c r="S59" s="262">
        <v>1789</v>
      </c>
      <c r="T59" s="262">
        <v>1920</v>
      </c>
      <c r="U59" s="262">
        <v>2088</v>
      </c>
      <c r="V59" s="262">
        <v>2156</v>
      </c>
      <c r="W59" s="262">
        <v>2649</v>
      </c>
      <c r="X59" s="262">
        <v>3028</v>
      </c>
      <c r="Y59" s="262">
        <v>3281</v>
      </c>
      <c r="Z59" s="262">
        <v>3537</v>
      </c>
      <c r="AA59" s="262">
        <v>3550</v>
      </c>
      <c r="AB59" s="262">
        <v>3853</v>
      </c>
      <c r="AC59" s="262">
        <v>4138</v>
      </c>
      <c r="AD59" s="262">
        <v>5004</v>
      </c>
      <c r="AE59" s="262">
        <v>5605</v>
      </c>
      <c r="AF59" s="262">
        <v>6853</v>
      </c>
      <c r="AG59" s="262">
        <v>8020</v>
      </c>
      <c r="AH59" s="262">
        <v>9149</v>
      </c>
      <c r="AI59" s="262">
        <v>10202</v>
      </c>
      <c r="AJ59" s="262">
        <v>12518</v>
      </c>
      <c r="AK59" s="262">
        <v>13884</v>
      </c>
      <c r="AL59" s="262">
        <v>14239.889369297898</v>
      </c>
      <c r="AM59" s="278">
        <v>14656.389801339368</v>
      </c>
      <c r="AN59" s="74">
        <v>15047</v>
      </c>
      <c r="AO59" s="74">
        <v>17969</v>
      </c>
      <c r="AP59" s="74">
        <v>19774</v>
      </c>
      <c r="AQ59" s="74">
        <v>19595</v>
      </c>
      <c r="AR59" s="74">
        <v>24993</v>
      </c>
      <c r="AS59" s="74">
        <v>25182</v>
      </c>
      <c r="AT59" s="74">
        <v>26219</v>
      </c>
      <c r="AU59" s="74">
        <v>27810</v>
      </c>
      <c r="AV59" s="74">
        <v>28528</v>
      </c>
      <c r="AW59" s="74">
        <v>38381</v>
      </c>
      <c r="AX59" s="74">
        <v>30063</v>
      </c>
      <c r="AY59" s="74">
        <v>31286</v>
      </c>
      <c r="AZ59" s="74">
        <v>34919</v>
      </c>
      <c r="BA59" s="74">
        <v>35119</v>
      </c>
      <c r="BB59" s="74">
        <v>36352</v>
      </c>
      <c r="BC59" s="74">
        <v>38080</v>
      </c>
      <c r="BD59" s="74">
        <v>38341</v>
      </c>
      <c r="BE59" s="74">
        <v>36001</v>
      </c>
      <c r="BF59" s="74">
        <v>35031</v>
      </c>
      <c r="BG59" s="74">
        <v>35765</v>
      </c>
      <c r="BH59" s="74">
        <v>38604</v>
      </c>
      <c r="BI59" s="74">
        <v>41245</v>
      </c>
      <c r="BJ59" s="74">
        <v>37375</v>
      </c>
      <c r="BK59" s="114">
        <v>39622</v>
      </c>
      <c r="BL59" s="114">
        <v>45123</v>
      </c>
      <c r="BM59" s="114">
        <v>47904</v>
      </c>
      <c r="BN59" s="114">
        <v>50020</v>
      </c>
      <c r="BO59" s="114">
        <v>52174</v>
      </c>
      <c r="BP59" s="173"/>
      <c r="BQ59" s="173"/>
      <c r="BR59" s="173"/>
      <c r="BS59" s="173"/>
      <c r="BT59" s="173"/>
      <c r="BU59" s="173"/>
      <c r="BV59" s="173"/>
    </row>
    <row r="60" spans="1:520" x14ac:dyDescent="0.35">
      <c r="A60" s="203" t="s">
        <v>342</v>
      </c>
      <c r="B60" s="14" t="s">
        <v>85</v>
      </c>
      <c r="C60" s="125" t="s">
        <v>86</v>
      </c>
      <c r="D60" s="210"/>
      <c r="E60" s="262">
        <v>15</v>
      </c>
      <c r="F60" s="262">
        <v>16</v>
      </c>
      <c r="G60" s="262">
        <v>19</v>
      </c>
      <c r="H60" s="262">
        <v>19</v>
      </c>
      <c r="I60" s="262">
        <v>17</v>
      </c>
      <c r="J60" s="262">
        <v>19</v>
      </c>
      <c r="K60" s="262">
        <v>23</v>
      </c>
      <c r="L60" s="262">
        <v>72</v>
      </c>
      <c r="M60" s="262">
        <v>181</v>
      </c>
      <c r="N60" s="262">
        <v>119</v>
      </c>
      <c r="O60" s="262">
        <v>477</v>
      </c>
      <c r="P60" s="262">
        <v>776</v>
      </c>
      <c r="Q60" s="262">
        <v>747</v>
      </c>
      <c r="R60" s="262">
        <v>951</v>
      </c>
      <c r="S60" s="262">
        <v>1075</v>
      </c>
      <c r="T60" s="262">
        <v>1068</v>
      </c>
      <c r="U60" s="262">
        <v>1186</v>
      </c>
      <c r="V60" s="262">
        <v>1449</v>
      </c>
      <c r="W60" s="262">
        <v>2520</v>
      </c>
      <c r="X60" s="262">
        <v>3248</v>
      </c>
      <c r="Y60" s="262">
        <v>3348</v>
      </c>
      <c r="Z60" s="262">
        <v>3514</v>
      </c>
      <c r="AA60" s="262">
        <v>3883</v>
      </c>
      <c r="AB60" s="262">
        <v>3886</v>
      </c>
      <c r="AC60" s="262">
        <v>3689</v>
      </c>
      <c r="AD60" s="262">
        <v>3679</v>
      </c>
      <c r="AE60" s="262">
        <v>5212</v>
      </c>
      <c r="AF60" s="262">
        <v>7181</v>
      </c>
      <c r="AG60" s="262">
        <v>7862</v>
      </c>
      <c r="AH60" s="262">
        <v>8102</v>
      </c>
      <c r="AI60" s="262">
        <v>7831</v>
      </c>
      <c r="AJ60" s="262">
        <v>7016</v>
      </c>
      <c r="AK60" s="262">
        <v>7171</v>
      </c>
      <c r="AL60" s="262">
        <v>6729.7561880206258</v>
      </c>
      <c r="AM60" s="278">
        <v>5778.6358711511848</v>
      </c>
      <c r="AN60" s="74">
        <v>5806</v>
      </c>
      <c r="AO60" s="74">
        <v>5671</v>
      </c>
      <c r="AP60" s="74">
        <v>5902</v>
      </c>
      <c r="AQ60" s="74">
        <v>5651</v>
      </c>
      <c r="AR60" s="74">
        <v>5529</v>
      </c>
      <c r="AS60" s="74">
        <v>5219</v>
      </c>
      <c r="AT60" s="74">
        <v>4929</v>
      </c>
      <c r="AU60" s="74">
        <v>4799</v>
      </c>
      <c r="AV60" s="74">
        <v>4371</v>
      </c>
      <c r="AW60" s="74">
        <v>5098</v>
      </c>
      <c r="AX60" s="74">
        <v>6965</v>
      </c>
      <c r="AY60" s="74">
        <v>6965</v>
      </c>
      <c r="AZ60" s="74">
        <v>7448</v>
      </c>
      <c r="BA60" s="74">
        <v>8518</v>
      </c>
      <c r="BB60" s="74">
        <v>10050</v>
      </c>
      <c r="BC60" s="74">
        <v>10728</v>
      </c>
      <c r="BD60" s="74">
        <v>11032</v>
      </c>
      <c r="BE60" s="74">
        <v>11046</v>
      </c>
      <c r="BF60" s="74">
        <v>10839</v>
      </c>
      <c r="BG60" s="74">
        <v>10585</v>
      </c>
      <c r="BH60" s="74">
        <v>20128</v>
      </c>
      <c r="BI60" s="74">
        <v>29718</v>
      </c>
      <c r="BJ60" s="74">
        <v>15866</v>
      </c>
      <c r="BK60" s="114">
        <v>13867</v>
      </c>
      <c r="BL60" s="114">
        <v>13830</v>
      </c>
      <c r="BM60" s="114">
        <v>15483</v>
      </c>
      <c r="BN60" s="114">
        <v>15999</v>
      </c>
      <c r="BO60" s="114">
        <v>15915</v>
      </c>
      <c r="BP60" s="173"/>
      <c r="BQ60" s="173"/>
      <c r="BR60" s="173"/>
      <c r="BS60" s="173"/>
      <c r="BT60" s="173"/>
      <c r="BU60" s="173"/>
      <c r="BV60" s="173"/>
    </row>
    <row r="61" spans="1:520" x14ac:dyDescent="0.35">
      <c r="A61" s="209" t="s">
        <v>343</v>
      </c>
      <c r="B61" s="14" t="s">
        <v>85</v>
      </c>
      <c r="C61" s="125"/>
      <c r="D61" s="203"/>
      <c r="E61" s="262"/>
      <c r="F61" s="262"/>
      <c r="G61" s="262"/>
      <c r="H61" s="262"/>
      <c r="I61" s="262"/>
      <c r="J61" s="262"/>
      <c r="K61" s="262"/>
      <c r="L61" s="262"/>
      <c r="M61" s="262"/>
      <c r="N61" s="262"/>
      <c r="O61" s="262"/>
      <c r="P61" s="262"/>
      <c r="Q61" s="262"/>
      <c r="R61" s="262"/>
      <c r="S61" s="262"/>
      <c r="T61" s="262"/>
      <c r="U61" s="262"/>
      <c r="V61" s="262"/>
      <c r="W61" s="262"/>
      <c r="X61" s="262"/>
      <c r="Y61" s="262"/>
      <c r="Z61" s="262"/>
      <c r="AA61" s="262"/>
      <c r="AB61" s="262"/>
      <c r="AC61" s="262"/>
      <c r="AD61" s="262"/>
      <c r="AE61" s="262"/>
      <c r="AF61" s="262"/>
      <c r="AG61" s="262"/>
      <c r="AH61" s="262"/>
      <c r="AI61" s="262"/>
      <c r="AJ61" s="262"/>
      <c r="AK61" s="262"/>
      <c r="AL61" s="262"/>
      <c r="AM61" s="278"/>
      <c r="AN61" s="74">
        <v>5715</v>
      </c>
      <c r="AO61" s="74">
        <v>5575</v>
      </c>
      <c r="AP61" s="74">
        <v>5808</v>
      </c>
      <c r="AQ61" s="74">
        <v>5565</v>
      </c>
      <c r="AR61" s="74">
        <v>5443</v>
      </c>
      <c r="AS61" s="74">
        <v>5128</v>
      </c>
      <c r="AT61" s="74">
        <v>4844</v>
      </c>
      <c r="AU61" s="74">
        <v>4713</v>
      </c>
      <c r="AV61" s="74"/>
      <c r="AW61" s="74"/>
      <c r="AX61" s="74"/>
      <c r="AY61" s="74"/>
      <c r="AZ61" s="74"/>
      <c r="BA61" s="74"/>
      <c r="BB61" s="74"/>
      <c r="BC61" s="74"/>
      <c r="BD61" s="74"/>
      <c r="BE61" s="74"/>
      <c r="BF61" s="74"/>
      <c r="BG61" s="74"/>
      <c r="BH61" s="74"/>
      <c r="BI61" s="74"/>
      <c r="BJ61" s="74"/>
      <c r="BK61" s="7"/>
      <c r="BL61" s="7"/>
      <c r="BM61" s="7"/>
      <c r="BN61" s="7"/>
      <c r="BO61" s="281"/>
      <c r="BP61" s="173"/>
      <c r="BQ61" s="173"/>
      <c r="BR61" s="173"/>
      <c r="BS61" s="173"/>
      <c r="BT61" s="173"/>
      <c r="BU61" s="173"/>
      <c r="BV61" s="173"/>
    </row>
    <row r="62" spans="1:520" x14ac:dyDescent="0.35">
      <c r="A62" s="209" t="s">
        <v>344</v>
      </c>
      <c r="B62" s="14" t="s">
        <v>85</v>
      </c>
      <c r="C62" s="125"/>
      <c r="D62" s="203"/>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277"/>
      <c r="AN62" s="74">
        <v>91</v>
      </c>
      <c r="AO62" s="74">
        <v>96</v>
      </c>
      <c r="AP62" s="74">
        <v>94</v>
      </c>
      <c r="AQ62" s="74">
        <v>86</v>
      </c>
      <c r="AR62" s="74">
        <v>86</v>
      </c>
      <c r="AS62" s="74">
        <v>91</v>
      </c>
      <c r="AT62" s="74">
        <v>85</v>
      </c>
      <c r="AU62" s="74">
        <v>85</v>
      </c>
      <c r="AV62" s="74"/>
      <c r="AW62" s="74"/>
      <c r="AX62" s="74"/>
      <c r="AY62" s="74"/>
      <c r="AZ62" s="74"/>
      <c r="BA62" s="74"/>
      <c r="BB62" s="74"/>
      <c r="BC62" s="74"/>
      <c r="BD62" s="74"/>
      <c r="BE62" s="74"/>
      <c r="BF62" s="74"/>
      <c r="BG62" s="74"/>
      <c r="BH62" s="74"/>
      <c r="BI62" s="74"/>
      <c r="BJ62" s="74"/>
      <c r="BK62" s="7"/>
      <c r="BL62" s="7"/>
      <c r="BM62" s="7"/>
      <c r="BN62" s="7"/>
      <c r="BO62" s="281"/>
      <c r="BP62" s="173"/>
      <c r="BQ62" s="173"/>
      <c r="BR62" s="173"/>
      <c r="BS62" s="173"/>
      <c r="BT62" s="173"/>
      <c r="BU62" s="173"/>
      <c r="BV62" s="173"/>
    </row>
    <row r="63" spans="1:520" x14ac:dyDescent="0.35">
      <c r="A63" s="203" t="s">
        <v>345</v>
      </c>
      <c r="B63" s="14" t="s">
        <v>85</v>
      </c>
      <c r="C63" s="125" t="s">
        <v>86</v>
      </c>
      <c r="D63" s="210"/>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2"/>
      <c r="AC63" s="262"/>
      <c r="AD63" s="262"/>
      <c r="AE63" s="262"/>
      <c r="AF63" s="262"/>
      <c r="AG63" s="262"/>
      <c r="AH63" s="262"/>
      <c r="AI63" s="262"/>
      <c r="AJ63" s="262"/>
      <c r="AK63" s="262"/>
      <c r="AL63" s="262"/>
      <c r="AM63" s="278"/>
      <c r="AN63" s="74">
        <v>1946</v>
      </c>
      <c r="AO63" s="74">
        <v>2102</v>
      </c>
      <c r="AP63" s="74">
        <v>2214</v>
      </c>
      <c r="AQ63" s="74">
        <v>2235</v>
      </c>
      <c r="AR63" s="74">
        <v>2248</v>
      </c>
      <c r="AS63" s="74">
        <v>2213</v>
      </c>
      <c r="AT63" s="74">
        <v>2102</v>
      </c>
      <c r="AU63" s="74">
        <v>2074</v>
      </c>
      <c r="AV63" s="74">
        <v>2026</v>
      </c>
      <c r="AW63" s="74">
        <v>2504</v>
      </c>
      <c r="AX63" s="74"/>
      <c r="AY63" s="74"/>
      <c r="AZ63" s="74"/>
      <c r="BA63" s="74"/>
      <c r="BB63" s="74"/>
      <c r="BC63" s="74"/>
      <c r="BD63" s="74"/>
      <c r="BE63" s="74"/>
      <c r="BF63" s="74"/>
      <c r="BG63" s="74"/>
      <c r="BH63" s="74"/>
      <c r="BI63" s="74"/>
      <c r="BJ63" s="74"/>
      <c r="BK63" s="7"/>
      <c r="BL63" s="7"/>
      <c r="BM63" s="7"/>
      <c r="BN63" s="7"/>
      <c r="BO63" s="281"/>
      <c r="BP63" s="173"/>
      <c r="BQ63" s="173"/>
      <c r="BR63" s="173"/>
      <c r="BS63" s="173"/>
      <c r="BT63" s="173"/>
      <c r="BU63" s="173"/>
      <c r="BV63" s="173"/>
    </row>
    <row r="64" spans="1:520" x14ac:dyDescent="0.35">
      <c r="A64" s="203" t="s">
        <v>346</v>
      </c>
      <c r="B64" s="14" t="s">
        <v>85</v>
      </c>
      <c r="C64" s="125"/>
      <c r="D64" s="203"/>
      <c r="E64" s="262">
        <v>24</v>
      </c>
      <c r="F64" s="262">
        <v>30</v>
      </c>
      <c r="G64" s="262">
        <v>34</v>
      </c>
      <c r="H64" s="262">
        <v>39</v>
      </c>
      <c r="I64" s="262">
        <v>48</v>
      </c>
      <c r="J64" s="262">
        <v>49</v>
      </c>
      <c r="K64" s="262">
        <v>81</v>
      </c>
      <c r="L64" s="262">
        <v>66</v>
      </c>
      <c r="M64" s="262">
        <v>9</v>
      </c>
      <c r="N64" s="262">
        <v>12</v>
      </c>
      <c r="O64" s="262">
        <v>22</v>
      </c>
      <c r="P64" s="262">
        <v>33</v>
      </c>
      <c r="Q64" s="262">
        <v>34</v>
      </c>
      <c r="R64" s="262">
        <v>30</v>
      </c>
      <c r="S64" s="262">
        <v>33</v>
      </c>
      <c r="T64" s="262">
        <v>120</v>
      </c>
      <c r="U64" s="262">
        <v>151</v>
      </c>
      <c r="V64" s="262">
        <v>470</v>
      </c>
      <c r="W64" s="262">
        <v>517</v>
      </c>
      <c r="X64" s="262">
        <v>583</v>
      </c>
      <c r="Y64" s="262">
        <v>675</v>
      </c>
      <c r="Z64" s="262">
        <v>735</v>
      </c>
      <c r="AA64" s="262">
        <v>785</v>
      </c>
      <c r="AB64" s="262">
        <v>903</v>
      </c>
      <c r="AC64" s="262">
        <v>979</v>
      </c>
      <c r="AD64" s="262">
        <v>1063</v>
      </c>
      <c r="AE64" s="262">
        <v>1135</v>
      </c>
      <c r="AF64" s="262">
        <v>1190</v>
      </c>
      <c r="AG64" s="262">
        <v>1103</v>
      </c>
      <c r="AH64" s="262">
        <v>1229</v>
      </c>
      <c r="AI64" s="262">
        <v>1257</v>
      </c>
      <c r="AJ64" s="262">
        <v>1328</v>
      </c>
      <c r="AK64" s="262">
        <v>1084</v>
      </c>
      <c r="AL64" s="262">
        <v>963.52669575565255</v>
      </c>
      <c r="AM64" s="278">
        <v>906.33653335328677</v>
      </c>
      <c r="AN64" s="74">
        <v>221</v>
      </c>
      <c r="AO64" s="74">
        <v>297</v>
      </c>
      <c r="AP64" s="74">
        <v>313</v>
      </c>
      <c r="AQ64" s="74">
        <v>309</v>
      </c>
      <c r="AR64" s="74">
        <v>637</v>
      </c>
      <c r="AS64" s="74">
        <v>1141</v>
      </c>
      <c r="AT64" s="74">
        <v>1629</v>
      </c>
      <c r="AU64" s="74">
        <v>2201</v>
      </c>
      <c r="AV64" s="74">
        <v>2464</v>
      </c>
      <c r="AW64" s="74">
        <v>9235</v>
      </c>
      <c r="AX64" s="74">
        <v>1950</v>
      </c>
      <c r="AY64" s="74">
        <v>2174</v>
      </c>
      <c r="AZ64" s="74">
        <v>992</v>
      </c>
      <c r="BA64" s="74">
        <v>1555</v>
      </c>
      <c r="BB64" s="74">
        <v>1190</v>
      </c>
      <c r="BC64" s="74">
        <v>1441</v>
      </c>
      <c r="BD64" s="74">
        <v>1504</v>
      </c>
      <c r="BE64" s="74">
        <v>1343</v>
      </c>
      <c r="BF64" s="74">
        <v>1675</v>
      </c>
      <c r="BG64" s="74">
        <v>1596</v>
      </c>
      <c r="BH64" s="74">
        <v>1869</v>
      </c>
      <c r="BI64" s="74">
        <v>1745</v>
      </c>
      <c r="BJ64" s="74">
        <v>16175</v>
      </c>
      <c r="BK64" s="114">
        <v>2700</v>
      </c>
      <c r="BL64" s="114">
        <v>1717</v>
      </c>
      <c r="BM64" s="114">
        <v>1601</v>
      </c>
      <c r="BN64" s="114">
        <v>1523</v>
      </c>
      <c r="BO64" s="114">
        <v>1377</v>
      </c>
      <c r="BP64" s="173"/>
      <c r="BQ64" s="173"/>
      <c r="BR64" s="173"/>
      <c r="BS64" s="173"/>
      <c r="BT64" s="173"/>
      <c r="BU64" s="173"/>
      <c r="BV64" s="173"/>
    </row>
    <row r="65" spans="1:520" x14ac:dyDescent="0.35">
      <c r="A65" s="203" t="s">
        <v>347</v>
      </c>
      <c r="B65" s="14" t="s">
        <v>85</v>
      </c>
      <c r="C65" s="125"/>
      <c r="D65" s="205"/>
      <c r="E65" s="262"/>
      <c r="F65" s="262"/>
      <c r="G65" s="262"/>
      <c r="H65" s="262"/>
      <c r="I65" s="262"/>
      <c r="J65" s="262"/>
      <c r="K65" s="262"/>
      <c r="L65" s="262"/>
      <c r="M65" s="262">
        <v>17</v>
      </c>
      <c r="N65" s="262">
        <v>21</v>
      </c>
      <c r="O65" s="262">
        <v>38</v>
      </c>
      <c r="P65" s="262">
        <v>42</v>
      </c>
      <c r="Q65" s="262">
        <v>16</v>
      </c>
      <c r="R65" s="262">
        <v>15</v>
      </c>
      <c r="S65" s="262">
        <v>15</v>
      </c>
      <c r="T65" s="262">
        <v>17</v>
      </c>
      <c r="U65" s="262">
        <v>37</v>
      </c>
      <c r="V65" s="262">
        <v>159</v>
      </c>
      <c r="W65" s="262">
        <v>186</v>
      </c>
      <c r="X65" s="262">
        <v>231</v>
      </c>
      <c r="Y65" s="262">
        <v>269</v>
      </c>
      <c r="Z65" s="262">
        <v>280</v>
      </c>
      <c r="AA65" s="262">
        <v>316</v>
      </c>
      <c r="AB65" s="262">
        <v>386</v>
      </c>
      <c r="AC65" s="262">
        <v>464</v>
      </c>
      <c r="AD65" s="262">
        <v>529</v>
      </c>
      <c r="AE65" s="262">
        <v>603</v>
      </c>
      <c r="AF65" s="262">
        <v>673</v>
      </c>
      <c r="AG65" s="262">
        <v>840</v>
      </c>
      <c r="AH65" s="262">
        <v>916</v>
      </c>
      <c r="AI65" s="262">
        <v>1042</v>
      </c>
      <c r="AJ65" s="262">
        <v>1051</v>
      </c>
      <c r="AK65" s="262">
        <v>973</v>
      </c>
      <c r="AL65" s="262">
        <v>1053.1107893692979</v>
      </c>
      <c r="AM65" s="278">
        <v>1104.7827677803134</v>
      </c>
      <c r="AN65" s="74">
        <v>1162</v>
      </c>
      <c r="AO65" s="74">
        <v>1157</v>
      </c>
      <c r="AP65" s="74">
        <v>1268</v>
      </c>
      <c r="AQ65" s="74">
        <v>1275</v>
      </c>
      <c r="AR65" s="74">
        <v>1429</v>
      </c>
      <c r="AS65" s="74">
        <v>1336</v>
      </c>
      <c r="AT65" s="74">
        <v>1403</v>
      </c>
      <c r="AU65" s="74">
        <v>1304</v>
      </c>
      <c r="AV65" s="74">
        <v>1418</v>
      </c>
      <c r="AW65" s="74">
        <v>1703</v>
      </c>
      <c r="AX65" s="74">
        <v>1317</v>
      </c>
      <c r="AY65" s="74">
        <v>1180</v>
      </c>
      <c r="AZ65" s="74">
        <v>1162</v>
      </c>
      <c r="BA65" s="74">
        <v>1172</v>
      </c>
      <c r="BB65" s="74">
        <v>1691</v>
      </c>
      <c r="BC65" s="74">
        <v>2102</v>
      </c>
      <c r="BD65" s="74">
        <v>2199</v>
      </c>
      <c r="BE65" s="74">
        <v>2167</v>
      </c>
      <c r="BF65" s="74">
        <v>2200</v>
      </c>
      <c r="BG65" s="74">
        <v>2279</v>
      </c>
      <c r="BH65" s="74">
        <v>2388</v>
      </c>
      <c r="BI65" s="74">
        <v>2334</v>
      </c>
      <c r="BJ65" s="74">
        <v>2492</v>
      </c>
      <c r="BK65" s="114">
        <v>2872</v>
      </c>
      <c r="BL65" s="114">
        <v>3049</v>
      </c>
      <c r="BM65" s="114">
        <v>3080</v>
      </c>
      <c r="BN65" s="114">
        <v>3091</v>
      </c>
      <c r="BO65" s="114">
        <v>2996</v>
      </c>
      <c r="BP65" s="173"/>
      <c r="BQ65" s="173"/>
      <c r="BR65" s="173"/>
      <c r="BS65" s="173"/>
      <c r="BT65" s="173"/>
      <c r="BU65" s="173"/>
      <c r="BV65" s="173"/>
    </row>
    <row r="66" spans="1:520" x14ac:dyDescent="0.35">
      <c r="A66" s="203" t="s">
        <v>316</v>
      </c>
      <c r="B66" s="14" t="s">
        <v>85</v>
      </c>
      <c r="C66" s="125"/>
      <c r="D66" s="203"/>
      <c r="E66" s="262"/>
      <c r="F66" s="262"/>
      <c r="G66" s="262"/>
      <c r="H66" s="262"/>
      <c r="I66" s="262"/>
      <c r="J66" s="262"/>
      <c r="K66" s="262"/>
      <c r="L66" s="262"/>
      <c r="M66" s="262">
        <v>58</v>
      </c>
      <c r="N66" s="262">
        <v>84</v>
      </c>
      <c r="O66" s="262">
        <v>122</v>
      </c>
      <c r="P66" s="262">
        <v>160</v>
      </c>
      <c r="Q66" s="262">
        <v>171</v>
      </c>
      <c r="R66" s="262">
        <v>191</v>
      </c>
      <c r="S66" s="262">
        <v>212</v>
      </c>
      <c r="T66" s="262">
        <v>266</v>
      </c>
      <c r="U66" s="262">
        <v>301</v>
      </c>
      <c r="V66" s="262">
        <v>352</v>
      </c>
      <c r="W66" s="262">
        <v>443</v>
      </c>
      <c r="X66" s="262">
        <v>602</v>
      </c>
      <c r="Y66" s="262">
        <v>690</v>
      </c>
      <c r="Z66" s="262">
        <v>808</v>
      </c>
      <c r="AA66" s="262">
        <v>843</v>
      </c>
      <c r="AB66" s="262">
        <v>899</v>
      </c>
      <c r="AC66" s="262">
        <v>966</v>
      </c>
      <c r="AD66" s="262">
        <v>1087</v>
      </c>
      <c r="AE66" s="262">
        <v>1200</v>
      </c>
      <c r="AF66" s="262">
        <v>1300</v>
      </c>
      <c r="AG66" s="262">
        <v>1319</v>
      </c>
      <c r="AH66" s="262">
        <v>1403</v>
      </c>
      <c r="AI66" s="262">
        <v>1456</v>
      </c>
      <c r="AJ66" s="262">
        <v>1616</v>
      </c>
      <c r="AK66" s="262">
        <v>1786</v>
      </c>
      <c r="AL66" s="262">
        <v>1835.4785402618008</v>
      </c>
      <c r="AM66" s="278">
        <v>1812.6730667065735</v>
      </c>
      <c r="AN66" s="74">
        <v>1935</v>
      </c>
      <c r="AO66" s="74">
        <v>1887</v>
      </c>
      <c r="AP66" s="74">
        <v>1979</v>
      </c>
      <c r="AQ66" s="74">
        <v>2233</v>
      </c>
      <c r="AR66" s="74">
        <v>2398</v>
      </c>
      <c r="AS66" s="74">
        <v>2346</v>
      </c>
      <c r="AT66" s="74">
        <v>2193</v>
      </c>
      <c r="AU66" s="74">
        <v>2380</v>
      </c>
      <c r="AV66" s="74">
        <v>2818</v>
      </c>
      <c r="AW66" s="74">
        <v>3163</v>
      </c>
      <c r="AX66" s="74">
        <v>3234</v>
      </c>
      <c r="AY66" s="74">
        <v>3241</v>
      </c>
      <c r="AZ66" s="74">
        <v>3889</v>
      </c>
      <c r="BA66" s="74">
        <v>3863</v>
      </c>
      <c r="BB66" s="74">
        <v>3907</v>
      </c>
      <c r="BC66" s="74">
        <v>3601</v>
      </c>
      <c r="BD66" s="74">
        <v>3638</v>
      </c>
      <c r="BE66" s="74">
        <v>3748</v>
      </c>
      <c r="BF66" s="74">
        <v>3873</v>
      </c>
      <c r="BG66" s="74">
        <v>4282</v>
      </c>
      <c r="BH66" s="74">
        <v>4526</v>
      </c>
      <c r="BI66" s="74">
        <v>4498</v>
      </c>
      <c r="BJ66" s="74">
        <v>4716</v>
      </c>
      <c r="BK66" s="114">
        <v>5302</v>
      </c>
      <c r="BL66" s="114">
        <v>4630</v>
      </c>
      <c r="BM66" s="114">
        <v>4355</v>
      </c>
      <c r="BN66" s="114">
        <v>4228</v>
      </c>
      <c r="BO66" s="114">
        <v>4221</v>
      </c>
      <c r="BP66" s="173"/>
      <c r="BQ66" s="173"/>
      <c r="BR66" s="173"/>
      <c r="BS66" s="173"/>
      <c r="BT66" s="173"/>
      <c r="BU66" s="173"/>
      <c r="BV66" s="173"/>
    </row>
    <row r="67" spans="1:520" s="208" customFormat="1" x14ac:dyDescent="0.35">
      <c r="A67" s="211" t="s">
        <v>348</v>
      </c>
      <c r="B67" s="14" t="s">
        <v>85</v>
      </c>
      <c r="C67" s="125"/>
      <c r="D67" s="205"/>
      <c r="E67" s="262"/>
      <c r="F67" s="262"/>
      <c r="G67" s="262"/>
      <c r="H67" s="262"/>
      <c r="I67" s="262"/>
      <c r="J67" s="262"/>
      <c r="K67" s="262"/>
      <c r="L67" s="262"/>
      <c r="M67" s="262"/>
      <c r="N67" s="262"/>
      <c r="O67" s="262"/>
      <c r="P67" s="262"/>
      <c r="Q67" s="262"/>
      <c r="R67" s="262"/>
      <c r="S67" s="262"/>
      <c r="T67" s="262">
        <v>-8</v>
      </c>
      <c r="U67" s="262">
        <v>-5</v>
      </c>
      <c r="V67" s="262">
        <v>-3</v>
      </c>
      <c r="W67" s="262">
        <v>-4</v>
      </c>
      <c r="X67" s="262">
        <v>-5</v>
      </c>
      <c r="Y67" s="262">
        <v>-6</v>
      </c>
      <c r="Z67" s="262">
        <v>-8</v>
      </c>
      <c r="AA67" s="262">
        <v>-3</v>
      </c>
      <c r="AB67" s="262">
        <v>-5</v>
      </c>
      <c r="AC67" s="262">
        <v>-11</v>
      </c>
      <c r="AD67" s="262">
        <v>-6</v>
      </c>
      <c r="AE67" s="262">
        <v>-8</v>
      </c>
      <c r="AF67" s="262">
        <v>-20</v>
      </c>
      <c r="AG67" s="262">
        <v>-31</v>
      </c>
      <c r="AH67" s="262">
        <v>-73</v>
      </c>
      <c r="AI67" s="262">
        <v>-53</v>
      </c>
      <c r="AJ67" s="262">
        <v>-50</v>
      </c>
      <c r="AK67" s="262">
        <v>-61</v>
      </c>
      <c r="AL67" s="262">
        <v>-54.745834986116627</v>
      </c>
      <c r="AM67" s="278">
        <v>-66.148744809008946</v>
      </c>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281"/>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c r="CS67" s="173"/>
      <c r="CT67" s="173"/>
      <c r="CU67" s="173"/>
      <c r="CV67" s="173"/>
      <c r="CW67" s="173"/>
      <c r="CX67" s="173"/>
      <c r="CY67" s="173"/>
      <c r="CZ67" s="173"/>
      <c r="DA67" s="173"/>
      <c r="DB67" s="173"/>
      <c r="DC67" s="173"/>
      <c r="DD67" s="173"/>
      <c r="DE67" s="173"/>
      <c r="DF67" s="173"/>
      <c r="DG67" s="173"/>
      <c r="DH67" s="173"/>
      <c r="DI67" s="173"/>
      <c r="DJ67" s="173"/>
      <c r="DK67" s="173"/>
      <c r="DL67" s="173"/>
      <c r="DM67" s="173"/>
      <c r="DN67" s="173"/>
      <c r="DO67" s="173"/>
      <c r="DP67" s="173"/>
      <c r="DQ67" s="173"/>
      <c r="DR67" s="173"/>
      <c r="DS67" s="173"/>
      <c r="DT67" s="173"/>
      <c r="DU67" s="173"/>
      <c r="DV67" s="173"/>
      <c r="DW67" s="173"/>
      <c r="DX67" s="173"/>
      <c r="DY67" s="173"/>
      <c r="DZ67" s="173"/>
      <c r="EA67" s="173"/>
      <c r="EB67" s="173"/>
      <c r="EC67" s="173"/>
      <c r="ED67" s="173"/>
      <c r="EE67" s="173"/>
      <c r="EF67" s="173"/>
      <c r="EG67" s="173"/>
      <c r="EH67" s="173"/>
      <c r="EI67" s="173"/>
      <c r="EJ67" s="173"/>
      <c r="EK67" s="173"/>
      <c r="EL67" s="173"/>
      <c r="EM67" s="173"/>
      <c r="EN67" s="173"/>
      <c r="EO67" s="173"/>
      <c r="EP67" s="173"/>
      <c r="EQ67" s="173"/>
      <c r="ER67" s="173"/>
      <c r="ES67" s="173"/>
      <c r="ET67" s="173"/>
      <c r="EU67" s="173"/>
      <c r="EV67" s="173"/>
      <c r="EW67" s="173"/>
      <c r="EX67" s="173"/>
      <c r="EY67" s="173"/>
      <c r="EZ67" s="173"/>
      <c r="FA67" s="173"/>
      <c r="FB67" s="173"/>
      <c r="FC67" s="173"/>
      <c r="FD67" s="173"/>
      <c r="FE67" s="173"/>
      <c r="FF67" s="173"/>
      <c r="FG67" s="173"/>
      <c r="FH67" s="173"/>
      <c r="FI67" s="173"/>
      <c r="FJ67" s="173"/>
      <c r="FK67" s="173"/>
      <c r="FL67" s="173"/>
      <c r="FM67" s="173"/>
      <c r="FN67" s="173"/>
      <c r="FO67" s="173"/>
      <c r="FP67" s="173"/>
      <c r="FQ67" s="173"/>
      <c r="FR67" s="173"/>
      <c r="FS67" s="173"/>
      <c r="FT67" s="173"/>
      <c r="FU67" s="173"/>
      <c r="FV67" s="173"/>
      <c r="FW67" s="173"/>
      <c r="FX67" s="173"/>
      <c r="FY67" s="173"/>
      <c r="FZ67" s="173"/>
      <c r="GA67" s="173"/>
      <c r="GB67" s="173"/>
      <c r="GC67" s="173"/>
      <c r="GD67" s="173"/>
      <c r="GE67" s="173"/>
      <c r="GF67" s="173"/>
      <c r="GG67" s="173"/>
      <c r="GH67" s="173"/>
      <c r="GI67" s="173"/>
      <c r="GJ67" s="173"/>
      <c r="GK67" s="173"/>
      <c r="GL67" s="173"/>
      <c r="GM67" s="173"/>
      <c r="GN67" s="173"/>
      <c r="GO67" s="173"/>
      <c r="GP67" s="173"/>
      <c r="GQ67" s="173"/>
      <c r="GR67" s="173"/>
      <c r="GS67" s="173"/>
      <c r="GT67" s="173"/>
      <c r="GU67" s="173"/>
      <c r="GV67" s="173"/>
      <c r="GW67" s="173"/>
      <c r="GX67" s="173"/>
      <c r="GY67" s="173"/>
      <c r="GZ67" s="173"/>
      <c r="HA67" s="173"/>
      <c r="HB67" s="173"/>
      <c r="HC67" s="173"/>
      <c r="HD67" s="173"/>
      <c r="HE67" s="173"/>
      <c r="HF67" s="173"/>
      <c r="HG67" s="173"/>
      <c r="HH67" s="173"/>
      <c r="HI67" s="173"/>
      <c r="HJ67" s="173"/>
      <c r="HK67" s="173"/>
      <c r="HL67" s="173"/>
      <c r="HM67" s="173"/>
      <c r="HN67" s="173"/>
      <c r="HO67" s="173"/>
      <c r="HP67" s="173"/>
      <c r="HQ67" s="173"/>
      <c r="HR67" s="173"/>
      <c r="HS67" s="173"/>
      <c r="HT67" s="173"/>
      <c r="HU67" s="173"/>
      <c r="HV67" s="173"/>
      <c r="HW67" s="173"/>
      <c r="HX67" s="173"/>
      <c r="HY67" s="173"/>
      <c r="HZ67" s="173"/>
      <c r="IA67" s="173"/>
      <c r="IB67" s="173"/>
      <c r="IC67" s="173"/>
      <c r="ID67" s="173"/>
      <c r="IE67" s="173"/>
      <c r="IF67" s="173"/>
      <c r="IG67" s="173"/>
      <c r="IH67" s="173"/>
      <c r="II67" s="173"/>
      <c r="IJ67" s="173"/>
      <c r="IK67" s="173"/>
      <c r="IL67" s="173"/>
      <c r="IM67" s="173"/>
      <c r="IN67" s="173"/>
      <c r="IO67" s="173"/>
      <c r="IP67" s="173"/>
      <c r="IQ67" s="173"/>
      <c r="IR67" s="173"/>
      <c r="IS67" s="173"/>
      <c r="IT67" s="173"/>
      <c r="IU67" s="173"/>
      <c r="IV67" s="173"/>
      <c r="IW67" s="173"/>
      <c r="IX67" s="173"/>
      <c r="IY67" s="173"/>
      <c r="IZ67" s="173"/>
      <c r="JA67" s="173"/>
      <c r="JB67" s="173"/>
      <c r="JC67" s="173"/>
      <c r="JD67" s="173"/>
      <c r="JE67" s="173"/>
      <c r="JF67" s="173"/>
      <c r="JG67" s="173"/>
      <c r="JH67" s="173"/>
      <c r="JI67" s="173"/>
      <c r="JJ67" s="173"/>
      <c r="JK67" s="173"/>
      <c r="JL67" s="173"/>
      <c r="JM67" s="173"/>
      <c r="JN67" s="173"/>
      <c r="JO67" s="173"/>
      <c r="JP67" s="173"/>
      <c r="JQ67" s="173"/>
      <c r="JR67" s="173"/>
      <c r="JS67" s="173"/>
      <c r="JT67" s="173"/>
      <c r="JU67" s="173"/>
      <c r="JV67" s="173"/>
      <c r="JW67" s="173"/>
      <c r="JX67" s="173"/>
      <c r="JY67" s="173"/>
      <c r="JZ67" s="173"/>
      <c r="KA67" s="173"/>
      <c r="KB67" s="173"/>
      <c r="KC67" s="173"/>
      <c r="KD67" s="173"/>
      <c r="KE67" s="173"/>
      <c r="KF67" s="173"/>
      <c r="KG67" s="173"/>
      <c r="KH67" s="173"/>
      <c r="KI67" s="173"/>
      <c r="KJ67" s="173"/>
      <c r="KK67" s="173"/>
      <c r="KL67" s="173"/>
      <c r="KM67" s="173"/>
      <c r="KN67" s="173"/>
      <c r="KO67" s="173"/>
      <c r="KP67" s="173"/>
      <c r="KQ67" s="173"/>
      <c r="KR67" s="173"/>
      <c r="KS67" s="173"/>
      <c r="KT67" s="173"/>
      <c r="KU67" s="173"/>
      <c r="KV67" s="173"/>
      <c r="KW67" s="173"/>
      <c r="KX67" s="173"/>
      <c r="KY67" s="173"/>
      <c r="KZ67" s="173"/>
      <c r="LA67" s="173"/>
      <c r="LB67" s="173"/>
      <c r="LC67" s="173"/>
      <c r="LD67" s="173"/>
      <c r="LE67" s="173"/>
      <c r="LF67" s="173"/>
      <c r="LG67" s="173"/>
      <c r="LH67" s="173"/>
      <c r="LI67" s="173"/>
      <c r="LJ67" s="173"/>
      <c r="LK67" s="173"/>
      <c r="LL67" s="173"/>
      <c r="LM67" s="173"/>
      <c r="LN67" s="173"/>
      <c r="LO67" s="173"/>
      <c r="LP67" s="173"/>
      <c r="LQ67" s="173"/>
      <c r="LR67" s="173"/>
      <c r="LS67" s="173"/>
      <c r="LT67" s="173"/>
      <c r="LU67" s="173"/>
      <c r="LV67" s="173"/>
      <c r="LW67" s="173"/>
      <c r="LX67" s="173"/>
      <c r="LY67" s="173"/>
      <c r="LZ67" s="173"/>
      <c r="MA67" s="173"/>
      <c r="MB67" s="173"/>
      <c r="MC67" s="173"/>
      <c r="MD67" s="173"/>
      <c r="ME67" s="173"/>
      <c r="MF67" s="173"/>
      <c r="MG67" s="173"/>
      <c r="MH67" s="173"/>
      <c r="MI67" s="173"/>
      <c r="MJ67" s="173"/>
      <c r="MK67" s="173"/>
      <c r="ML67" s="173"/>
      <c r="MM67" s="173"/>
      <c r="MN67" s="173"/>
      <c r="MO67" s="173"/>
      <c r="MP67" s="173"/>
      <c r="MQ67" s="173"/>
      <c r="MR67" s="173"/>
      <c r="MS67" s="173"/>
      <c r="MT67" s="173"/>
      <c r="MU67" s="173"/>
      <c r="MV67" s="173"/>
      <c r="MW67" s="173"/>
      <c r="MX67" s="173"/>
      <c r="MY67" s="173"/>
      <c r="MZ67" s="173"/>
      <c r="NA67" s="173"/>
      <c r="NB67" s="173"/>
      <c r="NC67" s="173"/>
      <c r="ND67" s="173"/>
      <c r="NE67" s="173"/>
      <c r="NF67" s="173"/>
      <c r="NG67" s="173"/>
      <c r="NH67" s="173"/>
      <c r="NI67" s="173"/>
      <c r="NJ67" s="173"/>
      <c r="NK67" s="173"/>
      <c r="NL67" s="173"/>
      <c r="NM67" s="173"/>
      <c r="NN67" s="173"/>
      <c r="NO67" s="173"/>
      <c r="NP67" s="173"/>
      <c r="NQ67" s="173"/>
      <c r="NR67" s="173"/>
      <c r="NS67" s="173"/>
      <c r="NT67" s="173"/>
      <c r="NU67" s="173"/>
      <c r="NV67" s="173"/>
      <c r="NW67" s="173"/>
      <c r="NX67" s="173"/>
      <c r="NY67" s="173"/>
      <c r="NZ67" s="173"/>
      <c r="OA67" s="173"/>
      <c r="OB67" s="173"/>
      <c r="OC67" s="173"/>
      <c r="OD67" s="173"/>
      <c r="OE67" s="173"/>
      <c r="OF67" s="173"/>
      <c r="OG67" s="173"/>
      <c r="OH67" s="173"/>
      <c r="OI67" s="173"/>
      <c r="OJ67" s="173"/>
      <c r="OK67" s="173"/>
      <c r="OL67" s="173"/>
      <c r="OM67" s="173"/>
      <c r="ON67" s="173"/>
      <c r="OO67" s="173"/>
      <c r="OP67" s="173"/>
      <c r="OQ67" s="173"/>
      <c r="OR67" s="173"/>
      <c r="OS67" s="173"/>
      <c r="OT67" s="173"/>
      <c r="OU67" s="173"/>
      <c r="OV67" s="173"/>
      <c r="OW67" s="173"/>
      <c r="OX67" s="173"/>
      <c r="OY67" s="173"/>
      <c r="OZ67" s="173"/>
      <c r="PA67" s="173"/>
      <c r="PB67" s="173"/>
      <c r="PC67" s="173"/>
      <c r="PD67" s="173"/>
      <c r="PE67" s="173"/>
      <c r="PF67" s="173"/>
      <c r="PG67" s="173"/>
      <c r="PH67" s="173"/>
      <c r="PI67" s="173"/>
      <c r="PJ67" s="173"/>
      <c r="PK67" s="173"/>
      <c r="PL67" s="173"/>
      <c r="PM67" s="173"/>
      <c r="PN67" s="173"/>
      <c r="PO67" s="173"/>
      <c r="PP67" s="173"/>
      <c r="PQ67" s="173"/>
      <c r="PR67" s="173"/>
      <c r="PS67" s="173"/>
      <c r="PT67" s="173"/>
      <c r="PU67" s="173"/>
      <c r="PV67" s="173"/>
      <c r="PW67" s="173"/>
      <c r="PX67" s="173"/>
      <c r="PY67" s="173"/>
      <c r="PZ67" s="173"/>
      <c r="QA67" s="173"/>
      <c r="QB67" s="173"/>
      <c r="QC67" s="173"/>
      <c r="QD67" s="173"/>
      <c r="QE67" s="173"/>
      <c r="QF67" s="173"/>
      <c r="QG67" s="173"/>
      <c r="QH67" s="173"/>
      <c r="QI67" s="173"/>
      <c r="QJ67" s="173"/>
      <c r="QK67" s="173"/>
      <c r="QL67" s="173"/>
      <c r="QM67" s="173"/>
      <c r="QN67" s="173"/>
      <c r="QO67" s="173"/>
      <c r="QP67" s="173"/>
      <c r="QQ67" s="173"/>
      <c r="QR67" s="173"/>
      <c r="QS67" s="173"/>
      <c r="QT67" s="173"/>
      <c r="QU67" s="173"/>
      <c r="QV67" s="173"/>
      <c r="QW67" s="173"/>
      <c r="QX67" s="173"/>
      <c r="QY67" s="173"/>
      <c r="QZ67" s="173"/>
      <c r="RA67" s="173"/>
      <c r="RB67" s="173"/>
      <c r="RC67" s="173"/>
      <c r="RD67" s="173"/>
      <c r="RE67" s="173"/>
      <c r="RF67" s="173"/>
      <c r="RG67" s="173"/>
      <c r="RH67" s="173"/>
      <c r="RI67" s="173"/>
      <c r="RJ67" s="173"/>
      <c r="RK67" s="173"/>
      <c r="RL67" s="173"/>
      <c r="RM67" s="173"/>
      <c r="RN67" s="173"/>
      <c r="RO67" s="173"/>
      <c r="RP67" s="173"/>
      <c r="RQ67" s="173"/>
      <c r="RR67" s="173"/>
      <c r="RS67" s="173"/>
      <c r="RT67" s="173"/>
      <c r="RU67" s="173"/>
      <c r="RV67" s="173"/>
      <c r="RW67" s="173"/>
      <c r="RX67" s="173"/>
      <c r="RY67" s="173"/>
      <c r="RZ67" s="173"/>
      <c r="SA67" s="173"/>
      <c r="SB67" s="173"/>
      <c r="SC67" s="173"/>
      <c r="SD67" s="173"/>
      <c r="SE67" s="173"/>
      <c r="SF67" s="173"/>
      <c r="SG67" s="173"/>
      <c r="SH67" s="173"/>
      <c r="SI67" s="173"/>
      <c r="SJ67" s="173"/>
      <c r="SK67" s="173"/>
      <c r="SL67" s="173"/>
      <c r="SM67" s="173"/>
      <c r="SN67" s="173"/>
      <c r="SO67" s="173"/>
      <c r="SP67" s="173"/>
      <c r="SQ67" s="173"/>
      <c r="SR67" s="173"/>
      <c r="SS67" s="173"/>
      <c r="ST67" s="173"/>
      <c r="SU67" s="173"/>
      <c r="SV67" s="173"/>
      <c r="SW67" s="173"/>
      <c r="SX67" s="173"/>
      <c r="SY67" s="173"/>
      <c r="SZ67" s="173"/>
    </row>
    <row r="68" spans="1:520" x14ac:dyDescent="0.35">
      <c r="A68" s="173" t="s">
        <v>349</v>
      </c>
      <c r="B68" s="14" t="s">
        <v>85</v>
      </c>
      <c r="C68" s="125"/>
      <c r="D68" s="203"/>
      <c r="E68" s="262">
        <v>885</v>
      </c>
      <c r="F68" s="262">
        <v>933</v>
      </c>
      <c r="G68" s="262">
        <v>1003</v>
      </c>
      <c r="H68" s="262">
        <v>1039</v>
      </c>
      <c r="I68" s="262">
        <v>1128</v>
      </c>
      <c r="J68" s="262">
        <v>1269</v>
      </c>
      <c r="K68" s="262">
        <v>1379</v>
      </c>
      <c r="L68" s="262">
        <v>1597</v>
      </c>
      <c r="M68" s="262">
        <v>2094</v>
      </c>
      <c r="N68" s="262">
        <v>2482</v>
      </c>
      <c r="O68" s="262">
        <v>3708</v>
      </c>
      <c r="P68" s="262">
        <v>5026</v>
      </c>
      <c r="Q68" s="262">
        <v>6362</v>
      </c>
      <c r="R68" s="262">
        <v>7413</v>
      </c>
      <c r="S68" s="262">
        <v>8073</v>
      </c>
      <c r="T68" s="262">
        <v>8783</v>
      </c>
      <c r="U68" s="262">
        <v>9915</v>
      </c>
      <c r="V68" s="262">
        <v>11571</v>
      </c>
      <c r="W68" s="262">
        <v>14179</v>
      </c>
      <c r="X68" s="262">
        <v>16531</v>
      </c>
      <c r="Y68" s="262">
        <v>17989</v>
      </c>
      <c r="Z68" s="262">
        <v>19354</v>
      </c>
      <c r="AA68" s="262">
        <v>20739</v>
      </c>
      <c r="AB68" s="262">
        <v>22751</v>
      </c>
      <c r="AC68" s="262">
        <v>23997</v>
      </c>
      <c r="AD68" s="262">
        <v>26395</v>
      </c>
      <c r="AE68" s="262">
        <v>30656</v>
      </c>
      <c r="AF68" s="262">
        <v>35504</v>
      </c>
      <c r="AG68" s="262">
        <v>38627</v>
      </c>
      <c r="AH68" s="262">
        <v>42026</v>
      </c>
      <c r="AI68" s="262">
        <v>43605</v>
      </c>
      <c r="AJ68" s="262">
        <v>46753</v>
      </c>
      <c r="AK68" s="262">
        <v>49602</v>
      </c>
      <c r="AL68" s="262">
        <v>50187</v>
      </c>
      <c r="AM68" s="278">
        <v>52778.8</v>
      </c>
      <c r="AN68" s="74">
        <v>59129</v>
      </c>
      <c r="AO68" s="74">
        <v>66898</v>
      </c>
      <c r="AP68" s="74">
        <v>69081</v>
      </c>
      <c r="AQ68" s="74">
        <v>71263</v>
      </c>
      <c r="AR68" s="74">
        <v>80830</v>
      </c>
      <c r="AS68" s="74">
        <v>82966</v>
      </c>
      <c r="AT68" s="74">
        <v>86219</v>
      </c>
      <c r="AU68" s="74">
        <v>92075</v>
      </c>
      <c r="AV68" s="74">
        <v>97842</v>
      </c>
      <c r="AW68" s="74">
        <v>124581</v>
      </c>
      <c r="AX68" s="74">
        <v>109197</v>
      </c>
      <c r="AY68" s="74">
        <v>117093</v>
      </c>
      <c r="AZ68" s="74">
        <v>126747</v>
      </c>
      <c r="BA68" s="74">
        <v>131901</v>
      </c>
      <c r="BB68" s="74">
        <v>140566</v>
      </c>
      <c r="BC68" s="74">
        <v>147787</v>
      </c>
      <c r="BD68" s="74">
        <v>152124</v>
      </c>
      <c r="BE68" s="74">
        <v>153192</v>
      </c>
      <c r="BF68" s="74">
        <v>157745</v>
      </c>
      <c r="BG68" s="74">
        <v>170046</v>
      </c>
      <c r="BH68" s="74">
        <v>196119</v>
      </c>
      <c r="BI68" s="74">
        <v>220360</v>
      </c>
      <c r="BJ68" s="74">
        <v>221427</v>
      </c>
      <c r="BK68" s="114">
        <v>226378</v>
      </c>
      <c r="BL68" s="114">
        <v>250280</v>
      </c>
      <c r="BM68" s="114">
        <v>263074</v>
      </c>
      <c r="BN68" s="114">
        <v>277054</v>
      </c>
      <c r="BO68" s="114">
        <v>288442</v>
      </c>
      <c r="BP68" s="173"/>
      <c r="BQ68" s="173"/>
      <c r="BR68" s="173"/>
      <c r="BS68" s="173"/>
      <c r="BT68" s="173"/>
      <c r="BU68" s="173"/>
      <c r="BV68" s="173"/>
    </row>
    <row r="69" spans="1:520" ht="3.75" customHeight="1" x14ac:dyDescent="0.35">
      <c r="A69" s="195"/>
      <c r="B69" s="207"/>
      <c r="C69" s="125"/>
      <c r="D69" s="205"/>
      <c r="E69" s="262"/>
      <c r="F69" s="262"/>
      <c r="G69" s="262"/>
      <c r="H69" s="262"/>
      <c r="I69" s="262"/>
      <c r="J69" s="262"/>
      <c r="K69" s="262"/>
      <c r="L69" s="262"/>
      <c r="M69" s="262"/>
      <c r="N69" s="262"/>
      <c r="O69" s="262"/>
      <c r="P69" s="262"/>
      <c r="Q69" s="262"/>
      <c r="R69" s="262"/>
      <c r="S69" s="262"/>
      <c r="T69" s="262"/>
      <c r="U69" s="262"/>
      <c r="V69" s="262"/>
      <c r="W69" s="262"/>
      <c r="X69" s="262"/>
      <c r="Y69" s="262"/>
      <c r="Z69" s="262"/>
      <c r="AA69" s="262"/>
      <c r="AB69" s="262"/>
      <c r="AC69" s="262"/>
      <c r="AD69" s="262"/>
      <c r="AE69" s="262"/>
      <c r="AF69" s="262"/>
      <c r="AG69" s="262"/>
      <c r="AH69" s="262"/>
      <c r="AI69" s="262"/>
      <c r="AJ69" s="262"/>
      <c r="AK69" s="262"/>
      <c r="AL69" s="262"/>
      <c r="AM69" s="278"/>
      <c r="AN69" s="279"/>
      <c r="AO69" s="279"/>
      <c r="AP69" s="280"/>
      <c r="AQ69" s="280"/>
      <c r="AR69" s="280"/>
      <c r="AS69" s="280"/>
      <c r="AT69" s="280"/>
      <c r="AU69" s="280"/>
      <c r="AV69" s="280"/>
      <c r="AW69" s="280"/>
      <c r="AX69" s="280"/>
      <c r="AY69" s="280"/>
      <c r="AZ69" s="280"/>
      <c r="BA69" s="280"/>
      <c r="BB69" s="280"/>
      <c r="BC69" s="280"/>
      <c r="BD69" s="280"/>
      <c r="BE69" s="280"/>
      <c r="BF69" s="280"/>
      <c r="BG69" s="280"/>
      <c r="BH69" s="280"/>
      <c r="BI69" s="280"/>
      <c r="BJ69" s="74"/>
      <c r="BK69" s="269"/>
      <c r="BL69" s="269"/>
      <c r="BM69" s="269"/>
      <c r="BN69" s="269"/>
      <c r="BO69" s="281"/>
      <c r="BP69" s="173"/>
      <c r="BQ69" s="173"/>
      <c r="BR69" s="173"/>
      <c r="BS69" s="173"/>
      <c r="BT69" s="173"/>
      <c r="BU69" s="173"/>
      <c r="BV69" s="173"/>
    </row>
    <row r="70" spans="1:520" x14ac:dyDescent="0.35">
      <c r="A70" s="173" t="s">
        <v>350</v>
      </c>
      <c r="B70" s="207"/>
      <c r="C70" s="125"/>
      <c r="D70" s="205"/>
      <c r="E70" s="262"/>
      <c r="F70" s="262"/>
      <c r="G70" s="262"/>
      <c r="H70" s="262"/>
      <c r="I70" s="262"/>
      <c r="J70" s="262"/>
      <c r="K70" s="262"/>
      <c r="L70" s="262"/>
      <c r="M70" s="262"/>
      <c r="N70" s="262"/>
      <c r="O70" s="262"/>
      <c r="P70" s="262"/>
      <c r="Q70" s="262"/>
      <c r="R70" s="262"/>
      <c r="S70" s="262"/>
      <c r="T70" s="262"/>
      <c r="U70" s="262"/>
      <c r="V70" s="262"/>
      <c r="W70" s="262"/>
      <c r="X70" s="262"/>
      <c r="Y70" s="262"/>
      <c r="Z70" s="262"/>
      <c r="AA70" s="262"/>
      <c r="AB70" s="262"/>
      <c r="AC70" s="262"/>
      <c r="AD70" s="262"/>
      <c r="AE70" s="262"/>
      <c r="AF70" s="262"/>
      <c r="AG70" s="262"/>
      <c r="AH70" s="262"/>
      <c r="AI70" s="262"/>
      <c r="AJ70" s="262"/>
      <c r="AK70" s="262"/>
      <c r="AL70" s="262"/>
      <c r="AM70" s="278"/>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
      <c r="BL70" s="7"/>
      <c r="BM70" s="7"/>
      <c r="BN70" s="7"/>
      <c r="BO70" s="281"/>
      <c r="BP70" s="173"/>
      <c r="BQ70" s="173"/>
      <c r="BR70" s="173"/>
      <c r="BS70" s="173"/>
      <c r="BT70" s="173"/>
      <c r="BU70" s="173"/>
      <c r="BV70" s="173"/>
    </row>
    <row r="71" spans="1:520" x14ac:dyDescent="0.35">
      <c r="A71" s="203" t="s">
        <v>351</v>
      </c>
      <c r="B71" s="14" t="s">
        <v>85</v>
      </c>
      <c r="C71" s="125"/>
      <c r="D71" s="205"/>
      <c r="E71" s="262">
        <v>162</v>
      </c>
      <c r="F71" s="262">
        <v>181</v>
      </c>
      <c r="G71" s="262">
        <v>170</v>
      </c>
      <c r="H71" s="262">
        <v>164</v>
      </c>
      <c r="I71" s="262">
        <v>179</v>
      </c>
      <c r="J71" s="262">
        <v>193</v>
      </c>
      <c r="K71" s="262">
        <v>214</v>
      </c>
      <c r="L71" s="262">
        <v>77</v>
      </c>
      <c r="M71" s="262">
        <v>79</v>
      </c>
      <c r="N71" s="262">
        <v>337</v>
      </c>
      <c r="O71" s="262">
        <v>703</v>
      </c>
      <c r="P71" s="262">
        <v>551</v>
      </c>
      <c r="Q71" s="262">
        <v>531</v>
      </c>
      <c r="R71" s="262">
        <v>520</v>
      </c>
      <c r="S71" s="262">
        <v>395</v>
      </c>
      <c r="T71" s="262">
        <v>241</v>
      </c>
      <c r="U71" s="262">
        <v>337</v>
      </c>
      <c r="V71" s="262">
        <v>438</v>
      </c>
      <c r="W71" s="262">
        <v>690</v>
      </c>
      <c r="X71" s="262">
        <v>979</v>
      </c>
      <c r="Y71" s="262">
        <v>1287</v>
      </c>
      <c r="Z71" s="262">
        <v>1351</v>
      </c>
      <c r="AA71" s="262">
        <v>1500</v>
      </c>
      <c r="AB71" s="262">
        <v>1269</v>
      </c>
      <c r="AC71" s="262">
        <v>952</v>
      </c>
      <c r="AD71" s="262">
        <v>1290</v>
      </c>
      <c r="AE71" s="262">
        <v>1227</v>
      </c>
      <c r="AF71" s="262">
        <v>1145</v>
      </c>
      <c r="AG71" s="262">
        <v>1076</v>
      </c>
      <c r="AH71" s="262">
        <v>1091</v>
      </c>
      <c r="AI71" s="262">
        <v>1095</v>
      </c>
      <c r="AJ71" s="262">
        <v>1099</v>
      </c>
      <c r="AK71" s="262">
        <v>954</v>
      </c>
      <c r="AL71" s="262">
        <v>770.97411444141687</v>
      </c>
      <c r="AM71" s="278">
        <v>883.20932330827065</v>
      </c>
      <c r="AN71" s="74">
        <v>1239</v>
      </c>
      <c r="AO71" s="74">
        <v>1323</v>
      </c>
      <c r="AP71" s="74">
        <v>1619</v>
      </c>
      <c r="AQ71" s="74">
        <v>1381</v>
      </c>
      <c r="AR71" s="74">
        <v>1247</v>
      </c>
      <c r="AS71" s="74">
        <v>1432</v>
      </c>
      <c r="AT71" s="74">
        <v>1634</v>
      </c>
      <c r="AU71" s="74">
        <v>1679</v>
      </c>
      <c r="AV71" s="74">
        <v>1646</v>
      </c>
      <c r="AW71" s="74">
        <v>3430</v>
      </c>
      <c r="AX71" s="74">
        <v>7944</v>
      </c>
      <c r="AY71" s="74">
        <v>4352</v>
      </c>
      <c r="AZ71" s="74">
        <v>3387</v>
      </c>
      <c r="BA71" s="74">
        <v>2844</v>
      </c>
      <c r="BB71" s="74">
        <v>3221</v>
      </c>
      <c r="BC71" s="74">
        <v>3269</v>
      </c>
      <c r="BD71" s="74">
        <v>3192</v>
      </c>
      <c r="BE71" s="74">
        <v>3094</v>
      </c>
      <c r="BF71" s="74">
        <v>3293</v>
      </c>
      <c r="BG71" s="74">
        <v>2819</v>
      </c>
      <c r="BH71" s="74">
        <v>2752</v>
      </c>
      <c r="BI71" s="74">
        <v>3642</v>
      </c>
      <c r="BJ71" s="74">
        <v>4154</v>
      </c>
      <c r="BK71" s="114">
        <v>3460</v>
      </c>
      <c r="BL71" s="114">
        <v>3466</v>
      </c>
      <c r="BM71" s="114">
        <v>3474</v>
      </c>
      <c r="BN71" s="114">
        <v>3364</v>
      </c>
      <c r="BO71" s="114">
        <v>3397</v>
      </c>
      <c r="BP71" s="173"/>
      <c r="BQ71" s="173"/>
      <c r="BR71" s="173"/>
      <c r="BS71" s="173"/>
      <c r="BT71" s="173"/>
      <c r="BU71" s="173"/>
      <c r="BV71" s="173"/>
    </row>
    <row r="72" spans="1:520" x14ac:dyDescent="0.35">
      <c r="A72" s="203" t="s">
        <v>352</v>
      </c>
      <c r="B72" s="14" t="s">
        <v>85</v>
      </c>
      <c r="C72" s="125"/>
      <c r="D72" s="203"/>
      <c r="E72" s="262">
        <v>30</v>
      </c>
      <c r="F72" s="262">
        <v>35</v>
      </c>
      <c r="G72" s="262">
        <v>36</v>
      </c>
      <c r="H72" s="262">
        <v>43</v>
      </c>
      <c r="I72" s="262">
        <v>54</v>
      </c>
      <c r="J72" s="262">
        <v>64</v>
      </c>
      <c r="K72" s="262">
        <v>70</v>
      </c>
      <c r="L72" s="262">
        <v>60</v>
      </c>
      <c r="M72" s="262">
        <v>66</v>
      </c>
      <c r="N72" s="262">
        <v>99</v>
      </c>
      <c r="O72" s="262">
        <v>259</v>
      </c>
      <c r="P72" s="262">
        <v>160</v>
      </c>
      <c r="Q72" s="262">
        <v>136</v>
      </c>
      <c r="R72" s="262">
        <v>128</v>
      </c>
      <c r="S72" s="262">
        <v>84</v>
      </c>
      <c r="T72" s="262">
        <v>92</v>
      </c>
      <c r="U72" s="262">
        <v>188</v>
      </c>
      <c r="V72" s="262">
        <v>233</v>
      </c>
      <c r="W72" s="262">
        <v>320</v>
      </c>
      <c r="X72" s="262">
        <v>576</v>
      </c>
      <c r="Y72" s="262">
        <v>948</v>
      </c>
      <c r="Z72" s="262">
        <v>952</v>
      </c>
      <c r="AA72" s="262">
        <v>965</v>
      </c>
      <c r="AB72" s="262">
        <v>950</v>
      </c>
      <c r="AC72" s="262">
        <v>952</v>
      </c>
      <c r="AD72" s="262">
        <v>1290</v>
      </c>
      <c r="AE72" s="262">
        <v>1227</v>
      </c>
      <c r="AF72" s="262">
        <v>1145</v>
      </c>
      <c r="AG72" s="262">
        <v>1076</v>
      </c>
      <c r="AH72" s="262">
        <v>1091</v>
      </c>
      <c r="AI72" s="262">
        <v>1095</v>
      </c>
      <c r="AJ72" s="262">
        <v>1099</v>
      </c>
      <c r="AK72" s="262">
        <v>954</v>
      </c>
      <c r="AL72" s="262">
        <v>770.97411444141687</v>
      </c>
      <c r="AM72" s="278">
        <v>883.20932330827065</v>
      </c>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281"/>
      <c r="BP72" s="173"/>
      <c r="BQ72" s="173"/>
      <c r="BR72" s="173"/>
      <c r="BS72" s="173"/>
      <c r="BT72" s="173"/>
      <c r="BU72" s="173"/>
      <c r="BV72" s="173"/>
    </row>
    <row r="73" spans="1:520" s="208" customFormat="1" x14ac:dyDescent="0.35">
      <c r="A73" s="214" t="s">
        <v>353</v>
      </c>
      <c r="B73" s="14" t="s">
        <v>85</v>
      </c>
      <c r="C73" s="125"/>
      <c r="D73" s="205"/>
      <c r="E73" s="262">
        <v>10</v>
      </c>
      <c r="F73" s="262">
        <v>9</v>
      </c>
      <c r="G73" s="262">
        <v>11</v>
      </c>
      <c r="H73" s="262">
        <v>11</v>
      </c>
      <c r="I73" s="262">
        <v>16</v>
      </c>
      <c r="J73" s="262">
        <v>15</v>
      </c>
      <c r="K73" s="262">
        <v>18</v>
      </c>
      <c r="L73" s="262">
        <v>26</v>
      </c>
      <c r="M73" s="262">
        <v>10</v>
      </c>
      <c r="N73" s="262">
        <v>130</v>
      </c>
      <c r="O73" s="262">
        <v>363</v>
      </c>
      <c r="P73" s="262">
        <v>375</v>
      </c>
      <c r="Q73" s="262">
        <v>238</v>
      </c>
      <c r="R73" s="262">
        <v>152</v>
      </c>
      <c r="S73" s="262">
        <v>101</v>
      </c>
      <c r="T73" s="262">
        <v>103</v>
      </c>
      <c r="U73" s="262">
        <v>78</v>
      </c>
      <c r="V73" s="262">
        <v>38.866666666666667</v>
      </c>
      <c r="W73" s="262">
        <v>90.972972972972968</v>
      </c>
      <c r="X73" s="262">
        <v>93.28</v>
      </c>
      <c r="Y73" s="262">
        <v>20</v>
      </c>
      <c r="Z73" s="262">
        <v>48</v>
      </c>
      <c r="AA73" s="262">
        <v>105</v>
      </c>
      <c r="AB73" s="262">
        <v>43</v>
      </c>
      <c r="AC73" s="262">
        <v>23</v>
      </c>
      <c r="AD73" s="262">
        <v>40</v>
      </c>
      <c r="AE73" s="262">
        <v>21</v>
      </c>
      <c r="AF73" s="262">
        <v>26</v>
      </c>
      <c r="AG73" s="262">
        <v>335</v>
      </c>
      <c r="AH73" s="262">
        <v>101</v>
      </c>
      <c r="AI73" s="262">
        <v>48</v>
      </c>
      <c r="AJ73" s="262">
        <v>77</v>
      </c>
      <c r="AK73" s="262">
        <v>71</v>
      </c>
      <c r="AL73" s="262">
        <v>62.612443233424166</v>
      </c>
      <c r="AM73" s="278">
        <v>37.774736842105263</v>
      </c>
      <c r="AN73" s="74">
        <v>53</v>
      </c>
      <c r="AO73" s="74">
        <v>50</v>
      </c>
      <c r="AP73" s="74">
        <v>188</v>
      </c>
      <c r="AQ73" s="74">
        <v>113</v>
      </c>
      <c r="AR73" s="74">
        <v>138</v>
      </c>
      <c r="AS73" s="74">
        <v>192</v>
      </c>
      <c r="AT73" s="74">
        <v>175</v>
      </c>
      <c r="AU73" s="74">
        <v>151</v>
      </c>
      <c r="AV73" s="74">
        <v>164</v>
      </c>
      <c r="AW73" s="74">
        <v>139</v>
      </c>
      <c r="AX73" s="74">
        <v>263</v>
      </c>
      <c r="AY73" s="74">
        <v>354</v>
      </c>
      <c r="AZ73" s="74">
        <v>595</v>
      </c>
      <c r="BA73" s="74">
        <v>531</v>
      </c>
      <c r="BB73" s="74">
        <v>620</v>
      </c>
      <c r="BC73" s="74">
        <v>679</v>
      </c>
      <c r="BD73" s="74">
        <v>663</v>
      </c>
      <c r="BE73" s="74">
        <v>533</v>
      </c>
      <c r="BF73" s="74">
        <v>786</v>
      </c>
      <c r="BG73" s="74">
        <v>1065</v>
      </c>
      <c r="BH73" s="74">
        <v>1292</v>
      </c>
      <c r="BI73" s="74">
        <v>1176</v>
      </c>
      <c r="BJ73" s="74">
        <v>1337</v>
      </c>
      <c r="BK73" s="114">
        <v>1980</v>
      </c>
      <c r="BL73" s="114">
        <v>2104</v>
      </c>
      <c r="BM73" s="114">
        <v>2265</v>
      </c>
      <c r="BN73" s="114">
        <v>2069</v>
      </c>
      <c r="BO73" s="114">
        <v>717</v>
      </c>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c r="CS73" s="173"/>
      <c r="CT73" s="173"/>
      <c r="CU73" s="173"/>
      <c r="CV73" s="173"/>
      <c r="CW73" s="173"/>
      <c r="CX73" s="173"/>
      <c r="CY73" s="173"/>
      <c r="CZ73" s="173"/>
      <c r="DA73" s="173"/>
      <c r="DB73" s="173"/>
      <c r="DC73" s="173"/>
      <c r="DD73" s="173"/>
      <c r="DE73" s="173"/>
      <c r="DF73" s="173"/>
      <c r="DG73" s="173"/>
      <c r="DH73" s="173"/>
      <c r="DI73" s="173"/>
      <c r="DJ73" s="173"/>
      <c r="DK73" s="173"/>
      <c r="DL73" s="173"/>
      <c r="DM73" s="173"/>
      <c r="DN73" s="173"/>
      <c r="DO73" s="173"/>
      <c r="DP73" s="173"/>
      <c r="DQ73" s="173"/>
      <c r="DR73" s="173"/>
      <c r="DS73" s="173"/>
      <c r="DT73" s="173"/>
      <c r="DU73" s="173"/>
      <c r="DV73" s="173"/>
      <c r="DW73" s="173"/>
      <c r="DX73" s="173"/>
      <c r="DY73" s="173"/>
      <c r="DZ73" s="173"/>
      <c r="EA73" s="173"/>
      <c r="EB73" s="173"/>
      <c r="EC73" s="173"/>
      <c r="ED73" s="173"/>
      <c r="EE73" s="173"/>
      <c r="EF73" s="173"/>
      <c r="EG73" s="173"/>
      <c r="EH73" s="173"/>
      <c r="EI73" s="173"/>
      <c r="EJ73" s="173"/>
      <c r="EK73" s="173"/>
      <c r="EL73" s="173"/>
      <c r="EM73" s="173"/>
      <c r="EN73" s="173"/>
      <c r="EO73" s="173"/>
      <c r="EP73" s="173"/>
      <c r="EQ73" s="173"/>
      <c r="ER73" s="173"/>
      <c r="ES73" s="173"/>
      <c r="ET73" s="173"/>
      <c r="EU73" s="173"/>
      <c r="EV73" s="173"/>
      <c r="EW73" s="173"/>
      <c r="EX73" s="173"/>
      <c r="EY73" s="173"/>
      <c r="EZ73" s="173"/>
      <c r="FA73" s="173"/>
      <c r="FB73" s="173"/>
      <c r="FC73" s="173"/>
      <c r="FD73" s="173"/>
      <c r="FE73" s="173"/>
      <c r="FF73" s="173"/>
      <c r="FG73" s="173"/>
      <c r="FH73" s="173"/>
      <c r="FI73" s="173"/>
      <c r="FJ73" s="173"/>
      <c r="FK73" s="173"/>
      <c r="FL73" s="173"/>
      <c r="FM73" s="173"/>
      <c r="FN73" s="173"/>
      <c r="FO73" s="173"/>
      <c r="FP73" s="173"/>
      <c r="FQ73" s="173"/>
      <c r="FR73" s="173"/>
      <c r="FS73" s="173"/>
      <c r="FT73" s="173"/>
      <c r="FU73" s="173"/>
      <c r="FV73" s="173"/>
      <c r="FW73" s="173"/>
      <c r="FX73" s="173"/>
      <c r="FY73" s="173"/>
      <c r="FZ73" s="173"/>
      <c r="GA73" s="173"/>
      <c r="GB73" s="173"/>
      <c r="GC73" s="173"/>
      <c r="GD73" s="173"/>
      <c r="GE73" s="173"/>
      <c r="GF73" s="173"/>
      <c r="GG73" s="173"/>
      <c r="GH73" s="173"/>
      <c r="GI73" s="173"/>
      <c r="GJ73" s="173"/>
      <c r="GK73" s="173"/>
      <c r="GL73" s="173"/>
      <c r="GM73" s="173"/>
      <c r="GN73" s="173"/>
      <c r="GO73" s="173"/>
      <c r="GP73" s="173"/>
      <c r="GQ73" s="173"/>
      <c r="GR73" s="173"/>
      <c r="GS73" s="173"/>
      <c r="GT73" s="173"/>
      <c r="GU73" s="173"/>
      <c r="GV73" s="173"/>
      <c r="GW73" s="173"/>
      <c r="GX73" s="173"/>
      <c r="GY73" s="173"/>
      <c r="GZ73" s="173"/>
      <c r="HA73" s="173"/>
      <c r="HB73" s="173"/>
      <c r="HC73" s="173"/>
      <c r="HD73" s="173"/>
      <c r="HE73" s="173"/>
      <c r="HF73" s="173"/>
      <c r="HG73" s="173"/>
      <c r="HH73" s="173"/>
      <c r="HI73" s="173"/>
      <c r="HJ73" s="173"/>
      <c r="HK73" s="173"/>
      <c r="HL73" s="173"/>
      <c r="HM73" s="173"/>
      <c r="HN73" s="173"/>
      <c r="HO73" s="173"/>
      <c r="HP73" s="173"/>
      <c r="HQ73" s="173"/>
      <c r="HR73" s="173"/>
      <c r="HS73" s="173"/>
      <c r="HT73" s="173"/>
      <c r="HU73" s="173"/>
      <c r="HV73" s="173"/>
      <c r="HW73" s="173"/>
      <c r="HX73" s="173"/>
      <c r="HY73" s="173"/>
      <c r="HZ73" s="173"/>
      <c r="IA73" s="173"/>
      <c r="IB73" s="173"/>
      <c r="IC73" s="173"/>
      <c r="ID73" s="173"/>
      <c r="IE73" s="173"/>
      <c r="IF73" s="173"/>
      <c r="IG73" s="173"/>
      <c r="IH73" s="173"/>
      <c r="II73" s="173"/>
      <c r="IJ73" s="173"/>
      <c r="IK73" s="173"/>
      <c r="IL73" s="173"/>
      <c r="IM73" s="173"/>
      <c r="IN73" s="173"/>
      <c r="IO73" s="173"/>
      <c r="IP73" s="173"/>
      <c r="IQ73" s="173"/>
      <c r="IR73" s="173"/>
      <c r="IS73" s="173"/>
      <c r="IT73" s="173"/>
      <c r="IU73" s="173"/>
      <c r="IV73" s="173"/>
      <c r="IW73" s="173"/>
      <c r="IX73" s="173"/>
      <c r="IY73" s="173"/>
      <c r="IZ73" s="173"/>
      <c r="JA73" s="173"/>
      <c r="JB73" s="173"/>
      <c r="JC73" s="173"/>
      <c r="JD73" s="173"/>
      <c r="JE73" s="173"/>
      <c r="JF73" s="173"/>
      <c r="JG73" s="173"/>
      <c r="JH73" s="173"/>
      <c r="JI73" s="173"/>
      <c r="JJ73" s="173"/>
      <c r="JK73" s="173"/>
      <c r="JL73" s="173"/>
      <c r="JM73" s="173"/>
      <c r="JN73" s="173"/>
      <c r="JO73" s="173"/>
      <c r="JP73" s="173"/>
      <c r="JQ73" s="173"/>
      <c r="JR73" s="173"/>
      <c r="JS73" s="173"/>
      <c r="JT73" s="173"/>
      <c r="JU73" s="173"/>
      <c r="JV73" s="173"/>
      <c r="JW73" s="173"/>
      <c r="JX73" s="173"/>
      <c r="JY73" s="173"/>
      <c r="JZ73" s="173"/>
      <c r="KA73" s="173"/>
      <c r="KB73" s="173"/>
      <c r="KC73" s="173"/>
      <c r="KD73" s="173"/>
      <c r="KE73" s="173"/>
      <c r="KF73" s="173"/>
      <c r="KG73" s="173"/>
      <c r="KH73" s="173"/>
      <c r="KI73" s="173"/>
      <c r="KJ73" s="173"/>
      <c r="KK73" s="173"/>
      <c r="KL73" s="173"/>
      <c r="KM73" s="173"/>
      <c r="KN73" s="173"/>
      <c r="KO73" s="173"/>
      <c r="KP73" s="173"/>
      <c r="KQ73" s="173"/>
      <c r="KR73" s="173"/>
      <c r="KS73" s="173"/>
      <c r="KT73" s="173"/>
      <c r="KU73" s="173"/>
      <c r="KV73" s="173"/>
      <c r="KW73" s="173"/>
      <c r="KX73" s="173"/>
      <c r="KY73" s="173"/>
      <c r="KZ73" s="173"/>
      <c r="LA73" s="173"/>
      <c r="LB73" s="173"/>
      <c r="LC73" s="173"/>
      <c r="LD73" s="173"/>
      <c r="LE73" s="173"/>
      <c r="LF73" s="173"/>
      <c r="LG73" s="173"/>
      <c r="LH73" s="173"/>
      <c r="LI73" s="173"/>
      <c r="LJ73" s="173"/>
      <c r="LK73" s="173"/>
      <c r="LL73" s="173"/>
      <c r="LM73" s="173"/>
      <c r="LN73" s="173"/>
      <c r="LO73" s="173"/>
      <c r="LP73" s="173"/>
      <c r="LQ73" s="173"/>
      <c r="LR73" s="173"/>
      <c r="LS73" s="173"/>
      <c r="LT73" s="173"/>
      <c r="LU73" s="173"/>
      <c r="LV73" s="173"/>
      <c r="LW73" s="173"/>
      <c r="LX73" s="173"/>
      <c r="LY73" s="173"/>
      <c r="LZ73" s="173"/>
      <c r="MA73" s="173"/>
      <c r="MB73" s="173"/>
      <c r="MC73" s="173"/>
      <c r="MD73" s="173"/>
      <c r="ME73" s="173"/>
      <c r="MF73" s="173"/>
      <c r="MG73" s="173"/>
      <c r="MH73" s="173"/>
      <c r="MI73" s="173"/>
      <c r="MJ73" s="173"/>
      <c r="MK73" s="173"/>
      <c r="ML73" s="173"/>
      <c r="MM73" s="173"/>
      <c r="MN73" s="173"/>
      <c r="MO73" s="173"/>
      <c r="MP73" s="173"/>
      <c r="MQ73" s="173"/>
      <c r="MR73" s="173"/>
      <c r="MS73" s="173"/>
      <c r="MT73" s="173"/>
      <c r="MU73" s="173"/>
      <c r="MV73" s="173"/>
      <c r="MW73" s="173"/>
      <c r="MX73" s="173"/>
      <c r="MY73" s="173"/>
      <c r="MZ73" s="173"/>
      <c r="NA73" s="173"/>
      <c r="NB73" s="173"/>
      <c r="NC73" s="173"/>
      <c r="ND73" s="173"/>
      <c r="NE73" s="173"/>
      <c r="NF73" s="173"/>
      <c r="NG73" s="173"/>
      <c r="NH73" s="173"/>
      <c r="NI73" s="173"/>
      <c r="NJ73" s="173"/>
      <c r="NK73" s="173"/>
      <c r="NL73" s="173"/>
      <c r="NM73" s="173"/>
      <c r="NN73" s="173"/>
      <c r="NO73" s="173"/>
      <c r="NP73" s="173"/>
      <c r="NQ73" s="173"/>
      <c r="NR73" s="173"/>
      <c r="NS73" s="173"/>
      <c r="NT73" s="173"/>
      <c r="NU73" s="173"/>
      <c r="NV73" s="173"/>
      <c r="NW73" s="173"/>
      <c r="NX73" s="173"/>
      <c r="NY73" s="173"/>
      <c r="NZ73" s="173"/>
      <c r="OA73" s="173"/>
      <c r="OB73" s="173"/>
      <c r="OC73" s="173"/>
      <c r="OD73" s="173"/>
      <c r="OE73" s="173"/>
      <c r="OF73" s="173"/>
      <c r="OG73" s="173"/>
      <c r="OH73" s="173"/>
      <c r="OI73" s="173"/>
      <c r="OJ73" s="173"/>
      <c r="OK73" s="173"/>
      <c r="OL73" s="173"/>
      <c r="OM73" s="173"/>
      <c r="ON73" s="173"/>
      <c r="OO73" s="173"/>
      <c r="OP73" s="173"/>
      <c r="OQ73" s="173"/>
      <c r="OR73" s="173"/>
      <c r="OS73" s="173"/>
      <c r="OT73" s="173"/>
      <c r="OU73" s="173"/>
      <c r="OV73" s="173"/>
      <c r="OW73" s="173"/>
      <c r="OX73" s="173"/>
      <c r="OY73" s="173"/>
      <c r="OZ73" s="173"/>
      <c r="PA73" s="173"/>
      <c r="PB73" s="173"/>
      <c r="PC73" s="173"/>
      <c r="PD73" s="173"/>
      <c r="PE73" s="173"/>
      <c r="PF73" s="173"/>
      <c r="PG73" s="173"/>
      <c r="PH73" s="173"/>
      <c r="PI73" s="173"/>
      <c r="PJ73" s="173"/>
      <c r="PK73" s="173"/>
      <c r="PL73" s="173"/>
      <c r="PM73" s="173"/>
      <c r="PN73" s="173"/>
      <c r="PO73" s="173"/>
      <c r="PP73" s="173"/>
      <c r="PQ73" s="173"/>
      <c r="PR73" s="173"/>
      <c r="PS73" s="173"/>
      <c r="PT73" s="173"/>
      <c r="PU73" s="173"/>
      <c r="PV73" s="173"/>
      <c r="PW73" s="173"/>
      <c r="PX73" s="173"/>
      <c r="PY73" s="173"/>
      <c r="PZ73" s="173"/>
      <c r="QA73" s="173"/>
      <c r="QB73" s="173"/>
      <c r="QC73" s="173"/>
      <c r="QD73" s="173"/>
      <c r="QE73" s="173"/>
      <c r="QF73" s="173"/>
      <c r="QG73" s="173"/>
      <c r="QH73" s="173"/>
      <c r="QI73" s="173"/>
      <c r="QJ73" s="173"/>
      <c r="QK73" s="173"/>
      <c r="QL73" s="173"/>
      <c r="QM73" s="173"/>
      <c r="QN73" s="173"/>
      <c r="QO73" s="173"/>
      <c r="QP73" s="173"/>
      <c r="QQ73" s="173"/>
      <c r="QR73" s="173"/>
      <c r="QS73" s="173"/>
      <c r="QT73" s="173"/>
      <c r="QU73" s="173"/>
      <c r="QV73" s="173"/>
      <c r="QW73" s="173"/>
      <c r="QX73" s="173"/>
      <c r="QY73" s="173"/>
      <c r="QZ73" s="173"/>
      <c r="RA73" s="173"/>
      <c r="RB73" s="173"/>
      <c r="RC73" s="173"/>
      <c r="RD73" s="173"/>
      <c r="RE73" s="173"/>
      <c r="RF73" s="173"/>
      <c r="RG73" s="173"/>
      <c r="RH73" s="173"/>
      <c r="RI73" s="173"/>
      <c r="RJ73" s="173"/>
      <c r="RK73" s="173"/>
      <c r="RL73" s="173"/>
      <c r="RM73" s="173"/>
      <c r="RN73" s="173"/>
      <c r="RO73" s="173"/>
      <c r="RP73" s="173"/>
      <c r="RQ73" s="173"/>
      <c r="RR73" s="173"/>
      <c r="RS73" s="173"/>
      <c r="RT73" s="173"/>
      <c r="RU73" s="173"/>
      <c r="RV73" s="173"/>
      <c r="RW73" s="173"/>
      <c r="RX73" s="173"/>
      <c r="RY73" s="173"/>
      <c r="RZ73" s="173"/>
      <c r="SA73" s="173"/>
      <c r="SB73" s="173"/>
      <c r="SC73" s="173"/>
      <c r="SD73" s="173"/>
      <c r="SE73" s="173"/>
      <c r="SF73" s="173"/>
      <c r="SG73" s="173"/>
      <c r="SH73" s="173"/>
      <c r="SI73" s="173"/>
      <c r="SJ73" s="173"/>
      <c r="SK73" s="173"/>
      <c r="SL73" s="173"/>
      <c r="SM73" s="173"/>
      <c r="SN73" s="173"/>
      <c r="SO73" s="173"/>
      <c r="SP73" s="173"/>
      <c r="SQ73" s="173"/>
      <c r="SR73" s="173"/>
      <c r="SS73" s="173"/>
      <c r="ST73" s="173"/>
      <c r="SU73" s="173"/>
      <c r="SV73" s="173"/>
      <c r="SW73" s="173"/>
      <c r="SX73" s="173"/>
      <c r="SY73" s="173"/>
      <c r="SZ73" s="173"/>
    </row>
    <row r="74" spans="1:520" s="208" customFormat="1" x14ac:dyDescent="0.35">
      <c r="A74" s="211" t="s">
        <v>354</v>
      </c>
      <c r="B74" s="14" t="s">
        <v>85</v>
      </c>
      <c r="C74" s="125"/>
      <c r="D74" s="203"/>
      <c r="E74" s="262"/>
      <c r="F74" s="262"/>
      <c r="G74" s="262"/>
      <c r="H74" s="262"/>
      <c r="I74" s="262"/>
      <c r="J74" s="262"/>
      <c r="K74" s="262"/>
      <c r="L74" s="262"/>
      <c r="M74" s="262">
        <v>0</v>
      </c>
      <c r="N74" s="262">
        <v>0</v>
      </c>
      <c r="O74" s="262">
        <v>1</v>
      </c>
      <c r="P74" s="262">
        <v>3</v>
      </c>
      <c r="Q74" s="262">
        <v>2</v>
      </c>
      <c r="R74" s="262">
        <v>1</v>
      </c>
      <c r="S74" s="262">
        <v>3</v>
      </c>
      <c r="T74" s="262">
        <v>4</v>
      </c>
      <c r="U74" s="262">
        <v>6</v>
      </c>
      <c r="V74" s="262">
        <v>5.1333333333333337</v>
      </c>
      <c r="W74" s="262">
        <v>11.027027027027028</v>
      </c>
      <c r="X74" s="262">
        <v>12.719999999999999</v>
      </c>
      <c r="Y74" s="262">
        <v>35</v>
      </c>
      <c r="Z74" s="262">
        <v>31</v>
      </c>
      <c r="AA74" s="262">
        <v>32</v>
      </c>
      <c r="AB74" s="262">
        <v>39</v>
      </c>
      <c r="AC74" s="262">
        <v>35</v>
      </c>
      <c r="AD74" s="262">
        <v>46</v>
      </c>
      <c r="AE74" s="262">
        <v>52</v>
      </c>
      <c r="AF74" s="262">
        <v>64</v>
      </c>
      <c r="AG74" s="262">
        <v>63</v>
      </c>
      <c r="AH74" s="262">
        <v>73</v>
      </c>
      <c r="AI74" s="262">
        <v>87</v>
      </c>
      <c r="AJ74" s="262">
        <v>131</v>
      </c>
      <c r="AK74" s="262">
        <v>113</v>
      </c>
      <c r="AL74" s="262">
        <v>194.37892824704815</v>
      </c>
      <c r="AM74" s="278">
        <v>274.31654135338346</v>
      </c>
      <c r="AN74" s="74">
        <v>555</v>
      </c>
      <c r="AO74" s="74">
        <v>390</v>
      </c>
      <c r="AP74" s="74">
        <v>403</v>
      </c>
      <c r="AQ74" s="74">
        <v>268</v>
      </c>
      <c r="AR74" s="74">
        <v>250</v>
      </c>
      <c r="AS74" s="74">
        <v>388</v>
      </c>
      <c r="AT74" s="74">
        <v>439</v>
      </c>
      <c r="AU74" s="74">
        <v>1079</v>
      </c>
      <c r="AV74" s="74">
        <v>1100</v>
      </c>
      <c r="AW74" s="74">
        <v>1511</v>
      </c>
      <c r="AX74" s="74">
        <v>822</v>
      </c>
      <c r="AY74" s="74">
        <v>837</v>
      </c>
      <c r="AZ74" s="74">
        <v>2197</v>
      </c>
      <c r="BA74" s="74">
        <v>3391</v>
      </c>
      <c r="BB74" s="74">
        <v>4515</v>
      </c>
      <c r="BC74" s="74">
        <v>887</v>
      </c>
      <c r="BD74" s="74">
        <v>886</v>
      </c>
      <c r="BE74" s="74">
        <v>998</v>
      </c>
      <c r="BF74" s="74">
        <v>1325</v>
      </c>
      <c r="BG74" s="74">
        <v>1131</v>
      </c>
      <c r="BH74" s="74">
        <v>1288</v>
      </c>
      <c r="BI74" s="74">
        <v>1473</v>
      </c>
      <c r="BJ74" s="74">
        <v>1542</v>
      </c>
      <c r="BK74" s="114">
        <v>1696</v>
      </c>
      <c r="BL74" s="114">
        <v>2369</v>
      </c>
      <c r="BM74" s="114">
        <v>2335</v>
      </c>
      <c r="BN74" s="114">
        <v>2334</v>
      </c>
      <c r="BO74" s="114">
        <v>1750</v>
      </c>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c r="CS74" s="173"/>
      <c r="CT74" s="173"/>
      <c r="CU74" s="173"/>
      <c r="CV74" s="173"/>
      <c r="CW74" s="173"/>
      <c r="CX74" s="173"/>
      <c r="CY74" s="173"/>
      <c r="CZ74" s="173"/>
      <c r="DA74" s="173"/>
      <c r="DB74" s="173"/>
      <c r="DC74" s="173"/>
      <c r="DD74" s="173"/>
      <c r="DE74" s="173"/>
      <c r="DF74" s="173"/>
      <c r="DG74" s="173"/>
      <c r="DH74" s="173"/>
      <c r="DI74" s="173"/>
      <c r="DJ74" s="173"/>
      <c r="DK74" s="173"/>
      <c r="DL74" s="173"/>
      <c r="DM74" s="173"/>
      <c r="DN74" s="173"/>
      <c r="DO74" s="173"/>
      <c r="DP74" s="173"/>
      <c r="DQ74" s="173"/>
      <c r="DR74" s="173"/>
      <c r="DS74" s="173"/>
      <c r="DT74" s="173"/>
      <c r="DU74" s="173"/>
      <c r="DV74" s="173"/>
      <c r="DW74" s="173"/>
      <c r="DX74" s="173"/>
      <c r="DY74" s="173"/>
      <c r="DZ74" s="173"/>
      <c r="EA74" s="173"/>
      <c r="EB74" s="173"/>
      <c r="EC74" s="173"/>
      <c r="ED74" s="173"/>
      <c r="EE74" s="173"/>
      <c r="EF74" s="173"/>
      <c r="EG74" s="173"/>
      <c r="EH74" s="173"/>
      <c r="EI74" s="173"/>
      <c r="EJ74" s="173"/>
      <c r="EK74" s="173"/>
      <c r="EL74" s="173"/>
      <c r="EM74" s="173"/>
      <c r="EN74" s="173"/>
      <c r="EO74" s="173"/>
      <c r="EP74" s="173"/>
      <c r="EQ74" s="173"/>
      <c r="ER74" s="173"/>
      <c r="ES74" s="173"/>
      <c r="ET74" s="173"/>
      <c r="EU74" s="173"/>
      <c r="EV74" s="173"/>
      <c r="EW74" s="173"/>
      <c r="EX74" s="173"/>
      <c r="EY74" s="173"/>
      <c r="EZ74" s="173"/>
      <c r="FA74" s="173"/>
      <c r="FB74" s="173"/>
      <c r="FC74" s="173"/>
      <c r="FD74" s="173"/>
      <c r="FE74" s="173"/>
      <c r="FF74" s="173"/>
      <c r="FG74" s="173"/>
      <c r="FH74" s="173"/>
      <c r="FI74" s="173"/>
      <c r="FJ74" s="173"/>
      <c r="FK74" s="173"/>
      <c r="FL74" s="173"/>
      <c r="FM74" s="173"/>
      <c r="FN74" s="173"/>
      <c r="FO74" s="173"/>
      <c r="FP74" s="173"/>
      <c r="FQ74" s="173"/>
      <c r="FR74" s="173"/>
      <c r="FS74" s="173"/>
      <c r="FT74" s="173"/>
      <c r="FU74" s="173"/>
      <c r="FV74" s="173"/>
      <c r="FW74" s="173"/>
      <c r="FX74" s="173"/>
      <c r="FY74" s="173"/>
      <c r="FZ74" s="173"/>
      <c r="GA74" s="173"/>
      <c r="GB74" s="173"/>
      <c r="GC74" s="173"/>
      <c r="GD74" s="173"/>
      <c r="GE74" s="173"/>
      <c r="GF74" s="173"/>
      <c r="GG74" s="173"/>
      <c r="GH74" s="173"/>
      <c r="GI74" s="173"/>
      <c r="GJ74" s="173"/>
      <c r="GK74" s="173"/>
      <c r="GL74" s="173"/>
      <c r="GM74" s="173"/>
      <c r="GN74" s="173"/>
      <c r="GO74" s="173"/>
      <c r="GP74" s="173"/>
      <c r="GQ74" s="173"/>
      <c r="GR74" s="173"/>
      <c r="GS74" s="173"/>
      <c r="GT74" s="173"/>
      <c r="GU74" s="173"/>
      <c r="GV74" s="173"/>
      <c r="GW74" s="173"/>
      <c r="GX74" s="173"/>
      <c r="GY74" s="173"/>
      <c r="GZ74" s="173"/>
      <c r="HA74" s="173"/>
      <c r="HB74" s="173"/>
      <c r="HC74" s="173"/>
      <c r="HD74" s="173"/>
      <c r="HE74" s="173"/>
      <c r="HF74" s="173"/>
      <c r="HG74" s="173"/>
      <c r="HH74" s="173"/>
      <c r="HI74" s="173"/>
      <c r="HJ74" s="173"/>
      <c r="HK74" s="173"/>
      <c r="HL74" s="173"/>
      <c r="HM74" s="173"/>
      <c r="HN74" s="173"/>
      <c r="HO74" s="173"/>
      <c r="HP74" s="173"/>
      <c r="HQ74" s="173"/>
      <c r="HR74" s="173"/>
      <c r="HS74" s="173"/>
      <c r="HT74" s="173"/>
      <c r="HU74" s="173"/>
      <c r="HV74" s="173"/>
      <c r="HW74" s="173"/>
      <c r="HX74" s="173"/>
      <c r="HY74" s="173"/>
      <c r="HZ74" s="173"/>
      <c r="IA74" s="173"/>
      <c r="IB74" s="173"/>
      <c r="IC74" s="173"/>
      <c r="ID74" s="173"/>
      <c r="IE74" s="173"/>
      <c r="IF74" s="173"/>
      <c r="IG74" s="173"/>
      <c r="IH74" s="173"/>
      <c r="II74" s="173"/>
      <c r="IJ74" s="173"/>
      <c r="IK74" s="173"/>
      <c r="IL74" s="173"/>
      <c r="IM74" s="173"/>
      <c r="IN74" s="173"/>
      <c r="IO74" s="173"/>
      <c r="IP74" s="173"/>
      <c r="IQ74" s="173"/>
      <c r="IR74" s="173"/>
      <c r="IS74" s="173"/>
      <c r="IT74" s="173"/>
      <c r="IU74" s="173"/>
      <c r="IV74" s="173"/>
      <c r="IW74" s="173"/>
      <c r="IX74" s="173"/>
      <c r="IY74" s="173"/>
      <c r="IZ74" s="173"/>
      <c r="JA74" s="173"/>
      <c r="JB74" s="173"/>
      <c r="JC74" s="173"/>
      <c r="JD74" s="173"/>
      <c r="JE74" s="173"/>
      <c r="JF74" s="173"/>
      <c r="JG74" s="173"/>
      <c r="JH74" s="173"/>
      <c r="JI74" s="173"/>
      <c r="JJ74" s="173"/>
      <c r="JK74" s="173"/>
      <c r="JL74" s="173"/>
      <c r="JM74" s="173"/>
      <c r="JN74" s="173"/>
      <c r="JO74" s="173"/>
      <c r="JP74" s="173"/>
      <c r="JQ74" s="173"/>
      <c r="JR74" s="173"/>
      <c r="JS74" s="173"/>
      <c r="JT74" s="173"/>
      <c r="JU74" s="173"/>
      <c r="JV74" s="173"/>
      <c r="JW74" s="173"/>
      <c r="JX74" s="173"/>
      <c r="JY74" s="173"/>
      <c r="JZ74" s="173"/>
      <c r="KA74" s="173"/>
      <c r="KB74" s="173"/>
      <c r="KC74" s="173"/>
      <c r="KD74" s="173"/>
      <c r="KE74" s="173"/>
      <c r="KF74" s="173"/>
      <c r="KG74" s="173"/>
      <c r="KH74" s="173"/>
      <c r="KI74" s="173"/>
      <c r="KJ74" s="173"/>
      <c r="KK74" s="173"/>
      <c r="KL74" s="173"/>
      <c r="KM74" s="173"/>
      <c r="KN74" s="173"/>
      <c r="KO74" s="173"/>
      <c r="KP74" s="173"/>
      <c r="KQ74" s="173"/>
      <c r="KR74" s="173"/>
      <c r="KS74" s="173"/>
      <c r="KT74" s="173"/>
      <c r="KU74" s="173"/>
      <c r="KV74" s="173"/>
      <c r="KW74" s="173"/>
      <c r="KX74" s="173"/>
      <c r="KY74" s="173"/>
      <c r="KZ74" s="173"/>
      <c r="LA74" s="173"/>
      <c r="LB74" s="173"/>
      <c r="LC74" s="173"/>
      <c r="LD74" s="173"/>
      <c r="LE74" s="173"/>
      <c r="LF74" s="173"/>
      <c r="LG74" s="173"/>
      <c r="LH74" s="173"/>
      <c r="LI74" s="173"/>
      <c r="LJ74" s="173"/>
      <c r="LK74" s="173"/>
      <c r="LL74" s="173"/>
      <c r="LM74" s="173"/>
      <c r="LN74" s="173"/>
      <c r="LO74" s="173"/>
      <c r="LP74" s="173"/>
      <c r="LQ74" s="173"/>
      <c r="LR74" s="173"/>
      <c r="LS74" s="173"/>
      <c r="LT74" s="173"/>
      <c r="LU74" s="173"/>
      <c r="LV74" s="173"/>
      <c r="LW74" s="173"/>
      <c r="LX74" s="173"/>
      <c r="LY74" s="173"/>
      <c r="LZ74" s="173"/>
      <c r="MA74" s="173"/>
      <c r="MB74" s="173"/>
      <c r="MC74" s="173"/>
      <c r="MD74" s="173"/>
      <c r="ME74" s="173"/>
      <c r="MF74" s="173"/>
      <c r="MG74" s="173"/>
      <c r="MH74" s="173"/>
      <c r="MI74" s="173"/>
      <c r="MJ74" s="173"/>
      <c r="MK74" s="173"/>
      <c r="ML74" s="173"/>
      <c r="MM74" s="173"/>
      <c r="MN74" s="173"/>
      <c r="MO74" s="173"/>
      <c r="MP74" s="173"/>
      <c r="MQ74" s="173"/>
      <c r="MR74" s="173"/>
      <c r="MS74" s="173"/>
      <c r="MT74" s="173"/>
      <c r="MU74" s="173"/>
      <c r="MV74" s="173"/>
      <c r="MW74" s="173"/>
      <c r="MX74" s="173"/>
      <c r="MY74" s="173"/>
      <c r="MZ74" s="173"/>
      <c r="NA74" s="173"/>
      <c r="NB74" s="173"/>
      <c r="NC74" s="173"/>
      <c r="ND74" s="173"/>
      <c r="NE74" s="173"/>
      <c r="NF74" s="173"/>
      <c r="NG74" s="173"/>
      <c r="NH74" s="173"/>
      <c r="NI74" s="173"/>
      <c r="NJ74" s="173"/>
      <c r="NK74" s="173"/>
      <c r="NL74" s="173"/>
      <c r="NM74" s="173"/>
      <c r="NN74" s="173"/>
      <c r="NO74" s="173"/>
      <c r="NP74" s="173"/>
      <c r="NQ74" s="173"/>
      <c r="NR74" s="173"/>
      <c r="NS74" s="173"/>
      <c r="NT74" s="173"/>
      <c r="NU74" s="173"/>
      <c r="NV74" s="173"/>
      <c r="NW74" s="173"/>
      <c r="NX74" s="173"/>
      <c r="NY74" s="173"/>
      <c r="NZ74" s="173"/>
      <c r="OA74" s="173"/>
      <c r="OB74" s="173"/>
      <c r="OC74" s="173"/>
      <c r="OD74" s="173"/>
      <c r="OE74" s="173"/>
      <c r="OF74" s="173"/>
      <c r="OG74" s="173"/>
      <c r="OH74" s="173"/>
      <c r="OI74" s="173"/>
      <c r="OJ74" s="173"/>
      <c r="OK74" s="173"/>
      <c r="OL74" s="173"/>
      <c r="OM74" s="173"/>
      <c r="ON74" s="173"/>
      <c r="OO74" s="173"/>
      <c r="OP74" s="173"/>
      <c r="OQ74" s="173"/>
      <c r="OR74" s="173"/>
      <c r="OS74" s="173"/>
      <c r="OT74" s="173"/>
      <c r="OU74" s="173"/>
      <c r="OV74" s="173"/>
      <c r="OW74" s="173"/>
      <c r="OX74" s="173"/>
      <c r="OY74" s="173"/>
      <c r="OZ74" s="173"/>
      <c r="PA74" s="173"/>
      <c r="PB74" s="173"/>
      <c r="PC74" s="173"/>
      <c r="PD74" s="173"/>
      <c r="PE74" s="173"/>
      <c r="PF74" s="173"/>
      <c r="PG74" s="173"/>
      <c r="PH74" s="173"/>
      <c r="PI74" s="173"/>
      <c r="PJ74" s="173"/>
      <c r="PK74" s="173"/>
      <c r="PL74" s="173"/>
      <c r="PM74" s="173"/>
      <c r="PN74" s="173"/>
      <c r="PO74" s="173"/>
      <c r="PP74" s="173"/>
      <c r="PQ74" s="173"/>
      <c r="PR74" s="173"/>
      <c r="PS74" s="173"/>
      <c r="PT74" s="173"/>
      <c r="PU74" s="173"/>
      <c r="PV74" s="173"/>
      <c r="PW74" s="173"/>
      <c r="PX74" s="173"/>
      <c r="PY74" s="173"/>
      <c r="PZ74" s="173"/>
      <c r="QA74" s="173"/>
      <c r="QB74" s="173"/>
      <c r="QC74" s="173"/>
      <c r="QD74" s="173"/>
      <c r="QE74" s="173"/>
      <c r="QF74" s="173"/>
      <c r="QG74" s="173"/>
      <c r="QH74" s="173"/>
      <c r="QI74" s="173"/>
      <c r="QJ74" s="173"/>
      <c r="QK74" s="173"/>
      <c r="QL74" s="173"/>
      <c r="QM74" s="173"/>
      <c r="QN74" s="173"/>
      <c r="QO74" s="173"/>
      <c r="QP74" s="173"/>
      <c r="QQ74" s="173"/>
      <c r="QR74" s="173"/>
      <c r="QS74" s="173"/>
      <c r="QT74" s="173"/>
      <c r="QU74" s="173"/>
      <c r="QV74" s="173"/>
      <c r="QW74" s="173"/>
      <c r="QX74" s="173"/>
      <c r="QY74" s="173"/>
      <c r="QZ74" s="173"/>
      <c r="RA74" s="173"/>
      <c r="RB74" s="173"/>
      <c r="RC74" s="173"/>
      <c r="RD74" s="173"/>
      <c r="RE74" s="173"/>
      <c r="RF74" s="173"/>
      <c r="RG74" s="173"/>
      <c r="RH74" s="173"/>
      <c r="RI74" s="173"/>
      <c r="RJ74" s="173"/>
      <c r="RK74" s="173"/>
      <c r="RL74" s="173"/>
      <c r="RM74" s="173"/>
      <c r="RN74" s="173"/>
      <c r="RO74" s="173"/>
      <c r="RP74" s="173"/>
      <c r="RQ74" s="173"/>
      <c r="RR74" s="173"/>
      <c r="RS74" s="173"/>
      <c r="RT74" s="173"/>
      <c r="RU74" s="173"/>
      <c r="RV74" s="173"/>
      <c r="RW74" s="173"/>
      <c r="RX74" s="173"/>
      <c r="RY74" s="173"/>
      <c r="RZ74" s="173"/>
      <c r="SA74" s="173"/>
      <c r="SB74" s="173"/>
      <c r="SC74" s="173"/>
      <c r="SD74" s="173"/>
      <c r="SE74" s="173"/>
      <c r="SF74" s="173"/>
      <c r="SG74" s="173"/>
      <c r="SH74" s="173"/>
      <c r="SI74" s="173"/>
      <c r="SJ74" s="173"/>
      <c r="SK74" s="173"/>
      <c r="SL74" s="173"/>
      <c r="SM74" s="173"/>
      <c r="SN74" s="173"/>
      <c r="SO74" s="173"/>
      <c r="SP74" s="173"/>
      <c r="SQ74" s="173"/>
      <c r="SR74" s="173"/>
      <c r="SS74" s="173"/>
      <c r="ST74" s="173"/>
      <c r="SU74" s="173"/>
      <c r="SV74" s="173"/>
      <c r="SW74" s="173"/>
      <c r="SX74" s="173"/>
      <c r="SY74" s="173"/>
      <c r="SZ74" s="173"/>
    </row>
    <row r="75" spans="1:520" s="208" customFormat="1" x14ac:dyDescent="0.35">
      <c r="A75" s="215" t="s">
        <v>355</v>
      </c>
      <c r="B75" s="14" t="s">
        <v>85</v>
      </c>
      <c r="C75" s="125"/>
      <c r="D75" s="216"/>
      <c r="E75" s="262">
        <v>173</v>
      </c>
      <c r="F75" s="262">
        <v>193</v>
      </c>
      <c r="G75" s="262">
        <v>182</v>
      </c>
      <c r="H75" s="262">
        <v>176</v>
      </c>
      <c r="I75" s="262">
        <v>195</v>
      </c>
      <c r="J75" s="262">
        <v>207</v>
      </c>
      <c r="K75" s="262">
        <v>232</v>
      </c>
      <c r="L75" s="262">
        <v>103</v>
      </c>
      <c r="M75" s="262">
        <v>88</v>
      </c>
      <c r="N75" s="262">
        <v>467</v>
      </c>
      <c r="O75" s="262">
        <v>1067</v>
      </c>
      <c r="P75" s="262">
        <v>928</v>
      </c>
      <c r="Q75" s="262">
        <v>771</v>
      </c>
      <c r="R75" s="262">
        <v>673</v>
      </c>
      <c r="S75" s="262">
        <v>498</v>
      </c>
      <c r="T75" s="262">
        <v>350</v>
      </c>
      <c r="U75" s="262">
        <v>421</v>
      </c>
      <c r="V75" s="262">
        <v>482</v>
      </c>
      <c r="W75" s="262">
        <v>793</v>
      </c>
      <c r="X75" s="262">
        <v>1084</v>
      </c>
      <c r="Y75" s="262">
        <v>1343</v>
      </c>
      <c r="Z75" s="262">
        <v>1430</v>
      </c>
      <c r="AA75" s="262">
        <v>1636</v>
      </c>
      <c r="AB75" s="262">
        <v>1352</v>
      </c>
      <c r="AC75" s="262">
        <v>1010</v>
      </c>
      <c r="AD75" s="262">
        <v>1376</v>
      </c>
      <c r="AE75" s="262">
        <v>1299</v>
      </c>
      <c r="AF75" s="262">
        <v>1235</v>
      </c>
      <c r="AG75" s="262">
        <v>1474</v>
      </c>
      <c r="AH75" s="262">
        <v>1265</v>
      </c>
      <c r="AI75" s="262">
        <v>1230</v>
      </c>
      <c r="AJ75" s="262">
        <v>1306</v>
      </c>
      <c r="AK75" s="262">
        <v>1138</v>
      </c>
      <c r="AL75" s="262">
        <v>1028.9000000000001</v>
      </c>
      <c r="AM75" s="278">
        <v>1196.2</v>
      </c>
      <c r="AN75" s="74">
        <v>1846</v>
      </c>
      <c r="AO75" s="74">
        <v>1763</v>
      </c>
      <c r="AP75" s="74">
        <v>2210</v>
      </c>
      <c r="AQ75" s="74">
        <v>1763</v>
      </c>
      <c r="AR75" s="74">
        <v>1634</v>
      </c>
      <c r="AS75" s="74">
        <v>2012</v>
      </c>
      <c r="AT75" s="74">
        <v>2248</v>
      </c>
      <c r="AU75" s="74">
        <v>2909</v>
      </c>
      <c r="AV75" s="74">
        <v>2910</v>
      </c>
      <c r="AW75" s="74">
        <v>5080</v>
      </c>
      <c r="AX75" s="74">
        <v>9029</v>
      </c>
      <c r="AY75" s="74">
        <v>5543</v>
      </c>
      <c r="AZ75" s="74">
        <v>6180</v>
      </c>
      <c r="BA75" s="74">
        <v>6766</v>
      </c>
      <c r="BB75" s="74">
        <v>8355</v>
      </c>
      <c r="BC75" s="74">
        <v>4835</v>
      </c>
      <c r="BD75" s="74">
        <v>4742</v>
      </c>
      <c r="BE75" s="74">
        <v>4625</v>
      </c>
      <c r="BF75" s="74">
        <v>5405</v>
      </c>
      <c r="BG75" s="74">
        <v>5014</v>
      </c>
      <c r="BH75" s="74">
        <v>5332</v>
      </c>
      <c r="BI75" s="74">
        <v>6291</v>
      </c>
      <c r="BJ75" s="74">
        <v>7033</v>
      </c>
      <c r="BK75" s="114">
        <v>7135</v>
      </c>
      <c r="BL75" s="114">
        <v>7940</v>
      </c>
      <c r="BM75" s="114">
        <v>8074</v>
      </c>
      <c r="BN75" s="114">
        <v>7767</v>
      </c>
      <c r="BO75" s="114">
        <v>5864</v>
      </c>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c r="CS75" s="173"/>
      <c r="CT75" s="173"/>
      <c r="CU75" s="173"/>
      <c r="CV75" s="173"/>
      <c r="CW75" s="173"/>
      <c r="CX75" s="173"/>
      <c r="CY75" s="173"/>
      <c r="CZ75" s="173"/>
      <c r="DA75" s="173"/>
      <c r="DB75" s="173"/>
      <c r="DC75" s="173"/>
      <c r="DD75" s="173"/>
      <c r="DE75" s="173"/>
      <c r="DF75" s="173"/>
      <c r="DG75" s="173"/>
      <c r="DH75" s="173"/>
      <c r="DI75" s="173"/>
      <c r="DJ75" s="173"/>
      <c r="DK75" s="173"/>
      <c r="DL75" s="173"/>
      <c r="DM75" s="173"/>
      <c r="DN75" s="173"/>
      <c r="DO75" s="173"/>
      <c r="DP75" s="173"/>
      <c r="DQ75" s="173"/>
      <c r="DR75" s="173"/>
      <c r="DS75" s="173"/>
      <c r="DT75" s="173"/>
      <c r="DU75" s="173"/>
      <c r="DV75" s="173"/>
      <c r="DW75" s="173"/>
      <c r="DX75" s="173"/>
      <c r="DY75" s="173"/>
      <c r="DZ75" s="173"/>
      <c r="EA75" s="173"/>
      <c r="EB75" s="173"/>
      <c r="EC75" s="173"/>
      <c r="ED75" s="173"/>
      <c r="EE75" s="173"/>
      <c r="EF75" s="173"/>
      <c r="EG75" s="173"/>
      <c r="EH75" s="173"/>
      <c r="EI75" s="173"/>
      <c r="EJ75" s="173"/>
      <c r="EK75" s="173"/>
      <c r="EL75" s="173"/>
      <c r="EM75" s="173"/>
      <c r="EN75" s="173"/>
      <c r="EO75" s="173"/>
      <c r="EP75" s="173"/>
      <c r="EQ75" s="173"/>
      <c r="ER75" s="173"/>
      <c r="ES75" s="173"/>
      <c r="ET75" s="173"/>
      <c r="EU75" s="173"/>
      <c r="EV75" s="173"/>
      <c r="EW75" s="173"/>
      <c r="EX75" s="173"/>
      <c r="EY75" s="173"/>
      <c r="EZ75" s="173"/>
      <c r="FA75" s="173"/>
      <c r="FB75" s="173"/>
      <c r="FC75" s="173"/>
      <c r="FD75" s="173"/>
      <c r="FE75" s="173"/>
      <c r="FF75" s="173"/>
      <c r="FG75" s="173"/>
      <c r="FH75" s="173"/>
      <c r="FI75" s="173"/>
      <c r="FJ75" s="173"/>
      <c r="FK75" s="173"/>
      <c r="FL75" s="173"/>
      <c r="FM75" s="173"/>
      <c r="FN75" s="173"/>
      <c r="FO75" s="173"/>
      <c r="FP75" s="173"/>
      <c r="FQ75" s="173"/>
      <c r="FR75" s="173"/>
      <c r="FS75" s="173"/>
      <c r="FT75" s="173"/>
      <c r="FU75" s="173"/>
      <c r="FV75" s="173"/>
      <c r="FW75" s="173"/>
      <c r="FX75" s="173"/>
      <c r="FY75" s="173"/>
      <c r="FZ75" s="173"/>
      <c r="GA75" s="173"/>
      <c r="GB75" s="173"/>
      <c r="GC75" s="173"/>
      <c r="GD75" s="173"/>
      <c r="GE75" s="173"/>
      <c r="GF75" s="173"/>
      <c r="GG75" s="173"/>
      <c r="GH75" s="173"/>
      <c r="GI75" s="173"/>
      <c r="GJ75" s="173"/>
      <c r="GK75" s="173"/>
      <c r="GL75" s="173"/>
      <c r="GM75" s="173"/>
      <c r="GN75" s="173"/>
      <c r="GO75" s="173"/>
      <c r="GP75" s="173"/>
      <c r="GQ75" s="173"/>
      <c r="GR75" s="173"/>
      <c r="GS75" s="173"/>
      <c r="GT75" s="173"/>
      <c r="GU75" s="173"/>
      <c r="GV75" s="173"/>
      <c r="GW75" s="173"/>
      <c r="GX75" s="173"/>
      <c r="GY75" s="173"/>
      <c r="GZ75" s="173"/>
      <c r="HA75" s="173"/>
      <c r="HB75" s="173"/>
      <c r="HC75" s="173"/>
      <c r="HD75" s="173"/>
      <c r="HE75" s="173"/>
      <c r="HF75" s="173"/>
      <c r="HG75" s="173"/>
      <c r="HH75" s="173"/>
      <c r="HI75" s="173"/>
      <c r="HJ75" s="173"/>
      <c r="HK75" s="173"/>
      <c r="HL75" s="173"/>
      <c r="HM75" s="173"/>
      <c r="HN75" s="173"/>
      <c r="HO75" s="173"/>
      <c r="HP75" s="173"/>
      <c r="HQ75" s="173"/>
      <c r="HR75" s="173"/>
      <c r="HS75" s="173"/>
      <c r="HT75" s="173"/>
      <c r="HU75" s="173"/>
      <c r="HV75" s="173"/>
      <c r="HW75" s="173"/>
      <c r="HX75" s="173"/>
      <c r="HY75" s="173"/>
      <c r="HZ75" s="173"/>
      <c r="IA75" s="173"/>
      <c r="IB75" s="173"/>
      <c r="IC75" s="173"/>
      <c r="ID75" s="173"/>
      <c r="IE75" s="173"/>
      <c r="IF75" s="173"/>
      <c r="IG75" s="173"/>
      <c r="IH75" s="173"/>
      <c r="II75" s="173"/>
      <c r="IJ75" s="173"/>
      <c r="IK75" s="173"/>
      <c r="IL75" s="173"/>
      <c r="IM75" s="173"/>
      <c r="IN75" s="173"/>
      <c r="IO75" s="173"/>
      <c r="IP75" s="173"/>
      <c r="IQ75" s="173"/>
      <c r="IR75" s="173"/>
      <c r="IS75" s="173"/>
      <c r="IT75" s="173"/>
      <c r="IU75" s="173"/>
      <c r="IV75" s="173"/>
      <c r="IW75" s="173"/>
      <c r="IX75" s="173"/>
      <c r="IY75" s="173"/>
      <c r="IZ75" s="173"/>
      <c r="JA75" s="173"/>
      <c r="JB75" s="173"/>
      <c r="JC75" s="173"/>
      <c r="JD75" s="173"/>
      <c r="JE75" s="173"/>
      <c r="JF75" s="173"/>
      <c r="JG75" s="173"/>
      <c r="JH75" s="173"/>
      <c r="JI75" s="173"/>
      <c r="JJ75" s="173"/>
      <c r="JK75" s="173"/>
      <c r="JL75" s="173"/>
      <c r="JM75" s="173"/>
      <c r="JN75" s="173"/>
      <c r="JO75" s="173"/>
      <c r="JP75" s="173"/>
      <c r="JQ75" s="173"/>
      <c r="JR75" s="173"/>
      <c r="JS75" s="173"/>
      <c r="JT75" s="173"/>
      <c r="JU75" s="173"/>
      <c r="JV75" s="173"/>
      <c r="JW75" s="173"/>
      <c r="JX75" s="173"/>
      <c r="JY75" s="173"/>
      <c r="JZ75" s="173"/>
      <c r="KA75" s="173"/>
      <c r="KB75" s="173"/>
      <c r="KC75" s="173"/>
      <c r="KD75" s="173"/>
      <c r="KE75" s="173"/>
      <c r="KF75" s="173"/>
      <c r="KG75" s="173"/>
      <c r="KH75" s="173"/>
      <c r="KI75" s="173"/>
      <c r="KJ75" s="173"/>
      <c r="KK75" s="173"/>
      <c r="KL75" s="173"/>
      <c r="KM75" s="173"/>
      <c r="KN75" s="173"/>
      <c r="KO75" s="173"/>
      <c r="KP75" s="173"/>
      <c r="KQ75" s="173"/>
      <c r="KR75" s="173"/>
      <c r="KS75" s="173"/>
      <c r="KT75" s="173"/>
      <c r="KU75" s="173"/>
      <c r="KV75" s="173"/>
      <c r="KW75" s="173"/>
      <c r="KX75" s="173"/>
      <c r="KY75" s="173"/>
      <c r="KZ75" s="173"/>
      <c r="LA75" s="173"/>
      <c r="LB75" s="173"/>
      <c r="LC75" s="173"/>
      <c r="LD75" s="173"/>
      <c r="LE75" s="173"/>
      <c r="LF75" s="173"/>
      <c r="LG75" s="173"/>
      <c r="LH75" s="173"/>
      <c r="LI75" s="173"/>
      <c r="LJ75" s="173"/>
      <c r="LK75" s="173"/>
      <c r="LL75" s="173"/>
      <c r="LM75" s="173"/>
      <c r="LN75" s="173"/>
      <c r="LO75" s="173"/>
      <c r="LP75" s="173"/>
      <c r="LQ75" s="173"/>
      <c r="LR75" s="173"/>
      <c r="LS75" s="173"/>
      <c r="LT75" s="173"/>
      <c r="LU75" s="173"/>
      <c r="LV75" s="173"/>
      <c r="LW75" s="173"/>
      <c r="LX75" s="173"/>
      <c r="LY75" s="173"/>
      <c r="LZ75" s="173"/>
      <c r="MA75" s="173"/>
      <c r="MB75" s="173"/>
      <c r="MC75" s="173"/>
      <c r="MD75" s="173"/>
      <c r="ME75" s="173"/>
      <c r="MF75" s="173"/>
      <c r="MG75" s="173"/>
      <c r="MH75" s="173"/>
      <c r="MI75" s="173"/>
      <c r="MJ75" s="173"/>
      <c r="MK75" s="173"/>
      <c r="ML75" s="173"/>
      <c r="MM75" s="173"/>
      <c r="MN75" s="173"/>
      <c r="MO75" s="173"/>
      <c r="MP75" s="173"/>
      <c r="MQ75" s="173"/>
      <c r="MR75" s="173"/>
      <c r="MS75" s="173"/>
      <c r="MT75" s="173"/>
      <c r="MU75" s="173"/>
      <c r="MV75" s="173"/>
      <c r="MW75" s="173"/>
      <c r="MX75" s="173"/>
      <c r="MY75" s="173"/>
      <c r="MZ75" s="173"/>
      <c r="NA75" s="173"/>
      <c r="NB75" s="173"/>
      <c r="NC75" s="173"/>
      <c r="ND75" s="173"/>
      <c r="NE75" s="173"/>
      <c r="NF75" s="173"/>
      <c r="NG75" s="173"/>
      <c r="NH75" s="173"/>
      <c r="NI75" s="173"/>
      <c r="NJ75" s="173"/>
      <c r="NK75" s="173"/>
      <c r="NL75" s="173"/>
      <c r="NM75" s="173"/>
      <c r="NN75" s="173"/>
      <c r="NO75" s="173"/>
      <c r="NP75" s="173"/>
      <c r="NQ75" s="173"/>
      <c r="NR75" s="173"/>
      <c r="NS75" s="173"/>
      <c r="NT75" s="173"/>
      <c r="NU75" s="173"/>
      <c r="NV75" s="173"/>
      <c r="NW75" s="173"/>
      <c r="NX75" s="173"/>
      <c r="NY75" s="173"/>
      <c r="NZ75" s="173"/>
      <c r="OA75" s="173"/>
      <c r="OB75" s="173"/>
      <c r="OC75" s="173"/>
      <c r="OD75" s="173"/>
      <c r="OE75" s="173"/>
      <c r="OF75" s="173"/>
      <c r="OG75" s="173"/>
      <c r="OH75" s="173"/>
      <c r="OI75" s="173"/>
      <c r="OJ75" s="173"/>
      <c r="OK75" s="173"/>
      <c r="OL75" s="173"/>
      <c r="OM75" s="173"/>
      <c r="ON75" s="173"/>
      <c r="OO75" s="173"/>
      <c r="OP75" s="173"/>
      <c r="OQ75" s="173"/>
      <c r="OR75" s="173"/>
      <c r="OS75" s="173"/>
      <c r="OT75" s="173"/>
      <c r="OU75" s="173"/>
      <c r="OV75" s="173"/>
      <c r="OW75" s="173"/>
      <c r="OX75" s="173"/>
      <c r="OY75" s="173"/>
      <c r="OZ75" s="173"/>
      <c r="PA75" s="173"/>
      <c r="PB75" s="173"/>
      <c r="PC75" s="173"/>
      <c r="PD75" s="173"/>
      <c r="PE75" s="173"/>
      <c r="PF75" s="173"/>
      <c r="PG75" s="173"/>
      <c r="PH75" s="173"/>
      <c r="PI75" s="173"/>
      <c r="PJ75" s="173"/>
      <c r="PK75" s="173"/>
      <c r="PL75" s="173"/>
      <c r="PM75" s="173"/>
      <c r="PN75" s="173"/>
      <c r="PO75" s="173"/>
      <c r="PP75" s="173"/>
      <c r="PQ75" s="173"/>
      <c r="PR75" s="173"/>
      <c r="PS75" s="173"/>
      <c r="PT75" s="173"/>
      <c r="PU75" s="173"/>
      <c r="PV75" s="173"/>
      <c r="PW75" s="173"/>
      <c r="PX75" s="173"/>
      <c r="PY75" s="173"/>
      <c r="PZ75" s="173"/>
      <c r="QA75" s="173"/>
      <c r="QB75" s="173"/>
      <c r="QC75" s="173"/>
      <c r="QD75" s="173"/>
      <c r="QE75" s="173"/>
      <c r="QF75" s="173"/>
      <c r="QG75" s="173"/>
      <c r="QH75" s="173"/>
      <c r="QI75" s="173"/>
      <c r="QJ75" s="173"/>
      <c r="QK75" s="173"/>
      <c r="QL75" s="173"/>
      <c r="QM75" s="173"/>
      <c r="QN75" s="173"/>
      <c r="QO75" s="173"/>
      <c r="QP75" s="173"/>
      <c r="QQ75" s="173"/>
      <c r="QR75" s="173"/>
      <c r="QS75" s="173"/>
      <c r="QT75" s="173"/>
      <c r="QU75" s="173"/>
      <c r="QV75" s="173"/>
      <c r="QW75" s="173"/>
      <c r="QX75" s="173"/>
      <c r="QY75" s="173"/>
      <c r="QZ75" s="173"/>
      <c r="RA75" s="173"/>
      <c r="RB75" s="173"/>
      <c r="RC75" s="173"/>
      <c r="RD75" s="173"/>
      <c r="RE75" s="173"/>
      <c r="RF75" s="173"/>
      <c r="RG75" s="173"/>
      <c r="RH75" s="173"/>
      <c r="RI75" s="173"/>
      <c r="RJ75" s="173"/>
      <c r="RK75" s="173"/>
      <c r="RL75" s="173"/>
      <c r="RM75" s="173"/>
      <c r="RN75" s="173"/>
      <c r="RO75" s="173"/>
      <c r="RP75" s="173"/>
      <c r="RQ75" s="173"/>
      <c r="RR75" s="173"/>
      <c r="RS75" s="173"/>
      <c r="RT75" s="173"/>
      <c r="RU75" s="173"/>
      <c r="RV75" s="173"/>
      <c r="RW75" s="173"/>
      <c r="RX75" s="173"/>
      <c r="RY75" s="173"/>
      <c r="RZ75" s="173"/>
      <c r="SA75" s="173"/>
      <c r="SB75" s="173"/>
      <c r="SC75" s="173"/>
      <c r="SD75" s="173"/>
      <c r="SE75" s="173"/>
      <c r="SF75" s="173"/>
      <c r="SG75" s="173"/>
      <c r="SH75" s="173"/>
      <c r="SI75" s="173"/>
      <c r="SJ75" s="173"/>
      <c r="SK75" s="173"/>
      <c r="SL75" s="173"/>
      <c r="SM75" s="173"/>
      <c r="SN75" s="173"/>
      <c r="SO75" s="173"/>
      <c r="SP75" s="173"/>
      <c r="SQ75" s="173"/>
      <c r="SR75" s="173"/>
      <c r="SS75" s="173"/>
      <c r="ST75" s="173"/>
      <c r="SU75" s="173"/>
      <c r="SV75" s="173"/>
      <c r="SW75" s="173"/>
      <c r="SX75" s="173"/>
      <c r="SY75" s="173"/>
      <c r="SZ75" s="173"/>
    </row>
    <row r="76" spans="1:520" s="208" customFormat="1" x14ac:dyDescent="0.35">
      <c r="A76" s="215" t="s">
        <v>356</v>
      </c>
      <c r="B76" s="14" t="s">
        <v>85</v>
      </c>
      <c r="C76" s="125"/>
      <c r="D76" s="203"/>
      <c r="E76" s="262">
        <v>40</v>
      </c>
      <c r="F76" s="262">
        <v>44</v>
      </c>
      <c r="G76" s="262">
        <v>47</v>
      </c>
      <c r="H76" s="262">
        <v>54</v>
      </c>
      <c r="I76" s="262">
        <v>70</v>
      </c>
      <c r="J76" s="262">
        <v>79</v>
      </c>
      <c r="K76" s="262">
        <v>88</v>
      </c>
      <c r="L76" s="262">
        <v>86</v>
      </c>
      <c r="M76" s="262">
        <v>76</v>
      </c>
      <c r="N76" s="262">
        <v>229</v>
      </c>
      <c r="O76" s="262">
        <v>623</v>
      </c>
      <c r="P76" s="262">
        <v>538</v>
      </c>
      <c r="Q76" s="262">
        <v>376</v>
      </c>
      <c r="R76" s="262">
        <v>281</v>
      </c>
      <c r="S76" s="262">
        <v>188</v>
      </c>
      <c r="T76" s="262">
        <v>199</v>
      </c>
      <c r="U76" s="262">
        <v>272</v>
      </c>
      <c r="V76" s="262">
        <v>277</v>
      </c>
      <c r="W76" s="262">
        <v>422</v>
      </c>
      <c r="X76" s="262">
        <v>682</v>
      </c>
      <c r="Y76" s="262">
        <v>1003</v>
      </c>
      <c r="Z76" s="262">
        <v>1031</v>
      </c>
      <c r="AA76" s="262">
        <v>1102</v>
      </c>
      <c r="AB76" s="262">
        <v>1032</v>
      </c>
      <c r="AC76" s="262">
        <v>1010</v>
      </c>
      <c r="AD76" s="262">
        <v>1376</v>
      </c>
      <c r="AE76" s="262">
        <v>1300</v>
      </c>
      <c r="AF76" s="262">
        <v>1235</v>
      </c>
      <c r="AG76" s="262">
        <v>1474</v>
      </c>
      <c r="AH76" s="262">
        <v>1265</v>
      </c>
      <c r="AI76" s="262">
        <v>1230</v>
      </c>
      <c r="AJ76" s="262">
        <v>1307</v>
      </c>
      <c r="AK76" s="262">
        <v>1138</v>
      </c>
      <c r="AL76" s="262">
        <v>1028.9000000000001</v>
      </c>
      <c r="AM76" s="278">
        <v>1196.2</v>
      </c>
      <c r="AN76" s="279"/>
      <c r="AO76" s="279"/>
      <c r="AP76" s="280"/>
      <c r="AQ76" s="280"/>
      <c r="AR76" s="280"/>
      <c r="AS76" s="280"/>
      <c r="AT76" s="280"/>
      <c r="AU76" s="280"/>
      <c r="AV76" s="280"/>
      <c r="AW76" s="280"/>
      <c r="AX76" s="280"/>
      <c r="AY76" s="280"/>
      <c r="AZ76" s="280"/>
      <c r="BA76" s="280"/>
      <c r="BB76" s="280"/>
      <c r="BC76" s="280"/>
      <c r="BD76" s="280"/>
      <c r="BE76" s="280"/>
      <c r="BF76" s="280"/>
      <c r="BG76" s="280"/>
      <c r="BH76" s="280"/>
      <c r="BI76" s="280"/>
      <c r="BJ76" s="74"/>
      <c r="BK76" s="269"/>
      <c r="BL76" s="269"/>
      <c r="BM76" s="269"/>
      <c r="BN76" s="269"/>
      <c r="BO76" s="281"/>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c r="CS76" s="173"/>
      <c r="CT76" s="173"/>
      <c r="CU76" s="173"/>
      <c r="CV76" s="173"/>
      <c r="CW76" s="173"/>
      <c r="CX76" s="173"/>
      <c r="CY76" s="173"/>
      <c r="CZ76" s="173"/>
      <c r="DA76" s="173"/>
      <c r="DB76" s="173"/>
      <c r="DC76" s="173"/>
      <c r="DD76" s="173"/>
      <c r="DE76" s="173"/>
      <c r="DF76" s="173"/>
      <c r="DG76" s="173"/>
      <c r="DH76" s="173"/>
      <c r="DI76" s="173"/>
      <c r="DJ76" s="173"/>
      <c r="DK76" s="173"/>
      <c r="DL76" s="173"/>
      <c r="DM76" s="173"/>
      <c r="DN76" s="173"/>
      <c r="DO76" s="173"/>
      <c r="DP76" s="173"/>
      <c r="DQ76" s="173"/>
      <c r="DR76" s="173"/>
      <c r="DS76" s="173"/>
      <c r="DT76" s="173"/>
      <c r="DU76" s="173"/>
      <c r="DV76" s="173"/>
      <c r="DW76" s="173"/>
      <c r="DX76" s="173"/>
      <c r="DY76" s="173"/>
      <c r="DZ76" s="173"/>
      <c r="EA76" s="173"/>
      <c r="EB76" s="173"/>
      <c r="EC76" s="173"/>
      <c r="ED76" s="173"/>
      <c r="EE76" s="173"/>
      <c r="EF76" s="173"/>
      <c r="EG76" s="173"/>
      <c r="EH76" s="173"/>
      <c r="EI76" s="173"/>
      <c r="EJ76" s="173"/>
      <c r="EK76" s="173"/>
      <c r="EL76" s="173"/>
      <c r="EM76" s="173"/>
      <c r="EN76" s="173"/>
      <c r="EO76" s="173"/>
      <c r="EP76" s="173"/>
      <c r="EQ76" s="173"/>
      <c r="ER76" s="173"/>
      <c r="ES76" s="173"/>
      <c r="ET76" s="173"/>
      <c r="EU76" s="173"/>
      <c r="EV76" s="173"/>
      <c r="EW76" s="173"/>
      <c r="EX76" s="173"/>
      <c r="EY76" s="173"/>
      <c r="EZ76" s="173"/>
      <c r="FA76" s="173"/>
      <c r="FB76" s="173"/>
      <c r="FC76" s="173"/>
      <c r="FD76" s="173"/>
      <c r="FE76" s="173"/>
      <c r="FF76" s="173"/>
      <c r="FG76" s="173"/>
      <c r="FH76" s="173"/>
      <c r="FI76" s="173"/>
      <c r="FJ76" s="173"/>
      <c r="FK76" s="173"/>
      <c r="FL76" s="173"/>
      <c r="FM76" s="173"/>
      <c r="FN76" s="173"/>
      <c r="FO76" s="173"/>
      <c r="FP76" s="173"/>
      <c r="FQ76" s="173"/>
      <c r="FR76" s="173"/>
      <c r="FS76" s="173"/>
      <c r="FT76" s="173"/>
      <c r="FU76" s="173"/>
      <c r="FV76" s="173"/>
      <c r="FW76" s="173"/>
      <c r="FX76" s="173"/>
      <c r="FY76" s="173"/>
      <c r="FZ76" s="173"/>
      <c r="GA76" s="173"/>
      <c r="GB76" s="173"/>
      <c r="GC76" s="173"/>
      <c r="GD76" s="173"/>
      <c r="GE76" s="173"/>
      <c r="GF76" s="173"/>
      <c r="GG76" s="173"/>
      <c r="GH76" s="173"/>
      <c r="GI76" s="173"/>
      <c r="GJ76" s="173"/>
      <c r="GK76" s="173"/>
      <c r="GL76" s="173"/>
      <c r="GM76" s="173"/>
      <c r="GN76" s="173"/>
      <c r="GO76" s="173"/>
      <c r="GP76" s="173"/>
      <c r="GQ76" s="173"/>
      <c r="GR76" s="173"/>
      <c r="GS76" s="173"/>
      <c r="GT76" s="173"/>
      <c r="GU76" s="173"/>
      <c r="GV76" s="173"/>
      <c r="GW76" s="173"/>
      <c r="GX76" s="173"/>
      <c r="GY76" s="173"/>
      <c r="GZ76" s="173"/>
      <c r="HA76" s="173"/>
      <c r="HB76" s="173"/>
      <c r="HC76" s="173"/>
      <c r="HD76" s="173"/>
      <c r="HE76" s="173"/>
      <c r="HF76" s="173"/>
      <c r="HG76" s="173"/>
      <c r="HH76" s="173"/>
      <c r="HI76" s="173"/>
      <c r="HJ76" s="173"/>
      <c r="HK76" s="173"/>
      <c r="HL76" s="173"/>
      <c r="HM76" s="173"/>
      <c r="HN76" s="173"/>
      <c r="HO76" s="173"/>
      <c r="HP76" s="173"/>
      <c r="HQ76" s="173"/>
      <c r="HR76" s="173"/>
      <c r="HS76" s="173"/>
      <c r="HT76" s="173"/>
      <c r="HU76" s="173"/>
      <c r="HV76" s="173"/>
      <c r="HW76" s="173"/>
      <c r="HX76" s="173"/>
      <c r="HY76" s="173"/>
      <c r="HZ76" s="173"/>
      <c r="IA76" s="173"/>
      <c r="IB76" s="173"/>
      <c r="IC76" s="173"/>
      <c r="ID76" s="173"/>
      <c r="IE76" s="173"/>
      <c r="IF76" s="173"/>
      <c r="IG76" s="173"/>
      <c r="IH76" s="173"/>
      <c r="II76" s="173"/>
      <c r="IJ76" s="173"/>
      <c r="IK76" s="173"/>
      <c r="IL76" s="173"/>
      <c r="IM76" s="173"/>
      <c r="IN76" s="173"/>
      <c r="IO76" s="173"/>
      <c r="IP76" s="173"/>
      <c r="IQ76" s="173"/>
      <c r="IR76" s="173"/>
      <c r="IS76" s="173"/>
      <c r="IT76" s="173"/>
      <c r="IU76" s="173"/>
      <c r="IV76" s="173"/>
      <c r="IW76" s="173"/>
      <c r="IX76" s="173"/>
      <c r="IY76" s="173"/>
      <c r="IZ76" s="173"/>
      <c r="JA76" s="173"/>
      <c r="JB76" s="173"/>
      <c r="JC76" s="173"/>
      <c r="JD76" s="173"/>
      <c r="JE76" s="173"/>
      <c r="JF76" s="173"/>
      <c r="JG76" s="173"/>
      <c r="JH76" s="173"/>
      <c r="JI76" s="173"/>
      <c r="JJ76" s="173"/>
      <c r="JK76" s="173"/>
      <c r="JL76" s="173"/>
      <c r="JM76" s="173"/>
      <c r="JN76" s="173"/>
      <c r="JO76" s="173"/>
      <c r="JP76" s="173"/>
      <c r="JQ76" s="173"/>
      <c r="JR76" s="173"/>
      <c r="JS76" s="173"/>
      <c r="JT76" s="173"/>
      <c r="JU76" s="173"/>
      <c r="JV76" s="173"/>
      <c r="JW76" s="173"/>
      <c r="JX76" s="173"/>
      <c r="JY76" s="173"/>
      <c r="JZ76" s="173"/>
      <c r="KA76" s="173"/>
      <c r="KB76" s="173"/>
      <c r="KC76" s="173"/>
      <c r="KD76" s="173"/>
      <c r="KE76" s="173"/>
      <c r="KF76" s="173"/>
      <c r="KG76" s="173"/>
      <c r="KH76" s="173"/>
      <c r="KI76" s="173"/>
      <c r="KJ76" s="173"/>
      <c r="KK76" s="173"/>
      <c r="KL76" s="173"/>
      <c r="KM76" s="173"/>
      <c r="KN76" s="173"/>
      <c r="KO76" s="173"/>
      <c r="KP76" s="173"/>
      <c r="KQ76" s="173"/>
      <c r="KR76" s="173"/>
      <c r="KS76" s="173"/>
      <c r="KT76" s="173"/>
      <c r="KU76" s="173"/>
      <c r="KV76" s="173"/>
      <c r="KW76" s="173"/>
      <c r="KX76" s="173"/>
      <c r="KY76" s="173"/>
      <c r="KZ76" s="173"/>
      <c r="LA76" s="173"/>
      <c r="LB76" s="173"/>
      <c r="LC76" s="173"/>
      <c r="LD76" s="173"/>
      <c r="LE76" s="173"/>
      <c r="LF76" s="173"/>
      <c r="LG76" s="173"/>
      <c r="LH76" s="173"/>
      <c r="LI76" s="173"/>
      <c r="LJ76" s="173"/>
      <c r="LK76" s="173"/>
      <c r="LL76" s="173"/>
      <c r="LM76" s="173"/>
      <c r="LN76" s="173"/>
      <c r="LO76" s="173"/>
      <c r="LP76" s="173"/>
      <c r="LQ76" s="173"/>
      <c r="LR76" s="173"/>
      <c r="LS76" s="173"/>
      <c r="LT76" s="173"/>
      <c r="LU76" s="173"/>
      <c r="LV76" s="173"/>
      <c r="LW76" s="173"/>
      <c r="LX76" s="173"/>
      <c r="LY76" s="173"/>
      <c r="LZ76" s="173"/>
      <c r="MA76" s="173"/>
      <c r="MB76" s="173"/>
      <c r="MC76" s="173"/>
      <c r="MD76" s="173"/>
      <c r="ME76" s="173"/>
      <c r="MF76" s="173"/>
      <c r="MG76" s="173"/>
      <c r="MH76" s="173"/>
      <c r="MI76" s="173"/>
      <c r="MJ76" s="173"/>
      <c r="MK76" s="173"/>
      <c r="ML76" s="173"/>
      <c r="MM76" s="173"/>
      <c r="MN76" s="173"/>
      <c r="MO76" s="173"/>
      <c r="MP76" s="173"/>
      <c r="MQ76" s="173"/>
      <c r="MR76" s="173"/>
      <c r="MS76" s="173"/>
      <c r="MT76" s="173"/>
      <c r="MU76" s="173"/>
      <c r="MV76" s="173"/>
      <c r="MW76" s="173"/>
      <c r="MX76" s="173"/>
      <c r="MY76" s="173"/>
      <c r="MZ76" s="173"/>
      <c r="NA76" s="173"/>
      <c r="NB76" s="173"/>
      <c r="NC76" s="173"/>
      <c r="ND76" s="173"/>
      <c r="NE76" s="173"/>
      <c r="NF76" s="173"/>
      <c r="NG76" s="173"/>
      <c r="NH76" s="173"/>
      <c r="NI76" s="173"/>
      <c r="NJ76" s="173"/>
      <c r="NK76" s="173"/>
      <c r="NL76" s="173"/>
      <c r="NM76" s="173"/>
      <c r="NN76" s="173"/>
      <c r="NO76" s="173"/>
      <c r="NP76" s="173"/>
      <c r="NQ76" s="173"/>
      <c r="NR76" s="173"/>
      <c r="NS76" s="173"/>
      <c r="NT76" s="173"/>
      <c r="NU76" s="173"/>
      <c r="NV76" s="173"/>
      <c r="NW76" s="173"/>
      <c r="NX76" s="173"/>
      <c r="NY76" s="173"/>
      <c r="NZ76" s="173"/>
      <c r="OA76" s="173"/>
      <c r="OB76" s="173"/>
      <c r="OC76" s="173"/>
      <c r="OD76" s="173"/>
      <c r="OE76" s="173"/>
      <c r="OF76" s="173"/>
      <c r="OG76" s="173"/>
      <c r="OH76" s="173"/>
      <c r="OI76" s="173"/>
      <c r="OJ76" s="173"/>
      <c r="OK76" s="173"/>
      <c r="OL76" s="173"/>
      <c r="OM76" s="173"/>
      <c r="ON76" s="173"/>
      <c r="OO76" s="173"/>
      <c r="OP76" s="173"/>
      <c r="OQ76" s="173"/>
      <c r="OR76" s="173"/>
      <c r="OS76" s="173"/>
      <c r="OT76" s="173"/>
      <c r="OU76" s="173"/>
      <c r="OV76" s="173"/>
      <c r="OW76" s="173"/>
      <c r="OX76" s="173"/>
      <c r="OY76" s="173"/>
      <c r="OZ76" s="173"/>
      <c r="PA76" s="173"/>
      <c r="PB76" s="173"/>
      <c r="PC76" s="173"/>
      <c r="PD76" s="173"/>
      <c r="PE76" s="173"/>
      <c r="PF76" s="173"/>
      <c r="PG76" s="173"/>
      <c r="PH76" s="173"/>
      <c r="PI76" s="173"/>
      <c r="PJ76" s="173"/>
      <c r="PK76" s="173"/>
      <c r="PL76" s="173"/>
      <c r="PM76" s="173"/>
      <c r="PN76" s="173"/>
      <c r="PO76" s="173"/>
      <c r="PP76" s="173"/>
      <c r="PQ76" s="173"/>
      <c r="PR76" s="173"/>
      <c r="PS76" s="173"/>
      <c r="PT76" s="173"/>
      <c r="PU76" s="173"/>
      <c r="PV76" s="173"/>
      <c r="PW76" s="173"/>
      <c r="PX76" s="173"/>
      <c r="PY76" s="173"/>
      <c r="PZ76" s="173"/>
      <c r="QA76" s="173"/>
      <c r="QB76" s="173"/>
      <c r="QC76" s="173"/>
      <c r="QD76" s="173"/>
      <c r="QE76" s="173"/>
      <c r="QF76" s="173"/>
      <c r="QG76" s="173"/>
      <c r="QH76" s="173"/>
      <c r="QI76" s="173"/>
      <c r="QJ76" s="173"/>
      <c r="QK76" s="173"/>
      <c r="QL76" s="173"/>
      <c r="QM76" s="173"/>
      <c r="QN76" s="173"/>
      <c r="QO76" s="173"/>
      <c r="QP76" s="173"/>
      <c r="QQ76" s="173"/>
      <c r="QR76" s="173"/>
      <c r="QS76" s="173"/>
      <c r="QT76" s="173"/>
      <c r="QU76" s="173"/>
      <c r="QV76" s="173"/>
      <c r="QW76" s="173"/>
      <c r="QX76" s="173"/>
      <c r="QY76" s="173"/>
      <c r="QZ76" s="173"/>
      <c r="RA76" s="173"/>
      <c r="RB76" s="173"/>
      <c r="RC76" s="173"/>
      <c r="RD76" s="173"/>
      <c r="RE76" s="173"/>
      <c r="RF76" s="173"/>
      <c r="RG76" s="173"/>
      <c r="RH76" s="173"/>
      <c r="RI76" s="173"/>
      <c r="RJ76" s="173"/>
      <c r="RK76" s="173"/>
      <c r="RL76" s="173"/>
      <c r="RM76" s="173"/>
      <c r="RN76" s="173"/>
      <c r="RO76" s="173"/>
      <c r="RP76" s="173"/>
      <c r="RQ76" s="173"/>
      <c r="RR76" s="173"/>
      <c r="RS76" s="173"/>
      <c r="RT76" s="173"/>
      <c r="RU76" s="173"/>
      <c r="RV76" s="173"/>
      <c r="RW76" s="173"/>
      <c r="RX76" s="173"/>
      <c r="RY76" s="173"/>
      <c r="RZ76" s="173"/>
      <c r="SA76" s="173"/>
      <c r="SB76" s="173"/>
      <c r="SC76" s="173"/>
      <c r="SD76" s="173"/>
      <c r="SE76" s="173"/>
      <c r="SF76" s="173"/>
      <c r="SG76" s="173"/>
      <c r="SH76" s="173"/>
      <c r="SI76" s="173"/>
      <c r="SJ76" s="173"/>
      <c r="SK76" s="173"/>
      <c r="SL76" s="173"/>
      <c r="SM76" s="173"/>
      <c r="SN76" s="173"/>
      <c r="SO76" s="173"/>
      <c r="SP76" s="173"/>
      <c r="SQ76" s="173"/>
      <c r="SR76" s="173"/>
      <c r="SS76" s="173"/>
      <c r="ST76" s="173"/>
      <c r="SU76" s="173"/>
      <c r="SV76" s="173"/>
      <c r="SW76" s="173"/>
      <c r="SX76" s="173"/>
      <c r="SY76" s="173"/>
      <c r="SZ76" s="173"/>
    </row>
    <row r="77" spans="1:520" ht="3.75" customHeight="1" x14ac:dyDescent="0.35">
      <c r="A77" s="206"/>
      <c r="B77" s="207"/>
      <c r="C77" s="125"/>
      <c r="D77" s="205"/>
      <c r="E77" s="262"/>
      <c r="F77" s="262"/>
      <c r="G77" s="262"/>
      <c r="H77" s="262"/>
      <c r="I77" s="262"/>
      <c r="J77" s="262"/>
      <c r="K77" s="262"/>
      <c r="L77" s="262"/>
      <c r="M77" s="262"/>
      <c r="N77" s="262"/>
      <c r="O77" s="262"/>
      <c r="P77" s="262"/>
      <c r="Q77" s="262"/>
      <c r="R77" s="262"/>
      <c r="S77" s="262"/>
      <c r="T77" s="262"/>
      <c r="U77" s="262"/>
      <c r="V77" s="262"/>
      <c r="W77" s="262"/>
      <c r="X77" s="262"/>
      <c r="Y77" s="262"/>
      <c r="Z77" s="262"/>
      <c r="AA77" s="262"/>
      <c r="AB77" s="262"/>
      <c r="AC77" s="262"/>
      <c r="AD77" s="262"/>
      <c r="AE77" s="262"/>
      <c r="AF77" s="262"/>
      <c r="AG77" s="262"/>
      <c r="AH77" s="262"/>
      <c r="AI77" s="262"/>
      <c r="AJ77" s="262"/>
      <c r="AK77" s="262"/>
      <c r="AL77" s="262"/>
      <c r="AM77" s="278"/>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
      <c r="BL77" s="7"/>
      <c r="BM77" s="7"/>
      <c r="BN77" s="7"/>
      <c r="BO77" s="281"/>
      <c r="BP77" s="173"/>
      <c r="BQ77" s="173"/>
      <c r="BR77" s="173"/>
      <c r="BS77" s="173"/>
      <c r="BT77" s="173"/>
      <c r="BU77" s="173"/>
      <c r="BV77" s="173"/>
    </row>
    <row r="78" spans="1:520" x14ac:dyDescent="0.35">
      <c r="A78" s="173" t="s">
        <v>357</v>
      </c>
      <c r="B78" s="207"/>
      <c r="C78" s="125"/>
      <c r="D78" s="205"/>
      <c r="E78" s="262"/>
      <c r="F78" s="262"/>
      <c r="G78" s="262"/>
      <c r="H78" s="262"/>
      <c r="I78" s="262"/>
      <c r="J78" s="262"/>
      <c r="K78" s="262"/>
      <c r="L78" s="262"/>
      <c r="M78" s="262"/>
      <c r="N78" s="262"/>
      <c r="O78" s="262"/>
      <c r="P78" s="262"/>
      <c r="Q78" s="262"/>
      <c r="R78" s="262"/>
      <c r="S78" s="262"/>
      <c r="T78" s="262"/>
      <c r="U78" s="262"/>
      <c r="V78" s="262"/>
      <c r="W78" s="262"/>
      <c r="X78" s="262"/>
      <c r="Y78" s="262"/>
      <c r="Z78" s="262"/>
      <c r="AA78" s="262"/>
      <c r="AB78" s="262"/>
      <c r="AC78" s="262"/>
      <c r="AD78" s="262"/>
      <c r="AE78" s="262"/>
      <c r="AF78" s="262"/>
      <c r="AG78" s="262"/>
      <c r="AH78" s="262"/>
      <c r="AI78" s="262"/>
      <c r="AJ78" s="262"/>
      <c r="AK78" s="262"/>
      <c r="AL78" s="262"/>
      <c r="AM78" s="278"/>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281"/>
      <c r="BP78" s="173"/>
      <c r="BQ78" s="173"/>
      <c r="BR78" s="173"/>
      <c r="BS78" s="173"/>
      <c r="BT78" s="173"/>
      <c r="BU78" s="173"/>
      <c r="BV78" s="173"/>
    </row>
    <row r="79" spans="1:520" x14ac:dyDescent="0.35">
      <c r="A79" s="205" t="s">
        <v>358</v>
      </c>
      <c r="B79" s="14" t="s">
        <v>85</v>
      </c>
      <c r="C79" s="125"/>
      <c r="D79" s="205"/>
      <c r="E79" s="262">
        <v>43</v>
      </c>
      <c r="F79" s="262">
        <v>47</v>
      </c>
      <c r="G79" s="262">
        <v>50</v>
      </c>
      <c r="H79" s="262">
        <v>56</v>
      </c>
      <c r="I79" s="262">
        <v>61</v>
      </c>
      <c r="J79" s="262">
        <v>64</v>
      </c>
      <c r="K79" s="262">
        <v>74</v>
      </c>
      <c r="L79" s="262">
        <v>84</v>
      </c>
      <c r="M79" s="262">
        <v>93</v>
      </c>
      <c r="N79" s="262">
        <v>116</v>
      </c>
      <c r="O79" s="262">
        <v>154</v>
      </c>
      <c r="P79" s="262">
        <v>170</v>
      </c>
      <c r="Q79" s="262">
        <v>170</v>
      </c>
      <c r="R79" s="262">
        <v>171</v>
      </c>
      <c r="S79" s="262">
        <v>180</v>
      </c>
      <c r="T79" s="262">
        <v>201</v>
      </c>
      <c r="U79" s="262">
        <v>258</v>
      </c>
      <c r="V79" s="262">
        <v>324</v>
      </c>
      <c r="W79" s="262">
        <v>354</v>
      </c>
      <c r="X79" s="262">
        <v>399</v>
      </c>
      <c r="Y79" s="262">
        <v>458</v>
      </c>
      <c r="Z79" s="262">
        <v>557</v>
      </c>
      <c r="AA79" s="262">
        <v>558</v>
      </c>
      <c r="AB79" s="262">
        <v>567</v>
      </c>
      <c r="AC79" s="262">
        <v>605</v>
      </c>
      <c r="AD79" s="262">
        <v>661</v>
      </c>
      <c r="AE79" s="262">
        <v>721</v>
      </c>
      <c r="AF79" s="262">
        <v>728</v>
      </c>
      <c r="AG79" s="262">
        <v>724</v>
      </c>
      <c r="AH79" s="262">
        <v>561</v>
      </c>
      <c r="AI79" s="262">
        <v>628</v>
      </c>
      <c r="AJ79" s="262">
        <v>754</v>
      </c>
      <c r="AK79" s="262">
        <v>730</v>
      </c>
      <c r="AL79" s="262">
        <v>634.96199095022632</v>
      </c>
      <c r="AM79" s="278">
        <v>678.6714606741574</v>
      </c>
      <c r="AN79" s="74">
        <v>612</v>
      </c>
      <c r="AO79" s="74">
        <v>1008</v>
      </c>
      <c r="AP79" s="74">
        <v>1004</v>
      </c>
      <c r="AQ79" s="74">
        <v>1030</v>
      </c>
      <c r="AR79" s="74">
        <v>1097</v>
      </c>
      <c r="AS79" s="74">
        <v>1163</v>
      </c>
      <c r="AT79" s="74">
        <v>1245</v>
      </c>
      <c r="AU79" s="74">
        <v>1226</v>
      </c>
      <c r="AV79" s="74">
        <v>1320</v>
      </c>
      <c r="AW79" s="74">
        <v>1495</v>
      </c>
      <c r="AX79" s="74">
        <v>1464</v>
      </c>
      <c r="AY79" s="74">
        <v>1489</v>
      </c>
      <c r="AZ79" s="74">
        <v>1608</v>
      </c>
      <c r="BA79" s="74">
        <v>1665</v>
      </c>
      <c r="BB79" s="74">
        <v>1526</v>
      </c>
      <c r="BC79" s="74">
        <v>1555</v>
      </c>
      <c r="BD79" s="74">
        <v>1483</v>
      </c>
      <c r="BE79" s="74">
        <v>1484</v>
      </c>
      <c r="BF79" s="74">
        <v>1536</v>
      </c>
      <c r="BG79" s="74">
        <v>1513</v>
      </c>
      <c r="BH79" s="74">
        <v>1500</v>
      </c>
      <c r="BI79" s="74">
        <v>1502</v>
      </c>
      <c r="BJ79" s="74">
        <v>1559</v>
      </c>
      <c r="BK79" s="114">
        <v>1680</v>
      </c>
      <c r="BL79" s="114">
        <v>1671</v>
      </c>
      <c r="BM79" s="114">
        <v>1745</v>
      </c>
      <c r="BN79" s="114">
        <v>1794</v>
      </c>
      <c r="BO79" s="114">
        <v>1798</v>
      </c>
      <c r="BP79" s="173"/>
      <c r="BQ79" s="173"/>
      <c r="BR79" s="173"/>
      <c r="BS79" s="173"/>
      <c r="BT79" s="173"/>
      <c r="BU79" s="173"/>
      <c r="BV79" s="173"/>
    </row>
    <row r="80" spans="1:520" s="208" customFormat="1" x14ac:dyDescent="0.35">
      <c r="A80" s="211" t="s">
        <v>359</v>
      </c>
      <c r="B80" s="14" t="s">
        <v>85</v>
      </c>
      <c r="C80" s="125"/>
      <c r="D80" s="205"/>
      <c r="E80" s="262"/>
      <c r="F80" s="262"/>
      <c r="G80" s="262"/>
      <c r="H80" s="262"/>
      <c r="I80" s="262"/>
      <c r="J80" s="262"/>
      <c r="K80" s="262"/>
      <c r="L80" s="262"/>
      <c r="M80" s="262">
        <v>28</v>
      </c>
      <c r="N80" s="262">
        <v>49</v>
      </c>
      <c r="O80" s="262">
        <v>76</v>
      </c>
      <c r="P80" s="262">
        <v>80</v>
      </c>
      <c r="Q80" s="262">
        <v>89</v>
      </c>
      <c r="R80" s="262">
        <v>89</v>
      </c>
      <c r="S80" s="262">
        <v>96</v>
      </c>
      <c r="T80" s="262">
        <v>116</v>
      </c>
      <c r="U80" s="262">
        <v>141</v>
      </c>
      <c r="V80" s="262">
        <v>139</v>
      </c>
      <c r="W80" s="262">
        <v>149</v>
      </c>
      <c r="X80" s="262">
        <v>175</v>
      </c>
      <c r="Y80" s="262">
        <v>217</v>
      </c>
      <c r="Z80" s="262">
        <v>252</v>
      </c>
      <c r="AA80" s="262">
        <v>312</v>
      </c>
      <c r="AB80" s="262">
        <v>381</v>
      </c>
      <c r="AC80" s="262">
        <v>351</v>
      </c>
      <c r="AD80" s="262">
        <v>275</v>
      </c>
      <c r="AE80" s="262">
        <v>323</v>
      </c>
      <c r="AF80" s="262">
        <v>327</v>
      </c>
      <c r="AG80" s="262">
        <v>332</v>
      </c>
      <c r="AH80" s="262">
        <v>338</v>
      </c>
      <c r="AI80" s="262">
        <v>361</v>
      </c>
      <c r="AJ80" s="262">
        <v>418</v>
      </c>
      <c r="AK80" s="262">
        <v>422</v>
      </c>
      <c r="AL80" s="262">
        <v>454.37647058823535</v>
      </c>
      <c r="AM80" s="278">
        <v>466.71400749063673</v>
      </c>
      <c r="AN80" s="74">
        <v>570</v>
      </c>
      <c r="AO80" s="74">
        <v>700</v>
      </c>
      <c r="AP80" s="74">
        <v>704</v>
      </c>
      <c r="AQ80" s="74">
        <v>671</v>
      </c>
      <c r="AR80" s="74">
        <v>679</v>
      </c>
      <c r="AS80" s="74">
        <v>692</v>
      </c>
      <c r="AT80" s="74">
        <v>812</v>
      </c>
      <c r="AU80" s="74">
        <v>829</v>
      </c>
      <c r="AV80" s="74">
        <v>1267</v>
      </c>
      <c r="AW80" s="74">
        <v>1092</v>
      </c>
      <c r="AX80" s="74">
        <v>1037</v>
      </c>
      <c r="AY80" s="74">
        <v>1081</v>
      </c>
      <c r="AZ80" s="74">
        <v>1221</v>
      </c>
      <c r="BA80" s="74">
        <v>1167</v>
      </c>
      <c r="BB80" s="74">
        <v>1236</v>
      </c>
      <c r="BC80" s="74">
        <v>1175</v>
      </c>
      <c r="BD80" s="74">
        <v>1228</v>
      </c>
      <c r="BE80" s="74">
        <v>1348</v>
      </c>
      <c r="BF80" s="74">
        <v>1330</v>
      </c>
      <c r="BG80" s="74">
        <v>1409</v>
      </c>
      <c r="BH80" s="74">
        <v>1439</v>
      </c>
      <c r="BI80" s="74">
        <v>1567</v>
      </c>
      <c r="BJ80" s="74">
        <v>1579</v>
      </c>
      <c r="BK80" s="114">
        <v>1835</v>
      </c>
      <c r="BL80" s="114">
        <v>1869</v>
      </c>
      <c r="BM80" s="114">
        <v>1822</v>
      </c>
      <c r="BN80" s="114">
        <v>1860</v>
      </c>
      <c r="BO80" s="114">
        <v>1811</v>
      </c>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c r="CS80" s="173"/>
      <c r="CT80" s="173"/>
      <c r="CU80" s="173"/>
      <c r="CV80" s="173"/>
      <c r="CW80" s="173"/>
      <c r="CX80" s="173"/>
      <c r="CY80" s="173"/>
      <c r="CZ80" s="173"/>
      <c r="DA80" s="173"/>
      <c r="DB80" s="173"/>
      <c r="DC80" s="173"/>
      <c r="DD80" s="173"/>
      <c r="DE80" s="173"/>
      <c r="DF80" s="173"/>
      <c r="DG80" s="173"/>
      <c r="DH80" s="173"/>
      <c r="DI80" s="173"/>
      <c r="DJ80" s="173"/>
      <c r="DK80" s="173"/>
      <c r="DL80" s="173"/>
      <c r="DM80" s="173"/>
      <c r="DN80" s="173"/>
      <c r="DO80" s="173"/>
      <c r="DP80" s="173"/>
      <c r="DQ80" s="173"/>
      <c r="DR80" s="173"/>
      <c r="DS80" s="173"/>
      <c r="DT80" s="173"/>
      <c r="DU80" s="173"/>
      <c r="DV80" s="173"/>
      <c r="DW80" s="173"/>
      <c r="DX80" s="173"/>
      <c r="DY80" s="173"/>
      <c r="DZ80" s="173"/>
      <c r="EA80" s="173"/>
      <c r="EB80" s="173"/>
      <c r="EC80" s="173"/>
      <c r="ED80" s="173"/>
      <c r="EE80" s="173"/>
      <c r="EF80" s="173"/>
      <c r="EG80" s="173"/>
      <c r="EH80" s="173"/>
      <c r="EI80" s="173"/>
      <c r="EJ80" s="173"/>
      <c r="EK80" s="173"/>
      <c r="EL80" s="173"/>
      <c r="EM80" s="173"/>
      <c r="EN80" s="173"/>
      <c r="EO80" s="173"/>
      <c r="EP80" s="173"/>
      <c r="EQ80" s="173"/>
      <c r="ER80" s="173"/>
      <c r="ES80" s="173"/>
      <c r="ET80" s="173"/>
      <c r="EU80" s="173"/>
      <c r="EV80" s="173"/>
      <c r="EW80" s="173"/>
      <c r="EX80" s="173"/>
      <c r="EY80" s="173"/>
      <c r="EZ80" s="173"/>
      <c r="FA80" s="173"/>
      <c r="FB80" s="173"/>
      <c r="FC80" s="173"/>
      <c r="FD80" s="173"/>
      <c r="FE80" s="173"/>
      <c r="FF80" s="173"/>
      <c r="FG80" s="173"/>
      <c r="FH80" s="173"/>
      <c r="FI80" s="173"/>
      <c r="FJ80" s="173"/>
      <c r="FK80" s="173"/>
      <c r="FL80" s="173"/>
      <c r="FM80" s="173"/>
      <c r="FN80" s="173"/>
      <c r="FO80" s="173"/>
      <c r="FP80" s="173"/>
      <c r="FQ80" s="173"/>
      <c r="FR80" s="173"/>
      <c r="FS80" s="173"/>
      <c r="FT80" s="173"/>
      <c r="FU80" s="173"/>
      <c r="FV80" s="173"/>
      <c r="FW80" s="173"/>
      <c r="FX80" s="173"/>
      <c r="FY80" s="173"/>
      <c r="FZ80" s="173"/>
      <c r="GA80" s="173"/>
      <c r="GB80" s="173"/>
      <c r="GC80" s="173"/>
      <c r="GD80" s="173"/>
      <c r="GE80" s="173"/>
      <c r="GF80" s="173"/>
      <c r="GG80" s="173"/>
      <c r="GH80" s="173"/>
      <c r="GI80" s="173"/>
      <c r="GJ80" s="173"/>
      <c r="GK80" s="173"/>
      <c r="GL80" s="173"/>
      <c r="GM80" s="173"/>
      <c r="GN80" s="173"/>
      <c r="GO80" s="173"/>
      <c r="GP80" s="173"/>
      <c r="GQ80" s="173"/>
      <c r="GR80" s="173"/>
      <c r="GS80" s="173"/>
      <c r="GT80" s="173"/>
      <c r="GU80" s="173"/>
      <c r="GV80" s="173"/>
      <c r="GW80" s="173"/>
      <c r="GX80" s="173"/>
      <c r="GY80" s="173"/>
      <c r="GZ80" s="173"/>
      <c r="HA80" s="173"/>
      <c r="HB80" s="173"/>
      <c r="HC80" s="173"/>
      <c r="HD80" s="173"/>
      <c r="HE80" s="173"/>
      <c r="HF80" s="173"/>
      <c r="HG80" s="173"/>
      <c r="HH80" s="173"/>
      <c r="HI80" s="173"/>
      <c r="HJ80" s="173"/>
      <c r="HK80" s="173"/>
      <c r="HL80" s="173"/>
      <c r="HM80" s="173"/>
      <c r="HN80" s="173"/>
      <c r="HO80" s="173"/>
      <c r="HP80" s="173"/>
      <c r="HQ80" s="173"/>
      <c r="HR80" s="173"/>
      <c r="HS80" s="173"/>
      <c r="HT80" s="173"/>
      <c r="HU80" s="173"/>
      <c r="HV80" s="173"/>
      <c r="HW80" s="173"/>
      <c r="HX80" s="173"/>
      <c r="HY80" s="173"/>
      <c r="HZ80" s="173"/>
      <c r="IA80" s="173"/>
      <c r="IB80" s="173"/>
      <c r="IC80" s="173"/>
      <c r="ID80" s="173"/>
      <c r="IE80" s="173"/>
      <c r="IF80" s="173"/>
      <c r="IG80" s="173"/>
      <c r="IH80" s="173"/>
      <c r="II80" s="173"/>
      <c r="IJ80" s="173"/>
      <c r="IK80" s="173"/>
      <c r="IL80" s="173"/>
      <c r="IM80" s="173"/>
      <c r="IN80" s="173"/>
      <c r="IO80" s="173"/>
      <c r="IP80" s="173"/>
      <c r="IQ80" s="173"/>
      <c r="IR80" s="173"/>
      <c r="IS80" s="173"/>
      <c r="IT80" s="173"/>
      <c r="IU80" s="173"/>
      <c r="IV80" s="173"/>
      <c r="IW80" s="173"/>
      <c r="IX80" s="173"/>
      <c r="IY80" s="173"/>
      <c r="IZ80" s="173"/>
      <c r="JA80" s="173"/>
      <c r="JB80" s="173"/>
      <c r="JC80" s="173"/>
      <c r="JD80" s="173"/>
      <c r="JE80" s="173"/>
      <c r="JF80" s="173"/>
      <c r="JG80" s="173"/>
      <c r="JH80" s="173"/>
      <c r="JI80" s="173"/>
      <c r="JJ80" s="173"/>
      <c r="JK80" s="173"/>
      <c r="JL80" s="173"/>
      <c r="JM80" s="173"/>
      <c r="JN80" s="173"/>
      <c r="JO80" s="173"/>
      <c r="JP80" s="173"/>
      <c r="JQ80" s="173"/>
      <c r="JR80" s="173"/>
      <c r="JS80" s="173"/>
      <c r="JT80" s="173"/>
      <c r="JU80" s="173"/>
      <c r="JV80" s="173"/>
      <c r="JW80" s="173"/>
      <c r="JX80" s="173"/>
      <c r="JY80" s="173"/>
      <c r="JZ80" s="173"/>
      <c r="KA80" s="173"/>
      <c r="KB80" s="173"/>
      <c r="KC80" s="173"/>
      <c r="KD80" s="173"/>
      <c r="KE80" s="173"/>
      <c r="KF80" s="173"/>
      <c r="KG80" s="173"/>
      <c r="KH80" s="173"/>
      <c r="KI80" s="173"/>
      <c r="KJ80" s="173"/>
      <c r="KK80" s="173"/>
      <c r="KL80" s="173"/>
      <c r="KM80" s="173"/>
      <c r="KN80" s="173"/>
      <c r="KO80" s="173"/>
      <c r="KP80" s="173"/>
      <c r="KQ80" s="173"/>
      <c r="KR80" s="173"/>
      <c r="KS80" s="173"/>
      <c r="KT80" s="173"/>
      <c r="KU80" s="173"/>
      <c r="KV80" s="173"/>
      <c r="KW80" s="173"/>
      <c r="KX80" s="173"/>
      <c r="KY80" s="173"/>
      <c r="KZ80" s="173"/>
      <c r="LA80" s="173"/>
      <c r="LB80" s="173"/>
      <c r="LC80" s="173"/>
      <c r="LD80" s="173"/>
      <c r="LE80" s="173"/>
      <c r="LF80" s="173"/>
      <c r="LG80" s="173"/>
      <c r="LH80" s="173"/>
      <c r="LI80" s="173"/>
      <c r="LJ80" s="173"/>
      <c r="LK80" s="173"/>
      <c r="LL80" s="173"/>
      <c r="LM80" s="173"/>
      <c r="LN80" s="173"/>
      <c r="LO80" s="173"/>
      <c r="LP80" s="173"/>
      <c r="LQ80" s="173"/>
      <c r="LR80" s="173"/>
      <c r="LS80" s="173"/>
      <c r="LT80" s="173"/>
      <c r="LU80" s="173"/>
      <c r="LV80" s="173"/>
      <c r="LW80" s="173"/>
      <c r="LX80" s="173"/>
      <c r="LY80" s="173"/>
      <c r="LZ80" s="173"/>
      <c r="MA80" s="173"/>
      <c r="MB80" s="173"/>
      <c r="MC80" s="173"/>
      <c r="MD80" s="173"/>
      <c r="ME80" s="173"/>
      <c r="MF80" s="173"/>
      <c r="MG80" s="173"/>
      <c r="MH80" s="173"/>
      <c r="MI80" s="173"/>
      <c r="MJ80" s="173"/>
      <c r="MK80" s="173"/>
      <c r="ML80" s="173"/>
      <c r="MM80" s="173"/>
      <c r="MN80" s="173"/>
      <c r="MO80" s="173"/>
      <c r="MP80" s="173"/>
      <c r="MQ80" s="173"/>
      <c r="MR80" s="173"/>
      <c r="MS80" s="173"/>
      <c r="MT80" s="173"/>
      <c r="MU80" s="173"/>
      <c r="MV80" s="173"/>
      <c r="MW80" s="173"/>
      <c r="MX80" s="173"/>
      <c r="MY80" s="173"/>
      <c r="MZ80" s="173"/>
      <c r="NA80" s="173"/>
      <c r="NB80" s="173"/>
      <c r="NC80" s="173"/>
      <c r="ND80" s="173"/>
      <c r="NE80" s="173"/>
      <c r="NF80" s="173"/>
      <c r="NG80" s="173"/>
      <c r="NH80" s="173"/>
      <c r="NI80" s="173"/>
      <c r="NJ80" s="173"/>
      <c r="NK80" s="173"/>
      <c r="NL80" s="173"/>
      <c r="NM80" s="173"/>
      <c r="NN80" s="173"/>
      <c r="NO80" s="173"/>
      <c r="NP80" s="173"/>
      <c r="NQ80" s="173"/>
      <c r="NR80" s="173"/>
      <c r="NS80" s="173"/>
      <c r="NT80" s="173"/>
      <c r="NU80" s="173"/>
      <c r="NV80" s="173"/>
      <c r="NW80" s="173"/>
      <c r="NX80" s="173"/>
      <c r="NY80" s="173"/>
      <c r="NZ80" s="173"/>
      <c r="OA80" s="173"/>
      <c r="OB80" s="173"/>
      <c r="OC80" s="173"/>
      <c r="OD80" s="173"/>
      <c r="OE80" s="173"/>
      <c r="OF80" s="173"/>
      <c r="OG80" s="173"/>
      <c r="OH80" s="173"/>
      <c r="OI80" s="173"/>
      <c r="OJ80" s="173"/>
      <c r="OK80" s="173"/>
      <c r="OL80" s="173"/>
      <c r="OM80" s="173"/>
      <c r="ON80" s="173"/>
      <c r="OO80" s="173"/>
      <c r="OP80" s="173"/>
      <c r="OQ80" s="173"/>
      <c r="OR80" s="173"/>
      <c r="OS80" s="173"/>
      <c r="OT80" s="173"/>
      <c r="OU80" s="173"/>
      <c r="OV80" s="173"/>
      <c r="OW80" s="173"/>
      <c r="OX80" s="173"/>
      <c r="OY80" s="173"/>
      <c r="OZ80" s="173"/>
      <c r="PA80" s="173"/>
      <c r="PB80" s="173"/>
      <c r="PC80" s="173"/>
      <c r="PD80" s="173"/>
      <c r="PE80" s="173"/>
      <c r="PF80" s="173"/>
      <c r="PG80" s="173"/>
      <c r="PH80" s="173"/>
      <c r="PI80" s="173"/>
      <c r="PJ80" s="173"/>
      <c r="PK80" s="173"/>
      <c r="PL80" s="173"/>
      <c r="PM80" s="173"/>
      <c r="PN80" s="173"/>
      <c r="PO80" s="173"/>
      <c r="PP80" s="173"/>
      <c r="PQ80" s="173"/>
      <c r="PR80" s="173"/>
      <c r="PS80" s="173"/>
      <c r="PT80" s="173"/>
      <c r="PU80" s="173"/>
      <c r="PV80" s="173"/>
      <c r="PW80" s="173"/>
      <c r="PX80" s="173"/>
      <c r="PY80" s="173"/>
      <c r="PZ80" s="173"/>
      <c r="QA80" s="173"/>
      <c r="QB80" s="173"/>
      <c r="QC80" s="173"/>
      <c r="QD80" s="173"/>
      <c r="QE80" s="173"/>
      <c r="QF80" s="173"/>
      <c r="QG80" s="173"/>
      <c r="QH80" s="173"/>
      <c r="QI80" s="173"/>
      <c r="QJ80" s="173"/>
      <c r="QK80" s="173"/>
      <c r="QL80" s="173"/>
      <c r="QM80" s="173"/>
      <c r="QN80" s="173"/>
      <c r="QO80" s="173"/>
      <c r="QP80" s="173"/>
      <c r="QQ80" s="173"/>
      <c r="QR80" s="173"/>
      <c r="QS80" s="173"/>
      <c r="QT80" s="173"/>
      <c r="QU80" s="173"/>
      <c r="QV80" s="173"/>
      <c r="QW80" s="173"/>
      <c r="QX80" s="173"/>
      <c r="QY80" s="173"/>
      <c r="QZ80" s="173"/>
      <c r="RA80" s="173"/>
      <c r="RB80" s="173"/>
      <c r="RC80" s="173"/>
      <c r="RD80" s="173"/>
      <c r="RE80" s="173"/>
      <c r="RF80" s="173"/>
      <c r="RG80" s="173"/>
      <c r="RH80" s="173"/>
      <c r="RI80" s="173"/>
      <c r="RJ80" s="173"/>
      <c r="RK80" s="173"/>
      <c r="RL80" s="173"/>
      <c r="RM80" s="173"/>
      <c r="RN80" s="173"/>
      <c r="RO80" s="173"/>
      <c r="RP80" s="173"/>
      <c r="RQ80" s="173"/>
      <c r="RR80" s="173"/>
      <c r="RS80" s="173"/>
      <c r="RT80" s="173"/>
      <c r="RU80" s="173"/>
      <c r="RV80" s="173"/>
      <c r="RW80" s="173"/>
      <c r="RX80" s="173"/>
      <c r="RY80" s="173"/>
      <c r="RZ80" s="173"/>
      <c r="SA80" s="173"/>
      <c r="SB80" s="173"/>
      <c r="SC80" s="173"/>
      <c r="SD80" s="173"/>
      <c r="SE80" s="173"/>
      <c r="SF80" s="173"/>
      <c r="SG80" s="173"/>
      <c r="SH80" s="173"/>
      <c r="SI80" s="173"/>
      <c r="SJ80" s="173"/>
      <c r="SK80" s="173"/>
      <c r="SL80" s="173"/>
      <c r="SM80" s="173"/>
      <c r="SN80" s="173"/>
      <c r="SO80" s="173"/>
      <c r="SP80" s="173"/>
      <c r="SQ80" s="173"/>
      <c r="SR80" s="173"/>
      <c r="SS80" s="173"/>
      <c r="ST80" s="173"/>
      <c r="SU80" s="173"/>
      <c r="SV80" s="173"/>
      <c r="SW80" s="173"/>
      <c r="SX80" s="173"/>
      <c r="SY80" s="173"/>
      <c r="SZ80" s="173"/>
    </row>
    <row r="81" spans="1:520" x14ac:dyDescent="0.35">
      <c r="A81" s="203" t="s">
        <v>360</v>
      </c>
      <c r="B81" s="14" t="s">
        <v>85</v>
      </c>
      <c r="C81" s="125"/>
      <c r="D81" s="205"/>
      <c r="E81" s="262"/>
      <c r="F81" s="262"/>
      <c r="G81" s="262"/>
      <c r="H81" s="262"/>
      <c r="I81" s="262"/>
      <c r="J81" s="262"/>
      <c r="K81" s="262"/>
      <c r="L81" s="262"/>
      <c r="M81" s="262">
        <v>1</v>
      </c>
      <c r="N81" s="262">
        <v>2</v>
      </c>
      <c r="O81" s="262">
        <v>2</v>
      </c>
      <c r="P81" s="262">
        <v>3</v>
      </c>
      <c r="Q81" s="262">
        <v>2</v>
      </c>
      <c r="R81" s="262">
        <v>3</v>
      </c>
      <c r="S81" s="262">
        <v>6</v>
      </c>
      <c r="T81" s="262">
        <v>11</v>
      </c>
      <c r="U81" s="262">
        <v>10</v>
      </c>
      <c r="V81" s="262">
        <v>18</v>
      </c>
      <c r="W81" s="262">
        <v>24</v>
      </c>
      <c r="X81" s="262">
        <v>35</v>
      </c>
      <c r="Y81" s="262">
        <v>68</v>
      </c>
      <c r="Z81" s="262">
        <v>51</v>
      </c>
      <c r="AA81" s="262">
        <v>40</v>
      </c>
      <c r="AB81" s="262">
        <v>44</v>
      </c>
      <c r="AC81" s="262">
        <v>34</v>
      </c>
      <c r="AD81" s="262">
        <v>53</v>
      </c>
      <c r="AE81" s="262">
        <v>71</v>
      </c>
      <c r="AF81" s="262">
        <v>75</v>
      </c>
      <c r="AG81" s="262">
        <v>93</v>
      </c>
      <c r="AH81" s="262">
        <v>96</v>
      </c>
      <c r="AI81" s="262">
        <v>113</v>
      </c>
      <c r="AJ81" s="262">
        <v>91</v>
      </c>
      <c r="AK81" s="262">
        <v>92</v>
      </c>
      <c r="AL81" s="262">
        <v>95.14720965309202</v>
      </c>
      <c r="AM81" s="278">
        <v>130.43535580524346</v>
      </c>
      <c r="AN81" s="74">
        <v>163</v>
      </c>
      <c r="AO81" s="74">
        <v>187</v>
      </c>
      <c r="AP81" s="74">
        <v>137</v>
      </c>
      <c r="AQ81" s="74">
        <v>151</v>
      </c>
      <c r="AR81" s="74">
        <v>207</v>
      </c>
      <c r="AS81" s="74">
        <v>196</v>
      </c>
      <c r="AT81" s="74">
        <v>314</v>
      </c>
      <c r="AU81" s="74">
        <v>273</v>
      </c>
      <c r="AV81" s="74">
        <v>450</v>
      </c>
      <c r="AW81" s="74">
        <v>339</v>
      </c>
      <c r="AX81" s="74">
        <v>351</v>
      </c>
      <c r="AY81" s="74">
        <v>349</v>
      </c>
      <c r="AZ81" s="74">
        <v>523</v>
      </c>
      <c r="BA81" s="74">
        <v>403</v>
      </c>
      <c r="BB81" s="74">
        <v>511</v>
      </c>
      <c r="BC81" s="74">
        <v>401</v>
      </c>
      <c r="BD81" s="74">
        <v>356</v>
      </c>
      <c r="BE81" s="74">
        <v>382</v>
      </c>
      <c r="BF81" s="74">
        <v>416</v>
      </c>
      <c r="BG81" s="74">
        <v>558</v>
      </c>
      <c r="BH81" s="74">
        <v>544</v>
      </c>
      <c r="BI81" s="74">
        <v>541</v>
      </c>
      <c r="BJ81" s="74">
        <v>537</v>
      </c>
      <c r="BK81" s="114">
        <v>638</v>
      </c>
      <c r="BL81" s="114">
        <v>556</v>
      </c>
      <c r="BM81" s="114">
        <v>551</v>
      </c>
      <c r="BN81" s="114">
        <v>800</v>
      </c>
      <c r="BO81" s="114">
        <v>1066</v>
      </c>
      <c r="BP81" s="173"/>
      <c r="BQ81" s="173"/>
      <c r="BR81" s="173"/>
      <c r="BS81" s="173"/>
      <c r="BT81" s="173"/>
      <c r="BU81" s="173"/>
      <c r="BV81" s="173"/>
    </row>
    <row r="82" spans="1:520" x14ac:dyDescent="0.35">
      <c r="A82" s="203" t="s">
        <v>361</v>
      </c>
      <c r="B82" s="14" t="s">
        <v>85</v>
      </c>
      <c r="C82" s="125"/>
      <c r="D82" s="205"/>
      <c r="E82" s="262"/>
      <c r="F82" s="262"/>
      <c r="G82" s="262"/>
      <c r="H82" s="262"/>
      <c r="I82" s="262"/>
      <c r="J82" s="262"/>
      <c r="K82" s="262"/>
      <c r="L82" s="262"/>
      <c r="M82" s="262">
        <v>0</v>
      </c>
      <c r="N82" s="262">
        <v>1</v>
      </c>
      <c r="O82" s="262">
        <v>13</v>
      </c>
      <c r="P82" s="262">
        <v>7</v>
      </c>
      <c r="Q82" s="262">
        <v>5</v>
      </c>
      <c r="R82" s="262">
        <v>6</v>
      </c>
      <c r="S82" s="262">
        <v>14</v>
      </c>
      <c r="T82" s="262">
        <v>9</v>
      </c>
      <c r="U82" s="262">
        <v>12</v>
      </c>
      <c r="V82" s="262">
        <v>21</v>
      </c>
      <c r="W82" s="262">
        <v>15</v>
      </c>
      <c r="X82" s="262">
        <v>22</v>
      </c>
      <c r="Y82" s="262">
        <v>23</v>
      </c>
      <c r="Z82" s="262">
        <v>42</v>
      </c>
      <c r="AA82" s="262">
        <v>44</v>
      </c>
      <c r="AB82" s="262">
        <v>49</v>
      </c>
      <c r="AC82" s="262">
        <v>55</v>
      </c>
      <c r="AD82" s="262">
        <v>73</v>
      </c>
      <c r="AE82" s="262">
        <v>83</v>
      </c>
      <c r="AF82" s="262">
        <v>123</v>
      </c>
      <c r="AG82" s="262">
        <v>118</v>
      </c>
      <c r="AH82" s="262">
        <v>127</v>
      </c>
      <c r="AI82" s="262">
        <v>123</v>
      </c>
      <c r="AJ82" s="262">
        <v>163</v>
      </c>
      <c r="AK82" s="262">
        <v>131</v>
      </c>
      <c r="AL82" s="262">
        <v>103.88521870286577</v>
      </c>
      <c r="AM82" s="278">
        <v>84.579176029962554</v>
      </c>
      <c r="AN82" s="74">
        <v>133</v>
      </c>
      <c r="AO82" s="74">
        <v>147</v>
      </c>
      <c r="AP82" s="74">
        <v>190</v>
      </c>
      <c r="AQ82" s="74">
        <v>210</v>
      </c>
      <c r="AR82" s="74">
        <v>185</v>
      </c>
      <c r="AS82" s="74">
        <v>214</v>
      </c>
      <c r="AT82" s="74">
        <v>213</v>
      </c>
      <c r="AU82" s="74">
        <v>232</v>
      </c>
      <c r="AV82" s="74">
        <v>171</v>
      </c>
      <c r="AW82" s="74">
        <v>180</v>
      </c>
      <c r="AX82" s="74">
        <v>428</v>
      </c>
      <c r="AY82" s="74">
        <v>333</v>
      </c>
      <c r="AZ82" s="74">
        <v>457</v>
      </c>
      <c r="BA82" s="74">
        <v>389</v>
      </c>
      <c r="BB82" s="74">
        <v>476</v>
      </c>
      <c r="BC82" s="74">
        <v>402</v>
      </c>
      <c r="BD82" s="74">
        <v>395</v>
      </c>
      <c r="BE82" s="74">
        <v>409</v>
      </c>
      <c r="BF82" s="74">
        <v>453</v>
      </c>
      <c r="BG82" s="74">
        <v>503</v>
      </c>
      <c r="BH82" s="74">
        <v>487</v>
      </c>
      <c r="BI82" s="74">
        <v>487</v>
      </c>
      <c r="BJ82" s="74">
        <v>595</v>
      </c>
      <c r="BK82" s="114">
        <v>686</v>
      </c>
      <c r="BL82" s="114">
        <v>680</v>
      </c>
      <c r="BM82" s="114">
        <v>692</v>
      </c>
      <c r="BN82" s="114">
        <v>679</v>
      </c>
      <c r="BO82" s="114">
        <v>688</v>
      </c>
      <c r="BP82" s="173"/>
      <c r="BQ82" s="173"/>
      <c r="BR82" s="173"/>
      <c r="BS82" s="173"/>
      <c r="BT82" s="173"/>
      <c r="BU82" s="173"/>
      <c r="BV82" s="173"/>
    </row>
    <row r="83" spans="1:520" s="208" customFormat="1" x14ac:dyDescent="0.35">
      <c r="A83" s="211" t="s">
        <v>270</v>
      </c>
      <c r="B83" s="14" t="s">
        <v>85</v>
      </c>
      <c r="C83" s="125"/>
      <c r="D83" s="205"/>
      <c r="E83" s="262">
        <v>8</v>
      </c>
      <c r="F83" s="262">
        <v>10</v>
      </c>
      <c r="G83" s="262">
        <v>12</v>
      </c>
      <c r="H83" s="262">
        <v>14</v>
      </c>
      <c r="I83" s="262">
        <v>14</v>
      </c>
      <c r="J83" s="262">
        <v>18</v>
      </c>
      <c r="K83" s="262">
        <v>18</v>
      </c>
      <c r="L83" s="262">
        <v>20</v>
      </c>
      <c r="M83" s="262"/>
      <c r="N83" s="262"/>
      <c r="O83" s="262"/>
      <c r="P83" s="262"/>
      <c r="Q83" s="262"/>
      <c r="R83" s="262"/>
      <c r="S83" s="262"/>
      <c r="T83" s="262"/>
      <c r="U83" s="262"/>
      <c r="V83" s="262"/>
      <c r="W83" s="262"/>
      <c r="X83" s="262"/>
      <c r="Y83" s="262"/>
      <c r="Z83" s="262"/>
      <c r="AA83" s="262"/>
      <c r="AB83" s="262"/>
      <c r="AC83" s="262"/>
      <c r="AD83" s="262"/>
      <c r="AE83" s="262"/>
      <c r="AF83" s="262"/>
      <c r="AG83" s="262"/>
      <c r="AH83" s="262"/>
      <c r="AI83" s="262"/>
      <c r="AJ83" s="262"/>
      <c r="AK83" s="262"/>
      <c r="AL83" s="262"/>
      <c r="AM83" s="278"/>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281"/>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c r="CS83" s="173"/>
      <c r="CT83" s="173"/>
      <c r="CU83" s="173"/>
      <c r="CV83" s="173"/>
      <c r="CW83" s="173"/>
      <c r="CX83" s="173"/>
      <c r="CY83" s="173"/>
      <c r="CZ83" s="173"/>
      <c r="DA83" s="173"/>
      <c r="DB83" s="173"/>
      <c r="DC83" s="173"/>
      <c r="DD83" s="173"/>
      <c r="DE83" s="173"/>
      <c r="DF83" s="173"/>
      <c r="DG83" s="173"/>
      <c r="DH83" s="173"/>
      <c r="DI83" s="173"/>
      <c r="DJ83" s="173"/>
      <c r="DK83" s="173"/>
      <c r="DL83" s="173"/>
      <c r="DM83" s="173"/>
      <c r="DN83" s="173"/>
      <c r="DO83" s="173"/>
      <c r="DP83" s="173"/>
      <c r="DQ83" s="173"/>
      <c r="DR83" s="173"/>
      <c r="DS83" s="173"/>
      <c r="DT83" s="173"/>
      <c r="DU83" s="173"/>
      <c r="DV83" s="173"/>
      <c r="DW83" s="173"/>
      <c r="DX83" s="173"/>
      <c r="DY83" s="173"/>
      <c r="DZ83" s="173"/>
      <c r="EA83" s="173"/>
      <c r="EB83" s="173"/>
      <c r="EC83" s="173"/>
      <c r="ED83" s="173"/>
      <c r="EE83" s="173"/>
      <c r="EF83" s="173"/>
      <c r="EG83" s="173"/>
      <c r="EH83" s="173"/>
      <c r="EI83" s="173"/>
      <c r="EJ83" s="173"/>
      <c r="EK83" s="173"/>
      <c r="EL83" s="173"/>
      <c r="EM83" s="173"/>
      <c r="EN83" s="173"/>
      <c r="EO83" s="173"/>
      <c r="EP83" s="173"/>
      <c r="EQ83" s="173"/>
      <c r="ER83" s="173"/>
      <c r="ES83" s="173"/>
      <c r="ET83" s="173"/>
      <c r="EU83" s="173"/>
      <c r="EV83" s="173"/>
      <c r="EW83" s="173"/>
      <c r="EX83" s="173"/>
      <c r="EY83" s="173"/>
      <c r="EZ83" s="173"/>
      <c r="FA83" s="173"/>
      <c r="FB83" s="173"/>
      <c r="FC83" s="173"/>
      <c r="FD83" s="173"/>
      <c r="FE83" s="173"/>
      <c r="FF83" s="173"/>
      <c r="FG83" s="173"/>
      <c r="FH83" s="173"/>
      <c r="FI83" s="173"/>
      <c r="FJ83" s="173"/>
      <c r="FK83" s="173"/>
      <c r="FL83" s="173"/>
      <c r="FM83" s="173"/>
      <c r="FN83" s="173"/>
      <c r="FO83" s="173"/>
      <c r="FP83" s="173"/>
      <c r="FQ83" s="173"/>
      <c r="FR83" s="173"/>
      <c r="FS83" s="173"/>
      <c r="FT83" s="173"/>
      <c r="FU83" s="173"/>
      <c r="FV83" s="173"/>
      <c r="FW83" s="173"/>
      <c r="FX83" s="173"/>
      <c r="FY83" s="173"/>
      <c r="FZ83" s="173"/>
      <c r="GA83" s="173"/>
      <c r="GB83" s="173"/>
      <c r="GC83" s="173"/>
      <c r="GD83" s="173"/>
      <c r="GE83" s="173"/>
      <c r="GF83" s="173"/>
      <c r="GG83" s="173"/>
      <c r="GH83" s="173"/>
      <c r="GI83" s="173"/>
      <c r="GJ83" s="173"/>
      <c r="GK83" s="173"/>
      <c r="GL83" s="173"/>
      <c r="GM83" s="173"/>
      <c r="GN83" s="173"/>
      <c r="GO83" s="173"/>
      <c r="GP83" s="173"/>
      <c r="GQ83" s="173"/>
      <c r="GR83" s="173"/>
      <c r="GS83" s="173"/>
      <c r="GT83" s="173"/>
      <c r="GU83" s="173"/>
      <c r="GV83" s="173"/>
      <c r="GW83" s="173"/>
      <c r="GX83" s="173"/>
      <c r="GY83" s="173"/>
      <c r="GZ83" s="173"/>
      <c r="HA83" s="173"/>
      <c r="HB83" s="173"/>
      <c r="HC83" s="173"/>
      <c r="HD83" s="173"/>
      <c r="HE83" s="173"/>
      <c r="HF83" s="173"/>
      <c r="HG83" s="173"/>
      <c r="HH83" s="173"/>
      <c r="HI83" s="173"/>
      <c r="HJ83" s="173"/>
      <c r="HK83" s="173"/>
      <c r="HL83" s="173"/>
      <c r="HM83" s="173"/>
      <c r="HN83" s="173"/>
      <c r="HO83" s="173"/>
      <c r="HP83" s="173"/>
      <c r="HQ83" s="173"/>
      <c r="HR83" s="173"/>
      <c r="HS83" s="173"/>
      <c r="HT83" s="173"/>
      <c r="HU83" s="173"/>
      <c r="HV83" s="173"/>
      <c r="HW83" s="173"/>
      <c r="HX83" s="173"/>
      <c r="HY83" s="173"/>
      <c r="HZ83" s="173"/>
      <c r="IA83" s="173"/>
      <c r="IB83" s="173"/>
      <c r="IC83" s="173"/>
      <c r="ID83" s="173"/>
      <c r="IE83" s="173"/>
      <c r="IF83" s="173"/>
      <c r="IG83" s="173"/>
      <c r="IH83" s="173"/>
      <c r="II83" s="173"/>
      <c r="IJ83" s="173"/>
      <c r="IK83" s="173"/>
      <c r="IL83" s="173"/>
      <c r="IM83" s="173"/>
      <c r="IN83" s="173"/>
      <c r="IO83" s="173"/>
      <c r="IP83" s="173"/>
      <c r="IQ83" s="173"/>
      <c r="IR83" s="173"/>
      <c r="IS83" s="173"/>
      <c r="IT83" s="173"/>
      <c r="IU83" s="173"/>
      <c r="IV83" s="173"/>
      <c r="IW83" s="173"/>
      <c r="IX83" s="173"/>
      <c r="IY83" s="173"/>
      <c r="IZ83" s="173"/>
      <c r="JA83" s="173"/>
      <c r="JB83" s="173"/>
      <c r="JC83" s="173"/>
      <c r="JD83" s="173"/>
      <c r="JE83" s="173"/>
      <c r="JF83" s="173"/>
      <c r="JG83" s="173"/>
      <c r="JH83" s="173"/>
      <c r="JI83" s="173"/>
      <c r="JJ83" s="173"/>
      <c r="JK83" s="173"/>
      <c r="JL83" s="173"/>
      <c r="JM83" s="173"/>
      <c r="JN83" s="173"/>
      <c r="JO83" s="173"/>
      <c r="JP83" s="173"/>
      <c r="JQ83" s="173"/>
      <c r="JR83" s="173"/>
      <c r="JS83" s="173"/>
      <c r="JT83" s="173"/>
      <c r="JU83" s="173"/>
      <c r="JV83" s="173"/>
      <c r="JW83" s="173"/>
      <c r="JX83" s="173"/>
      <c r="JY83" s="173"/>
      <c r="JZ83" s="173"/>
      <c r="KA83" s="173"/>
      <c r="KB83" s="173"/>
      <c r="KC83" s="173"/>
      <c r="KD83" s="173"/>
      <c r="KE83" s="173"/>
      <c r="KF83" s="173"/>
      <c r="KG83" s="173"/>
      <c r="KH83" s="173"/>
      <c r="KI83" s="173"/>
      <c r="KJ83" s="173"/>
      <c r="KK83" s="173"/>
      <c r="KL83" s="173"/>
      <c r="KM83" s="173"/>
      <c r="KN83" s="173"/>
      <c r="KO83" s="173"/>
      <c r="KP83" s="173"/>
      <c r="KQ83" s="173"/>
      <c r="KR83" s="173"/>
      <c r="KS83" s="173"/>
      <c r="KT83" s="173"/>
      <c r="KU83" s="173"/>
      <c r="KV83" s="173"/>
      <c r="KW83" s="173"/>
      <c r="KX83" s="173"/>
      <c r="KY83" s="173"/>
      <c r="KZ83" s="173"/>
      <c r="LA83" s="173"/>
      <c r="LB83" s="173"/>
      <c r="LC83" s="173"/>
      <c r="LD83" s="173"/>
      <c r="LE83" s="173"/>
      <c r="LF83" s="173"/>
      <c r="LG83" s="173"/>
      <c r="LH83" s="173"/>
      <c r="LI83" s="173"/>
      <c r="LJ83" s="173"/>
      <c r="LK83" s="173"/>
      <c r="LL83" s="173"/>
      <c r="LM83" s="173"/>
      <c r="LN83" s="173"/>
      <c r="LO83" s="173"/>
      <c r="LP83" s="173"/>
      <c r="LQ83" s="173"/>
      <c r="LR83" s="173"/>
      <c r="LS83" s="173"/>
      <c r="LT83" s="173"/>
      <c r="LU83" s="173"/>
      <c r="LV83" s="173"/>
      <c r="LW83" s="173"/>
      <c r="LX83" s="173"/>
      <c r="LY83" s="173"/>
      <c r="LZ83" s="173"/>
      <c r="MA83" s="173"/>
      <c r="MB83" s="173"/>
      <c r="MC83" s="173"/>
      <c r="MD83" s="173"/>
      <c r="ME83" s="173"/>
      <c r="MF83" s="173"/>
      <c r="MG83" s="173"/>
      <c r="MH83" s="173"/>
      <c r="MI83" s="173"/>
      <c r="MJ83" s="173"/>
      <c r="MK83" s="173"/>
      <c r="ML83" s="173"/>
      <c r="MM83" s="173"/>
      <c r="MN83" s="173"/>
      <c r="MO83" s="173"/>
      <c r="MP83" s="173"/>
      <c r="MQ83" s="173"/>
      <c r="MR83" s="173"/>
      <c r="MS83" s="173"/>
      <c r="MT83" s="173"/>
      <c r="MU83" s="173"/>
      <c r="MV83" s="173"/>
      <c r="MW83" s="173"/>
      <c r="MX83" s="173"/>
      <c r="MY83" s="173"/>
      <c r="MZ83" s="173"/>
      <c r="NA83" s="173"/>
      <c r="NB83" s="173"/>
      <c r="NC83" s="173"/>
      <c r="ND83" s="173"/>
      <c r="NE83" s="173"/>
      <c r="NF83" s="173"/>
      <c r="NG83" s="173"/>
      <c r="NH83" s="173"/>
      <c r="NI83" s="173"/>
      <c r="NJ83" s="173"/>
      <c r="NK83" s="173"/>
      <c r="NL83" s="173"/>
      <c r="NM83" s="173"/>
      <c r="NN83" s="173"/>
      <c r="NO83" s="173"/>
      <c r="NP83" s="173"/>
      <c r="NQ83" s="173"/>
      <c r="NR83" s="173"/>
      <c r="NS83" s="173"/>
      <c r="NT83" s="173"/>
      <c r="NU83" s="173"/>
      <c r="NV83" s="173"/>
      <c r="NW83" s="173"/>
      <c r="NX83" s="173"/>
      <c r="NY83" s="173"/>
      <c r="NZ83" s="173"/>
      <c r="OA83" s="173"/>
      <c r="OB83" s="173"/>
      <c r="OC83" s="173"/>
      <c r="OD83" s="173"/>
      <c r="OE83" s="173"/>
      <c r="OF83" s="173"/>
      <c r="OG83" s="173"/>
      <c r="OH83" s="173"/>
      <c r="OI83" s="173"/>
      <c r="OJ83" s="173"/>
      <c r="OK83" s="173"/>
      <c r="OL83" s="173"/>
      <c r="OM83" s="173"/>
      <c r="ON83" s="173"/>
      <c r="OO83" s="173"/>
      <c r="OP83" s="173"/>
      <c r="OQ83" s="173"/>
      <c r="OR83" s="173"/>
      <c r="OS83" s="173"/>
      <c r="OT83" s="173"/>
      <c r="OU83" s="173"/>
      <c r="OV83" s="173"/>
      <c r="OW83" s="173"/>
      <c r="OX83" s="173"/>
      <c r="OY83" s="173"/>
      <c r="OZ83" s="173"/>
      <c r="PA83" s="173"/>
      <c r="PB83" s="173"/>
      <c r="PC83" s="173"/>
      <c r="PD83" s="173"/>
      <c r="PE83" s="173"/>
      <c r="PF83" s="173"/>
      <c r="PG83" s="173"/>
      <c r="PH83" s="173"/>
      <c r="PI83" s="173"/>
      <c r="PJ83" s="173"/>
      <c r="PK83" s="173"/>
      <c r="PL83" s="173"/>
      <c r="PM83" s="173"/>
      <c r="PN83" s="173"/>
      <c r="PO83" s="173"/>
      <c r="PP83" s="173"/>
      <c r="PQ83" s="173"/>
      <c r="PR83" s="173"/>
      <c r="PS83" s="173"/>
      <c r="PT83" s="173"/>
      <c r="PU83" s="173"/>
      <c r="PV83" s="173"/>
      <c r="PW83" s="173"/>
      <c r="PX83" s="173"/>
      <c r="PY83" s="173"/>
      <c r="PZ83" s="173"/>
      <c r="QA83" s="173"/>
      <c r="QB83" s="173"/>
      <c r="QC83" s="173"/>
      <c r="QD83" s="173"/>
      <c r="QE83" s="173"/>
      <c r="QF83" s="173"/>
      <c r="QG83" s="173"/>
      <c r="QH83" s="173"/>
      <c r="QI83" s="173"/>
      <c r="QJ83" s="173"/>
      <c r="QK83" s="173"/>
      <c r="QL83" s="173"/>
      <c r="QM83" s="173"/>
      <c r="QN83" s="173"/>
      <c r="QO83" s="173"/>
      <c r="QP83" s="173"/>
      <c r="QQ83" s="173"/>
      <c r="QR83" s="173"/>
      <c r="QS83" s="173"/>
      <c r="QT83" s="173"/>
      <c r="QU83" s="173"/>
      <c r="QV83" s="173"/>
      <c r="QW83" s="173"/>
      <c r="QX83" s="173"/>
      <c r="QY83" s="173"/>
      <c r="QZ83" s="173"/>
      <c r="RA83" s="173"/>
      <c r="RB83" s="173"/>
      <c r="RC83" s="173"/>
      <c r="RD83" s="173"/>
      <c r="RE83" s="173"/>
      <c r="RF83" s="173"/>
      <c r="RG83" s="173"/>
      <c r="RH83" s="173"/>
      <c r="RI83" s="173"/>
      <c r="RJ83" s="173"/>
      <c r="RK83" s="173"/>
      <c r="RL83" s="173"/>
      <c r="RM83" s="173"/>
      <c r="RN83" s="173"/>
      <c r="RO83" s="173"/>
      <c r="RP83" s="173"/>
      <c r="RQ83" s="173"/>
      <c r="RR83" s="173"/>
      <c r="RS83" s="173"/>
      <c r="RT83" s="173"/>
      <c r="RU83" s="173"/>
      <c r="RV83" s="173"/>
      <c r="RW83" s="173"/>
      <c r="RX83" s="173"/>
      <c r="RY83" s="173"/>
      <c r="RZ83" s="173"/>
      <c r="SA83" s="173"/>
      <c r="SB83" s="173"/>
      <c r="SC83" s="173"/>
      <c r="SD83" s="173"/>
      <c r="SE83" s="173"/>
      <c r="SF83" s="173"/>
      <c r="SG83" s="173"/>
      <c r="SH83" s="173"/>
      <c r="SI83" s="173"/>
      <c r="SJ83" s="173"/>
      <c r="SK83" s="173"/>
      <c r="SL83" s="173"/>
      <c r="SM83" s="173"/>
      <c r="SN83" s="173"/>
      <c r="SO83" s="173"/>
      <c r="SP83" s="173"/>
      <c r="SQ83" s="173"/>
      <c r="SR83" s="173"/>
      <c r="SS83" s="173"/>
      <c r="ST83" s="173"/>
      <c r="SU83" s="173"/>
      <c r="SV83" s="173"/>
      <c r="SW83" s="173"/>
      <c r="SX83" s="173"/>
      <c r="SY83" s="173"/>
      <c r="SZ83" s="173"/>
    </row>
    <row r="84" spans="1:520" x14ac:dyDescent="0.35">
      <c r="A84" s="173" t="s">
        <v>362</v>
      </c>
      <c r="B84" s="14" t="s">
        <v>85</v>
      </c>
      <c r="C84" s="125"/>
      <c r="D84" s="203"/>
      <c r="E84" s="262">
        <v>51</v>
      </c>
      <c r="F84" s="262">
        <v>57</v>
      </c>
      <c r="G84" s="262">
        <v>61</v>
      </c>
      <c r="H84" s="262">
        <v>70</v>
      </c>
      <c r="I84" s="262">
        <v>75</v>
      </c>
      <c r="J84" s="262">
        <v>82</v>
      </c>
      <c r="K84" s="262">
        <v>91</v>
      </c>
      <c r="L84" s="262">
        <v>104</v>
      </c>
      <c r="M84" s="262">
        <v>122</v>
      </c>
      <c r="N84" s="262">
        <v>168</v>
      </c>
      <c r="O84" s="262">
        <v>245</v>
      </c>
      <c r="P84" s="262">
        <v>261</v>
      </c>
      <c r="Q84" s="262">
        <v>266</v>
      </c>
      <c r="R84" s="262">
        <v>270</v>
      </c>
      <c r="S84" s="262">
        <v>297</v>
      </c>
      <c r="T84" s="262">
        <v>336</v>
      </c>
      <c r="U84" s="262">
        <v>421</v>
      </c>
      <c r="V84" s="262">
        <v>502</v>
      </c>
      <c r="W84" s="262">
        <v>542</v>
      </c>
      <c r="X84" s="262">
        <v>631</v>
      </c>
      <c r="Y84" s="262">
        <v>767</v>
      </c>
      <c r="Z84" s="262">
        <v>903</v>
      </c>
      <c r="AA84" s="262">
        <v>954</v>
      </c>
      <c r="AB84" s="262">
        <v>1041</v>
      </c>
      <c r="AC84" s="262">
        <v>1046</v>
      </c>
      <c r="AD84" s="262">
        <v>1063</v>
      </c>
      <c r="AE84" s="262">
        <v>1198</v>
      </c>
      <c r="AF84" s="262">
        <v>1253</v>
      </c>
      <c r="AG84" s="262">
        <v>1267</v>
      </c>
      <c r="AH84" s="262">
        <v>1122</v>
      </c>
      <c r="AI84" s="262">
        <v>1225</v>
      </c>
      <c r="AJ84" s="262">
        <v>1426</v>
      </c>
      <c r="AK84" s="262">
        <v>1375</v>
      </c>
      <c r="AL84" s="262">
        <v>1287.4000000000001</v>
      </c>
      <c r="AM84" s="278">
        <v>1360.4</v>
      </c>
      <c r="AN84" s="74">
        <v>1478</v>
      </c>
      <c r="AO84" s="74">
        <v>2043</v>
      </c>
      <c r="AP84" s="74">
        <v>2036</v>
      </c>
      <c r="AQ84" s="74">
        <v>2062</v>
      </c>
      <c r="AR84" s="74">
        <v>2168</v>
      </c>
      <c r="AS84" s="74">
        <v>2264</v>
      </c>
      <c r="AT84" s="74">
        <v>2585</v>
      </c>
      <c r="AU84" s="74">
        <v>2561</v>
      </c>
      <c r="AV84" s="74">
        <v>3207</v>
      </c>
      <c r="AW84" s="74">
        <v>3107</v>
      </c>
      <c r="AX84" s="74">
        <v>3280</v>
      </c>
      <c r="AY84" s="74">
        <v>3252</v>
      </c>
      <c r="AZ84" s="74">
        <v>3809</v>
      </c>
      <c r="BA84" s="74">
        <v>3625</v>
      </c>
      <c r="BB84" s="74">
        <v>3749</v>
      </c>
      <c r="BC84" s="74">
        <v>3534</v>
      </c>
      <c r="BD84" s="74">
        <v>3462</v>
      </c>
      <c r="BE84" s="74">
        <v>3623</v>
      </c>
      <c r="BF84" s="74">
        <v>3735</v>
      </c>
      <c r="BG84" s="74">
        <v>3982</v>
      </c>
      <c r="BH84" s="74">
        <v>3971</v>
      </c>
      <c r="BI84" s="74">
        <v>4096</v>
      </c>
      <c r="BJ84" s="74">
        <v>4270</v>
      </c>
      <c r="BK84" s="114">
        <v>4840</v>
      </c>
      <c r="BL84" s="114">
        <v>4776</v>
      </c>
      <c r="BM84" s="114">
        <v>4809</v>
      </c>
      <c r="BN84" s="114">
        <v>5133</v>
      </c>
      <c r="BO84" s="114">
        <v>5363</v>
      </c>
      <c r="BP84" s="173"/>
      <c r="BQ84" s="173"/>
      <c r="BR84" s="173"/>
      <c r="BS84" s="173"/>
      <c r="BT84" s="173"/>
      <c r="BU84" s="173"/>
      <c r="BV84" s="173"/>
    </row>
    <row r="85" spans="1:520" ht="3.75" customHeight="1" x14ac:dyDescent="0.35">
      <c r="A85" s="217"/>
      <c r="B85" s="14"/>
      <c r="C85" s="125"/>
      <c r="D85" s="205"/>
      <c r="E85" s="262"/>
      <c r="F85" s="262"/>
      <c r="G85" s="262"/>
      <c r="H85" s="262"/>
      <c r="I85" s="262"/>
      <c r="J85" s="262"/>
      <c r="K85" s="262"/>
      <c r="L85" s="262"/>
      <c r="M85" s="262"/>
      <c r="N85" s="262"/>
      <c r="O85" s="262"/>
      <c r="P85" s="262"/>
      <c r="Q85" s="262"/>
      <c r="R85" s="262"/>
      <c r="S85" s="262"/>
      <c r="T85" s="262"/>
      <c r="U85" s="262"/>
      <c r="V85" s="262"/>
      <c r="W85" s="262"/>
      <c r="X85" s="262"/>
      <c r="Y85" s="262"/>
      <c r="Z85" s="262"/>
      <c r="AA85" s="262"/>
      <c r="AB85" s="262"/>
      <c r="AC85" s="262"/>
      <c r="AD85" s="262"/>
      <c r="AE85" s="262"/>
      <c r="AF85" s="262"/>
      <c r="AG85" s="262"/>
      <c r="AH85" s="262"/>
      <c r="AI85" s="262"/>
      <c r="AJ85" s="262"/>
      <c r="AK85" s="262"/>
      <c r="AL85" s="262"/>
      <c r="AM85" s="278"/>
      <c r="AN85" s="279"/>
      <c r="AO85" s="279"/>
      <c r="AP85" s="280"/>
      <c r="AQ85" s="280"/>
      <c r="AR85" s="280"/>
      <c r="AS85" s="280"/>
      <c r="AT85" s="280"/>
      <c r="AU85" s="280"/>
      <c r="AV85" s="280"/>
      <c r="AW85" s="280"/>
      <c r="AX85" s="280"/>
      <c r="AY85" s="280"/>
      <c r="AZ85" s="280"/>
      <c r="BA85" s="280"/>
      <c r="BB85" s="280"/>
      <c r="BC85" s="280"/>
      <c r="BD85" s="280"/>
      <c r="BE85" s="280"/>
      <c r="BF85" s="280"/>
      <c r="BG85" s="280"/>
      <c r="BH85" s="280"/>
      <c r="BI85" s="280"/>
      <c r="BJ85" s="74"/>
      <c r="BK85" s="269"/>
      <c r="BL85" s="269"/>
      <c r="BM85" s="269"/>
      <c r="BN85" s="269"/>
      <c r="BO85" s="281"/>
      <c r="BP85" s="173"/>
      <c r="BQ85" s="173"/>
      <c r="BR85" s="173"/>
      <c r="BS85" s="173"/>
      <c r="BT85" s="173"/>
      <c r="BU85" s="173"/>
      <c r="BV85" s="173"/>
    </row>
    <row r="86" spans="1:520" x14ac:dyDescent="0.35">
      <c r="A86" s="173" t="s">
        <v>363</v>
      </c>
      <c r="B86" s="14" t="s">
        <v>85</v>
      </c>
      <c r="C86" s="125"/>
      <c r="D86" s="203"/>
      <c r="E86" s="262"/>
      <c r="F86" s="262"/>
      <c r="G86" s="262"/>
      <c r="H86" s="262"/>
      <c r="I86" s="262"/>
      <c r="J86" s="262"/>
      <c r="K86" s="262"/>
      <c r="L86" s="262"/>
      <c r="M86" s="262"/>
      <c r="N86" s="262"/>
      <c r="O86" s="262"/>
      <c r="P86" s="262"/>
      <c r="Q86" s="262"/>
      <c r="R86" s="262"/>
      <c r="S86" s="262"/>
      <c r="T86" s="262"/>
      <c r="U86" s="262"/>
      <c r="V86" s="262">
        <v>91</v>
      </c>
      <c r="W86" s="262">
        <v>147</v>
      </c>
      <c r="X86" s="262">
        <v>188</v>
      </c>
      <c r="Y86" s="262">
        <v>192</v>
      </c>
      <c r="Z86" s="262">
        <v>263</v>
      </c>
      <c r="AA86" s="262">
        <v>135</v>
      </c>
      <c r="AB86" s="262">
        <v>108</v>
      </c>
      <c r="AC86" s="262">
        <v>141</v>
      </c>
      <c r="AD86" s="262">
        <v>57</v>
      </c>
      <c r="AE86" s="262">
        <v>82</v>
      </c>
      <c r="AF86" s="262">
        <v>129</v>
      </c>
      <c r="AG86" s="262">
        <v>67</v>
      </c>
      <c r="AH86" s="262">
        <v>52</v>
      </c>
      <c r="AI86" s="262">
        <v>55</v>
      </c>
      <c r="AJ86" s="262">
        <v>51</v>
      </c>
      <c r="AK86" s="262">
        <v>27</v>
      </c>
      <c r="AL86" s="262">
        <v>56.1</v>
      </c>
      <c r="AM86" s="278">
        <v>18.600000000000001</v>
      </c>
      <c r="AN86" s="74">
        <v>32</v>
      </c>
      <c r="AO86" s="74">
        <v>2614</v>
      </c>
      <c r="AP86" s="74">
        <v>3052</v>
      </c>
      <c r="AQ86" s="74">
        <v>3395</v>
      </c>
      <c r="AR86" s="74">
        <v>3502</v>
      </c>
      <c r="AS86" s="74">
        <v>4369</v>
      </c>
      <c r="AT86" s="74">
        <v>4046</v>
      </c>
      <c r="AU86" s="74">
        <v>4635</v>
      </c>
      <c r="AV86" s="74">
        <v>5361</v>
      </c>
      <c r="AW86" s="74">
        <v>5806</v>
      </c>
      <c r="AX86" s="74">
        <v>8473</v>
      </c>
      <c r="AY86" s="74">
        <v>5914</v>
      </c>
      <c r="AZ86" s="74">
        <v>6464</v>
      </c>
      <c r="BA86" s="74">
        <v>5954</v>
      </c>
      <c r="BB86" s="74">
        <v>6749</v>
      </c>
      <c r="BC86" s="74">
        <v>6799</v>
      </c>
      <c r="BD86" s="74">
        <v>6423</v>
      </c>
      <c r="BE86" s="74">
        <v>6726</v>
      </c>
      <c r="BF86" s="74">
        <v>7378</v>
      </c>
      <c r="BG86" s="74">
        <v>7698</v>
      </c>
      <c r="BH86" s="74">
        <v>7892</v>
      </c>
      <c r="BI86" s="74">
        <v>8242</v>
      </c>
      <c r="BJ86" s="74">
        <v>9437</v>
      </c>
      <c r="BK86" s="114">
        <v>8953</v>
      </c>
      <c r="BL86" s="114">
        <v>13006</v>
      </c>
      <c r="BM86" s="114">
        <v>16521</v>
      </c>
      <c r="BN86" s="114">
        <v>12107</v>
      </c>
      <c r="BO86" s="114">
        <v>13962</v>
      </c>
      <c r="BP86" s="173"/>
      <c r="BQ86" s="173"/>
      <c r="BR86" s="173"/>
      <c r="BS86" s="173"/>
      <c r="BT86" s="173"/>
      <c r="BU86" s="173"/>
      <c r="BV86" s="173"/>
    </row>
    <row r="87" spans="1:520" ht="3.75" customHeight="1" x14ac:dyDescent="0.35">
      <c r="A87" s="206"/>
      <c r="B87" s="207"/>
      <c r="C87" s="125"/>
      <c r="D87" s="205"/>
      <c r="E87" s="262"/>
      <c r="F87" s="262"/>
      <c r="G87" s="262"/>
      <c r="H87" s="262"/>
      <c r="I87" s="262"/>
      <c r="J87" s="262"/>
      <c r="K87" s="262"/>
      <c r="L87" s="262"/>
      <c r="M87" s="262"/>
      <c r="N87" s="262"/>
      <c r="O87" s="262"/>
      <c r="P87" s="262"/>
      <c r="Q87" s="262"/>
      <c r="R87" s="262"/>
      <c r="S87" s="262"/>
      <c r="T87" s="262"/>
      <c r="U87" s="262"/>
      <c r="V87" s="262"/>
      <c r="W87" s="262"/>
      <c r="X87" s="262"/>
      <c r="Y87" s="262"/>
      <c r="Z87" s="262"/>
      <c r="AA87" s="262"/>
      <c r="AB87" s="262"/>
      <c r="AC87" s="262"/>
      <c r="AD87" s="262"/>
      <c r="AE87" s="262"/>
      <c r="AF87" s="262"/>
      <c r="AG87" s="262"/>
      <c r="AH87" s="262"/>
      <c r="AI87" s="262"/>
      <c r="AJ87" s="262"/>
      <c r="AK87" s="262"/>
      <c r="AL87" s="262"/>
      <c r="AM87" s="278"/>
      <c r="AN87" s="279"/>
      <c r="AO87" s="279"/>
      <c r="AP87" s="280"/>
      <c r="AQ87" s="280"/>
      <c r="AR87" s="280"/>
      <c r="AS87" s="280"/>
      <c r="AT87" s="280"/>
      <c r="AU87" s="280"/>
      <c r="AV87" s="280"/>
      <c r="AW87" s="280"/>
      <c r="AX87" s="280"/>
      <c r="AY87" s="280"/>
      <c r="AZ87" s="280"/>
      <c r="BA87" s="280"/>
      <c r="BB87" s="280"/>
      <c r="BC87" s="280"/>
      <c r="BD87" s="280"/>
      <c r="BE87" s="280"/>
      <c r="BF87" s="280"/>
      <c r="BG87" s="280"/>
      <c r="BH87" s="280"/>
      <c r="BI87" s="280"/>
      <c r="BJ87" s="74"/>
      <c r="BK87" s="269"/>
      <c r="BL87" s="269"/>
      <c r="BM87" s="269"/>
      <c r="BN87" s="269"/>
      <c r="BO87" s="281"/>
      <c r="BP87" s="173"/>
      <c r="BQ87" s="173"/>
      <c r="BR87" s="173"/>
      <c r="BS87" s="173"/>
      <c r="BT87" s="173"/>
      <c r="BU87" s="173"/>
      <c r="BV87" s="173"/>
    </row>
    <row r="88" spans="1:520" x14ac:dyDescent="0.35">
      <c r="A88" s="173" t="s">
        <v>364</v>
      </c>
      <c r="B88" s="207"/>
      <c r="C88" s="125"/>
      <c r="D88" s="205"/>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277"/>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
      <c r="BL88" s="7"/>
      <c r="BM88" s="7"/>
      <c r="BN88" s="7"/>
      <c r="BO88" s="281"/>
      <c r="BP88" s="173"/>
      <c r="BQ88" s="173"/>
      <c r="BR88" s="173"/>
      <c r="BS88" s="173"/>
      <c r="BT88" s="173"/>
      <c r="BU88" s="173"/>
      <c r="BV88" s="173"/>
    </row>
    <row r="89" spans="1:520" x14ac:dyDescent="0.35">
      <c r="A89" s="203" t="s">
        <v>365</v>
      </c>
      <c r="B89" s="14" t="s">
        <v>85</v>
      </c>
      <c r="C89" s="125"/>
      <c r="D89" s="205"/>
      <c r="E89" s="262">
        <v>25</v>
      </c>
      <c r="F89" s="262">
        <v>14</v>
      </c>
      <c r="G89" s="262">
        <v>14</v>
      </c>
      <c r="H89" s="262">
        <v>11</v>
      </c>
      <c r="I89" s="262">
        <v>14</v>
      </c>
      <c r="J89" s="262">
        <v>14</v>
      </c>
      <c r="K89" s="262">
        <v>45</v>
      </c>
      <c r="L89" s="262">
        <v>85</v>
      </c>
      <c r="M89" s="262">
        <v>15</v>
      </c>
      <c r="N89" s="262">
        <v>18</v>
      </c>
      <c r="O89" s="262">
        <v>310</v>
      </c>
      <c r="P89" s="262">
        <v>-15</v>
      </c>
      <c r="Q89" s="262">
        <v>-144</v>
      </c>
      <c r="R89" s="262">
        <v>-84</v>
      </c>
      <c r="S89" s="262">
        <v>19</v>
      </c>
      <c r="T89" s="262">
        <v>130</v>
      </c>
      <c r="U89" s="262">
        <v>164</v>
      </c>
      <c r="V89" s="262">
        <v>169</v>
      </c>
      <c r="W89" s="262">
        <v>173</v>
      </c>
      <c r="X89" s="262">
        <v>201</v>
      </c>
      <c r="Y89" s="262">
        <v>254</v>
      </c>
      <c r="Z89" s="262">
        <v>248</v>
      </c>
      <c r="AA89" s="262">
        <v>295</v>
      </c>
      <c r="AB89" s="262">
        <v>447</v>
      </c>
      <c r="AC89" s="262">
        <v>489</v>
      </c>
      <c r="AD89" s="262">
        <v>496</v>
      </c>
      <c r="AE89" s="262">
        <v>1148</v>
      </c>
      <c r="AF89" s="262">
        <v>504</v>
      </c>
      <c r="AG89" s="262">
        <v>277</v>
      </c>
      <c r="AH89" s="262">
        <v>242</v>
      </c>
      <c r="AI89" s="262">
        <v>293</v>
      </c>
      <c r="AJ89" s="262">
        <v>197</v>
      </c>
      <c r="AK89" s="262">
        <v>121</v>
      </c>
      <c r="AL89" s="262">
        <v>125.20736226231107</v>
      </c>
      <c r="AM89" s="278">
        <v>128.70911722141824</v>
      </c>
      <c r="AN89" s="74">
        <v>117</v>
      </c>
      <c r="AO89" s="74">
        <v>189</v>
      </c>
      <c r="AP89" s="74">
        <v>80</v>
      </c>
      <c r="AQ89" s="74">
        <v>76</v>
      </c>
      <c r="AR89" s="74">
        <v>57</v>
      </c>
      <c r="AS89" s="74">
        <v>56</v>
      </c>
      <c r="AT89" s="74">
        <v>49</v>
      </c>
      <c r="AU89" s="74">
        <v>58</v>
      </c>
      <c r="AV89" s="74">
        <v>57</v>
      </c>
      <c r="AW89" s="74">
        <v>46</v>
      </c>
      <c r="AX89" s="74">
        <v>46</v>
      </c>
      <c r="AY89" s="74">
        <v>57</v>
      </c>
      <c r="AZ89" s="74">
        <v>62</v>
      </c>
      <c r="BA89" s="74">
        <v>57</v>
      </c>
      <c r="BB89" s="74">
        <v>56</v>
      </c>
      <c r="BC89" s="74">
        <v>61</v>
      </c>
      <c r="BD89" s="74">
        <v>64</v>
      </c>
      <c r="BE89" s="74">
        <v>75</v>
      </c>
      <c r="BF89" s="74">
        <v>90</v>
      </c>
      <c r="BG89" s="74">
        <v>89</v>
      </c>
      <c r="BH89" s="74">
        <v>58</v>
      </c>
      <c r="BI89" s="74">
        <v>50</v>
      </c>
      <c r="BJ89" s="74">
        <v>58</v>
      </c>
      <c r="BK89" s="7">
        <v>67</v>
      </c>
      <c r="BL89" s="7">
        <v>74</v>
      </c>
      <c r="BM89" s="7">
        <v>84</v>
      </c>
      <c r="BN89" s="7">
        <v>95</v>
      </c>
      <c r="BO89" s="7">
        <v>95</v>
      </c>
      <c r="BP89" s="173"/>
      <c r="BQ89" s="173"/>
      <c r="BR89" s="173"/>
      <c r="BS89" s="173"/>
      <c r="BT89" s="173"/>
      <c r="BU89" s="173"/>
      <c r="BV89" s="173"/>
    </row>
    <row r="90" spans="1:520" s="208" customFormat="1" x14ac:dyDescent="0.35">
      <c r="A90" s="211" t="s">
        <v>366</v>
      </c>
      <c r="B90" s="14" t="s">
        <v>85</v>
      </c>
      <c r="C90" s="125"/>
      <c r="D90" s="205"/>
      <c r="E90" s="262"/>
      <c r="F90" s="262"/>
      <c r="G90" s="262"/>
      <c r="H90" s="262"/>
      <c r="I90" s="262"/>
      <c r="J90" s="262"/>
      <c r="K90" s="262"/>
      <c r="L90" s="262"/>
      <c r="M90" s="262"/>
      <c r="N90" s="262"/>
      <c r="O90" s="262"/>
      <c r="P90" s="262"/>
      <c r="Q90" s="262"/>
      <c r="R90" s="262"/>
      <c r="S90" s="262"/>
      <c r="T90" s="262"/>
      <c r="U90" s="262"/>
      <c r="V90" s="262"/>
      <c r="W90" s="262"/>
      <c r="X90" s="262"/>
      <c r="Y90" s="262"/>
      <c r="Z90" s="262"/>
      <c r="AA90" s="262"/>
      <c r="AB90" s="262"/>
      <c r="AC90" s="262"/>
      <c r="AD90" s="262"/>
      <c r="AE90" s="262"/>
      <c r="AF90" s="262"/>
      <c r="AG90" s="262"/>
      <c r="AH90" s="262"/>
      <c r="AI90" s="262"/>
      <c r="AJ90" s="262"/>
      <c r="AK90" s="262"/>
      <c r="AL90" s="262"/>
      <c r="AM90" s="278"/>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281"/>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c r="CS90" s="173"/>
      <c r="CT90" s="173"/>
      <c r="CU90" s="173"/>
      <c r="CV90" s="173"/>
      <c r="CW90" s="173"/>
      <c r="CX90" s="173"/>
      <c r="CY90" s="173"/>
      <c r="CZ90" s="173"/>
      <c r="DA90" s="173"/>
      <c r="DB90" s="173"/>
      <c r="DC90" s="173"/>
      <c r="DD90" s="173"/>
      <c r="DE90" s="173"/>
      <c r="DF90" s="173"/>
      <c r="DG90" s="173"/>
      <c r="DH90" s="173"/>
      <c r="DI90" s="173"/>
      <c r="DJ90" s="173"/>
      <c r="DK90" s="173"/>
      <c r="DL90" s="173"/>
      <c r="DM90" s="173"/>
      <c r="DN90" s="173"/>
      <c r="DO90" s="173"/>
      <c r="DP90" s="173"/>
      <c r="DQ90" s="173"/>
      <c r="DR90" s="173"/>
      <c r="DS90" s="173"/>
      <c r="DT90" s="173"/>
      <c r="DU90" s="173"/>
      <c r="DV90" s="173"/>
      <c r="DW90" s="173"/>
      <c r="DX90" s="173"/>
      <c r="DY90" s="173"/>
      <c r="DZ90" s="173"/>
      <c r="EA90" s="173"/>
      <c r="EB90" s="173"/>
      <c r="EC90" s="173"/>
      <c r="ED90" s="173"/>
      <c r="EE90" s="173"/>
      <c r="EF90" s="173"/>
      <c r="EG90" s="173"/>
      <c r="EH90" s="173"/>
      <c r="EI90" s="173"/>
      <c r="EJ90" s="173"/>
      <c r="EK90" s="173"/>
      <c r="EL90" s="173"/>
      <c r="EM90" s="173"/>
      <c r="EN90" s="173"/>
      <c r="EO90" s="173"/>
      <c r="EP90" s="173"/>
      <c r="EQ90" s="173"/>
      <c r="ER90" s="173"/>
      <c r="ES90" s="173"/>
      <c r="ET90" s="173"/>
      <c r="EU90" s="173"/>
      <c r="EV90" s="173"/>
      <c r="EW90" s="173"/>
      <c r="EX90" s="173"/>
      <c r="EY90" s="173"/>
      <c r="EZ90" s="173"/>
      <c r="FA90" s="173"/>
      <c r="FB90" s="173"/>
      <c r="FC90" s="173"/>
      <c r="FD90" s="173"/>
      <c r="FE90" s="173"/>
      <c r="FF90" s="173"/>
      <c r="FG90" s="173"/>
      <c r="FH90" s="173"/>
      <c r="FI90" s="173"/>
      <c r="FJ90" s="173"/>
      <c r="FK90" s="173"/>
      <c r="FL90" s="173"/>
      <c r="FM90" s="173"/>
      <c r="FN90" s="173"/>
      <c r="FO90" s="173"/>
      <c r="FP90" s="173"/>
      <c r="FQ90" s="173"/>
      <c r="FR90" s="173"/>
      <c r="FS90" s="173"/>
      <c r="FT90" s="173"/>
      <c r="FU90" s="173"/>
      <c r="FV90" s="173"/>
      <c r="FW90" s="173"/>
      <c r="FX90" s="173"/>
      <c r="FY90" s="173"/>
      <c r="FZ90" s="173"/>
      <c r="GA90" s="173"/>
      <c r="GB90" s="173"/>
      <c r="GC90" s="173"/>
      <c r="GD90" s="173"/>
      <c r="GE90" s="173"/>
      <c r="GF90" s="173"/>
      <c r="GG90" s="173"/>
      <c r="GH90" s="173"/>
      <c r="GI90" s="173"/>
      <c r="GJ90" s="173"/>
      <c r="GK90" s="173"/>
      <c r="GL90" s="173"/>
      <c r="GM90" s="173"/>
      <c r="GN90" s="173"/>
      <c r="GO90" s="173"/>
      <c r="GP90" s="173"/>
      <c r="GQ90" s="173"/>
      <c r="GR90" s="173"/>
      <c r="GS90" s="173"/>
      <c r="GT90" s="173"/>
      <c r="GU90" s="173"/>
      <c r="GV90" s="173"/>
      <c r="GW90" s="173"/>
      <c r="GX90" s="173"/>
      <c r="GY90" s="173"/>
      <c r="GZ90" s="173"/>
      <c r="HA90" s="173"/>
      <c r="HB90" s="173"/>
      <c r="HC90" s="173"/>
      <c r="HD90" s="173"/>
      <c r="HE90" s="173"/>
      <c r="HF90" s="173"/>
      <c r="HG90" s="173"/>
      <c r="HH90" s="173"/>
      <c r="HI90" s="173"/>
      <c r="HJ90" s="173"/>
      <c r="HK90" s="173"/>
      <c r="HL90" s="173"/>
      <c r="HM90" s="173"/>
      <c r="HN90" s="173"/>
      <c r="HO90" s="173"/>
      <c r="HP90" s="173"/>
      <c r="HQ90" s="173"/>
      <c r="HR90" s="173"/>
      <c r="HS90" s="173"/>
      <c r="HT90" s="173"/>
      <c r="HU90" s="173"/>
      <c r="HV90" s="173"/>
      <c r="HW90" s="173"/>
      <c r="HX90" s="173"/>
      <c r="HY90" s="173"/>
      <c r="HZ90" s="173"/>
      <c r="IA90" s="173"/>
      <c r="IB90" s="173"/>
      <c r="IC90" s="173"/>
      <c r="ID90" s="173"/>
      <c r="IE90" s="173"/>
      <c r="IF90" s="173"/>
      <c r="IG90" s="173"/>
      <c r="IH90" s="173"/>
      <c r="II90" s="173"/>
      <c r="IJ90" s="173"/>
      <c r="IK90" s="173"/>
      <c r="IL90" s="173"/>
      <c r="IM90" s="173"/>
      <c r="IN90" s="173"/>
      <c r="IO90" s="173"/>
      <c r="IP90" s="173"/>
      <c r="IQ90" s="173"/>
      <c r="IR90" s="173"/>
      <c r="IS90" s="173"/>
      <c r="IT90" s="173"/>
      <c r="IU90" s="173"/>
      <c r="IV90" s="173"/>
      <c r="IW90" s="173"/>
      <c r="IX90" s="173"/>
      <c r="IY90" s="173"/>
      <c r="IZ90" s="173"/>
      <c r="JA90" s="173"/>
      <c r="JB90" s="173"/>
      <c r="JC90" s="173"/>
      <c r="JD90" s="173"/>
      <c r="JE90" s="173"/>
      <c r="JF90" s="173"/>
      <c r="JG90" s="173"/>
      <c r="JH90" s="173"/>
      <c r="JI90" s="173"/>
      <c r="JJ90" s="173"/>
      <c r="JK90" s="173"/>
      <c r="JL90" s="173"/>
      <c r="JM90" s="173"/>
      <c r="JN90" s="173"/>
      <c r="JO90" s="173"/>
      <c r="JP90" s="173"/>
      <c r="JQ90" s="173"/>
      <c r="JR90" s="173"/>
      <c r="JS90" s="173"/>
      <c r="JT90" s="173"/>
      <c r="JU90" s="173"/>
      <c r="JV90" s="173"/>
      <c r="JW90" s="173"/>
      <c r="JX90" s="173"/>
      <c r="JY90" s="173"/>
      <c r="JZ90" s="173"/>
      <c r="KA90" s="173"/>
      <c r="KB90" s="173"/>
      <c r="KC90" s="173"/>
      <c r="KD90" s="173"/>
      <c r="KE90" s="173"/>
      <c r="KF90" s="173"/>
      <c r="KG90" s="173"/>
      <c r="KH90" s="173"/>
      <c r="KI90" s="173"/>
      <c r="KJ90" s="173"/>
      <c r="KK90" s="173"/>
      <c r="KL90" s="173"/>
      <c r="KM90" s="173"/>
      <c r="KN90" s="173"/>
      <c r="KO90" s="173"/>
      <c r="KP90" s="173"/>
      <c r="KQ90" s="173"/>
      <c r="KR90" s="173"/>
      <c r="KS90" s="173"/>
      <c r="KT90" s="173"/>
      <c r="KU90" s="173"/>
      <c r="KV90" s="173"/>
      <c r="KW90" s="173"/>
      <c r="KX90" s="173"/>
      <c r="KY90" s="173"/>
      <c r="KZ90" s="173"/>
      <c r="LA90" s="173"/>
      <c r="LB90" s="173"/>
      <c r="LC90" s="173"/>
      <c r="LD90" s="173"/>
      <c r="LE90" s="173"/>
      <c r="LF90" s="173"/>
      <c r="LG90" s="173"/>
      <c r="LH90" s="173"/>
      <c r="LI90" s="173"/>
      <c r="LJ90" s="173"/>
      <c r="LK90" s="173"/>
      <c r="LL90" s="173"/>
      <c r="LM90" s="173"/>
      <c r="LN90" s="173"/>
      <c r="LO90" s="173"/>
      <c r="LP90" s="173"/>
      <c r="LQ90" s="173"/>
      <c r="LR90" s="173"/>
      <c r="LS90" s="173"/>
      <c r="LT90" s="173"/>
      <c r="LU90" s="173"/>
      <c r="LV90" s="173"/>
      <c r="LW90" s="173"/>
      <c r="LX90" s="173"/>
      <c r="LY90" s="173"/>
      <c r="LZ90" s="173"/>
      <c r="MA90" s="173"/>
      <c r="MB90" s="173"/>
      <c r="MC90" s="173"/>
      <c r="MD90" s="173"/>
      <c r="ME90" s="173"/>
      <c r="MF90" s="173"/>
      <c r="MG90" s="173"/>
      <c r="MH90" s="173"/>
      <c r="MI90" s="173"/>
      <c r="MJ90" s="173"/>
      <c r="MK90" s="173"/>
      <c r="ML90" s="173"/>
      <c r="MM90" s="173"/>
      <c r="MN90" s="173"/>
      <c r="MO90" s="173"/>
      <c r="MP90" s="173"/>
      <c r="MQ90" s="173"/>
      <c r="MR90" s="173"/>
      <c r="MS90" s="173"/>
      <c r="MT90" s="173"/>
      <c r="MU90" s="173"/>
      <c r="MV90" s="173"/>
      <c r="MW90" s="173"/>
      <c r="MX90" s="173"/>
      <c r="MY90" s="173"/>
      <c r="MZ90" s="173"/>
      <c r="NA90" s="173"/>
      <c r="NB90" s="173"/>
      <c r="NC90" s="173"/>
      <c r="ND90" s="173"/>
      <c r="NE90" s="173"/>
      <c r="NF90" s="173"/>
      <c r="NG90" s="173"/>
      <c r="NH90" s="173"/>
      <c r="NI90" s="173"/>
      <c r="NJ90" s="173"/>
      <c r="NK90" s="173"/>
      <c r="NL90" s="173"/>
      <c r="NM90" s="173"/>
      <c r="NN90" s="173"/>
      <c r="NO90" s="173"/>
      <c r="NP90" s="173"/>
      <c r="NQ90" s="173"/>
      <c r="NR90" s="173"/>
      <c r="NS90" s="173"/>
      <c r="NT90" s="173"/>
      <c r="NU90" s="173"/>
      <c r="NV90" s="173"/>
      <c r="NW90" s="173"/>
      <c r="NX90" s="173"/>
      <c r="NY90" s="173"/>
      <c r="NZ90" s="173"/>
      <c r="OA90" s="173"/>
      <c r="OB90" s="173"/>
      <c r="OC90" s="173"/>
      <c r="OD90" s="173"/>
      <c r="OE90" s="173"/>
      <c r="OF90" s="173"/>
      <c r="OG90" s="173"/>
      <c r="OH90" s="173"/>
      <c r="OI90" s="173"/>
      <c r="OJ90" s="173"/>
      <c r="OK90" s="173"/>
      <c r="OL90" s="173"/>
      <c r="OM90" s="173"/>
      <c r="ON90" s="173"/>
      <c r="OO90" s="173"/>
      <c r="OP90" s="173"/>
      <c r="OQ90" s="173"/>
      <c r="OR90" s="173"/>
      <c r="OS90" s="173"/>
      <c r="OT90" s="173"/>
      <c r="OU90" s="173"/>
      <c r="OV90" s="173"/>
      <c r="OW90" s="173"/>
      <c r="OX90" s="173"/>
      <c r="OY90" s="173"/>
      <c r="OZ90" s="173"/>
      <c r="PA90" s="173"/>
      <c r="PB90" s="173"/>
      <c r="PC90" s="173"/>
      <c r="PD90" s="173"/>
      <c r="PE90" s="173"/>
      <c r="PF90" s="173"/>
      <c r="PG90" s="173"/>
      <c r="PH90" s="173"/>
      <c r="PI90" s="173"/>
      <c r="PJ90" s="173"/>
      <c r="PK90" s="173"/>
      <c r="PL90" s="173"/>
      <c r="PM90" s="173"/>
      <c r="PN90" s="173"/>
      <c r="PO90" s="173"/>
      <c r="PP90" s="173"/>
      <c r="PQ90" s="173"/>
      <c r="PR90" s="173"/>
      <c r="PS90" s="173"/>
      <c r="PT90" s="173"/>
      <c r="PU90" s="173"/>
      <c r="PV90" s="173"/>
      <c r="PW90" s="173"/>
      <c r="PX90" s="173"/>
      <c r="PY90" s="173"/>
      <c r="PZ90" s="173"/>
      <c r="QA90" s="173"/>
      <c r="QB90" s="173"/>
      <c r="QC90" s="173"/>
      <c r="QD90" s="173"/>
      <c r="QE90" s="173"/>
      <c r="QF90" s="173"/>
      <c r="QG90" s="173"/>
      <c r="QH90" s="173"/>
      <c r="QI90" s="173"/>
      <c r="QJ90" s="173"/>
      <c r="QK90" s="173"/>
      <c r="QL90" s="173"/>
      <c r="QM90" s="173"/>
      <c r="QN90" s="173"/>
      <c r="QO90" s="173"/>
      <c r="QP90" s="173"/>
      <c r="QQ90" s="173"/>
      <c r="QR90" s="173"/>
      <c r="QS90" s="173"/>
      <c r="QT90" s="173"/>
      <c r="QU90" s="173"/>
      <c r="QV90" s="173"/>
      <c r="QW90" s="173"/>
      <c r="QX90" s="173"/>
      <c r="QY90" s="173"/>
      <c r="QZ90" s="173"/>
      <c r="RA90" s="173"/>
      <c r="RB90" s="173"/>
      <c r="RC90" s="173"/>
      <c r="RD90" s="173"/>
      <c r="RE90" s="173"/>
      <c r="RF90" s="173"/>
      <c r="RG90" s="173"/>
      <c r="RH90" s="173"/>
      <c r="RI90" s="173"/>
      <c r="RJ90" s="173"/>
      <c r="RK90" s="173"/>
      <c r="RL90" s="173"/>
      <c r="RM90" s="173"/>
      <c r="RN90" s="173"/>
      <c r="RO90" s="173"/>
      <c r="RP90" s="173"/>
      <c r="RQ90" s="173"/>
      <c r="RR90" s="173"/>
      <c r="RS90" s="173"/>
      <c r="RT90" s="173"/>
      <c r="RU90" s="173"/>
      <c r="RV90" s="173"/>
      <c r="RW90" s="173"/>
      <c r="RX90" s="173"/>
      <c r="RY90" s="173"/>
      <c r="RZ90" s="173"/>
      <c r="SA90" s="173"/>
      <c r="SB90" s="173"/>
      <c r="SC90" s="173"/>
      <c r="SD90" s="173"/>
      <c r="SE90" s="173"/>
      <c r="SF90" s="173"/>
      <c r="SG90" s="173"/>
      <c r="SH90" s="173"/>
      <c r="SI90" s="173"/>
      <c r="SJ90" s="173"/>
      <c r="SK90" s="173"/>
      <c r="SL90" s="173"/>
      <c r="SM90" s="173"/>
      <c r="SN90" s="173"/>
      <c r="SO90" s="173"/>
      <c r="SP90" s="173"/>
      <c r="SQ90" s="173"/>
      <c r="SR90" s="173"/>
      <c r="SS90" s="173"/>
      <c r="ST90" s="173"/>
      <c r="SU90" s="173"/>
      <c r="SV90" s="173"/>
      <c r="SW90" s="173"/>
      <c r="SX90" s="173"/>
      <c r="SY90" s="173"/>
      <c r="SZ90" s="173"/>
    </row>
    <row r="91" spans="1:520" x14ac:dyDescent="0.35">
      <c r="A91" s="203" t="s">
        <v>367</v>
      </c>
      <c r="B91" s="14" t="s">
        <v>85</v>
      </c>
      <c r="C91" s="125"/>
      <c r="D91" s="205"/>
      <c r="E91" s="262">
        <v>3</v>
      </c>
      <c r="F91" s="262">
        <v>19</v>
      </c>
      <c r="G91" s="262">
        <v>17</v>
      </c>
      <c r="H91" s="262">
        <v>16</v>
      </c>
      <c r="I91" s="262">
        <v>43</v>
      </c>
      <c r="J91" s="262">
        <v>185</v>
      </c>
      <c r="K91" s="262">
        <v>-35</v>
      </c>
      <c r="L91" s="262">
        <v>6</v>
      </c>
      <c r="M91" s="262">
        <v>-23</v>
      </c>
      <c r="N91" s="262">
        <v>3</v>
      </c>
      <c r="O91" s="262">
        <v>-39</v>
      </c>
      <c r="P91" s="262">
        <v>1</v>
      </c>
      <c r="Q91" s="262">
        <v>-21</v>
      </c>
      <c r="R91" s="262">
        <v>10</v>
      </c>
      <c r="S91" s="262">
        <v>7</v>
      </c>
      <c r="T91" s="262">
        <v>17</v>
      </c>
      <c r="U91" s="262">
        <v>89</v>
      </c>
      <c r="V91" s="262">
        <v>67</v>
      </c>
      <c r="W91" s="262">
        <v>90</v>
      </c>
      <c r="X91" s="262">
        <v>41</v>
      </c>
      <c r="Y91" s="262">
        <v>84</v>
      </c>
      <c r="Z91" s="262">
        <v>110</v>
      </c>
      <c r="AA91" s="262">
        <v>17</v>
      </c>
      <c r="AB91" s="262">
        <v>173</v>
      </c>
      <c r="AC91" s="262">
        <v>3</v>
      </c>
      <c r="AD91" s="262">
        <v>76</v>
      </c>
      <c r="AE91" s="262">
        <v>48</v>
      </c>
      <c r="AF91" s="262">
        <v>93</v>
      </c>
      <c r="AG91" s="262">
        <v>83</v>
      </c>
      <c r="AH91" s="262">
        <v>97</v>
      </c>
      <c r="AI91" s="262">
        <v>83</v>
      </c>
      <c r="AJ91" s="262">
        <v>142</v>
      </c>
      <c r="AK91" s="262">
        <v>157</v>
      </c>
      <c r="AL91" s="262">
        <v>157.23715260848368</v>
      </c>
      <c r="AM91" s="278">
        <v>137.28972503617948</v>
      </c>
      <c r="AN91" s="74">
        <v>102</v>
      </c>
      <c r="AO91" s="74">
        <v>117</v>
      </c>
      <c r="AP91" s="74">
        <v>111</v>
      </c>
      <c r="AQ91" s="74">
        <v>115</v>
      </c>
      <c r="AR91" s="74">
        <v>129</v>
      </c>
      <c r="AS91" s="74">
        <v>124</v>
      </c>
      <c r="AT91" s="74">
        <v>130</v>
      </c>
      <c r="AU91" s="74">
        <v>110</v>
      </c>
      <c r="AV91" s="74">
        <v>110</v>
      </c>
      <c r="AW91" s="74">
        <v>118</v>
      </c>
      <c r="AX91" s="74">
        <v>132</v>
      </c>
      <c r="AY91" s="74">
        <v>156</v>
      </c>
      <c r="AZ91" s="74">
        <v>169</v>
      </c>
      <c r="BA91" s="74">
        <v>184</v>
      </c>
      <c r="BB91" s="74">
        <v>164</v>
      </c>
      <c r="BC91" s="74">
        <v>197</v>
      </c>
      <c r="BD91" s="74">
        <v>188</v>
      </c>
      <c r="BE91" s="74">
        <v>201</v>
      </c>
      <c r="BF91" s="74">
        <v>190</v>
      </c>
      <c r="BG91" s="74">
        <v>135</v>
      </c>
      <c r="BH91" s="74">
        <v>199</v>
      </c>
      <c r="BI91" s="74">
        <v>185</v>
      </c>
      <c r="BJ91" s="74">
        <v>199</v>
      </c>
      <c r="BK91" s="7">
        <v>224</v>
      </c>
      <c r="BL91" s="7">
        <v>266</v>
      </c>
      <c r="BM91" s="7">
        <v>266</v>
      </c>
      <c r="BN91" s="7">
        <v>268</v>
      </c>
      <c r="BO91" s="7">
        <v>269</v>
      </c>
      <c r="BP91" s="173"/>
      <c r="BQ91" s="173"/>
      <c r="BR91" s="173"/>
      <c r="BS91" s="173"/>
      <c r="BT91" s="173"/>
      <c r="BU91" s="173"/>
      <c r="BV91" s="173"/>
    </row>
    <row r="92" spans="1:520" x14ac:dyDescent="0.35">
      <c r="A92" s="216" t="s">
        <v>368</v>
      </c>
      <c r="B92" s="14" t="s">
        <v>85</v>
      </c>
      <c r="C92" s="125"/>
      <c r="D92" s="205"/>
      <c r="E92" s="262">
        <v>30</v>
      </c>
      <c r="F92" s="262">
        <v>28</v>
      </c>
      <c r="G92" s="262">
        <v>28</v>
      </c>
      <c r="H92" s="262">
        <v>28</v>
      </c>
      <c r="I92" s="262">
        <v>28</v>
      </c>
      <c r="J92" s="262">
        <v>28</v>
      </c>
      <c r="K92" s="262">
        <v>48</v>
      </c>
      <c r="L92" s="262">
        <v>50</v>
      </c>
      <c r="M92" s="262">
        <v>34</v>
      </c>
      <c r="N92" s="262">
        <v>21</v>
      </c>
      <c r="O92" s="262">
        <v>19</v>
      </c>
      <c r="P92" s="262">
        <v>21</v>
      </c>
      <c r="Q92" s="262">
        <v>6</v>
      </c>
      <c r="R92" s="262">
        <v>4</v>
      </c>
      <c r="S92" s="262">
        <v>12</v>
      </c>
      <c r="T92" s="262">
        <v>113</v>
      </c>
      <c r="U92" s="262">
        <v>91</v>
      </c>
      <c r="V92" s="262">
        <v>86</v>
      </c>
      <c r="W92" s="262">
        <v>104</v>
      </c>
      <c r="X92" s="262">
        <v>163</v>
      </c>
      <c r="Y92" s="262">
        <v>223</v>
      </c>
      <c r="Z92" s="262">
        <v>196</v>
      </c>
      <c r="AA92" s="262">
        <v>216</v>
      </c>
      <c r="AB92" s="262">
        <v>166</v>
      </c>
      <c r="AC92" s="262">
        <v>157</v>
      </c>
      <c r="AD92" s="262">
        <v>145</v>
      </c>
      <c r="AE92" s="262">
        <v>142</v>
      </c>
      <c r="AF92" s="262">
        <v>172</v>
      </c>
      <c r="AG92" s="262">
        <v>171</v>
      </c>
      <c r="AH92" s="262">
        <v>189</v>
      </c>
      <c r="AI92" s="262">
        <v>187</v>
      </c>
      <c r="AJ92" s="262">
        <v>199</v>
      </c>
      <c r="AK92" s="262">
        <v>205</v>
      </c>
      <c r="AL92" s="262">
        <v>196.0611409068747</v>
      </c>
      <c r="AM92" s="278">
        <v>191.63357452966716</v>
      </c>
      <c r="AN92" s="74">
        <v>210</v>
      </c>
      <c r="AO92" s="74">
        <v>237</v>
      </c>
      <c r="AP92" s="74">
        <v>266</v>
      </c>
      <c r="AQ92" s="74">
        <v>276</v>
      </c>
      <c r="AR92" s="74">
        <v>114</v>
      </c>
      <c r="AS92" s="74">
        <v>98</v>
      </c>
      <c r="AT92" s="74">
        <v>105</v>
      </c>
      <c r="AU92" s="74">
        <v>81</v>
      </c>
      <c r="AV92" s="74">
        <v>69</v>
      </c>
      <c r="AW92" s="74">
        <v>55</v>
      </c>
      <c r="AX92" s="74">
        <v>48</v>
      </c>
      <c r="AY92" s="74">
        <v>48</v>
      </c>
      <c r="AZ92" s="74">
        <v>51</v>
      </c>
      <c r="BA92" s="74">
        <v>51</v>
      </c>
      <c r="BB92" s="74">
        <v>53</v>
      </c>
      <c r="BC92" s="74">
        <v>57</v>
      </c>
      <c r="BD92" s="74">
        <v>58</v>
      </c>
      <c r="BE92" s="74">
        <v>54</v>
      </c>
      <c r="BF92" s="74">
        <v>53</v>
      </c>
      <c r="BG92" s="74">
        <v>51</v>
      </c>
      <c r="BH92" s="74">
        <v>55</v>
      </c>
      <c r="BI92" s="74">
        <v>54</v>
      </c>
      <c r="BJ92" s="74">
        <v>55</v>
      </c>
      <c r="BK92" s="7">
        <v>55</v>
      </c>
      <c r="BL92" s="7">
        <v>52</v>
      </c>
      <c r="BM92" s="7">
        <v>50</v>
      </c>
      <c r="BN92" s="7">
        <v>50</v>
      </c>
      <c r="BO92" s="7">
        <v>49</v>
      </c>
      <c r="BP92" s="173"/>
      <c r="BQ92" s="173"/>
      <c r="BR92" s="173"/>
      <c r="BS92" s="173"/>
      <c r="BT92" s="173"/>
      <c r="BU92" s="173"/>
      <c r="BV92" s="173"/>
    </row>
    <row r="93" spans="1:520" x14ac:dyDescent="0.35">
      <c r="A93" s="203" t="s">
        <v>369</v>
      </c>
      <c r="B93" s="14" t="s">
        <v>85</v>
      </c>
      <c r="C93" s="125"/>
      <c r="D93" s="205"/>
      <c r="E93" s="262">
        <v>3</v>
      </c>
      <c r="F93" s="262">
        <v>1</v>
      </c>
      <c r="G93" s="262">
        <v>1</v>
      </c>
      <c r="H93" s="262">
        <v>1</v>
      </c>
      <c r="I93" s="262">
        <v>1</v>
      </c>
      <c r="J93" s="262">
        <v>1</v>
      </c>
      <c r="K93" s="262">
        <v>2</v>
      </c>
      <c r="L93" s="262">
        <v>3</v>
      </c>
      <c r="M93" s="262">
        <v>18</v>
      </c>
      <c r="N93" s="262">
        <v>14</v>
      </c>
      <c r="O93" s="262">
        <v>11</v>
      </c>
      <c r="P93" s="262">
        <v>25</v>
      </c>
      <c r="Q93" s="262">
        <v>45</v>
      </c>
      <c r="R93" s="262">
        <v>129</v>
      </c>
      <c r="S93" s="262">
        <v>83</v>
      </c>
      <c r="T93" s="262">
        <v>34</v>
      </c>
      <c r="U93" s="262">
        <v>37</v>
      </c>
      <c r="V93" s="262">
        <v>42</v>
      </c>
      <c r="W93" s="262">
        <v>55</v>
      </c>
      <c r="X93" s="262">
        <v>71</v>
      </c>
      <c r="Y93" s="262">
        <v>79</v>
      </c>
      <c r="Z93" s="262">
        <v>85</v>
      </c>
      <c r="AA93" s="262">
        <v>92</v>
      </c>
      <c r="AB93" s="262">
        <v>104</v>
      </c>
      <c r="AC93" s="262">
        <v>144</v>
      </c>
      <c r="AD93" s="262">
        <v>130</v>
      </c>
      <c r="AE93" s="262">
        <v>170</v>
      </c>
      <c r="AF93" s="262">
        <v>182</v>
      </c>
      <c r="AG93" s="262">
        <v>179</v>
      </c>
      <c r="AH93" s="262">
        <v>168</v>
      </c>
      <c r="AI93" s="262">
        <v>152</v>
      </c>
      <c r="AJ93" s="262">
        <v>143</v>
      </c>
      <c r="AK93" s="262">
        <v>141</v>
      </c>
      <c r="AL93" s="262">
        <v>143.6487567040468</v>
      </c>
      <c r="AM93" s="278">
        <v>117.26830680173661</v>
      </c>
      <c r="AN93" s="74">
        <v>106</v>
      </c>
      <c r="AO93" s="74">
        <v>93</v>
      </c>
      <c r="AP93" s="74">
        <v>135</v>
      </c>
      <c r="AQ93" s="74">
        <v>121</v>
      </c>
      <c r="AR93" s="74">
        <v>130</v>
      </c>
      <c r="AS93" s="74">
        <v>130</v>
      </c>
      <c r="AT93" s="74">
        <v>145</v>
      </c>
      <c r="AU93" s="74">
        <v>168</v>
      </c>
      <c r="AV93" s="74">
        <v>165</v>
      </c>
      <c r="AW93" s="74">
        <v>164</v>
      </c>
      <c r="AX93" s="74">
        <v>171</v>
      </c>
      <c r="AY93" s="74">
        <v>166</v>
      </c>
      <c r="AZ93" s="74">
        <v>170</v>
      </c>
      <c r="BA93" s="74">
        <v>168</v>
      </c>
      <c r="BB93" s="74">
        <v>194</v>
      </c>
      <c r="BC93" s="74">
        <v>205</v>
      </c>
      <c r="BD93" s="74">
        <v>202</v>
      </c>
      <c r="BE93" s="74">
        <v>200</v>
      </c>
      <c r="BF93" s="74">
        <v>234</v>
      </c>
      <c r="BG93" s="74">
        <v>235</v>
      </c>
      <c r="BH93" s="74">
        <v>230</v>
      </c>
      <c r="BI93" s="74">
        <v>230</v>
      </c>
      <c r="BJ93" s="74">
        <v>249</v>
      </c>
      <c r="BK93" s="7">
        <v>252</v>
      </c>
      <c r="BL93" s="7">
        <v>266</v>
      </c>
      <c r="BM93" s="7">
        <v>276</v>
      </c>
      <c r="BN93" s="7">
        <v>285</v>
      </c>
      <c r="BO93" s="7">
        <v>288</v>
      </c>
      <c r="BP93" s="173"/>
      <c r="BQ93" s="173"/>
      <c r="BR93" s="173"/>
      <c r="BS93" s="173"/>
      <c r="BT93" s="173"/>
      <c r="BU93" s="173"/>
      <c r="BV93" s="173"/>
    </row>
    <row r="94" spans="1:520" x14ac:dyDescent="0.35">
      <c r="A94" s="203" t="s">
        <v>370</v>
      </c>
      <c r="B94" s="14" t="s">
        <v>85</v>
      </c>
      <c r="C94" s="125"/>
      <c r="D94" s="205"/>
      <c r="E94" s="262">
        <v>2</v>
      </c>
      <c r="F94" s="262">
        <v>2</v>
      </c>
      <c r="G94" s="262">
        <v>2</v>
      </c>
      <c r="H94" s="262">
        <v>5</v>
      </c>
      <c r="I94" s="262">
        <v>6</v>
      </c>
      <c r="J94" s="262">
        <v>8</v>
      </c>
      <c r="K94" s="262">
        <v>8</v>
      </c>
      <c r="L94" s="262">
        <v>4</v>
      </c>
      <c r="M94" s="262">
        <v>13</v>
      </c>
      <c r="N94" s="262">
        <v>10</v>
      </c>
      <c r="O94" s="262">
        <v>10</v>
      </c>
      <c r="P94" s="262">
        <v>11</v>
      </c>
      <c r="Q94" s="262">
        <v>11</v>
      </c>
      <c r="R94" s="262">
        <v>4</v>
      </c>
      <c r="S94" s="262">
        <v>10</v>
      </c>
      <c r="T94" s="262">
        <v>51</v>
      </c>
      <c r="U94" s="262">
        <v>1</v>
      </c>
      <c r="V94" s="262">
        <v>38</v>
      </c>
      <c r="W94" s="262">
        <v>106</v>
      </c>
      <c r="X94" s="262">
        <v>26</v>
      </c>
      <c r="Y94" s="262">
        <v>72</v>
      </c>
      <c r="Z94" s="262">
        <v>72</v>
      </c>
      <c r="AA94" s="262">
        <v>145</v>
      </c>
      <c r="AB94" s="262">
        <v>76</v>
      </c>
      <c r="AC94" s="262">
        <v>87</v>
      </c>
      <c r="AD94" s="262">
        <v>99</v>
      </c>
      <c r="AE94" s="262">
        <v>115</v>
      </c>
      <c r="AF94" s="262">
        <v>88</v>
      </c>
      <c r="AG94" s="262">
        <v>87</v>
      </c>
      <c r="AH94" s="262">
        <v>92</v>
      </c>
      <c r="AI94" s="262">
        <v>102</v>
      </c>
      <c r="AJ94" s="262">
        <v>107</v>
      </c>
      <c r="AK94" s="262">
        <v>108</v>
      </c>
      <c r="AL94" s="262">
        <v>124.2367625548513</v>
      </c>
      <c r="AM94" s="278">
        <v>125.84891461649782</v>
      </c>
      <c r="AN94" s="74">
        <v>137</v>
      </c>
      <c r="AO94" s="74">
        <v>115</v>
      </c>
      <c r="AP94" s="74">
        <v>150</v>
      </c>
      <c r="AQ94" s="74">
        <v>178</v>
      </c>
      <c r="AR94" s="74">
        <v>168</v>
      </c>
      <c r="AS94" s="74">
        <v>188</v>
      </c>
      <c r="AT94" s="74">
        <v>300</v>
      </c>
      <c r="AU94" s="74">
        <v>483</v>
      </c>
      <c r="AV94" s="74">
        <v>353</v>
      </c>
      <c r="AW94" s="74">
        <v>256</v>
      </c>
      <c r="AX94" s="74">
        <v>230</v>
      </c>
      <c r="AY94" s="74">
        <v>225</v>
      </c>
      <c r="AZ94" s="74">
        <v>228</v>
      </c>
      <c r="BA94" s="74">
        <v>217</v>
      </c>
      <c r="BB94" s="74">
        <v>261</v>
      </c>
      <c r="BC94" s="74">
        <v>276</v>
      </c>
      <c r="BD94" s="74">
        <v>290</v>
      </c>
      <c r="BE94" s="74">
        <v>315</v>
      </c>
      <c r="BF94" s="74">
        <v>370</v>
      </c>
      <c r="BG94" s="74">
        <v>439</v>
      </c>
      <c r="BH94" s="74">
        <v>393</v>
      </c>
      <c r="BI94" s="74">
        <v>469</v>
      </c>
      <c r="BJ94" s="74">
        <v>412</v>
      </c>
      <c r="BK94" s="7">
        <v>553</v>
      </c>
      <c r="BL94" s="7">
        <v>460</v>
      </c>
      <c r="BM94" s="7">
        <v>376</v>
      </c>
      <c r="BN94" s="7">
        <v>358</v>
      </c>
      <c r="BO94" s="7">
        <v>388</v>
      </c>
      <c r="BP94" s="173"/>
      <c r="BQ94" s="173"/>
      <c r="BR94" s="173"/>
      <c r="BS94" s="173"/>
      <c r="BT94" s="173"/>
      <c r="BU94" s="173"/>
      <c r="BV94" s="173"/>
    </row>
    <row r="95" spans="1:520" x14ac:dyDescent="0.35">
      <c r="A95" s="205" t="s">
        <v>371</v>
      </c>
      <c r="B95" s="14" t="s">
        <v>85</v>
      </c>
      <c r="C95" s="125"/>
      <c r="D95" s="205"/>
      <c r="E95" s="262">
        <v>44</v>
      </c>
      <c r="F95" s="262">
        <v>47</v>
      </c>
      <c r="G95" s="262">
        <v>58</v>
      </c>
      <c r="H95" s="262">
        <v>86</v>
      </c>
      <c r="I95" s="262">
        <v>77</v>
      </c>
      <c r="J95" s="262">
        <v>124</v>
      </c>
      <c r="K95" s="262">
        <v>130</v>
      </c>
      <c r="L95" s="262">
        <v>126</v>
      </c>
      <c r="M95" s="262">
        <v>112</v>
      </c>
      <c r="N95" s="262">
        <v>145</v>
      </c>
      <c r="O95" s="262">
        <v>125</v>
      </c>
      <c r="P95" s="262">
        <v>110</v>
      </c>
      <c r="Q95" s="262">
        <v>135</v>
      </c>
      <c r="R95" s="262">
        <v>103</v>
      </c>
      <c r="S95" s="262">
        <v>95</v>
      </c>
      <c r="T95" s="262">
        <v>96</v>
      </c>
      <c r="U95" s="262">
        <v>131</v>
      </c>
      <c r="V95" s="262">
        <v>122</v>
      </c>
      <c r="W95" s="262">
        <v>242</v>
      </c>
      <c r="X95" s="262">
        <v>258</v>
      </c>
      <c r="Y95" s="262">
        <v>210</v>
      </c>
      <c r="Z95" s="262">
        <v>318</v>
      </c>
      <c r="AA95" s="262">
        <v>502</v>
      </c>
      <c r="AB95" s="262">
        <v>506</v>
      </c>
      <c r="AC95" s="262">
        <v>539</v>
      </c>
      <c r="AD95" s="262">
        <v>576</v>
      </c>
      <c r="AE95" s="262">
        <v>638</v>
      </c>
      <c r="AF95" s="262">
        <v>753</v>
      </c>
      <c r="AG95" s="262">
        <v>762</v>
      </c>
      <c r="AH95" s="262">
        <v>720</v>
      </c>
      <c r="AI95" s="262">
        <v>881</v>
      </c>
      <c r="AJ95" s="262">
        <v>899</v>
      </c>
      <c r="AK95" s="262">
        <v>926</v>
      </c>
      <c r="AL95" s="262">
        <v>934.68751828376401</v>
      </c>
      <c r="AM95" s="278">
        <v>901.91722141823448</v>
      </c>
      <c r="AN95" s="74">
        <v>641</v>
      </c>
      <c r="AO95" s="74">
        <v>296</v>
      </c>
      <c r="AP95" s="74">
        <v>295</v>
      </c>
      <c r="AQ95" s="74">
        <v>299</v>
      </c>
      <c r="AR95" s="74">
        <v>384</v>
      </c>
      <c r="AS95" s="74">
        <v>412</v>
      </c>
      <c r="AT95" s="74">
        <v>399</v>
      </c>
      <c r="AU95" s="74">
        <v>137</v>
      </c>
      <c r="AV95" s="74">
        <v>456</v>
      </c>
      <c r="AW95" s="74">
        <v>102</v>
      </c>
      <c r="AX95" s="74">
        <v>19</v>
      </c>
      <c r="AY95" s="74">
        <v>21</v>
      </c>
      <c r="AZ95" s="74">
        <v>24</v>
      </c>
      <c r="BA95" s="74">
        <v>25</v>
      </c>
      <c r="BB95" s="74">
        <v>26</v>
      </c>
      <c r="BC95" s="74">
        <v>27</v>
      </c>
      <c r="BD95" s="74">
        <v>28</v>
      </c>
      <c r="BE95" s="74">
        <v>34</v>
      </c>
      <c r="BF95" s="74">
        <v>36</v>
      </c>
      <c r="BG95" s="74">
        <v>44</v>
      </c>
      <c r="BH95" s="74">
        <v>39</v>
      </c>
      <c r="BI95" s="74">
        <v>36</v>
      </c>
      <c r="BJ95" s="74">
        <v>35</v>
      </c>
      <c r="BK95" s="7">
        <v>44</v>
      </c>
      <c r="BL95" s="7">
        <v>44</v>
      </c>
      <c r="BM95" s="7">
        <v>45</v>
      </c>
      <c r="BN95" s="7">
        <v>45</v>
      </c>
      <c r="BO95" s="7">
        <v>45</v>
      </c>
      <c r="BP95" s="173"/>
      <c r="BQ95" s="173"/>
      <c r="BR95" s="173"/>
      <c r="BS95" s="173"/>
      <c r="BT95" s="173"/>
      <c r="BU95" s="173"/>
      <c r="BV95" s="173"/>
    </row>
    <row r="96" spans="1:520" x14ac:dyDescent="0.35">
      <c r="A96" s="205" t="s">
        <v>372</v>
      </c>
      <c r="B96" s="14" t="s">
        <v>85</v>
      </c>
      <c r="C96" s="125"/>
      <c r="D96" s="205"/>
      <c r="E96" s="262"/>
      <c r="F96" s="262"/>
      <c r="G96" s="262"/>
      <c r="H96" s="262">
        <v>21</v>
      </c>
      <c r="I96" s="262">
        <v>35</v>
      </c>
      <c r="J96" s="262"/>
      <c r="K96" s="262">
        <v>4</v>
      </c>
      <c r="L96" s="262">
        <v>40</v>
      </c>
      <c r="M96" s="262">
        <v>52</v>
      </c>
      <c r="N96" s="262">
        <v>37</v>
      </c>
      <c r="O96" s="262">
        <v>29</v>
      </c>
      <c r="P96" s="262">
        <v>32</v>
      </c>
      <c r="Q96" s="262">
        <v>36</v>
      </c>
      <c r="R96" s="262">
        <v>46</v>
      </c>
      <c r="S96" s="262">
        <v>49</v>
      </c>
      <c r="T96" s="262"/>
      <c r="U96" s="262"/>
      <c r="V96" s="262"/>
      <c r="W96" s="262"/>
      <c r="X96" s="262"/>
      <c r="Y96" s="262"/>
      <c r="Z96" s="262"/>
      <c r="AA96" s="262"/>
      <c r="AB96" s="262"/>
      <c r="AC96" s="262"/>
      <c r="AD96" s="262"/>
      <c r="AE96" s="262"/>
      <c r="AF96" s="262"/>
      <c r="AG96" s="262"/>
      <c r="AH96" s="262"/>
      <c r="AI96" s="262"/>
      <c r="AJ96" s="262"/>
      <c r="AK96" s="262"/>
      <c r="AL96" s="262"/>
      <c r="AM96" s="278"/>
      <c r="AN96" s="74">
        <v>108</v>
      </c>
      <c r="AO96" s="74">
        <v>269</v>
      </c>
      <c r="AP96" s="74">
        <v>219</v>
      </c>
      <c r="AQ96" s="74">
        <v>224</v>
      </c>
      <c r="AR96" s="74">
        <v>452</v>
      </c>
      <c r="AS96" s="74">
        <v>321</v>
      </c>
      <c r="AT96" s="74">
        <v>570</v>
      </c>
      <c r="AU96" s="74">
        <v>856</v>
      </c>
      <c r="AV96" s="74">
        <v>1343</v>
      </c>
      <c r="AW96" s="74">
        <v>1006</v>
      </c>
      <c r="AX96" s="74">
        <v>684</v>
      </c>
      <c r="AY96" s="74">
        <v>498</v>
      </c>
      <c r="AZ96" s="74">
        <v>256</v>
      </c>
      <c r="BA96" s="74">
        <v>119</v>
      </c>
      <c r="BB96" s="74">
        <v>127</v>
      </c>
      <c r="BC96" s="74">
        <v>142</v>
      </c>
      <c r="BD96" s="74">
        <v>134</v>
      </c>
      <c r="BE96" s="74">
        <v>136</v>
      </c>
      <c r="BF96" s="74">
        <v>122</v>
      </c>
      <c r="BG96" s="74">
        <v>245</v>
      </c>
      <c r="BH96" s="74">
        <v>426</v>
      </c>
      <c r="BI96" s="74">
        <v>806</v>
      </c>
      <c r="BJ96" s="74">
        <v>334</v>
      </c>
      <c r="BK96" s="7">
        <v>433</v>
      </c>
      <c r="BL96" s="7">
        <v>303</v>
      </c>
      <c r="BM96" s="7">
        <v>301</v>
      </c>
      <c r="BN96" s="7">
        <v>353</v>
      </c>
      <c r="BO96" s="7">
        <v>373</v>
      </c>
      <c r="BP96" s="173"/>
      <c r="BQ96" s="173"/>
      <c r="BR96" s="173"/>
      <c r="BS96" s="173"/>
      <c r="BT96" s="173"/>
      <c r="BU96" s="173"/>
      <c r="BV96" s="173"/>
    </row>
    <row r="97" spans="1:520" x14ac:dyDescent="0.35">
      <c r="A97" s="203" t="s">
        <v>373</v>
      </c>
      <c r="B97" s="14" t="s">
        <v>85</v>
      </c>
      <c r="C97" s="125"/>
      <c r="D97" s="205"/>
      <c r="E97" s="262"/>
      <c r="F97" s="262"/>
      <c r="G97" s="262"/>
      <c r="H97" s="262"/>
      <c r="I97" s="262"/>
      <c r="J97" s="262"/>
      <c r="K97" s="262"/>
      <c r="L97" s="262"/>
      <c r="M97" s="262"/>
      <c r="N97" s="262"/>
      <c r="O97" s="262"/>
      <c r="P97" s="262"/>
      <c r="Q97" s="262"/>
      <c r="R97" s="262"/>
      <c r="S97" s="262"/>
      <c r="T97" s="262">
        <v>23</v>
      </c>
      <c r="U97" s="262">
        <v>25</v>
      </c>
      <c r="V97" s="262">
        <v>25</v>
      </c>
      <c r="W97" s="262">
        <v>40</v>
      </c>
      <c r="X97" s="262">
        <v>36</v>
      </c>
      <c r="Y97" s="262">
        <v>53</v>
      </c>
      <c r="Z97" s="262">
        <v>36</v>
      </c>
      <c r="AA97" s="262">
        <v>49</v>
      </c>
      <c r="AB97" s="262">
        <v>44</v>
      </c>
      <c r="AC97" s="262">
        <v>54</v>
      </c>
      <c r="AD97" s="262">
        <v>92</v>
      </c>
      <c r="AE97" s="262">
        <v>77</v>
      </c>
      <c r="AF97" s="262">
        <v>64</v>
      </c>
      <c r="AG97" s="262">
        <v>79</v>
      </c>
      <c r="AH97" s="262">
        <v>84</v>
      </c>
      <c r="AI97" s="262">
        <v>95</v>
      </c>
      <c r="AJ97" s="262">
        <v>109</v>
      </c>
      <c r="AK97" s="262">
        <v>106</v>
      </c>
      <c r="AL97" s="262">
        <v>184.41394441735738</v>
      </c>
      <c r="AM97" s="278">
        <v>245.97742402315487</v>
      </c>
      <c r="AN97" s="74">
        <v>296</v>
      </c>
      <c r="AO97" s="74">
        <v>297</v>
      </c>
      <c r="AP97" s="74">
        <v>318</v>
      </c>
      <c r="AQ97" s="74">
        <v>318</v>
      </c>
      <c r="AR97" s="74">
        <v>423</v>
      </c>
      <c r="AS97" s="74">
        <v>312</v>
      </c>
      <c r="AT97" s="74">
        <v>886</v>
      </c>
      <c r="AU97" s="74">
        <v>405</v>
      </c>
      <c r="AV97" s="74">
        <v>766</v>
      </c>
      <c r="AW97" s="74">
        <v>388</v>
      </c>
      <c r="AX97" s="74">
        <v>941</v>
      </c>
      <c r="AY97" s="74">
        <v>769</v>
      </c>
      <c r="AZ97" s="74">
        <v>1327</v>
      </c>
      <c r="BA97" s="74">
        <v>951</v>
      </c>
      <c r="BB97" s="74">
        <v>869</v>
      </c>
      <c r="BC97" s="74">
        <v>848</v>
      </c>
      <c r="BD97" s="74">
        <v>636</v>
      </c>
      <c r="BE97" s="74">
        <v>867</v>
      </c>
      <c r="BF97" s="74">
        <v>750</v>
      </c>
      <c r="BG97" s="74">
        <v>559</v>
      </c>
      <c r="BH97" s="74">
        <v>431</v>
      </c>
      <c r="BI97" s="74">
        <v>430</v>
      </c>
      <c r="BJ97" s="74">
        <v>722</v>
      </c>
      <c r="BK97" s="114">
        <v>1793</v>
      </c>
      <c r="BL97" s="114">
        <v>2453</v>
      </c>
      <c r="BM97" s="114">
        <v>614</v>
      </c>
      <c r="BN97" s="114">
        <v>425</v>
      </c>
      <c r="BO97" s="114">
        <v>344</v>
      </c>
      <c r="BP97" s="173"/>
      <c r="BQ97" s="173"/>
      <c r="BR97" s="173"/>
      <c r="BS97" s="173"/>
      <c r="BT97" s="173"/>
      <c r="BU97" s="173"/>
      <c r="BV97" s="173"/>
    </row>
    <row r="98" spans="1:520" x14ac:dyDescent="0.35">
      <c r="A98" s="203" t="s">
        <v>316</v>
      </c>
      <c r="B98" s="14" t="s">
        <v>85</v>
      </c>
      <c r="C98" s="125"/>
      <c r="D98" s="205"/>
      <c r="E98" s="262"/>
      <c r="F98" s="262"/>
      <c r="G98" s="262"/>
      <c r="H98" s="262"/>
      <c r="I98" s="262"/>
      <c r="J98" s="262"/>
      <c r="K98" s="262"/>
      <c r="L98" s="262"/>
      <c r="M98" s="262"/>
      <c r="N98" s="262"/>
      <c r="O98" s="262"/>
      <c r="P98" s="262"/>
      <c r="Q98" s="262"/>
      <c r="R98" s="262"/>
      <c r="S98" s="262"/>
      <c r="T98" s="262">
        <v>54</v>
      </c>
      <c r="U98" s="262">
        <v>27</v>
      </c>
      <c r="V98" s="262">
        <v>34</v>
      </c>
      <c r="W98" s="262">
        <v>45</v>
      </c>
      <c r="X98" s="262">
        <v>55</v>
      </c>
      <c r="Y98" s="262">
        <v>64</v>
      </c>
      <c r="Z98" s="262">
        <v>57</v>
      </c>
      <c r="AA98" s="262">
        <v>63</v>
      </c>
      <c r="AB98" s="262">
        <v>75</v>
      </c>
      <c r="AC98" s="262">
        <v>79</v>
      </c>
      <c r="AD98" s="262">
        <v>85</v>
      </c>
      <c r="AE98" s="262">
        <v>103</v>
      </c>
      <c r="AF98" s="262">
        <v>106</v>
      </c>
      <c r="AG98" s="262">
        <v>90</v>
      </c>
      <c r="AH98" s="262">
        <v>93</v>
      </c>
      <c r="AI98" s="262">
        <v>90</v>
      </c>
      <c r="AJ98" s="262">
        <v>105</v>
      </c>
      <c r="AK98" s="262">
        <v>140</v>
      </c>
      <c r="AL98" s="262">
        <v>125.20736226231107</v>
      </c>
      <c r="AM98" s="278">
        <v>126.80231548480465</v>
      </c>
      <c r="AN98" s="74">
        <v>72</v>
      </c>
      <c r="AO98" s="74">
        <v>104</v>
      </c>
      <c r="AP98" s="74">
        <v>117</v>
      </c>
      <c r="AQ98" s="74">
        <v>164</v>
      </c>
      <c r="AR98" s="74">
        <v>181</v>
      </c>
      <c r="AS98" s="74">
        <v>174</v>
      </c>
      <c r="AT98" s="74">
        <v>194</v>
      </c>
      <c r="AU98" s="74">
        <v>532</v>
      </c>
      <c r="AV98" s="74">
        <v>516</v>
      </c>
      <c r="AW98" s="74">
        <v>587</v>
      </c>
      <c r="AX98" s="74">
        <v>546</v>
      </c>
      <c r="AY98" s="74">
        <v>606</v>
      </c>
      <c r="AZ98" s="74">
        <v>667</v>
      </c>
      <c r="BA98" s="74">
        <v>635</v>
      </c>
      <c r="BB98" s="74">
        <v>634</v>
      </c>
      <c r="BC98" s="74">
        <v>599</v>
      </c>
      <c r="BD98" s="74">
        <v>661</v>
      </c>
      <c r="BE98" s="74">
        <v>745</v>
      </c>
      <c r="BF98" s="74">
        <v>769</v>
      </c>
      <c r="BG98" s="74">
        <v>815</v>
      </c>
      <c r="BH98" s="74">
        <v>754</v>
      </c>
      <c r="BI98" s="74">
        <v>906</v>
      </c>
      <c r="BJ98" s="74">
        <v>1121</v>
      </c>
      <c r="BK98" s="114">
        <v>1317</v>
      </c>
      <c r="BL98" s="114">
        <v>1239</v>
      </c>
      <c r="BM98" s="114">
        <v>1215</v>
      </c>
      <c r="BN98" s="114">
        <v>1167</v>
      </c>
      <c r="BO98" s="114">
        <v>1148</v>
      </c>
      <c r="BP98" s="173"/>
      <c r="BQ98" s="173"/>
      <c r="BR98" s="173"/>
      <c r="BS98" s="173"/>
      <c r="BT98" s="173"/>
      <c r="BU98" s="173"/>
      <c r="BV98" s="173"/>
    </row>
    <row r="99" spans="1:520" x14ac:dyDescent="0.35">
      <c r="A99" s="173" t="s">
        <v>374</v>
      </c>
      <c r="B99" s="14" t="s">
        <v>85</v>
      </c>
      <c r="C99" s="125"/>
      <c r="D99" s="203"/>
      <c r="E99" s="262">
        <v>108</v>
      </c>
      <c r="F99" s="262">
        <v>111</v>
      </c>
      <c r="G99" s="262">
        <v>121</v>
      </c>
      <c r="H99" s="262">
        <v>168</v>
      </c>
      <c r="I99" s="262">
        <v>205</v>
      </c>
      <c r="J99" s="262">
        <v>360</v>
      </c>
      <c r="K99" s="262">
        <v>201</v>
      </c>
      <c r="L99" s="262">
        <v>315</v>
      </c>
      <c r="M99" s="262">
        <v>221</v>
      </c>
      <c r="N99" s="262">
        <v>248</v>
      </c>
      <c r="O99" s="262">
        <v>466</v>
      </c>
      <c r="P99" s="262">
        <v>185</v>
      </c>
      <c r="Q99" s="262">
        <v>68</v>
      </c>
      <c r="R99" s="262">
        <v>212</v>
      </c>
      <c r="S99" s="262">
        <v>275</v>
      </c>
      <c r="T99" s="262">
        <v>518</v>
      </c>
      <c r="U99" s="262">
        <v>565</v>
      </c>
      <c r="V99" s="262">
        <v>584</v>
      </c>
      <c r="W99" s="262">
        <v>856</v>
      </c>
      <c r="X99" s="262">
        <v>850</v>
      </c>
      <c r="Y99" s="262">
        <v>1039</v>
      </c>
      <c r="Z99" s="262">
        <v>1123</v>
      </c>
      <c r="AA99" s="262">
        <v>1378</v>
      </c>
      <c r="AB99" s="262">
        <v>1590</v>
      </c>
      <c r="AC99" s="262">
        <v>1552</v>
      </c>
      <c r="AD99" s="262">
        <v>1699</v>
      </c>
      <c r="AE99" s="262">
        <v>2441</v>
      </c>
      <c r="AF99" s="262">
        <v>1963</v>
      </c>
      <c r="AG99" s="262">
        <v>1729</v>
      </c>
      <c r="AH99" s="262">
        <v>1684</v>
      </c>
      <c r="AI99" s="262">
        <v>1884</v>
      </c>
      <c r="AJ99" s="262">
        <v>1902</v>
      </c>
      <c r="AK99" s="262">
        <v>1903</v>
      </c>
      <c r="AL99" s="262">
        <v>1990.7</v>
      </c>
      <c r="AM99" s="278">
        <v>1976.4</v>
      </c>
      <c r="AN99" s="74">
        <v>1791</v>
      </c>
      <c r="AO99" s="74">
        <v>1718</v>
      </c>
      <c r="AP99" s="74">
        <v>1691</v>
      </c>
      <c r="AQ99" s="74">
        <v>1772</v>
      </c>
      <c r="AR99" s="74">
        <v>2038</v>
      </c>
      <c r="AS99" s="74">
        <v>1816</v>
      </c>
      <c r="AT99" s="74">
        <v>2780</v>
      </c>
      <c r="AU99" s="74">
        <v>2831</v>
      </c>
      <c r="AV99" s="74">
        <v>3834</v>
      </c>
      <c r="AW99" s="74">
        <v>2723</v>
      </c>
      <c r="AX99" s="74">
        <v>2816</v>
      </c>
      <c r="AY99" s="74">
        <v>2546</v>
      </c>
      <c r="AZ99" s="74">
        <v>2953</v>
      </c>
      <c r="BA99" s="74">
        <v>2407</v>
      </c>
      <c r="BB99" s="74">
        <v>2385</v>
      </c>
      <c r="BC99" s="74">
        <v>2411</v>
      </c>
      <c r="BD99" s="74">
        <v>2259</v>
      </c>
      <c r="BE99" s="74">
        <v>2626</v>
      </c>
      <c r="BF99" s="74">
        <v>2613</v>
      </c>
      <c r="BG99" s="74">
        <v>2611</v>
      </c>
      <c r="BH99" s="74">
        <v>2584</v>
      </c>
      <c r="BI99" s="74">
        <v>3165</v>
      </c>
      <c r="BJ99" s="74">
        <v>3185</v>
      </c>
      <c r="BK99" s="114">
        <v>4737</v>
      </c>
      <c r="BL99" s="114">
        <v>5156</v>
      </c>
      <c r="BM99" s="114">
        <v>3227</v>
      </c>
      <c r="BN99" s="114">
        <v>3045</v>
      </c>
      <c r="BO99" s="114">
        <v>2999</v>
      </c>
      <c r="BP99" s="173"/>
      <c r="BQ99" s="173"/>
      <c r="BR99" s="173"/>
      <c r="BS99" s="173"/>
      <c r="BT99" s="173"/>
      <c r="BU99" s="173"/>
      <c r="BV99" s="173"/>
    </row>
    <row r="100" spans="1:520" ht="3.75" customHeight="1" x14ac:dyDescent="0.35">
      <c r="A100" s="217"/>
      <c r="B100" s="14"/>
      <c r="C100" s="125"/>
      <c r="D100" s="205"/>
      <c r="E100" s="262"/>
      <c r="F100" s="262"/>
      <c r="G100" s="262"/>
      <c r="H100" s="262"/>
      <c r="I100" s="262"/>
      <c r="J100" s="262"/>
      <c r="K100" s="262"/>
      <c r="L100" s="262"/>
      <c r="M100" s="262"/>
      <c r="N100" s="262"/>
      <c r="O100" s="262"/>
      <c r="P100" s="262"/>
      <c r="Q100" s="262"/>
      <c r="R100" s="262"/>
      <c r="S100" s="262"/>
      <c r="T100" s="262"/>
      <c r="U100" s="262"/>
      <c r="V100" s="262"/>
      <c r="W100" s="262"/>
      <c r="X100" s="262"/>
      <c r="Y100" s="262"/>
      <c r="Z100" s="262"/>
      <c r="AA100" s="262"/>
      <c r="AB100" s="262"/>
      <c r="AC100" s="262"/>
      <c r="AD100" s="262"/>
      <c r="AE100" s="262"/>
      <c r="AF100" s="262"/>
      <c r="AG100" s="262"/>
      <c r="AH100" s="262"/>
      <c r="AI100" s="262"/>
      <c r="AJ100" s="262"/>
      <c r="AK100" s="262"/>
      <c r="AL100" s="262"/>
      <c r="AM100" s="278"/>
      <c r="AN100" s="279"/>
      <c r="AO100" s="279"/>
      <c r="AP100" s="280"/>
      <c r="AQ100" s="280"/>
      <c r="AR100" s="280"/>
      <c r="AS100" s="280"/>
      <c r="AT100" s="280"/>
      <c r="AU100" s="280"/>
      <c r="AV100" s="280"/>
      <c r="AW100" s="280"/>
      <c r="AX100" s="280"/>
      <c r="AY100" s="280"/>
      <c r="AZ100" s="280"/>
      <c r="BA100" s="280"/>
      <c r="BB100" s="280"/>
      <c r="BC100" s="280"/>
      <c r="BD100" s="280"/>
      <c r="BE100" s="280"/>
      <c r="BF100" s="280"/>
      <c r="BG100" s="280"/>
      <c r="BH100" s="280"/>
      <c r="BI100" s="280"/>
      <c r="BJ100" s="74"/>
      <c r="BK100" s="269"/>
      <c r="BL100" s="269"/>
      <c r="BM100" s="269"/>
      <c r="BN100" s="269"/>
      <c r="BO100" s="281"/>
      <c r="BP100" s="173"/>
      <c r="BQ100" s="173"/>
      <c r="BR100" s="173"/>
      <c r="BS100" s="173"/>
      <c r="BT100" s="173"/>
      <c r="BU100" s="173"/>
      <c r="BV100" s="173"/>
    </row>
    <row r="101" spans="1:520" s="208" customFormat="1" x14ac:dyDescent="0.35">
      <c r="A101" s="215" t="s">
        <v>375</v>
      </c>
      <c r="B101" s="14" t="s">
        <v>85</v>
      </c>
      <c r="C101" s="125"/>
      <c r="D101" s="203"/>
      <c r="E101" s="262">
        <v>45</v>
      </c>
      <c r="F101" s="262">
        <v>65</v>
      </c>
      <c r="G101" s="262">
        <v>80</v>
      </c>
      <c r="H101" s="262">
        <v>90</v>
      </c>
      <c r="I101" s="262">
        <v>101</v>
      </c>
      <c r="J101" s="262">
        <v>124</v>
      </c>
      <c r="K101" s="262">
        <v>171</v>
      </c>
      <c r="L101" s="262">
        <v>162</v>
      </c>
      <c r="M101" s="262">
        <v>181</v>
      </c>
      <c r="N101" s="262">
        <v>183</v>
      </c>
      <c r="O101" s="262">
        <v>327</v>
      </c>
      <c r="P101" s="262">
        <v>184</v>
      </c>
      <c r="Q101" s="262">
        <v>164</v>
      </c>
      <c r="R101" s="262">
        <v>86</v>
      </c>
      <c r="S101" s="262">
        <v>239</v>
      </c>
      <c r="T101" s="262">
        <v>430</v>
      </c>
      <c r="U101" s="262">
        <v>545</v>
      </c>
      <c r="V101" s="262">
        <v>576</v>
      </c>
      <c r="W101" s="262">
        <v>578</v>
      </c>
      <c r="X101" s="262">
        <v>627</v>
      </c>
      <c r="Y101" s="262">
        <v>696</v>
      </c>
      <c r="Z101" s="262">
        <v>855</v>
      </c>
      <c r="AA101" s="262">
        <v>803</v>
      </c>
      <c r="AB101" s="262">
        <v>1001</v>
      </c>
      <c r="AC101" s="262">
        <v>1040</v>
      </c>
      <c r="AD101" s="262">
        <v>1218</v>
      </c>
      <c r="AE101" s="262">
        <v>1442</v>
      </c>
      <c r="AF101" s="262">
        <v>1540</v>
      </c>
      <c r="AG101" s="262">
        <v>1376</v>
      </c>
      <c r="AH101" s="262">
        <v>1480</v>
      </c>
      <c r="AI101" s="262">
        <v>1676</v>
      </c>
      <c r="AJ101" s="262">
        <v>1651</v>
      </c>
      <c r="AK101" s="262">
        <v>1653</v>
      </c>
      <c r="AL101" s="262">
        <v>1649</v>
      </c>
      <c r="AM101" s="278">
        <v>1688.5</v>
      </c>
      <c r="AN101" s="74">
        <v>908</v>
      </c>
      <c r="AO101" s="74">
        <v>821</v>
      </c>
      <c r="AP101" s="74">
        <v>1686</v>
      </c>
      <c r="AQ101" s="74">
        <v>1502</v>
      </c>
      <c r="AR101" s="74">
        <v>1609</v>
      </c>
      <c r="AS101" s="74">
        <v>1707</v>
      </c>
      <c r="AT101" s="74">
        <v>1905</v>
      </c>
      <c r="AU101" s="74">
        <v>1920</v>
      </c>
      <c r="AV101" s="74">
        <v>1410</v>
      </c>
      <c r="AW101" s="74">
        <v>1911</v>
      </c>
      <c r="AX101" s="74">
        <v>1630</v>
      </c>
      <c r="AY101" s="74">
        <v>1456</v>
      </c>
      <c r="AZ101" s="74">
        <v>2245</v>
      </c>
      <c r="BA101" s="74">
        <v>2920</v>
      </c>
      <c r="BB101" s="74">
        <v>3451</v>
      </c>
      <c r="BC101" s="74">
        <v>3550</v>
      </c>
      <c r="BD101" s="74">
        <v>3103</v>
      </c>
      <c r="BE101" s="74">
        <v>3253</v>
      </c>
      <c r="BF101" s="74">
        <v>2592</v>
      </c>
      <c r="BG101" s="74">
        <v>2505</v>
      </c>
      <c r="BH101" s="74">
        <v>2819</v>
      </c>
      <c r="BI101" s="74">
        <v>4034</v>
      </c>
      <c r="BJ101" s="74">
        <v>3816</v>
      </c>
      <c r="BK101" s="114">
        <v>4905</v>
      </c>
      <c r="BL101" s="114">
        <v>5022</v>
      </c>
      <c r="BM101" s="114">
        <v>4696</v>
      </c>
      <c r="BN101" s="114">
        <v>4418</v>
      </c>
      <c r="BO101" s="114">
        <v>4444</v>
      </c>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c r="CS101" s="173"/>
      <c r="CT101" s="173"/>
      <c r="CU101" s="173"/>
      <c r="CV101" s="173"/>
      <c r="CW101" s="173"/>
      <c r="CX101" s="173"/>
      <c r="CY101" s="173"/>
      <c r="CZ101" s="173"/>
      <c r="DA101" s="173"/>
      <c r="DB101" s="173"/>
      <c r="DC101" s="173"/>
      <c r="DD101" s="173"/>
      <c r="DE101" s="173"/>
      <c r="DF101" s="173"/>
      <c r="DG101" s="173"/>
      <c r="DH101" s="173"/>
      <c r="DI101" s="173"/>
      <c r="DJ101" s="173"/>
      <c r="DK101" s="173"/>
      <c r="DL101" s="173"/>
      <c r="DM101" s="173"/>
      <c r="DN101" s="173"/>
      <c r="DO101" s="173"/>
      <c r="DP101" s="173"/>
      <c r="DQ101" s="173"/>
      <c r="DR101" s="173"/>
      <c r="DS101" s="173"/>
      <c r="DT101" s="173"/>
      <c r="DU101" s="173"/>
      <c r="DV101" s="173"/>
      <c r="DW101" s="173"/>
      <c r="DX101" s="173"/>
      <c r="DY101" s="173"/>
      <c r="DZ101" s="173"/>
      <c r="EA101" s="173"/>
      <c r="EB101" s="173"/>
      <c r="EC101" s="173"/>
      <c r="ED101" s="173"/>
      <c r="EE101" s="173"/>
      <c r="EF101" s="173"/>
      <c r="EG101" s="173"/>
      <c r="EH101" s="173"/>
      <c r="EI101" s="173"/>
      <c r="EJ101" s="173"/>
      <c r="EK101" s="173"/>
      <c r="EL101" s="173"/>
      <c r="EM101" s="173"/>
      <c r="EN101" s="173"/>
      <c r="EO101" s="173"/>
      <c r="EP101" s="173"/>
      <c r="EQ101" s="173"/>
      <c r="ER101" s="173"/>
      <c r="ES101" s="173"/>
      <c r="ET101" s="173"/>
      <c r="EU101" s="173"/>
      <c r="EV101" s="173"/>
      <c r="EW101" s="173"/>
      <c r="EX101" s="173"/>
      <c r="EY101" s="173"/>
      <c r="EZ101" s="173"/>
      <c r="FA101" s="173"/>
      <c r="FB101" s="173"/>
      <c r="FC101" s="173"/>
      <c r="FD101" s="173"/>
      <c r="FE101" s="173"/>
      <c r="FF101" s="173"/>
      <c r="FG101" s="173"/>
      <c r="FH101" s="173"/>
      <c r="FI101" s="173"/>
      <c r="FJ101" s="173"/>
      <c r="FK101" s="173"/>
      <c r="FL101" s="173"/>
      <c r="FM101" s="173"/>
      <c r="FN101" s="173"/>
      <c r="FO101" s="173"/>
      <c r="FP101" s="173"/>
      <c r="FQ101" s="173"/>
      <c r="FR101" s="173"/>
      <c r="FS101" s="173"/>
      <c r="FT101" s="173"/>
      <c r="FU101" s="173"/>
      <c r="FV101" s="173"/>
      <c r="FW101" s="173"/>
      <c r="FX101" s="173"/>
      <c r="FY101" s="173"/>
      <c r="FZ101" s="173"/>
      <c r="GA101" s="173"/>
      <c r="GB101" s="173"/>
      <c r="GC101" s="173"/>
      <c r="GD101" s="173"/>
      <c r="GE101" s="173"/>
      <c r="GF101" s="173"/>
      <c r="GG101" s="173"/>
      <c r="GH101" s="173"/>
      <c r="GI101" s="173"/>
      <c r="GJ101" s="173"/>
      <c r="GK101" s="173"/>
      <c r="GL101" s="173"/>
      <c r="GM101" s="173"/>
      <c r="GN101" s="173"/>
      <c r="GO101" s="173"/>
      <c r="GP101" s="173"/>
      <c r="GQ101" s="173"/>
      <c r="GR101" s="173"/>
      <c r="GS101" s="173"/>
      <c r="GT101" s="173"/>
      <c r="GU101" s="173"/>
      <c r="GV101" s="173"/>
      <c r="GW101" s="173"/>
      <c r="GX101" s="173"/>
      <c r="GY101" s="173"/>
      <c r="GZ101" s="173"/>
      <c r="HA101" s="173"/>
      <c r="HB101" s="173"/>
      <c r="HC101" s="173"/>
      <c r="HD101" s="173"/>
      <c r="HE101" s="173"/>
      <c r="HF101" s="173"/>
      <c r="HG101" s="173"/>
      <c r="HH101" s="173"/>
      <c r="HI101" s="173"/>
      <c r="HJ101" s="173"/>
      <c r="HK101" s="173"/>
      <c r="HL101" s="173"/>
      <c r="HM101" s="173"/>
      <c r="HN101" s="173"/>
      <c r="HO101" s="173"/>
      <c r="HP101" s="173"/>
      <c r="HQ101" s="173"/>
      <c r="HR101" s="173"/>
      <c r="HS101" s="173"/>
      <c r="HT101" s="173"/>
      <c r="HU101" s="173"/>
      <c r="HV101" s="173"/>
      <c r="HW101" s="173"/>
      <c r="HX101" s="173"/>
      <c r="HY101" s="173"/>
      <c r="HZ101" s="173"/>
      <c r="IA101" s="173"/>
      <c r="IB101" s="173"/>
      <c r="IC101" s="173"/>
      <c r="ID101" s="173"/>
      <c r="IE101" s="173"/>
      <c r="IF101" s="173"/>
      <c r="IG101" s="173"/>
      <c r="IH101" s="173"/>
      <c r="II101" s="173"/>
      <c r="IJ101" s="173"/>
      <c r="IK101" s="173"/>
      <c r="IL101" s="173"/>
      <c r="IM101" s="173"/>
      <c r="IN101" s="173"/>
      <c r="IO101" s="173"/>
      <c r="IP101" s="173"/>
      <c r="IQ101" s="173"/>
      <c r="IR101" s="173"/>
      <c r="IS101" s="173"/>
      <c r="IT101" s="173"/>
      <c r="IU101" s="173"/>
      <c r="IV101" s="173"/>
      <c r="IW101" s="173"/>
      <c r="IX101" s="173"/>
      <c r="IY101" s="173"/>
      <c r="IZ101" s="173"/>
      <c r="JA101" s="173"/>
      <c r="JB101" s="173"/>
      <c r="JC101" s="173"/>
      <c r="JD101" s="173"/>
      <c r="JE101" s="173"/>
      <c r="JF101" s="173"/>
      <c r="JG101" s="173"/>
      <c r="JH101" s="173"/>
      <c r="JI101" s="173"/>
      <c r="JJ101" s="173"/>
      <c r="JK101" s="173"/>
      <c r="JL101" s="173"/>
      <c r="JM101" s="173"/>
      <c r="JN101" s="173"/>
      <c r="JO101" s="173"/>
      <c r="JP101" s="173"/>
      <c r="JQ101" s="173"/>
      <c r="JR101" s="173"/>
      <c r="JS101" s="173"/>
      <c r="JT101" s="173"/>
      <c r="JU101" s="173"/>
      <c r="JV101" s="173"/>
      <c r="JW101" s="173"/>
      <c r="JX101" s="173"/>
      <c r="JY101" s="173"/>
      <c r="JZ101" s="173"/>
      <c r="KA101" s="173"/>
      <c r="KB101" s="173"/>
      <c r="KC101" s="173"/>
      <c r="KD101" s="173"/>
      <c r="KE101" s="173"/>
      <c r="KF101" s="173"/>
      <c r="KG101" s="173"/>
      <c r="KH101" s="173"/>
      <c r="KI101" s="173"/>
      <c r="KJ101" s="173"/>
      <c r="KK101" s="173"/>
      <c r="KL101" s="173"/>
      <c r="KM101" s="173"/>
      <c r="KN101" s="173"/>
      <c r="KO101" s="173"/>
      <c r="KP101" s="173"/>
      <c r="KQ101" s="173"/>
      <c r="KR101" s="173"/>
      <c r="KS101" s="173"/>
      <c r="KT101" s="173"/>
      <c r="KU101" s="173"/>
      <c r="KV101" s="173"/>
      <c r="KW101" s="173"/>
      <c r="KX101" s="173"/>
      <c r="KY101" s="173"/>
      <c r="KZ101" s="173"/>
      <c r="LA101" s="173"/>
      <c r="LB101" s="173"/>
      <c r="LC101" s="173"/>
      <c r="LD101" s="173"/>
      <c r="LE101" s="173"/>
      <c r="LF101" s="173"/>
      <c r="LG101" s="173"/>
      <c r="LH101" s="173"/>
      <c r="LI101" s="173"/>
      <c r="LJ101" s="173"/>
      <c r="LK101" s="173"/>
      <c r="LL101" s="173"/>
      <c r="LM101" s="173"/>
      <c r="LN101" s="173"/>
      <c r="LO101" s="173"/>
      <c r="LP101" s="173"/>
      <c r="LQ101" s="173"/>
      <c r="LR101" s="173"/>
      <c r="LS101" s="173"/>
      <c r="LT101" s="173"/>
      <c r="LU101" s="173"/>
      <c r="LV101" s="173"/>
      <c r="LW101" s="173"/>
      <c r="LX101" s="173"/>
      <c r="LY101" s="173"/>
      <c r="LZ101" s="173"/>
      <c r="MA101" s="173"/>
      <c r="MB101" s="173"/>
      <c r="MC101" s="173"/>
      <c r="MD101" s="173"/>
      <c r="ME101" s="173"/>
      <c r="MF101" s="173"/>
      <c r="MG101" s="173"/>
      <c r="MH101" s="173"/>
      <c r="MI101" s="173"/>
      <c r="MJ101" s="173"/>
      <c r="MK101" s="173"/>
      <c r="ML101" s="173"/>
      <c r="MM101" s="173"/>
      <c r="MN101" s="173"/>
      <c r="MO101" s="173"/>
      <c r="MP101" s="173"/>
      <c r="MQ101" s="173"/>
      <c r="MR101" s="173"/>
      <c r="MS101" s="173"/>
      <c r="MT101" s="173"/>
      <c r="MU101" s="173"/>
      <c r="MV101" s="173"/>
      <c r="MW101" s="173"/>
      <c r="MX101" s="173"/>
      <c r="MY101" s="173"/>
      <c r="MZ101" s="173"/>
      <c r="NA101" s="173"/>
      <c r="NB101" s="173"/>
      <c r="NC101" s="173"/>
      <c r="ND101" s="173"/>
      <c r="NE101" s="173"/>
      <c r="NF101" s="173"/>
      <c r="NG101" s="173"/>
      <c r="NH101" s="173"/>
      <c r="NI101" s="173"/>
      <c r="NJ101" s="173"/>
      <c r="NK101" s="173"/>
      <c r="NL101" s="173"/>
      <c r="NM101" s="173"/>
      <c r="NN101" s="173"/>
      <c r="NO101" s="173"/>
      <c r="NP101" s="173"/>
      <c r="NQ101" s="173"/>
      <c r="NR101" s="173"/>
      <c r="NS101" s="173"/>
      <c r="NT101" s="173"/>
      <c r="NU101" s="173"/>
      <c r="NV101" s="173"/>
      <c r="NW101" s="173"/>
      <c r="NX101" s="173"/>
      <c r="NY101" s="173"/>
      <c r="NZ101" s="173"/>
      <c r="OA101" s="173"/>
      <c r="OB101" s="173"/>
      <c r="OC101" s="173"/>
      <c r="OD101" s="173"/>
      <c r="OE101" s="173"/>
      <c r="OF101" s="173"/>
      <c r="OG101" s="173"/>
      <c r="OH101" s="173"/>
      <c r="OI101" s="173"/>
      <c r="OJ101" s="173"/>
      <c r="OK101" s="173"/>
      <c r="OL101" s="173"/>
      <c r="OM101" s="173"/>
      <c r="ON101" s="173"/>
      <c r="OO101" s="173"/>
      <c r="OP101" s="173"/>
      <c r="OQ101" s="173"/>
      <c r="OR101" s="173"/>
      <c r="OS101" s="173"/>
      <c r="OT101" s="173"/>
      <c r="OU101" s="173"/>
      <c r="OV101" s="173"/>
      <c r="OW101" s="173"/>
      <c r="OX101" s="173"/>
      <c r="OY101" s="173"/>
      <c r="OZ101" s="173"/>
      <c r="PA101" s="173"/>
      <c r="PB101" s="173"/>
      <c r="PC101" s="173"/>
      <c r="PD101" s="173"/>
      <c r="PE101" s="173"/>
      <c r="PF101" s="173"/>
      <c r="PG101" s="173"/>
      <c r="PH101" s="173"/>
      <c r="PI101" s="173"/>
      <c r="PJ101" s="173"/>
      <c r="PK101" s="173"/>
      <c r="PL101" s="173"/>
      <c r="PM101" s="173"/>
      <c r="PN101" s="173"/>
      <c r="PO101" s="173"/>
      <c r="PP101" s="173"/>
      <c r="PQ101" s="173"/>
      <c r="PR101" s="173"/>
      <c r="PS101" s="173"/>
      <c r="PT101" s="173"/>
      <c r="PU101" s="173"/>
      <c r="PV101" s="173"/>
      <c r="PW101" s="173"/>
      <c r="PX101" s="173"/>
      <c r="PY101" s="173"/>
      <c r="PZ101" s="173"/>
      <c r="QA101" s="173"/>
      <c r="QB101" s="173"/>
      <c r="QC101" s="173"/>
      <c r="QD101" s="173"/>
      <c r="QE101" s="173"/>
      <c r="QF101" s="173"/>
      <c r="QG101" s="173"/>
      <c r="QH101" s="173"/>
      <c r="QI101" s="173"/>
      <c r="QJ101" s="173"/>
      <c r="QK101" s="173"/>
      <c r="QL101" s="173"/>
      <c r="QM101" s="173"/>
      <c r="QN101" s="173"/>
      <c r="QO101" s="173"/>
      <c r="QP101" s="173"/>
      <c r="QQ101" s="173"/>
      <c r="QR101" s="173"/>
      <c r="QS101" s="173"/>
      <c r="QT101" s="173"/>
      <c r="QU101" s="173"/>
      <c r="QV101" s="173"/>
      <c r="QW101" s="173"/>
      <c r="QX101" s="173"/>
      <c r="QY101" s="173"/>
      <c r="QZ101" s="173"/>
      <c r="RA101" s="173"/>
      <c r="RB101" s="173"/>
      <c r="RC101" s="173"/>
      <c r="RD101" s="173"/>
      <c r="RE101" s="173"/>
      <c r="RF101" s="173"/>
      <c r="RG101" s="173"/>
      <c r="RH101" s="173"/>
      <c r="RI101" s="173"/>
      <c r="RJ101" s="173"/>
      <c r="RK101" s="173"/>
      <c r="RL101" s="173"/>
      <c r="RM101" s="173"/>
      <c r="RN101" s="173"/>
      <c r="RO101" s="173"/>
      <c r="RP101" s="173"/>
      <c r="RQ101" s="173"/>
      <c r="RR101" s="173"/>
      <c r="RS101" s="173"/>
      <c r="RT101" s="173"/>
      <c r="RU101" s="173"/>
      <c r="RV101" s="173"/>
      <c r="RW101" s="173"/>
      <c r="RX101" s="173"/>
      <c r="RY101" s="173"/>
      <c r="RZ101" s="173"/>
      <c r="SA101" s="173"/>
      <c r="SB101" s="173"/>
      <c r="SC101" s="173"/>
      <c r="SD101" s="173"/>
      <c r="SE101" s="173"/>
      <c r="SF101" s="173"/>
      <c r="SG101" s="173"/>
      <c r="SH101" s="173"/>
      <c r="SI101" s="173"/>
      <c r="SJ101" s="173"/>
      <c r="SK101" s="173"/>
      <c r="SL101" s="173"/>
      <c r="SM101" s="173"/>
      <c r="SN101" s="173"/>
      <c r="SO101" s="173"/>
      <c r="SP101" s="173"/>
      <c r="SQ101" s="173"/>
      <c r="SR101" s="173"/>
      <c r="SS101" s="173"/>
      <c r="ST101" s="173"/>
      <c r="SU101" s="173"/>
      <c r="SV101" s="173"/>
      <c r="SW101" s="173"/>
      <c r="SX101" s="173"/>
      <c r="SY101" s="173"/>
      <c r="SZ101" s="173"/>
    </row>
    <row r="102" spans="1:520" ht="3.75" customHeight="1" x14ac:dyDescent="0.35">
      <c r="A102" s="206"/>
      <c r="B102" s="14"/>
      <c r="C102" s="125"/>
      <c r="D102" s="205"/>
      <c r="E102" s="262"/>
      <c r="F102" s="262"/>
      <c r="G102" s="262"/>
      <c r="H102" s="262"/>
      <c r="I102" s="262"/>
      <c r="J102" s="262"/>
      <c r="K102" s="262"/>
      <c r="L102" s="262"/>
      <c r="M102" s="262"/>
      <c r="N102" s="262"/>
      <c r="O102" s="262"/>
      <c r="P102" s="262"/>
      <c r="Q102" s="262"/>
      <c r="R102" s="262"/>
      <c r="S102" s="262"/>
      <c r="T102" s="262"/>
      <c r="U102" s="262"/>
      <c r="V102" s="262"/>
      <c r="W102" s="262"/>
      <c r="X102" s="262"/>
      <c r="Y102" s="262"/>
      <c r="Z102" s="262"/>
      <c r="AA102" s="262"/>
      <c r="AB102" s="262"/>
      <c r="AC102" s="262"/>
      <c r="AD102" s="262"/>
      <c r="AE102" s="262"/>
      <c r="AF102" s="262"/>
      <c r="AG102" s="262"/>
      <c r="AH102" s="262"/>
      <c r="AI102" s="262"/>
      <c r="AJ102" s="262"/>
      <c r="AK102" s="262"/>
      <c r="AL102" s="262"/>
      <c r="AM102" s="278"/>
      <c r="AN102" s="279"/>
      <c r="AO102" s="279"/>
      <c r="AP102" s="280"/>
      <c r="AQ102" s="280"/>
      <c r="AR102" s="280"/>
      <c r="AS102" s="280"/>
      <c r="AT102" s="280"/>
      <c r="AU102" s="280"/>
      <c r="AV102" s="280"/>
      <c r="AW102" s="280"/>
      <c r="AX102" s="280"/>
      <c r="AY102" s="280"/>
      <c r="AZ102" s="280"/>
      <c r="BA102" s="280"/>
      <c r="BB102" s="280"/>
      <c r="BC102" s="280"/>
      <c r="BD102" s="280"/>
      <c r="BE102" s="280"/>
      <c r="BF102" s="280"/>
      <c r="BG102" s="280"/>
      <c r="BH102" s="280"/>
      <c r="BI102" s="280"/>
      <c r="BJ102" s="74"/>
      <c r="BK102" s="269"/>
      <c r="BL102" s="269"/>
      <c r="BM102" s="269"/>
      <c r="BN102" s="269"/>
      <c r="BO102" s="281"/>
      <c r="BP102" s="173"/>
      <c r="BQ102" s="173"/>
      <c r="BR102" s="173"/>
      <c r="BS102" s="173"/>
      <c r="BT102" s="173"/>
      <c r="BU102" s="173"/>
      <c r="BV102" s="173"/>
    </row>
    <row r="103" spans="1:520" x14ac:dyDescent="0.35">
      <c r="A103" s="173" t="s">
        <v>376</v>
      </c>
      <c r="B103" s="14" t="s">
        <v>85</v>
      </c>
      <c r="C103" s="125"/>
      <c r="D103" s="205"/>
      <c r="E103" s="262"/>
      <c r="F103" s="262"/>
      <c r="G103" s="262"/>
      <c r="H103" s="262"/>
      <c r="I103" s="262"/>
      <c r="J103" s="262"/>
      <c r="K103" s="262"/>
      <c r="L103" s="262"/>
      <c r="M103" s="262"/>
      <c r="N103" s="262"/>
      <c r="O103" s="262"/>
      <c r="P103" s="262"/>
      <c r="Q103" s="262"/>
      <c r="R103" s="262"/>
      <c r="S103" s="262"/>
      <c r="T103" s="262"/>
      <c r="U103" s="262"/>
      <c r="V103" s="262"/>
      <c r="W103" s="262"/>
      <c r="X103" s="262"/>
      <c r="Y103" s="262"/>
      <c r="Z103" s="262"/>
      <c r="AA103" s="262"/>
      <c r="AB103" s="262"/>
      <c r="AC103" s="262"/>
      <c r="AD103" s="262"/>
      <c r="AE103" s="262"/>
      <c r="AF103" s="262"/>
      <c r="AG103" s="262"/>
      <c r="AH103" s="262"/>
      <c r="AI103" s="262"/>
      <c r="AJ103" s="262"/>
      <c r="AK103" s="262"/>
      <c r="AL103" s="262"/>
      <c r="AM103" s="278"/>
      <c r="AN103" s="74"/>
      <c r="AO103" s="74"/>
      <c r="AP103" s="74"/>
      <c r="AQ103" s="74"/>
      <c r="AR103" s="74"/>
      <c r="AS103" s="74"/>
      <c r="AT103" s="74"/>
      <c r="AU103" s="74"/>
      <c r="AV103" s="74"/>
      <c r="AW103" s="74"/>
      <c r="AX103" s="74"/>
      <c r="AY103" s="74"/>
      <c r="AZ103" s="74"/>
      <c r="BA103" s="74"/>
      <c r="BB103" s="74"/>
      <c r="BC103" s="74"/>
      <c r="BD103" s="74"/>
      <c r="BE103" s="74"/>
      <c r="BF103" s="74"/>
      <c r="BG103" s="74"/>
      <c r="BH103" s="74"/>
      <c r="BI103" s="74"/>
      <c r="BJ103" s="74"/>
      <c r="BK103" s="7"/>
      <c r="BL103" s="7"/>
      <c r="BM103" s="7"/>
      <c r="BN103" s="7"/>
      <c r="BO103" s="281"/>
      <c r="BP103" s="173"/>
      <c r="BQ103" s="173"/>
      <c r="BR103" s="173"/>
      <c r="BS103" s="173"/>
      <c r="BT103" s="173"/>
      <c r="BU103" s="173"/>
      <c r="BV103" s="173"/>
    </row>
    <row r="104" spans="1:520" x14ac:dyDescent="0.35">
      <c r="A104" s="203" t="s">
        <v>377</v>
      </c>
      <c r="B104" s="14" t="s">
        <v>85</v>
      </c>
      <c r="C104" s="125"/>
      <c r="D104" s="205"/>
      <c r="E104" s="262">
        <v>119</v>
      </c>
      <c r="F104" s="262">
        <v>142</v>
      </c>
      <c r="G104" s="262">
        <v>180</v>
      </c>
      <c r="H104" s="262">
        <v>204</v>
      </c>
      <c r="I104" s="262">
        <v>201</v>
      </c>
      <c r="J104" s="262">
        <v>234</v>
      </c>
      <c r="K104" s="262">
        <v>248</v>
      </c>
      <c r="L104" s="262">
        <v>272</v>
      </c>
      <c r="M104" s="262">
        <v>290</v>
      </c>
      <c r="N104" s="262">
        <v>387</v>
      </c>
      <c r="O104" s="262">
        <v>520</v>
      </c>
      <c r="P104" s="262">
        <v>396</v>
      </c>
      <c r="Q104" s="262">
        <v>206</v>
      </c>
      <c r="R104" s="262">
        <v>42</v>
      </c>
      <c r="S104" s="262">
        <v>-26</v>
      </c>
      <c r="T104" s="262">
        <v>-6</v>
      </c>
      <c r="U104" s="262">
        <v>10</v>
      </c>
      <c r="V104" s="262">
        <v>11</v>
      </c>
      <c r="W104" s="262">
        <v>12</v>
      </c>
      <c r="X104" s="262">
        <v>14</v>
      </c>
      <c r="Y104" s="262">
        <v>14</v>
      </c>
      <c r="Z104" s="262">
        <v>-17</v>
      </c>
      <c r="AA104" s="262">
        <v>-81</v>
      </c>
      <c r="AB104" s="262">
        <v>-66</v>
      </c>
      <c r="AC104" s="262">
        <v>19</v>
      </c>
      <c r="AD104" s="262">
        <v>30</v>
      </c>
      <c r="AE104" s="262">
        <v>38</v>
      </c>
      <c r="AF104" s="262">
        <v>42</v>
      </c>
      <c r="AG104" s="262">
        <v>-24</v>
      </c>
      <c r="AH104" s="262">
        <v>61</v>
      </c>
      <c r="AI104" s="262">
        <v>23</v>
      </c>
      <c r="AJ104" s="262">
        <v>-20</v>
      </c>
      <c r="AK104" s="262">
        <v>47</v>
      </c>
      <c r="AL104" s="262">
        <v>92.153110047846894</v>
      </c>
      <c r="AM104" s="278">
        <v>112.71470383275262</v>
      </c>
      <c r="AN104" s="74">
        <v>544</v>
      </c>
      <c r="AO104" s="74">
        <v>270</v>
      </c>
      <c r="AP104" s="74">
        <v>443</v>
      </c>
      <c r="AQ104" s="74">
        <v>429</v>
      </c>
      <c r="AR104" s="74">
        <v>529</v>
      </c>
      <c r="AS104" s="74">
        <v>510</v>
      </c>
      <c r="AT104" s="74">
        <v>636</v>
      </c>
      <c r="AU104" s="74">
        <v>546</v>
      </c>
      <c r="AV104" s="74">
        <v>534</v>
      </c>
      <c r="AW104" s="74">
        <v>509</v>
      </c>
      <c r="AX104" s="74">
        <v>478</v>
      </c>
      <c r="AY104" s="74">
        <v>428</v>
      </c>
      <c r="AZ104" s="74">
        <v>861</v>
      </c>
      <c r="BA104" s="74">
        <v>637</v>
      </c>
      <c r="BB104" s="74">
        <v>701</v>
      </c>
      <c r="BC104" s="74">
        <v>636</v>
      </c>
      <c r="BD104" s="74">
        <v>592</v>
      </c>
      <c r="BE104" s="74">
        <v>663</v>
      </c>
      <c r="BF104" s="74">
        <v>910</v>
      </c>
      <c r="BG104" s="74">
        <v>964</v>
      </c>
      <c r="BH104" s="74">
        <v>679</v>
      </c>
      <c r="BI104" s="74">
        <v>1094</v>
      </c>
      <c r="BJ104" s="74">
        <v>1941</v>
      </c>
      <c r="BK104" s="114">
        <v>1627</v>
      </c>
      <c r="BL104" s="114">
        <v>1924</v>
      </c>
      <c r="BM104" s="114">
        <v>1719</v>
      </c>
      <c r="BN104" s="114">
        <v>1663</v>
      </c>
      <c r="BO104" s="114">
        <v>1631</v>
      </c>
      <c r="BP104" s="173"/>
      <c r="BQ104" s="173"/>
      <c r="BR104" s="173"/>
      <c r="BS104" s="173"/>
      <c r="BT104" s="173"/>
      <c r="BU104" s="173"/>
      <c r="BV104" s="173"/>
    </row>
    <row r="105" spans="1:520" x14ac:dyDescent="0.35">
      <c r="A105" s="203" t="s">
        <v>378</v>
      </c>
      <c r="B105" s="14" t="s">
        <v>85</v>
      </c>
      <c r="C105" s="125"/>
      <c r="D105" s="203"/>
      <c r="E105" s="262">
        <v>3</v>
      </c>
      <c r="F105" s="262">
        <v>3</v>
      </c>
      <c r="G105" s="262">
        <v>1</v>
      </c>
      <c r="H105" s="262">
        <v>0</v>
      </c>
      <c r="I105" s="262">
        <v>-4</v>
      </c>
      <c r="J105" s="262">
        <v>1</v>
      </c>
      <c r="K105" s="262">
        <v>1</v>
      </c>
      <c r="L105" s="262">
        <v>2</v>
      </c>
      <c r="M105" s="262">
        <v>2</v>
      </c>
      <c r="N105" s="262">
        <v>2</v>
      </c>
      <c r="O105" s="262">
        <v>2</v>
      </c>
      <c r="P105" s="262">
        <v>1</v>
      </c>
      <c r="Q105" s="262">
        <v>-6</v>
      </c>
      <c r="R105" s="262">
        <v>5</v>
      </c>
      <c r="S105" s="262">
        <v>-3</v>
      </c>
      <c r="T105" s="262">
        <v>8</v>
      </c>
      <c r="U105" s="262">
        <v>10</v>
      </c>
      <c r="V105" s="262">
        <v>11</v>
      </c>
      <c r="W105" s="262">
        <v>12</v>
      </c>
      <c r="X105" s="262">
        <v>14</v>
      </c>
      <c r="Y105" s="262">
        <v>14</v>
      </c>
      <c r="Z105" s="262">
        <v>15.25</v>
      </c>
      <c r="AA105" s="262">
        <v>16.5</v>
      </c>
      <c r="AB105" s="262">
        <v>17.75</v>
      </c>
      <c r="AC105" s="262">
        <v>19</v>
      </c>
      <c r="AD105" s="262">
        <v>30</v>
      </c>
      <c r="AE105" s="262">
        <v>38</v>
      </c>
      <c r="AF105" s="262">
        <v>42</v>
      </c>
      <c r="AG105" s="262">
        <v>-24</v>
      </c>
      <c r="AH105" s="262">
        <v>61</v>
      </c>
      <c r="AI105" s="262">
        <v>23</v>
      </c>
      <c r="AJ105" s="262">
        <v>-20</v>
      </c>
      <c r="AK105" s="262">
        <v>47</v>
      </c>
      <c r="AL105" s="262">
        <v>92.153110047846894</v>
      </c>
      <c r="AM105" s="278">
        <v>112.71470383275262</v>
      </c>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281"/>
      <c r="BP105" s="173"/>
      <c r="BQ105" s="173"/>
      <c r="BR105" s="173"/>
      <c r="BS105" s="173"/>
      <c r="BT105" s="173"/>
      <c r="BU105" s="173"/>
      <c r="BV105" s="173"/>
    </row>
    <row r="106" spans="1:520" x14ac:dyDescent="0.35">
      <c r="A106" s="205" t="s">
        <v>379</v>
      </c>
      <c r="B106" s="14" t="s">
        <v>85</v>
      </c>
      <c r="C106" s="125"/>
      <c r="D106" s="205"/>
      <c r="E106" s="262">
        <v>24</v>
      </c>
      <c r="F106" s="262">
        <v>32</v>
      </c>
      <c r="G106" s="262">
        <v>32</v>
      </c>
      <c r="H106" s="262">
        <v>45</v>
      </c>
      <c r="I106" s="262">
        <v>25</v>
      </c>
      <c r="J106" s="262">
        <v>24</v>
      </c>
      <c r="K106" s="262">
        <v>14</v>
      </c>
      <c r="L106" s="262">
        <v>18</v>
      </c>
      <c r="M106" s="262">
        <v>11</v>
      </c>
      <c r="N106" s="262">
        <v>6</v>
      </c>
      <c r="O106" s="262">
        <v>36</v>
      </c>
      <c r="P106" s="262">
        <v>95</v>
      </c>
      <c r="Q106" s="262">
        <v>71</v>
      </c>
      <c r="R106" s="262">
        <v>89</v>
      </c>
      <c r="S106" s="262">
        <v>105</v>
      </c>
      <c r="T106" s="262">
        <v>96</v>
      </c>
      <c r="U106" s="262">
        <v>87</v>
      </c>
      <c r="V106" s="262">
        <v>136.86206896551724</v>
      </c>
      <c r="W106" s="262">
        <v>143.32203389830511</v>
      </c>
      <c r="X106" s="262">
        <v>95.787923416789397</v>
      </c>
      <c r="Y106" s="262">
        <v>41.551982049364248</v>
      </c>
      <c r="Z106" s="262">
        <v>85</v>
      </c>
      <c r="AA106" s="262">
        <v>63</v>
      </c>
      <c r="AB106" s="262">
        <v>49</v>
      </c>
      <c r="AC106" s="262">
        <v>51</v>
      </c>
      <c r="AD106" s="262">
        <v>61</v>
      </c>
      <c r="AE106" s="262">
        <v>111</v>
      </c>
      <c r="AF106" s="262">
        <v>118</v>
      </c>
      <c r="AG106" s="262">
        <v>137</v>
      </c>
      <c r="AH106" s="262">
        <v>62</v>
      </c>
      <c r="AI106" s="262">
        <v>36</v>
      </c>
      <c r="AJ106" s="262">
        <v>80</v>
      </c>
      <c r="AK106" s="262">
        <v>373</v>
      </c>
      <c r="AL106" s="262">
        <v>38.76281613123718</v>
      </c>
      <c r="AM106" s="278">
        <v>54.539372822299661</v>
      </c>
      <c r="AN106" s="74">
        <v>41</v>
      </c>
      <c r="AO106" s="74">
        <v>61</v>
      </c>
      <c r="AP106" s="74">
        <v>174</v>
      </c>
      <c r="AQ106" s="74">
        <v>17</v>
      </c>
      <c r="AR106" s="74">
        <v>450</v>
      </c>
      <c r="AS106" s="74">
        <v>174</v>
      </c>
      <c r="AT106" s="74">
        <v>305</v>
      </c>
      <c r="AU106" s="74">
        <v>51</v>
      </c>
      <c r="AV106" s="74">
        <v>186</v>
      </c>
      <c r="AW106" s="74">
        <v>254</v>
      </c>
      <c r="AX106" s="74">
        <v>587</v>
      </c>
      <c r="AY106" s="74">
        <v>539</v>
      </c>
      <c r="AZ106" s="74">
        <v>1045</v>
      </c>
      <c r="BA106" s="74">
        <v>1025</v>
      </c>
      <c r="BB106" s="74">
        <v>1648</v>
      </c>
      <c r="BC106" s="74">
        <v>724</v>
      </c>
      <c r="BD106" s="74">
        <v>267</v>
      </c>
      <c r="BE106" s="74">
        <v>1383</v>
      </c>
      <c r="BF106" s="74">
        <v>1450</v>
      </c>
      <c r="BG106" s="74">
        <v>1093</v>
      </c>
      <c r="BH106" s="74">
        <v>555</v>
      </c>
      <c r="BI106" s="74">
        <v>1328</v>
      </c>
      <c r="BJ106" s="74">
        <v>1701</v>
      </c>
      <c r="BK106" s="114">
        <v>3035</v>
      </c>
      <c r="BL106" s="114">
        <v>4065</v>
      </c>
      <c r="BM106" s="114">
        <v>4342</v>
      </c>
      <c r="BN106" s="114">
        <v>3867</v>
      </c>
      <c r="BO106" s="114">
        <v>3279</v>
      </c>
      <c r="BP106" s="173"/>
      <c r="BQ106" s="173"/>
      <c r="BR106" s="173"/>
      <c r="BS106" s="173"/>
      <c r="BT106" s="173"/>
      <c r="BU106" s="173"/>
      <c r="BV106" s="173"/>
    </row>
    <row r="107" spans="1:520" x14ac:dyDescent="0.35">
      <c r="A107" s="203" t="s">
        <v>380</v>
      </c>
      <c r="B107" s="14" t="s">
        <v>85</v>
      </c>
      <c r="C107" s="125"/>
      <c r="D107" s="205"/>
      <c r="E107" s="262">
        <v>69</v>
      </c>
      <c r="F107" s="262">
        <v>68</v>
      </c>
      <c r="G107" s="262">
        <v>80</v>
      </c>
      <c r="H107" s="262">
        <v>117</v>
      </c>
      <c r="I107" s="262">
        <v>66</v>
      </c>
      <c r="J107" s="262">
        <v>70</v>
      </c>
      <c r="K107" s="262">
        <v>124</v>
      </c>
      <c r="L107" s="262">
        <v>152</v>
      </c>
      <c r="M107" s="262">
        <v>101</v>
      </c>
      <c r="N107" s="262">
        <v>46</v>
      </c>
      <c r="O107" s="262">
        <v>137</v>
      </c>
      <c r="P107" s="262">
        <v>124</v>
      </c>
      <c r="Q107" s="262">
        <v>76</v>
      </c>
      <c r="R107" s="262">
        <v>62</v>
      </c>
      <c r="S107" s="262">
        <v>2</v>
      </c>
      <c r="T107" s="262">
        <v>-3</v>
      </c>
      <c r="U107" s="262">
        <v>85</v>
      </c>
      <c r="V107" s="262">
        <v>232</v>
      </c>
      <c r="W107" s="262">
        <v>521</v>
      </c>
      <c r="X107" s="262">
        <v>327</v>
      </c>
      <c r="Y107" s="262">
        <v>357</v>
      </c>
      <c r="Z107" s="262">
        <v>379</v>
      </c>
      <c r="AA107" s="262">
        <v>327</v>
      </c>
      <c r="AB107" s="262">
        <v>269</v>
      </c>
      <c r="AC107" s="262">
        <v>130</v>
      </c>
      <c r="AD107" s="262">
        <v>242</v>
      </c>
      <c r="AE107" s="262">
        <v>148</v>
      </c>
      <c r="AF107" s="262">
        <v>189</v>
      </c>
      <c r="AG107" s="262">
        <v>121</v>
      </c>
      <c r="AH107" s="262">
        <v>99</v>
      </c>
      <c r="AI107" s="262">
        <v>112</v>
      </c>
      <c r="AJ107" s="262">
        <v>198</v>
      </c>
      <c r="AK107" s="262">
        <v>149</v>
      </c>
      <c r="AL107" s="262">
        <v>146.27477785372523</v>
      </c>
      <c r="AM107" s="278">
        <v>160.891149825784</v>
      </c>
      <c r="AN107" s="74">
        <v>192</v>
      </c>
      <c r="AO107" s="74">
        <v>149</v>
      </c>
      <c r="AP107" s="74">
        <v>163</v>
      </c>
      <c r="AQ107" s="74">
        <v>153</v>
      </c>
      <c r="AR107" s="74">
        <v>176</v>
      </c>
      <c r="AS107" s="74">
        <v>141</v>
      </c>
      <c r="AT107" s="74">
        <v>155</v>
      </c>
      <c r="AU107" s="74">
        <v>143</v>
      </c>
      <c r="AV107" s="74">
        <v>141</v>
      </c>
      <c r="AW107" s="74">
        <v>167</v>
      </c>
      <c r="AX107" s="74">
        <v>155</v>
      </c>
      <c r="AY107" s="74">
        <v>196</v>
      </c>
      <c r="AZ107" s="74">
        <v>228</v>
      </c>
      <c r="BA107" s="74">
        <v>213</v>
      </c>
      <c r="BB107" s="74">
        <v>208</v>
      </c>
      <c r="BC107" s="74">
        <v>205</v>
      </c>
      <c r="BD107" s="74">
        <v>218</v>
      </c>
      <c r="BE107" s="74">
        <v>216</v>
      </c>
      <c r="BF107" s="74">
        <v>563</v>
      </c>
      <c r="BG107" s="74">
        <v>299</v>
      </c>
      <c r="BH107" s="74">
        <v>935</v>
      </c>
      <c r="BI107" s="74">
        <v>2185</v>
      </c>
      <c r="BJ107" s="74">
        <v>1169</v>
      </c>
      <c r="BK107" s="114">
        <v>432</v>
      </c>
      <c r="BL107" s="114">
        <v>448</v>
      </c>
      <c r="BM107" s="114">
        <v>347</v>
      </c>
      <c r="BN107" s="114">
        <v>400</v>
      </c>
      <c r="BO107" s="114">
        <v>292</v>
      </c>
      <c r="BP107" s="173"/>
      <c r="BQ107" s="173"/>
      <c r="BR107" s="173"/>
      <c r="BS107" s="173"/>
      <c r="BT107" s="173"/>
      <c r="BU107" s="173"/>
      <c r="BV107" s="173"/>
    </row>
    <row r="108" spans="1:520" x14ac:dyDescent="0.35">
      <c r="A108" s="203" t="s">
        <v>381</v>
      </c>
      <c r="B108" s="14" t="s">
        <v>85</v>
      </c>
      <c r="C108" s="125"/>
      <c r="D108" s="203"/>
      <c r="E108" s="262">
        <v>46</v>
      </c>
      <c r="F108" s="262">
        <v>51</v>
      </c>
      <c r="G108" s="262">
        <v>62</v>
      </c>
      <c r="H108" s="262">
        <v>68</v>
      </c>
      <c r="I108" s="262">
        <v>78</v>
      </c>
      <c r="J108" s="262">
        <v>86</v>
      </c>
      <c r="K108" s="262">
        <v>104</v>
      </c>
      <c r="L108" s="262">
        <v>100</v>
      </c>
      <c r="M108" s="262">
        <v>83</v>
      </c>
      <c r="N108" s="262">
        <v>57</v>
      </c>
      <c r="O108" s="262">
        <v>103</v>
      </c>
      <c r="P108" s="262">
        <v>99</v>
      </c>
      <c r="Q108" s="262">
        <v>92</v>
      </c>
      <c r="R108" s="262">
        <v>85</v>
      </c>
      <c r="S108" s="262">
        <v>94</v>
      </c>
      <c r="T108" s="262">
        <v>93</v>
      </c>
      <c r="U108" s="262">
        <v>116</v>
      </c>
      <c r="V108" s="262">
        <v>220</v>
      </c>
      <c r="W108" s="262">
        <v>358</v>
      </c>
      <c r="X108" s="262">
        <v>336</v>
      </c>
      <c r="Y108" s="262">
        <v>365</v>
      </c>
      <c r="Z108" s="262">
        <v>306.25</v>
      </c>
      <c r="AA108" s="262">
        <v>247.5</v>
      </c>
      <c r="AB108" s="262">
        <v>188.75</v>
      </c>
      <c r="AC108" s="262">
        <v>130</v>
      </c>
      <c r="AD108" s="262">
        <v>242</v>
      </c>
      <c r="AE108" s="262">
        <v>148</v>
      </c>
      <c r="AF108" s="262">
        <v>189</v>
      </c>
      <c r="AG108" s="262">
        <v>121</v>
      </c>
      <c r="AH108" s="262">
        <v>99</v>
      </c>
      <c r="AI108" s="262">
        <v>112</v>
      </c>
      <c r="AJ108" s="262">
        <v>198</v>
      </c>
      <c r="AK108" s="262">
        <v>149</v>
      </c>
      <c r="AL108" s="262">
        <v>146.27477785372523</v>
      </c>
      <c r="AM108" s="278">
        <v>160.891149825784</v>
      </c>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281"/>
      <c r="BP108" s="173"/>
      <c r="BQ108" s="173"/>
      <c r="BR108" s="173"/>
      <c r="BS108" s="173"/>
      <c r="BT108" s="173"/>
      <c r="BU108" s="173"/>
      <c r="BV108" s="173"/>
    </row>
    <row r="109" spans="1:520" x14ac:dyDescent="0.35">
      <c r="A109" s="205" t="s">
        <v>382</v>
      </c>
      <c r="B109" s="14" t="s">
        <v>85</v>
      </c>
      <c r="C109" s="125"/>
      <c r="D109" s="205"/>
      <c r="E109" s="262">
        <v>146</v>
      </c>
      <c r="F109" s="262">
        <v>159</v>
      </c>
      <c r="G109" s="262">
        <v>171</v>
      </c>
      <c r="H109" s="262">
        <v>184</v>
      </c>
      <c r="I109" s="262">
        <v>196</v>
      </c>
      <c r="J109" s="262">
        <v>220</v>
      </c>
      <c r="K109" s="262">
        <v>250</v>
      </c>
      <c r="L109" s="262">
        <v>276</v>
      </c>
      <c r="M109" s="262">
        <v>312</v>
      </c>
      <c r="N109" s="262">
        <v>352</v>
      </c>
      <c r="O109" s="262">
        <v>405</v>
      </c>
      <c r="P109" s="262">
        <v>497</v>
      </c>
      <c r="Q109" s="262">
        <v>489</v>
      </c>
      <c r="R109" s="262">
        <v>548</v>
      </c>
      <c r="S109" s="262">
        <v>553</v>
      </c>
      <c r="T109" s="262">
        <v>609</v>
      </c>
      <c r="U109" s="262">
        <v>667</v>
      </c>
      <c r="V109" s="262">
        <v>745.13793103448279</v>
      </c>
      <c r="W109" s="262">
        <v>864.67796610169489</v>
      </c>
      <c r="X109" s="262">
        <v>1259.2120765832105</v>
      </c>
      <c r="Y109" s="262">
        <v>1313.4480179506359</v>
      </c>
      <c r="Z109" s="262">
        <v>1325</v>
      </c>
      <c r="AA109" s="262">
        <v>1327</v>
      </c>
      <c r="AB109" s="262">
        <v>1330</v>
      </c>
      <c r="AC109" s="262">
        <v>1305</v>
      </c>
      <c r="AD109" s="262">
        <v>1359</v>
      </c>
      <c r="AE109" s="262">
        <v>1585</v>
      </c>
      <c r="AF109" s="262">
        <v>1359</v>
      </c>
      <c r="AG109" s="262">
        <v>1815</v>
      </c>
      <c r="AH109" s="262">
        <v>1045</v>
      </c>
      <c r="AI109" s="262">
        <v>851</v>
      </c>
      <c r="AJ109" s="262">
        <v>875</v>
      </c>
      <c r="AK109" s="262">
        <v>870</v>
      </c>
      <c r="AL109" s="262">
        <v>638.48940533151062</v>
      </c>
      <c r="AM109" s="278">
        <v>789.00292682926829</v>
      </c>
      <c r="AN109" s="74">
        <v>879</v>
      </c>
      <c r="AO109" s="74">
        <v>947</v>
      </c>
      <c r="AP109" s="74">
        <v>1596</v>
      </c>
      <c r="AQ109" s="74">
        <v>1271</v>
      </c>
      <c r="AR109" s="74">
        <v>1356</v>
      </c>
      <c r="AS109" s="74">
        <v>1629</v>
      </c>
      <c r="AT109" s="74">
        <v>1616</v>
      </c>
      <c r="AU109" s="74">
        <v>2173</v>
      </c>
      <c r="AV109" s="74">
        <v>2853</v>
      </c>
      <c r="AW109" s="74">
        <v>5490</v>
      </c>
      <c r="AX109" s="74">
        <v>4939</v>
      </c>
      <c r="AY109" s="74">
        <v>2980</v>
      </c>
      <c r="AZ109" s="74">
        <v>6341</v>
      </c>
      <c r="BA109" s="74">
        <v>2521</v>
      </c>
      <c r="BB109" s="74">
        <v>5305</v>
      </c>
      <c r="BC109" s="74">
        <v>4207</v>
      </c>
      <c r="BD109" s="74">
        <v>5321</v>
      </c>
      <c r="BE109" s="74">
        <v>6256</v>
      </c>
      <c r="BF109" s="74">
        <v>5631</v>
      </c>
      <c r="BG109" s="74">
        <v>5125</v>
      </c>
      <c r="BH109" s="74">
        <v>4499</v>
      </c>
      <c r="BI109" s="74">
        <v>7554</v>
      </c>
      <c r="BJ109" s="74">
        <v>6026</v>
      </c>
      <c r="BK109" s="114">
        <v>7663</v>
      </c>
      <c r="BL109" s="114">
        <v>10337</v>
      </c>
      <c r="BM109" s="114">
        <v>10613</v>
      </c>
      <c r="BN109" s="114">
        <v>10096</v>
      </c>
      <c r="BO109" s="114">
        <v>9310</v>
      </c>
      <c r="BP109" s="173"/>
      <c r="BQ109" s="173"/>
      <c r="BR109" s="173"/>
      <c r="BS109" s="173"/>
      <c r="BT109" s="173"/>
      <c r="BU109" s="173"/>
      <c r="BV109" s="173"/>
    </row>
    <row r="110" spans="1:520" x14ac:dyDescent="0.35">
      <c r="A110" s="203" t="s">
        <v>383</v>
      </c>
      <c r="B110" s="14" t="s">
        <v>85</v>
      </c>
      <c r="C110" s="125"/>
      <c r="D110" s="205"/>
      <c r="E110" s="262">
        <v>7</v>
      </c>
      <c r="F110" s="262">
        <v>9</v>
      </c>
      <c r="G110" s="262">
        <v>5</v>
      </c>
      <c r="H110" s="262">
        <v>2</v>
      </c>
      <c r="I110" s="262">
        <v>12</v>
      </c>
      <c r="J110" s="262">
        <v>17</v>
      </c>
      <c r="K110" s="262">
        <v>1</v>
      </c>
      <c r="L110" s="262">
        <v>8</v>
      </c>
      <c r="M110" s="262">
        <v>23</v>
      </c>
      <c r="N110" s="262">
        <v>19</v>
      </c>
      <c r="O110" s="262">
        <v>76</v>
      </c>
      <c r="P110" s="262">
        <v>99</v>
      </c>
      <c r="Q110" s="262">
        <v>33</v>
      </c>
      <c r="R110" s="262">
        <v>26</v>
      </c>
      <c r="S110" s="262">
        <v>14</v>
      </c>
      <c r="T110" s="262">
        <v>44</v>
      </c>
      <c r="U110" s="262">
        <v>68</v>
      </c>
      <c r="V110" s="262">
        <v>68</v>
      </c>
      <c r="W110" s="262">
        <v>134</v>
      </c>
      <c r="X110" s="262">
        <v>64</v>
      </c>
      <c r="Y110" s="262">
        <v>151</v>
      </c>
      <c r="Z110" s="262">
        <v>55</v>
      </c>
      <c r="AA110" s="262">
        <v>78</v>
      </c>
      <c r="AB110" s="262">
        <v>90</v>
      </c>
      <c r="AC110" s="262">
        <v>38</v>
      </c>
      <c r="AD110" s="262">
        <v>64</v>
      </c>
      <c r="AE110" s="262">
        <v>104</v>
      </c>
      <c r="AF110" s="262">
        <v>258</v>
      </c>
      <c r="AG110" s="262">
        <v>143</v>
      </c>
      <c r="AH110" s="262">
        <v>140</v>
      </c>
      <c r="AI110" s="262">
        <v>111</v>
      </c>
      <c r="AJ110" s="262">
        <v>132</v>
      </c>
      <c r="AK110" s="262">
        <v>137</v>
      </c>
      <c r="AL110" s="262">
        <v>97.27272727272728</v>
      </c>
      <c r="AM110" s="278">
        <v>112.71470383275262</v>
      </c>
      <c r="AN110" s="74">
        <v>220</v>
      </c>
      <c r="AO110" s="74">
        <v>169</v>
      </c>
      <c r="AP110" s="74">
        <v>193</v>
      </c>
      <c r="AQ110" s="74">
        <v>203</v>
      </c>
      <c r="AR110" s="74">
        <v>204</v>
      </c>
      <c r="AS110" s="74">
        <v>194</v>
      </c>
      <c r="AT110" s="74">
        <v>198</v>
      </c>
      <c r="AU110" s="74">
        <v>226</v>
      </c>
      <c r="AV110" s="74">
        <v>239</v>
      </c>
      <c r="AW110" s="74">
        <v>289</v>
      </c>
      <c r="AX110" s="74">
        <v>276</v>
      </c>
      <c r="AY110" s="74">
        <v>282</v>
      </c>
      <c r="AZ110" s="74">
        <v>290</v>
      </c>
      <c r="BA110" s="74">
        <v>310</v>
      </c>
      <c r="BB110" s="74">
        <v>335</v>
      </c>
      <c r="BC110" s="74">
        <v>345</v>
      </c>
      <c r="BD110" s="74">
        <v>367</v>
      </c>
      <c r="BE110" s="74">
        <v>369</v>
      </c>
      <c r="BF110" s="74">
        <v>391</v>
      </c>
      <c r="BG110" s="74">
        <v>445</v>
      </c>
      <c r="BH110" s="74">
        <v>438</v>
      </c>
      <c r="BI110" s="74">
        <v>427</v>
      </c>
      <c r="BJ110" s="74">
        <v>440</v>
      </c>
      <c r="BK110" s="114">
        <v>461</v>
      </c>
      <c r="BL110" s="114">
        <v>473</v>
      </c>
      <c r="BM110" s="114">
        <v>494</v>
      </c>
      <c r="BN110" s="114">
        <v>489</v>
      </c>
      <c r="BO110" s="114">
        <v>494</v>
      </c>
      <c r="BP110" s="173"/>
      <c r="BQ110" s="173"/>
      <c r="BR110" s="173"/>
      <c r="BS110" s="173"/>
      <c r="BT110" s="173"/>
      <c r="BU110" s="173"/>
      <c r="BV110" s="173"/>
    </row>
    <row r="111" spans="1:520" x14ac:dyDescent="0.35">
      <c r="A111" s="203" t="s">
        <v>384</v>
      </c>
      <c r="B111" s="14" t="s">
        <v>85</v>
      </c>
      <c r="C111" s="125"/>
      <c r="D111" s="205"/>
      <c r="E111" s="262">
        <v>3</v>
      </c>
      <c r="F111" s="262">
        <v>4</v>
      </c>
      <c r="G111" s="262">
        <v>4</v>
      </c>
      <c r="H111" s="262">
        <v>5</v>
      </c>
      <c r="I111" s="262">
        <v>16</v>
      </c>
      <c r="J111" s="262">
        <v>6</v>
      </c>
      <c r="K111" s="262">
        <v>10</v>
      </c>
      <c r="L111" s="262">
        <v>12</v>
      </c>
      <c r="M111" s="262">
        <v>10</v>
      </c>
      <c r="N111" s="262">
        <v>54</v>
      </c>
      <c r="O111" s="262">
        <v>118</v>
      </c>
      <c r="P111" s="262">
        <v>121</v>
      </c>
      <c r="Q111" s="262">
        <v>115</v>
      </c>
      <c r="R111" s="262">
        <v>93</v>
      </c>
      <c r="S111" s="262">
        <v>80</v>
      </c>
      <c r="T111" s="262">
        <v>81</v>
      </c>
      <c r="U111" s="262">
        <v>86</v>
      </c>
      <c r="V111" s="262">
        <v>32</v>
      </c>
      <c r="W111" s="262">
        <v>140</v>
      </c>
      <c r="X111" s="262">
        <v>29</v>
      </c>
      <c r="Y111" s="262">
        <v>72</v>
      </c>
      <c r="Z111" s="262">
        <v>26</v>
      </c>
      <c r="AA111" s="262">
        <v>16</v>
      </c>
      <c r="AB111" s="262">
        <v>51</v>
      </c>
      <c r="AC111" s="262">
        <v>200</v>
      </c>
      <c r="AD111" s="262">
        <v>180</v>
      </c>
      <c r="AE111" s="262">
        <v>128</v>
      </c>
      <c r="AF111" s="262">
        <v>104</v>
      </c>
      <c r="AG111" s="262">
        <v>81</v>
      </c>
      <c r="AH111" s="262">
        <v>91</v>
      </c>
      <c r="AI111" s="262">
        <v>85</v>
      </c>
      <c r="AJ111" s="262">
        <v>91</v>
      </c>
      <c r="AK111" s="262">
        <v>79</v>
      </c>
      <c r="AL111" s="262">
        <v>57.047163362952837</v>
      </c>
      <c r="AM111" s="278">
        <v>74.537142857142854</v>
      </c>
      <c r="AN111" s="74">
        <v>130</v>
      </c>
      <c r="AO111" s="74">
        <v>129</v>
      </c>
      <c r="AP111" s="74">
        <v>78</v>
      </c>
      <c r="AQ111" s="74">
        <v>100</v>
      </c>
      <c r="AR111" s="74">
        <v>101</v>
      </c>
      <c r="AS111" s="74">
        <v>124</v>
      </c>
      <c r="AT111" s="74">
        <v>165</v>
      </c>
      <c r="AU111" s="74">
        <v>157</v>
      </c>
      <c r="AV111" s="74">
        <v>177</v>
      </c>
      <c r="AW111" s="74">
        <v>232</v>
      </c>
      <c r="AX111" s="74">
        <v>207</v>
      </c>
      <c r="AY111" s="74">
        <v>239</v>
      </c>
      <c r="AZ111" s="74">
        <v>364</v>
      </c>
      <c r="BA111" s="74">
        <v>316</v>
      </c>
      <c r="BB111" s="74">
        <v>211</v>
      </c>
      <c r="BC111" s="74">
        <v>315</v>
      </c>
      <c r="BD111" s="74">
        <v>318</v>
      </c>
      <c r="BE111" s="74">
        <v>252</v>
      </c>
      <c r="BF111" s="74">
        <v>235</v>
      </c>
      <c r="BG111" s="74">
        <v>200</v>
      </c>
      <c r="BH111" s="74">
        <v>216</v>
      </c>
      <c r="BI111" s="74">
        <v>216</v>
      </c>
      <c r="BJ111" s="74">
        <v>225</v>
      </c>
      <c r="BK111" s="114">
        <v>242</v>
      </c>
      <c r="BL111" s="114">
        <v>261</v>
      </c>
      <c r="BM111" s="114">
        <v>217</v>
      </c>
      <c r="BN111" s="114">
        <v>229</v>
      </c>
      <c r="BO111" s="114">
        <v>218</v>
      </c>
      <c r="BP111" s="173"/>
      <c r="BQ111" s="173"/>
      <c r="BR111" s="173"/>
      <c r="BS111" s="173"/>
      <c r="BT111" s="173"/>
      <c r="BU111" s="173"/>
      <c r="BV111" s="173"/>
    </row>
    <row r="112" spans="1:520" x14ac:dyDescent="0.35">
      <c r="A112" s="203" t="s">
        <v>385</v>
      </c>
      <c r="B112" s="14" t="s">
        <v>85</v>
      </c>
      <c r="C112" s="125"/>
      <c r="D112" s="203"/>
      <c r="E112" s="262">
        <v>3</v>
      </c>
      <c r="F112" s="262">
        <v>4</v>
      </c>
      <c r="G112" s="262">
        <v>4</v>
      </c>
      <c r="H112" s="262">
        <v>5</v>
      </c>
      <c r="I112" s="262">
        <v>16</v>
      </c>
      <c r="J112" s="262">
        <v>6</v>
      </c>
      <c r="K112" s="262">
        <v>10</v>
      </c>
      <c r="L112" s="262">
        <v>12</v>
      </c>
      <c r="M112" s="262">
        <v>0</v>
      </c>
      <c r="N112" s="262">
        <v>-2</v>
      </c>
      <c r="O112" s="262">
        <v>53</v>
      </c>
      <c r="P112" s="262">
        <v>54</v>
      </c>
      <c r="Q112" s="262">
        <v>76</v>
      </c>
      <c r="R112" s="262">
        <v>76</v>
      </c>
      <c r="S112" s="262">
        <v>66</v>
      </c>
      <c r="T112" s="262">
        <v>67</v>
      </c>
      <c r="U112" s="262">
        <v>76</v>
      </c>
      <c r="V112" s="262">
        <v>25</v>
      </c>
      <c r="W112" s="262">
        <v>133</v>
      </c>
      <c r="X112" s="262">
        <v>35</v>
      </c>
      <c r="Y112" s="262">
        <v>72</v>
      </c>
      <c r="Z112" s="262">
        <v>26</v>
      </c>
      <c r="AA112" s="262">
        <v>16</v>
      </c>
      <c r="AB112" s="262">
        <v>51</v>
      </c>
      <c r="AC112" s="262">
        <v>200</v>
      </c>
      <c r="AD112" s="262">
        <v>180</v>
      </c>
      <c r="AE112" s="262">
        <v>128</v>
      </c>
      <c r="AF112" s="262">
        <v>104</v>
      </c>
      <c r="AG112" s="262">
        <v>81</v>
      </c>
      <c r="AH112" s="262">
        <v>91</v>
      </c>
      <c r="AI112" s="262">
        <v>85</v>
      </c>
      <c r="AJ112" s="262">
        <v>91</v>
      </c>
      <c r="AK112" s="262">
        <v>79</v>
      </c>
      <c r="AL112" s="262">
        <v>57.047163362952837</v>
      </c>
      <c r="AM112" s="278">
        <v>74.537142857142854</v>
      </c>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281"/>
      <c r="BP112" s="173"/>
      <c r="BQ112" s="173"/>
      <c r="BR112" s="173"/>
      <c r="BS112" s="173"/>
      <c r="BT112" s="173"/>
      <c r="BU112" s="173"/>
      <c r="BV112" s="173"/>
    </row>
    <row r="113" spans="1:520" s="208" customFormat="1" x14ac:dyDescent="0.35">
      <c r="A113" s="211" t="s">
        <v>386</v>
      </c>
      <c r="B113" s="14" t="s">
        <v>85</v>
      </c>
      <c r="C113" s="125"/>
      <c r="D113" s="216"/>
      <c r="E113" s="262">
        <v>-2</v>
      </c>
      <c r="F113" s="262">
        <v>-3</v>
      </c>
      <c r="G113" s="262">
        <v>-3</v>
      </c>
      <c r="H113" s="262">
        <v>-3</v>
      </c>
      <c r="I113" s="262">
        <v>-5</v>
      </c>
      <c r="J113" s="262">
        <v>-6</v>
      </c>
      <c r="K113" s="262">
        <v>-7</v>
      </c>
      <c r="L113" s="262">
        <v>-8</v>
      </c>
      <c r="M113" s="262"/>
      <c r="N113" s="262"/>
      <c r="O113" s="262"/>
      <c r="P113" s="262"/>
      <c r="Q113" s="262"/>
      <c r="R113" s="262"/>
      <c r="S113" s="262"/>
      <c r="T113" s="262"/>
      <c r="U113" s="262"/>
      <c r="V113" s="262"/>
      <c r="W113" s="262"/>
      <c r="X113" s="262"/>
      <c r="Y113" s="262"/>
      <c r="Z113" s="262"/>
      <c r="AA113" s="262"/>
      <c r="AB113" s="262"/>
      <c r="AC113" s="262"/>
      <c r="AD113" s="262"/>
      <c r="AE113" s="262"/>
      <c r="AF113" s="262"/>
      <c r="AG113" s="262"/>
      <c r="AH113" s="262"/>
      <c r="AI113" s="262"/>
      <c r="AJ113" s="262"/>
      <c r="AK113" s="262"/>
      <c r="AL113" s="262"/>
      <c r="AM113" s="278"/>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281"/>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c r="CS113" s="173"/>
      <c r="CT113" s="173"/>
      <c r="CU113" s="173"/>
      <c r="CV113" s="173"/>
      <c r="CW113" s="173"/>
      <c r="CX113" s="173"/>
      <c r="CY113" s="173"/>
      <c r="CZ113" s="173"/>
      <c r="DA113" s="173"/>
      <c r="DB113" s="173"/>
      <c r="DC113" s="173"/>
      <c r="DD113" s="173"/>
      <c r="DE113" s="173"/>
      <c r="DF113" s="173"/>
      <c r="DG113" s="173"/>
      <c r="DH113" s="173"/>
      <c r="DI113" s="173"/>
      <c r="DJ113" s="173"/>
      <c r="DK113" s="173"/>
      <c r="DL113" s="173"/>
      <c r="DM113" s="173"/>
      <c r="DN113" s="173"/>
      <c r="DO113" s="173"/>
      <c r="DP113" s="173"/>
      <c r="DQ113" s="173"/>
      <c r="DR113" s="173"/>
      <c r="DS113" s="173"/>
      <c r="DT113" s="173"/>
      <c r="DU113" s="173"/>
      <c r="DV113" s="173"/>
      <c r="DW113" s="173"/>
      <c r="DX113" s="173"/>
      <c r="DY113" s="173"/>
      <c r="DZ113" s="173"/>
      <c r="EA113" s="173"/>
      <c r="EB113" s="173"/>
      <c r="EC113" s="173"/>
      <c r="ED113" s="173"/>
      <c r="EE113" s="173"/>
      <c r="EF113" s="173"/>
      <c r="EG113" s="173"/>
      <c r="EH113" s="173"/>
      <c r="EI113" s="173"/>
      <c r="EJ113" s="173"/>
      <c r="EK113" s="173"/>
      <c r="EL113" s="173"/>
      <c r="EM113" s="173"/>
      <c r="EN113" s="173"/>
      <c r="EO113" s="173"/>
      <c r="EP113" s="173"/>
      <c r="EQ113" s="173"/>
      <c r="ER113" s="173"/>
      <c r="ES113" s="173"/>
      <c r="ET113" s="173"/>
      <c r="EU113" s="173"/>
      <c r="EV113" s="173"/>
      <c r="EW113" s="173"/>
      <c r="EX113" s="173"/>
      <c r="EY113" s="173"/>
      <c r="EZ113" s="173"/>
      <c r="FA113" s="173"/>
      <c r="FB113" s="173"/>
      <c r="FC113" s="173"/>
      <c r="FD113" s="173"/>
      <c r="FE113" s="173"/>
      <c r="FF113" s="173"/>
      <c r="FG113" s="173"/>
      <c r="FH113" s="173"/>
      <c r="FI113" s="173"/>
      <c r="FJ113" s="173"/>
      <c r="FK113" s="173"/>
      <c r="FL113" s="173"/>
      <c r="FM113" s="173"/>
      <c r="FN113" s="173"/>
      <c r="FO113" s="173"/>
      <c r="FP113" s="173"/>
      <c r="FQ113" s="173"/>
      <c r="FR113" s="173"/>
      <c r="FS113" s="173"/>
      <c r="FT113" s="173"/>
      <c r="FU113" s="173"/>
      <c r="FV113" s="173"/>
      <c r="FW113" s="173"/>
      <c r="FX113" s="173"/>
      <c r="FY113" s="173"/>
      <c r="FZ113" s="173"/>
      <c r="GA113" s="173"/>
      <c r="GB113" s="173"/>
      <c r="GC113" s="173"/>
      <c r="GD113" s="173"/>
      <c r="GE113" s="173"/>
      <c r="GF113" s="173"/>
      <c r="GG113" s="173"/>
      <c r="GH113" s="173"/>
      <c r="GI113" s="173"/>
      <c r="GJ113" s="173"/>
      <c r="GK113" s="173"/>
      <c r="GL113" s="173"/>
      <c r="GM113" s="173"/>
      <c r="GN113" s="173"/>
      <c r="GO113" s="173"/>
      <c r="GP113" s="173"/>
      <c r="GQ113" s="173"/>
      <c r="GR113" s="173"/>
      <c r="GS113" s="173"/>
      <c r="GT113" s="173"/>
      <c r="GU113" s="173"/>
      <c r="GV113" s="173"/>
      <c r="GW113" s="173"/>
      <c r="GX113" s="173"/>
      <c r="GY113" s="173"/>
      <c r="GZ113" s="173"/>
      <c r="HA113" s="173"/>
      <c r="HB113" s="173"/>
      <c r="HC113" s="173"/>
      <c r="HD113" s="173"/>
      <c r="HE113" s="173"/>
      <c r="HF113" s="173"/>
      <c r="HG113" s="173"/>
      <c r="HH113" s="173"/>
      <c r="HI113" s="173"/>
      <c r="HJ113" s="173"/>
      <c r="HK113" s="173"/>
      <c r="HL113" s="173"/>
      <c r="HM113" s="173"/>
      <c r="HN113" s="173"/>
      <c r="HO113" s="173"/>
      <c r="HP113" s="173"/>
      <c r="HQ113" s="173"/>
      <c r="HR113" s="173"/>
      <c r="HS113" s="173"/>
      <c r="HT113" s="173"/>
      <c r="HU113" s="173"/>
      <c r="HV113" s="173"/>
      <c r="HW113" s="173"/>
      <c r="HX113" s="173"/>
      <c r="HY113" s="173"/>
      <c r="HZ113" s="173"/>
      <c r="IA113" s="173"/>
      <c r="IB113" s="173"/>
      <c r="IC113" s="173"/>
      <c r="ID113" s="173"/>
      <c r="IE113" s="173"/>
      <c r="IF113" s="173"/>
      <c r="IG113" s="173"/>
      <c r="IH113" s="173"/>
      <c r="II113" s="173"/>
      <c r="IJ113" s="173"/>
      <c r="IK113" s="173"/>
      <c r="IL113" s="173"/>
      <c r="IM113" s="173"/>
      <c r="IN113" s="173"/>
      <c r="IO113" s="173"/>
      <c r="IP113" s="173"/>
      <c r="IQ113" s="173"/>
      <c r="IR113" s="173"/>
      <c r="IS113" s="173"/>
      <c r="IT113" s="173"/>
      <c r="IU113" s="173"/>
      <c r="IV113" s="173"/>
      <c r="IW113" s="173"/>
      <c r="IX113" s="173"/>
      <c r="IY113" s="173"/>
      <c r="IZ113" s="173"/>
      <c r="JA113" s="173"/>
      <c r="JB113" s="173"/>
      <c r="JC113" s="173"/>
      <c r="JD113" s="173"/>
      <c r="JE113" s="173"/>
      <c r="JF113" s="173"/>
      <c r="JG113" s="173"/>
      <c r="JH113" s="173"/>
      <c r="JI113" s="173"/>
      <c r="JJ113" s="173"/>
      <c r="JK113" s="173"/>
      <c r="JL113" s="173"/>
      <c r="JM113" s="173"/>
      <c r="JN113" s="173"/>
      <c r="JO113" s="173"/>
      <c r="JP113" s="173"/>
      <c r="JQ113" s="173"/>
      <c r="JR113" s="173"/>
      <c r="JS113" s="173"/>
      <c r="JT113" s="173"/>
      <c r="JU113" s="173"/>
      <c r="JV113" s="173"/>
      <c r="JW113" s="173"/>
      <c r="JX113" s="173"/>
      <c r="JY113" s="173"/>
      <c r="JZ113" s="173"/>
      <c r="KA113" s="173"/>
      <c r="KB113" s="173"/>
      <c r="KC113" s="173"/>
      <c r="KD113" s="173"/>
      <c r="KE113" s="173"/>
      <c r="KF113" s="173"/>
      <c r="KG113" s="173"/>
      <c r="KH113" s="173"/>
      <c r="KI113" s="173"/>
      <c r="KJ113" s="173"/>
      <c r="KK113" s="173"/>
      <c r="KL113" s="173"/>
      <c r="KM113" s="173"/>
      <c r="KN113" s="173"/>
      <c r="KO113" s="173"/>
      <c r="KP113" s="173"/>
      <c r="KQ113" s="173"/>
      <c r="KR113" s="173"/>
      <c r="KS113" s="173"/>
      <c r="KT113" s="173"/>
      <c r="KU113" s="173"/>
      <c r="KV113" s="173"/>
      <c r="KW113" s="173"/>
      <c r="KX113" s="173"/>
      <c r="KY113" s="173"/>
      <c r="KZ113" s="173"/>
      <c r="LA113" s="173"/>
      <c r="LB113" s="173"/>
      <c r="LC113" s="173"/>
      <c r="LD113" s="173"/>
      <c r="LE113" s="173"/>
      <c r="LF113" s="173"/>
      <c r="LG113" s="173"/>
      <c r="LH113" s="173"/>
      <c r="LI113" s="173"/>
      <c r="LJ113" s="173"/>
      <c r="LK113" s="173"/>
      <c r="LL113" s="173"/>
      <c r="LM113" s="173"/>
      <c r="LN113" s="173"/>
      <c r="LO113" s="173"/>
      <c r="LP113" s="173"/>
      <c r="LQ113" s="173"/>
      <c r="LR113" s="173"/>
      <c r="LS113" s="173"/>
      <c r="LT113" s="173"/>
      <c r="LU113" s="173"/>
      <c r="LV113" s="173"/>
      <c r="LW113" s="173"/>
      <c r="LX113" s="173"/>
      <c r="LY113" s="173"/>
      <c r="LZ113" s="173"/>
      <c r="MA113" s="173"/>
      <c r="MB113" s="173"/>
      <c r="MC113" s="173"/>
      <c r="MD113" s="173"/>
      <c r="ME113" s="173"/>
      <c r="MF113" s="173"/>
      <c r="MG113" s="173"/>
      <c r="MH113" s="173"/>
      <c r="MI113" s="173"/>
      <c r="MJ113" s="173"/>
      <c r="MK113" s="173"/>
      <c r="ML113" s="173"/>
      <c r="MM113" s="173"/>
      <c r="MN113" s="173"/>
      <c r="MO113" s="173"/>
      <c r="MP113" s="173"/>
      <c r="MQ113" s="173"/>
      <c r="MR113" s="173"/>
      <c r="MS113" s="173"/>
      <c r="MT113" s="173"/>
      <c r="MU113" s="173"/>
      <c r="MV113" s="173"/>
      <c r="MW113" s="173"/>
      <c r="MX113" s="173"/>
      <c r="MY113" s="173"/>
      <c r="MZ113" s="173"/>
      <c r="NA113" s="173"/>
      <c r="NB113" s="173"/>
      <c r="NC113" s="173"/>
      <c r="ND113" s="173"/>
      <c r="NE113" s="173"/>
      <c r="NF113" s="173"/>
      <c r="NG113" s="173"/>
      <c r="NH113" s="173"/>
      <c r="NI113" s="173"/>
      <c r="NJ113" s="173"/>
      <c r="NK113" s="173"/>
      <c r="NL113" s="173"/>
      <c r="NM113" s="173"/>
      <c r="NN113" s="173"/>
      <c r="NO113" s="173"/>
      <c r="NP113" s="173"/>
      <c r="NQ113" s="173"/>
      <c r="NR113" s="173"/>
      <c r="NS113" s="173"/>
      <c r="NT113" s="173"/>
      <c r="NU113" s="173"/>
      <c r="NV113" s="173"/>
      <c r="NW113" s="173"/>
      <c r="NX113" s="173"/>
      <c r="NY113" s="173"/>
      <c r="NZ113" s="173"/>
      <c r="OA113" s="173"/>
      <c r="OB113" s="173"/>
      <c r="OC113" s="173"/>
      <c r="OD113" s="173"/>
      <c r="OE113" s="173"/>
      <c r="OF113" s="173"/>
      <c r="OG113" s="173"/>
      <c r="OH113" s="173"/>
      <c r="OI113" s="173"/>
      <c r="OJ113" s="173"/>
      <c r="OK113" s="173"/>
      <c r="OL113" s="173"/>
      <c r="OM113" s="173"/>
      <c r="ON113" s="173"/>
      <c r="OO113" s="173"/>
      <c r="OP113" s="173"/>
      <c r="OQ113" s="173"/>
      <c r="OR113" s="173"/>
      <c r="OS113" s="173"/>
      <c r="OT113" s="173"/>
      <c r="OU113" s="173"/>
      <c r="OV113" s="173"/>
      <c r="OW113" s="173"/>
      <c r="OX113" s="173"/>
      <c r="OY113" s="173"/>
      <c r="OZ113" s="173"/>
      <c r="PA113" s="173"/>
      <c r="PB113" s="173"/>
      <c r="PC113" s="173"/>
      <c r="PD113" s="173"/>
      <c r="PE113" s="173"/>
      <c r="PF113" s="173"/>
      <c r="PG113" s="173"/>
      <c r="PH113" s="173"/>
      <c r="PI113" s="173"/>
      <c r="PJ113" s="173"/>
      <c r="PK113" s="173"/>
      <c r="PL113" s="173"/>
      <c r="PM113" s="173"/>
      <c r="PN113" s="173"/>
      <c r="PO113" s="173"/>
      <c r="PP113" s="173"/>
      <c r="PQ113" s="173"/>
      <c r="PR113" s="173"/>
      <c r="PS113" s="173"/>
      <c r="PT113" s="173"/>
      <c r="PU113" s="173"/>
      <c r="PV113" s="173"/>
      <c r="PW113" s="173"/>
      <c r="PX113" s="173"/>
      <c r="PY113" s="173"/>
      <c r="PZ113" s="173"/>
      <c r="QA113" s="173"/>
      <c r="QB113" s="173"/>
      <c r="QC113" s="173"/>
      <c r="QD113" s="173"/>
      <c r="QE113" s="173"/>
      <c r="QF113" s="173"/>
      <c r="QG113" s="173"/>
      <c r="QH113" s="173"/>
      <c r="QI113" s="173"/>
      <c r="QJ113" s="173"/>
      <c r="QK113" s="173"/>
      <c r="QL113" s="173"/>
      <c r="QM113" s="173"/>
      <c r="QN113" s="173"/>
      <c r="QO113" s="173"/>
      <c r="QP113" s="173"/>
      <c r="QQ113" s="173"/>
      <c r="QR113" s="173"/>
      <c r="QS113" s="173"/>
      <c r="QT113" s="173"/>
      <c r="QU113" s="173"/>
      <c r="QV113" s="173"/>
      <c r="QW113" s="173"/>
      <c r="QX113" s="173"/>
      <c r="QY113" s="173"/>
      <c r="QZ113" s="173"/>
      <c r="RA113" s="173"/>
      <c r="RB113" s="173"/>
      <c r="RC113" s="173"/>
      <c r="RD113" s="173"/>
      <c r="RE113" s="173"/>
      <c r="RF113" s="173"/>
      <c r="RG113" s="173"/>
      <c r="RH113" s="173"/>
      <c r="RI113" s="173"/>
      <c r="RJ113" s="173"/>
      <c r="RK113" s="173"/>
      <c r="RL113" s="173"/>
      <c r="RM113" s="173"/>
      <c r="RN113" s="173"/>
      <c r="RO113" s="173"/>
      <c r="RP113" s="173"/>
      <c r="RQ113" s="173"/>
      <c r="RR113" s="173"/>
      <c r="RS113" s="173"/>
      <c r="RT113" s="173"/>
      <c r="RU113" s="173"/>
      <c r="RV113" s="173"/>
      <c r="RW113" s="173"/>
      <c r="RX113" s="173"/>
      <c r="RY113" s="173"/>
      <c r="RZ113" s="173"/>
      <c r="SA113" s="173"/>
      <c r="SB113" s="173"/>
      <c r="SC113" s="173"/>
      <c r="SD113" s="173"/>
      <c r="SE113" s="173"/>
      <c r="SF113" s="173"/>
      <c r="SG113" s="173"/>
      <c r="SH113" s="173"/>
      <c r="SI113" s="173"/>
      <c r="SJ113" s="173"/>
      <c r="SK113" s="173"/>
      <c r="SL113" s="173"/>
      <c r="SM113" s="173"/>
      <c r="SN113" s="173"/>
      <c r="SO113" s="173"/>
      <c r="SP113" s="173"/>
      <c r="SQ113" s="173"/>
      <c r="SR113" s="173"/>
      <c r="SS113" s="173"/>
      <c r="ST113" s="173"/>
      <c r="SU113" s="173"/>
      <c r="SV113" s="173"/>
      <c r="SW113" s="173"/>
      <c r="SX113" s="173"/>
      <c r="SY113" s="173"/>
      <c r="SZ113" s="173"/>
    </row>
    <row r="114" spans="1:520" x14ac:dyDescent="0.35">
      <c r="A114" s="173" t="s">
        <v>387</v>
      </c>
      <c r="B114" s="14" t="s">
        <v>85</v>
      </c>
      <c r="C114" s="125"/>
      <c r="D114" s="203"/>
      <c r="E114" s="262">
        <v>365</v>
      </c>
      <c r="F114" s="262">
        <v>411</v>
      </c>
      <c r="G114" s="262">
        <v>470</v>
      </c>
      <c r="H114" s="262">
        <v>554</v>
      </c>
      <c r="I114" s="262">
        <v>512</v>
      </c>
      <c r="J114" s="262">
        <v>565</v>
      </c>
      <c r="K114" s="262">
        <v>640</v>
      </c>
      <c r="L114" s="262">
        <v>730</v>
      </c>
      <c r="M114" s="262">
        <v>748</v>
      </c>
      <c r="N114" s="262">
        <v>866</v>
      </c>
      <c r="O114" s="262">
        <v>1293</v>
      </c>
      <c r="P114" s="262">
        <v>1331</v>
      </c>
      <c r="Q114" s="262">
        <v>991</v>
      </c>
      <c r="R114" s="262">
        <v>860</v>
      </c>
      <c r="S114" s="262">
        <v>728</v>
      </c>
      <c r="T114" s="262">
        <v>820</v>
      </c>
      <c r="U114" s="262">
        <v>1003</v>
      </c>
      <c r="V114" s="262">
        <v>1225</v>
      </c>
      <c r="W114" s="262">
        <v>1815</v>
      </c>
      <c r="X114" s="262">
        <v>1790</v>
      </c>
      <c r="Y114" s="262">
        <v>1949</v>
      </c>
      <c r="Z114" s="262">
        <v>1853</v>
      </c>
      <c r="AA114" s="262">
        <v>1729</v>
      </c>
      <c r="AB114" s="262">
        <v>1722</v>
      </c>
      <c r="AC114" s="262">
        <v>1743</v>
      </c>
      <c r="AD114" s="262">
        <v>1936</v>
      </c>
      <c r="AE114" s="262">
        <v>2115</v>
      </c>
      <c r="AF114" s="262">
        <v>2070</v>
      </c>
      <c r="AG114" s="262">
        <v>2273</v>
      </c>
      <c r="AH114" s="262">
        <v>1497</v>
      </c>
      <c r="AI114" s="262">
        <v>1219</v>
      </c>
      <c r="AJ114" s="262">
        <v>1357</v>
      </c>
      <c r="AK114" s="262">
        <v>1655</v>
      </c>
      <c r="AL114" s="262">
        <v>1070</v>
      </c>
      <c r="AM114" s="278">
        <v>1304.4000000000001</v>
      </c>
      <c r="AN114" s="74">
        <v>2006</v>
      </c>
      <c r="AO114" s="74">
        <v>1724</v>
      </c>
      <c r="AP114" s="74">
        <v>2647</v>
      </c>
      <c r="AQ114" s="74">
        <v>2174</v>
      </c>
      <c r="AR114" s="74">
        <v>2816</v>
      </c>
      <c r="AS114" s="74">
        <v>2773</v>
      </c>
      <c r="AT114" s="74">
        <v>3075</v>
      </c>
      <c r="AU114" s="74">
        <v>3296</v>
      </c>
      <c r="AV114" s="74">
        <v>4129</v>
      </c>
      <c r="AW114" s="74">
        <v>6941</v>
      </c>
      <c r="AX114" s="74">
        <v>6641</v>
      </c>
      <c r="AY114" s="74">
        <v>4664</v>
      </c>
      <c r="AZ114" s="74">
        <v>9129</v>
      </c>
      <c r="BA114" s="74">
        <v>5023</v>
      </c>
      <c r="BB114" s="74">
        <v>8407</v>
      </c>
      <c r="BC114" s="74">
        <v>6433</v>
      </c>
      <c r="BD114" s="74">
        <v>7083</v>
      </c>
      <c r="BE114" s="74">
        <v>9139</v>
      </c>
      <c r="BF114" s="74">
        <v>9180</v>
      </c>
      <c r="BG114" s="74">
        <v>8125</v>
      </c>
      <c r="BH114" s="74">
        <v>7321</v>
      </c>
      <c r="BI114" s="74">
        <v>12804</v>
      </c>
      <c r="BJ114" s="74">
        <v>11503</v>
      </c>
      <c r="BK114" s="114">
        <v>13461</v>
      </c>
      <c r="BL114" s="114">
        <v>17508</v>
      </c>
      <c r="BM114" s="114">
        <v>17733</v>
      </c>
      <c r="BN114" s="114">
        <v>16744</v>
      </c>
      <c r="BO114" s="114">
        <v>15225</v>
      </c>
      <c r="BP114" s="173"/>
      <c r="BQ114" s="173"/>
      <c r="BR114" s="173"/>
      <c r="BS114" s="173"/>
      <c r="BT114" s="173"/>
      <c r="BU114" s="173"/>
      <c r="BV114" s="173"/>
    </row>
    <row r="115" spans="1:520" s="208" customFormat="1" x14ac:dyDescent="0.35">
      <c r="A115" s="215" t="s">
        <v>388</v>
      </c>
      <c r="B115" s="14" t="s">
        <v>85</v>
      </c>
      <c r="C115" s="125"/>
      <c r="D115" s="205"/>
      <c r="E115" s="262">
        <v>227</v>
      </c>
      <c r="F115" s="262">
        <v>255</v>
      </c>
      <c r="G115" s="262">
        <v>272</v>
      </c>
      <c r="H115" s="262">
        <v>301</v>
      </c>
      <c r="I115" s="262">
        <v>318</v>
      </c>
      <c r="J115" s="262">
        <v>348</v>
      </c>
      <c r="K115" s="262">
        <v>373</v>
      </c>
      <c r="L115" s="262">
        <v>408</v>
      </c>
      <c r="M115" s="262">
        <v>431</v>
      </c>
      <c r="N115" s="262">
        <v>434</v>
      </c>
      <c r="O115" s="262">
        <v>675</v>
      </c>
      <c r="P115" s="262">
        <v>845</v>
      </c>
      <c r="Q115" s="262">
        <v>755</v>
      </c>
      <c r="R115" s="262">
        <v>829</v>
      </c>
      <c r="S115" s="262">
        <v>829</v>
      </c>
      <c r="T115" s="262">
        <v>917</v>
      </c>
      <c r="U115" s="262">
        <v>1024</v>
      </c>
      <c r="V115" s="262">
        <v>1206</v>
      </c>
      <c r="W115" s="262">
        <v>1645</v>
      </c>
      <c r="X115" s="262">
        <v>1804</v>
      </c>
      <c r="Y115" s="262">
        <v>1957</v>
      </c>
      <c r="Z115" s="262">
        <v>1812.5</v>
      </c>
      <c r="AA115" s="262">
        <v>1748</v>
      </c>
      <c r="AB115" s="262">
        <v>1726.5</v>
      </c>
      <c r="AC115" s="262">
        <v>1743</v>
      </c>
      <c r="AD115" s="262">
        <v>1936</v>
      </c>
      <c r="AE115" s="262">
        <v>2114</v>
      </c>
      <c r="AF115" s="262">
        <v>2070</v>
      </c>
      <c r="AG115" s="262">
        <v>2273</v>
      </c>
      <c r="AH115" s="262">
        <v>1498</v>
      </c>
      <c r="AI115" s="262">
        <v>1218</v>
      </c>
      <c r="AJ115" s="262">
        <v>1356</v>
      </c>
      <c r="AK115" s="262">
        <v>1655</v>
      </c>
      <c r="AL115" s="262">
        <v>1070</v>
      </c>
      <c r="AM115" s="278">
        <v>1304.4000000000001</v>
      </c>
      <c r="AN115" s="279"/>
      <c r="AO115" s="279"/>
      <c r="AP115" s="280"/>
      <c r="AQ115" s="280"/>
      <c r="AR115" s="280"/>
      <c r="AS115" s="280"/>
      <c r="AT115" s="280"/>
      <c r="AU115" s="280"/>
      <c r="AV115" s="280"/>
      <c r="AW115" s="280"/>
      <c r="AX115" s="280"/>
      <c r="AY115" s="280"/>
      <c r="AZ115" s="280"/>
      <c r="BA115" s="280"/>
      <c r="BB115" s="280"/>
      <c r="BC115" s="280"/>
      <c r="BD115" s="280"/>
      <c r="BE115" s="280"/>
      <c r="BF115" s="280"/>
      <c r="BG115" s="280"/>
      <c r="BH115" s="280"/>
      <c r="BI115" s="280"/>
      <c r="BJ115" s="74"/>
      <c r="BK115" s="269"/>
      <c r="BL115" s="269"/>
      <c r="BM115" s="269"/>
      <c r="BN115" s="269"/>
      <c r="BO115" s="281"/>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c r="CS115" s="173"/>
      <c r="CT115" s="173"/>
      <c r="CU115" s="173"/>
      <c r="CV115" s="173"/>
      <c r="CW115" s="173"/>
      <c r="CX115" s="173"/>
      <c r="CY115" s="173"/>
      <c r="CZ115" s="173"/>
      <c r="DA115" s="173"/>
      <c r="DB115" s="173"/>
      <c r="DC115" s="173"/>
      <c r="DD115" s="173"/>
      <c r="DE115" s="173"/>
      <c r="DF115" s="173"/>
      <c r="DG115" s="173"/>
      <c r="DH115" s="173"/>
      <c r="DI115" s="173"/>
      <c r="DJ115" s="173"/>
      <c r="DK115" s="173"/>
      <c r="DL115" s="173"/>
      <c r="DM115" s="173"/>
      <c r="DN115" s="173"/>
      <c r="DO115" s="173"/>
      <c r="DP115" s="173"/>
      <c r="DQ115" s="173"/>
      <c r="DR115" s="173"/>
      <c r="DS115" s="173"/>
      <c r="DT115" s="173"/>
      <c r="DU115" s="173"/>
      <c r="DV115" s="173"/>
      <c r="DW115" s="173"/>
      <c r="DX115" s="173"/>
      <c r="DY115" s="173"/>
      <c r="DZ115" s="173"/>
      <c r="EA115" s="173"/>
      <c r="EB115" s="173"/>
      <c r="EC115" s="173"/>
      <c r="ED115" s="173"/>
      <c r="EE115" s="173"/>
      <c r="EF115" s="173"/>
      <c r="EG115" s="173"/>
      <c r="EH115" s="173"/>
      <c r="EI115" s="173"/>
      <c r="EJ115" s="173"/>
      <c r="EK115" s="173"/>
      <c r="EL115" s="173"/>
      <c r="EM115" s="173"/>
      <c r="EN115" s="173"/>
      <c r="EO115" s="173"/>
      <c r="EP115" s="173"/>
      <c r="EQ115" s="173"/>
      <c r="ER115" s="173"/>
      <c r="ES115" s="173"/>
      <c r="ET115" s="173"/>
      <c r="EU115" s="173"/>
      <c r="EV115" s="173"/>
      <c r="EW115" s="173"/>
      <c r="EX115" s="173"/>
      <c r="EY115" s="173"/>
      <c r="EZ115" s="173"/>
      <c r="FA115" s="173"/>
      <c r="FB115" s="173"/>
      <c r="FC115" s="173"/>
      <c r="FD115" s="173"/>
      <c r="FE115" s="173"/>
      <c r="FF115" s="173"/>
      <c r="FG115" s="173"/>
      <c r="FH115" s="173"/>
      <c r="FI115" s="173"/>
      <c r="FJ115" s="173"/>
      <c r="FK115" s="173"/>
      <c r="FL115" s="173"/>
      <c r="FM115" s="173"/>
      <c r="FN115" s="173"/>
      <c r="FO115" s="173"/>
      <c r="FP115" s="173"/>
      <c r="FQ115" s="173"/>
      <c r="FR115" s="173"/>
      <c r="FS115" s="173"/>
      <c r="FT115" s="173"/>
      <c r="FU115" s="173"/>
      <c r="FV115" s="173"/>
      <c r="FW115" s="173"/>
      <c r="FX115" s="173"/>
      <c r="FY115" s="173"/>
      <c r="FZ115" s="173"/>
      <c r="GA115" s="173"/>
      <c r="GB115" s="173"/>
      <c r="GC115" s="173"/>
      <c r="GD115" s="173"/>
      <c r="GE115" s="173"/>
      <c r="GF115" s="173"/>
      <c r="GG115" s="173"/>
      <c r="GH115" s="173"/>
      <c r="GI115" s="173"/>
      <c r="GJ115" s="173"/>
      <c r="GK115" s="173"/>
      <c r="GL115" s="173"/>
      <c r="GM115" s="173"/>
      <c r="GN115" s="173"/>
      <c r="GO115" s="173"/>
      <c r="GP115" s="173"/>
      <c r="GQ115" s="173"/>
      <c r="GR115" s="173"/>
      <c r="GS115" s="173"/>
      <c r="GT115" s="173"/>
      <c r="GU115" s="173"/>
      <c r="GV115" s="173"/>
      <c r="GW115" s="173"/>
      <c r="GX115" s="173"/>
      <c r="GY115" s="173"/>
      <c r="GZ115" s="173"/>
      <c r="HA115" s="173"/>
      <c r="HB115" s="173"/>
      <c r="HC115" s="173"/>
      <c r="HD115" s="173"/>
      <c r="HE115" s="173"/>
      <c r="HF115" s="173"/>
      <c r="HG115" s="173"/>
      <c r="HH115" s="173"/>
      <c r="HI115" s="173"/>
      <c r="HJ115" s="173"/>
      <c r="HK115" s="173"/>
      <c r="HL115" s="173"/>
      <c r="HM115" s="173"/>
      <c r="HN115" s="173"/>
      <c r="HO115" s="173"/>
      <c r="HP115" s="173"/>
      <c r="HQ115" s="173"/>
      <c r="HR115" s="173"/>
      <c r="HS115" s="173"/>
      <c r="HT115" s="173"/>
      <c r="HU115" s="173"/>
      <c r="HV115" s="173"/>
      <c r="HW115" s="173"/>
      <c r="HX115" s="173"/>
      <c r="HY115" s="173"/>
      <c r="HZ115" s="173"/>
      <c r="IA115" s="173"/>
      <c r="IB115" s="173"/>
      <c r="IC115" s="173"/>
      <c r="ID115" s="173"/>
      <c r="IE115" s="173"/>
      <c r="IF115" s="173"/>
      <c r="IG115" s="173"/>
      <c r="IH115" s="173"/>
      <c r="II115" s="173"/>
      <c r="IJ115" s="173"/>
      <c r="IK115" s="173"/>
      <c r="IL115" s="173"/>
      <c r="IM115" s="173"/>
      <c r="IN115" s="173"/>
      <c r="IO115" s="173"/>
      <c r="IP115" s="173"/>
      <c r="IQ115" s="173"/>
      <c r="IR115" s="173"/>
      <c r="IS115" s="173"/>
      <c r="IT115" s="173"/>
      <c r="IU115" s="173"/>
      <c r="IV115" s="173"/>
      <c r="IW115" s="173"/>
      <c r="IX115" s="173"/>
      <c r="IY115" s="173"/>
      <c r="IZ115" s="173"/>
      <c r="JA115" s="173"/>
      <c r="JB115" s="173"/>
      <c r="JC115" s="173"/>
      <c r="JD115" s="173"/>
      <c r="JE115" s="173"/>
      <c r="JF115" s="173"/>
      <c r="JG115" s="173"/>
      <c r="JH115" s="173"/>
      <c r="JI115" s="173"/>
      <c r="JJ115" s="173"/>
      <c r="JK115" s="173"/>
      <c r="JL115" s="173"/>
      <c r="JM115" s="173"/>
      <c r="JN115" s="173"/>
      <c r="JO115" s="173"/>
      <c r="JP115" s="173"/>
      <c r="JQ115" s="173"/>
      <c r="JR115" s="173"/>
      <c r="JS115" s="173"/>
      <c r="JT115" s="173"/>
      <c r="JU115" s="173"/>
      <c r="JV115" s="173"/>
      <c r="JW115" s="173"/>
      <c r="JX115" s="173"/>
      <c r="JY115" s="173"/>
      <c r="JZ115" s="173"/>
      <c r="KA115" s="173"/>
      <c r="KB115" s="173"/>
      <c r="KC115" s="173"/>
      <c r="KD115" s="173"/>
      <c r="KE115" s="173"/>
      <c r="KF115" s="173"/>
      <c r="KG115" s="173"/>
      <c r="KH115" s="173"/>
      <c r="KI115" s="173"/>
      <c r="KJ115" s="173"/>
      <c r="KK115" s="173"/>
      <c r="KL115" s="173"/>
      <c r="KM115" s="173"/>
      <c r="KN115" s="173"/>
      <c r="KO115" s="173"/>
      <c r="KP115" s="173"/>
      <c r="KQ115" s="173"/>
      <c r="KR115" s="173"/>
      <c r="KS115" s="173"/>
      <c r="KT115" s="173"/>
      <c r="KU115" s="173"/>
      <c r="KV115" s="173"/>
      <c r="KW115" s="173"/>
      <c r="KX115" s="173"/>
      <c r="KY115" s="173"/>
      <c r="KZ115" s="173"/>
      <c r="LA115" s="173"/>
      <c r="LB115" s="173"/>
      <c r="LC115" s="173"/>
      <c r="LD115" s="173"/>
      <c r="LE115" s="173"/>
      <c r="LF115" s="173"/>
      <c r="LG115" s="173"/>
      <c r="LH115" s="173"/>
      <c r="LI115" s="173"/>
      <c r="LJ115" s="173"/>
      <c r="LK115" s="173"/>
      <c r="LL115" s="173"/>
      <c r="LM115" s="173"/>
      <c r="LN115" s="173"/>
      <c r="LO115" s="173"/>
      <c r="LP115" s="173"/>
      <c r="LQ115" s="173"/>
      <c r="LR115" s="173"/>
      <c r="LS115" s="173"/>
      <c r="LT115" s="173"/>
      <c r="LU115" s="173"/>
      <c r="LV115" s="173"/>
      <c r="LW115" s="173"/>
      <c r="LX115" s="173"/>
      <c r="LY115" s="173"/>
      <c r="LZ115" s="173"/>
      <c r="MA115" s="173"/>
      <c r="MB115" s="173"/>
      <c r="MC115" s="173"/>
      <c r="MD115" s="173"/>
      <c r="ME115" s="173"/>
      <c r="MF115" s="173"/>
      <c r="MG115" s="173"/>
      <c r="MH115" s="173"/>
      <c r="MI115" s="173"/>
      <c r="MJ115" s="173"/>
      <c r="MK115" s="173"/>
      <c r="ML115" s="173"/>
      <c r="MM115" s="173"/>
      <c r="MN115" s="173"/>
      <c r="MO115" s="173"/>
      <c r="MP115" s="173"/>
      <c r="MQ115" s="173"/>
      <c r="MR115" s="173"/>
      <c r="MS115" s="173"/>
      <c r="MT115" s="173"/>
      <c r="MU115" s="173"/>
      <c r="MV115" s="173"/>
      <c r="MW115" s="173"/>
      <c r="MX115" s="173"/>
      <c r="MY115" s="173"/>
      <c r="MZ115" s="173"/>
      <c r="NA115" s="173"/>
      <c r="NB115" s="173"/>
      <c r="NC115" s="173"/>
      <c r="ND115" s="173"/>
      <c r="NE115" s="173"/>
      <c r="NF115" s="173"/>
      <c r="NG115" s="173"/>
      <c r="NH115" s="173"/>
      <c r="NI115" s="173"/>
      <c r="NJ115" s="173"/>
      <c r="NK115" s="173"/>
      <c r="NL115" s="173"/>
      <c r="NM115" s="173"/>
      <c r="NN115" s="173"/>
      <c r="NO115" s="173"/>
      <c r="NP115" s="173"/>
      <c r="NQ115" s="173"/>
      <c r="NR115" s="173"/>
      <c r="NS115" s="173"/>
      <c r="NT115" s="173"/>
      <c r="NU115" s="173"/>
      <c r="NV115" s="173"/>
      <c r="NW115" s="173"/>
      <c r="NX115" s="173"/>
      <c r="NY115" s="173"/>
      <c r="NZ115" s="173"/>
      <c r="OA115" s="173"/>
      <c r="OB115" s="173"/>
      <c r="OC115" s="173"/>
      <c r="OD115" s="173"/>
      <c r="OE115" s="173"/>
      <c r="OF115" s="173"/>
      <c r="OG115" s="173"/>
      <c r="OH115" s="173"/>
      <c r="OI115" s="173"/>
      <c r="OJ115" s="173"/>
      <c r="OK115" s="173"/>
      <c r="OL115" s="173"/>
      <c r="OM115" s="173"/>
      <c r="ON115" s="173"/>
      <c r="OO115" s="173"/>
      <c r="OP115" s="173"/>
      <c r="OQ115" s="173"/>
      <c r="OR115" s="173"/>
      <c r="OS115" s="173"/>
      <c r="OT115" s="173"/>
      <c r="OU115" s="173"/>
      <c r="OV115" s="173"/>
      <c r="OW115" s="173"/>
      <c r="OX115" s="173"/>
      <c r="OY115" s="173"/>
      <c r="OZ115" s="173"/>
      <c r="PA115" s="173"/>
      <c r="PB115" s="173"/>
      <c r="PC115" s="173"/>
      <c r="PD115" s="173"/>
      <c r="PE115" s="173"/>
      <c r="PF115" s="173"/>
      <c r="PG115" s="173"/>
      <c r="PH115" s="173"/>
      <c r="PI115" s="173"/>
      <c r="PJ115" s="173"/>
      <c r="PK115" s="173"/>
      <c r="PL115" s="173"/>
      <c r="PM115" s="173"/>
      <c r="PN115" s="173"/>
      <c r="PO115" s="173"/>
      <c r="PP115" s="173"/>
      <c r="PQ115" s="173"/>
      <c r="PR115" s="173"/>
      <c r="PS115" s="173"/>
      <c r="PT115" s="173"/>
      <c r="PU115" s="173"/>
      <c r="PV115" s="173"/>
      <c r="PW115" s="173"/>
      <c r="PX115" s="173"/>
      <c r="PY115" s="173"/>
      <c r="PZ115" s="173"/>
      <c r="QA115" s="173"/>
      <c r="QB115" s="173"/>
      <c r="QC115" s="173"/>
      <c r="QD115" s="173"/>
      <c r="QE115" s="173"/>
      <c r="QF115" s="173"/>
      <c r="QG115" s="173"/>
      <c r="QH115" s="173"/>
      <c r="QI115" s="173"/>
      <c r="QJ115" s="173"/>
      <c r="QK115" s="173"/>
      <c r="QL115" s="173"/>
      <c r="QM115" s="173"/>
      <c r="QN115" s="173"/>
      <c r="QO115" s="173"/>
      <c r="QP115" s="173"/>
      <c r="QQ115" s="173"/>
      <c r="QR115" s="173"/>
      <c r="QS115" s="173"/>
      <c r="QT115" s="173"/>
      <c r="QU115" s="173"/>
      <c r="QV115" s="173"/>
      <c r="QW115" s="173"/>
      <c r="QX115" s="173"/>
      <c r="QY115" s="173"/>
      <c r="QZ115" s="173"/>
      <c r="RA115" s="173"/>
      <c r="RB115" s="173"/>
      <c r="RC115" s="173"/>
      <c r="RD115" s="173"/>
      <c r="RE115" s="173"/>
      <c r="RF115" s="173"/>
      <c r="RG115" s="173"/>
      <c r="RH115" s="173"/>
      <c r="RI115" s="173"/>
      <c r="RJ115" s="173"/>
      <c r="RK115" s="173"/>
      <c r="RL115" s="173"/>
      <c r="RM115" s="173"/>
      <c r="RN115" s="173"/>
      <c r="RO115" s="173"/>
      <c r="RP115" s="173"/>
      <c r="RQ115" s="173"/>
      <c r="RR115" s="173"/>
      <c r="RS115" s="173"/>
      <c r="RT115" s="173"/>
      <c r="RU115" s="173"/>
      <c r="RV115" s="173"/>
      <c r="RW115" s="173"/>
      <c r="RX115" s="173"/>
      <c r="RY115" s="173"/>
      <c r="RZ115" s="173"/>
      <c r="SA115" s="173"/>
      <c r="SB115" s="173"/>
      <c r="SC115" s="173"/>
      <c r="SD115" s="173"/>
      <c r="SE115" s="173"/>
      <c r="SF115" s="173"/>
      <c r="SG115" s="173"/>
      <c r="SH115" s="173"/>
      <c r="SI115" s="173"/>
      <c r="SJ115" s="173"/>
      <c r="SK115" s="173"/>
      <c r="SL115" s="173"/>
      <c r="SM115" s="173"/>
      <c r="SN115" s="173"/>
      <c r="SO115" s="173"/>
      <c r="SP115" s="173"/>
      <c r="SQ115" s="173"/>
      <c r="SR115" s="173"/>
      <c r="SS115" s="173"/>
      <c r="ST115" s="173"/>
      <c r="SU115" s="173"/>
      <c r="SV115" s="173"/>
      <c r="SW115" s="173"/>
      <c r="SX115" s="173"/>
      <c r="SY115" s="173"/>
      <c r="SZ115" s="173"/>
    </row>
    <row r="116" spans="1:520" ht="3.75" customHeight="1" x14ac:dyDescent="0.35">
      <c r="A116" s="218"/>
      <c r="B116" s="207"/>
      <c r="C116" s="125"/>
      <c r="D116" s="205"/>
      <c r="E116" s="262"/>
      <c r="F116" s="262"/>
      <c r="G116" s="262"/>
      <c r="H116" s="262"/>
      <c r="I116" s="262"/>
      <c r="J116" s="262"/>
      <c r="K116" s="262"/>
      <c r="L116" s="262"/>
      <c r="M116" s="262"/>
      <c r="N116" s="262"/>
      <c r="O116" s="262"/>
      <c r="P116" s="262"/>
      <c r="Q116" s="262"/>
      <c r="R116" s="262"/>
      <c r="S116" s="262"/>
      <c r="T116" s="262"/>
      <c r="U116" s="262"/>
      <c r="V116" s="262"/>
      <c r="W116" s="262"/>
      <c r="X116" s="262"/>
      <c r="Y116" s="262"/>
      <c r="Z116" s="262"/>
      <c r="AA116" s="262"/>
      <c r="AB116" s="262"/>
      <c r="AC116" s="262"/>
      <c r="AD116" s="262"/>
      <c r="AE116" s="262"/>
      <c r="AF116" s="262"/>
      <c r="AG116" s="262"/>
      <c r="AH116" s="262"/>
      <c r="AI116" s="262"/>
      <c r="AJ116" s="262"/>
      <c r="AK116" s="262"/>
      <c r="AL116" s="262"/>
      <c r="AM116" s="278"/>
      <c r="AN116" s="74"/>
      <c r="AO116" s="74"/>
      <c r="AP116" s="74"/>
      <c r="AQ116" s="74"/>
      <c r="AR116" s="74"/>
      <c r="AS116" s="74"/>
      <c r="AT116" s="74"/>
      <c r="AU116" s="74"/>
      <c r="AV116" s="74"/>
      <c r="AW116" s="74"/>
      <c r="AX116" s="74"/>
      <c r="AY116" s="74"/>
      <c r="AZ116" s="74"/>
      <c r="BA116" s="74"/>
      <c r="BB116" s="74"/>
      <c r="BC116" s="74"/>
      <c r="BD116" s="74"/>
      <c r="BE116" s="74"/>
      <c r="BF116" s="74"/>
      <c r="BG116" s="74"/>
      <c r="BH116" s="74"/>
      <c r="BI116" s="74"/>
      <c r="BJ116" s="74"/>
      <c r="BK116" s="7"/>
      <c r="BL116" s="7"/>
      <c r="BM116" s="7"/>
      <c r="BN116" s="7"/>
      <c r="BO116" s="281"/>
      <c r="BP116" s="173"/>
      <c r="BQ116" s="173"/>
      <c r="BR116" s="173"/>
      <c r="BS116" s="173"/>
      <c r="BT116" s="173"/>
      <c r="BU116" s="173"/>
      <c r="BV116" s="173"/>
    </row>
    <row r="117" spans="1:520" x14ac:dyDescent="0.35">
      <c r="A117" s="219" t="s">
        <v>389</v>
      </c>
      <c r="B117" s="207"/>
      <c r="C117" s="125"/>
      <c r="D117" s="205"/>
      <c r="E117" s="262"/>
      <c r="F117" s="262"/>
      <c r="G117" s="262"/>
      <c r="H117" s="262"/>
      <c r="I117" s="262"/>
      <c r="J117" s="262"/>
      <c r="K117" s="262"/>
      <c r="L117" s="262"/>
      <c r="M117" s="262"/>
      <c r="N117" s="262"/>
      <c r="O117" s="262"/>
      <c r="P117" s="262"/>
      <c r="Q117" s="262"/>
      <c r="R117" s="262"/>
      <c r="S117" s="262"/>
      <c r="T117" s="262"/>
      <c r="U117" s="262"/>
      <c r="V117" s="262"/>
      <c r="W117" s="262"/>
      <c r="X117" s="262"/>
      <c r="Y117" s="262"/>
      <c r="Z117" s="262"/>
      <c r="AA117" s="262"/>
      <c r="AB117" s="262"/>
      <c r="AC117" s="262"/>
      <c r="AD117" s="262"/>
      <c r="AE117" s="262"/>
      <c r="AF117" s="262"/>
      <c r="AG117" s="262"/>
      <c r="AH117" s="262"/>
      <c r="AI117" s="262"/>
      <c r="AJ117" s="262"/>
      <c r="AK117" s="262"/>
      <c r="AL117" s="262"/>
      <c r="AM117" s="278"/>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281"/>
      <c r="BP117" s="173"/>
      <c r="BQ117" s="173"/>
      <c r="BR117" s="173"/>
      <c r="BS117" s="173"/>
      <c r="BT117" s="173"/>
      <c r="BU117" s="173"/>
      <c r="BV117" s="173"/>
    </row>
    <row r="118" spans="1:520" x14ac:dyDescent="0.35">
      <c r="A118" s="203" t="s">
        <v>390</v>
      </c>
      <c r="B118" s="14" t="s">
        <v>85</v>
      </c>
      <c r="C118" s="125"/>
      <c r="D118" s="205"/>
      <c r="E118" s="262">
        <v>1</v>
      </c>
      <c r="F118" s="262">
        <v>1</v>
      </c>
      <c r="G118" s="262">
        <v>1</v>
      </c>
      <c r="H118" s="262">
        <v>2</v>
      </c>
      <c r="I118" s="262">
        <v>2</v>
      </c>
      <c r="J118" s="262">
        <v>2</v>
      </c>
      <c r="K118" s="262">
        <v>3</v>
      </c>
      <c r="L118" s="262">
        <v>3</v>
      </c>
      <c r="M118" s="262">
        <v>3</v>
      </c>
      <c r="N118" s="262">
        <v>5</v>
      </c>
      <c r="O118" s="262">
        <v>8</v>
      </c>
      <c r="P118" s="262">
        <v>8</v>
      </c>
      <c r="Q118" s="262">
        <v>4</v>
      </c>
      <c r="R118" s="262">
        <v>3</v>
      </c>
      <c r="S118" s="262">
        <v>4</v>
      </c>
      <c r="T118" s="262">
        <v>8</v>
      </c>
      <c r="U118" s="262">
        <v>9</v>
      </c>
      <c r="V118" s="262">
        <v>9</v>
      </c>
      <c r="W118" s="262">
        <v>11</v>
      </c>
      <c r="X118" s="262">
        <v>21</v>
      </c>
      <c r="Y118" s="262">
        <v>30</v>
      </c>
      <c r="Z118" s="262">
        <v>32</v>
      </c>
      <c r="AA118" s="262">
        <v>38</v>
      </c>
      <c r="AB118" s="262">
        <v>47</v>
      </c>
      <c r="AC118" s="262">
        <v>43</v>
      </c>
      <c r="AD118" s="262">
        <v>72</v>
      </c>
      <c r="AE118" s="262">
        <v>66</v>
      </c>
      <c r="AF118" s="262">
        <v>79</v>
      </c>
      <c r="AG118" s="262">
        <v>87</v>
      </c>
      <c r="AH118" s="262">
        <v>99</v>
      </c>
      <c r="AI118" s="262">
        <v>101</v>
      </c>
      <c r="AJ118" s="262">
        <v>104</v>
      </c>
      <c r="AK118" s="262">
        <v>86</v>
      </c>
      <c r="AL118" s="262">
        <v>90.9</v>
      </c>
      <c r="AM118" s="278">
        <v>94.8</v>
      </c>
      <c r="AN118" s="74">
        <v>147</v>
      </c>
      <c r="AO118" s="74">
        <v>125</v>
      </c>
      <c r="AP118" s="74">
        <v>142</v>
      </c>
      <c r="AQ118" s="74">
        <v>156</v>
      </c>
      <c r="AR118" s="74">
        <v>135</v>
      </c>
      <c r="AS118" s="74">
        <v>218</v>
      </c>
      <c r="AT118" s="74">
        <v>209</v>
      </c>
      <c r="AU118" s="74">
        <v>196</v>
      </c>
      <c r="AV118" s="74">
        <v>207</v>
      </c>
      <c r="AW118" s="74">
        <v>192</v>
      </c>
      <c r="AX118" s="74">
        <v>162</v>
      </c>
      <c r="AY118" s="74">
        <v>158</v>
      </c>
      <c r="AZ118" s="74">
        <v>177</v>
      </c>
      <c r="BA118" s="74">
        <v>190</v>
      </c>
      <c r="BB118" s="74">
        <v>188</v>
      </c>
      <c r="BC118" s="74">
        <v>186</v>
      </c>
      <c r="BD118" s="74">
        <v>199</v>
      </c>
      <c r="BE118" s="74">
        <v>189</v>
      </c>
      <c r="BF118" s="74">
        <v>187</v>
      </c>
      <c r="BG118" s="74">
        <v>174</v>
      </c>
      <c r="BH118" s="74">
        <v>165</v>
      </c>
      <c r="BI118" s="74">
        <v>210</v>
      </c>
      <c r="BJ118" s="74">
        <v>189</v>
      </c>
      <c r="BK118" s="7">
        <v>208</v>
      </c>
      <c r="BL118" s="7">
        <v>184</v>
      </c>
      <c r="BM118" s="7">
        <v>189</v>
      </c>
      <c r="BN118" s="7">
        <v>181</v>
      </c>
      <c r="BO118" s="7">
        <v>182</v>
      </c>
      <c r="BP118" s="173"/>
      <c r="BQ118" s="173"/>
      <c r="BR118" s="173"/>
      <c r="BS118" s="173"/>
      <c r="BT118" s="173"/>
      <c r="BU118" s="173"/>
      <c r="BV118" s="173"/>
    </row>
    <row r="119" spans="1:520" x14ac:dyDescent="0.35">
      <c r="A119" s="203" t="s">
        <v>391</v>
      </c>
      <c r="B119" s="14" t="s">
        <v>85</v>
      </c>
      <c r="C119" s="125" t="s">
        <v>104</v>
      </c>
      <c r="D119" s="210"/>
      <c r="E119" s="262">
        <v>55</v>
      </c>
      <c r="F119" s="262">
        <v>57</v>
      </c>
      <c r="G119" s="262">
        <v>61</v>
      </c>
      <c r="H119" s="262">
        <v>70</v>
      </c>
      <c r="I119" s="262">
        <v>88</v>
      </c>
      <c r="J119" s="262">
        <v>95</v>
      </c>
      <c r="K119" s="262">
        <v>99</v>
      </c>
      <c r="L119" s="262">
        <v>98</v>
      </c>
      <c r="M119" s="262">
        <v>63</v>
      </c>
      <c r="N119" s="262">
        <v>83</v>
      </c>
      <c r="O119" s="262">
        <v>126</v>
      </c>
      <c r="P119" s="262">
        <v>186</v>
      </c>
      <c r="Q119" s="262">
        <v>212</v>
      </c>
      <c r="R119" s="262">
        <v>253</v>
      </c>
      <c r="S119" s="262">
        <v>293</v>
      </c>
      <c r="T119" s="262">
        <v>281</v>
      </c>
      <c r="U119" s="262">
        <v>356</v>
      </c>
      <c r="V119" s="262">
        <v>462</v>
      </c>
      <c r="W119" s="262">
        <v>705</v>
      </c>
      <c r="X119" s="262">
        <v>1187</v>
      </c>
      <c r="Y119" s="262">
        <v>1251</v>
      </c>
      <c r="Z119" s="262">
        <v>1175</v>
      </c>
      <c r="AA119" s="262">
        <v>1187</v>
      </c>
      <c r="AB119" s="262">
        <v>1216</v>
      </c>
      <c r="AC119" s="262">
        <v>1204</v>
      </c>
      <c r="AD119" s="262">
        <v>1276</v>
      </c>
      <c r="AE119" s="262">
        <v>1439</v>
      </c>
      <c r="AF119" s="262">
        <v>1833</v>
      </c>
      <c r="AG119" s="262">
        <v>2748</v>
      </c>
      <c r="AH119" s="262">
        <v>2780</v>
      </c>
      <c r="AI119" s="262">
        <v>3105</v>
      </c>
      <c r="AJ119" s="262">
        <v>3850</v>
      </c>
      <c r="AK119" s="262">
        <v>2946</v>
      </c>
      <c r="AL119" s="262">
        <v>2557.8000000000002</v>
      </c>
      <c r="AM119" s="278">
        <v>2232.8000000000002</v>
      </c>
      <c r="AN119" s="74">
        <v>2524</v>
      </c>
      <c r="AO119" s="74">
        <v>2527</v>
      </c>
      <c r="AP119" s="74">
        <v>3243</v>
      </c>
      <c r="AQ119" s="74">
        <v>3005</v>
      </c>
      <c r="AR119" s="74">
        <v>3403</v>
      </c>
      <c r="AS119" s="74">
        <v>3922</v>
      </c>
      <c r="AT119" s="74">
        <v>3825</v>
      </c>
      <c r="AU119" s="74">
        <v>4035</v>
      </c>
      <c r="AV119" s="74">
        <v>4506</v>
      </c>
      <c r="AW119" s="74">
        <v>3764</v>
      </c>
      <c r="AX119" s="74">
        <v>4694</v>
      </c>
      <c r="AY119" s="74">
        <v>4669</v>
      </c>
      <c r="AZ119" s="74">
        <v>4783</v>
      </c>
      <c r="BA119" s="74">
        <v>4156</v>
      </c>
      <c r="BB119" s="74">
        <v>3879</v>
      </c>
      <c r="BC119" s="74">
        <v>3673</v>
      </c>
      <c r="BD119" s="74">
        <v>3078</v>
      </c>
      <c r="BE119" s="74">
        <v>3444</v>
      </c>
      <c r="BF119" s="74">
        <v>3699</v>
      </c>
      <c r="BG119" s="74">
        <v>3754</v>
      </c>
      <c r="BH119" s="74">
        <v>3810</v>
      </c>
      <c r="BI119" s="74">
        <v>5260</v>
      </c>
      <c r="BJ119" s="74">
        <v>7592</v>
      </c>
      <c r="BK119" s="114">
        <v>7521</v>
      </c>
      <c r="BL119" s="114">
        <v>5550</v>
      </c>
      <c r="BM119" s="114">
        <v>5414</v>
      </c>
      <c r="BN119" s="114">
        <v>5175</v>
      </c>
      <c r="BO119" s="114">
        <v>4957</v>
      </c>
      <c r="BP119" s="173"/>
      <c r="BQ119" s="173"/>
      <c r="BR119" s="173"/>
      <c r="BS119" s="173"/>
      <c r="BT119" s="173"/>
      <c r="BU119" s="173"/>
      <c r="BV119" s="173"/>
    </row>
    <row r="120" spans="1:520" x14ac:dyDescent="0.35">
      <c r="A120" s="220" t="s">
        <v>392</v>
      </c>
      <c r="B120" s="14" t="s">
        <v>85</v>
      </c>
      <c r="C120" s="125"/>
      <c r="D120" s="203"/>
      <c r="E120" s="262">
        <v>0</v>
      </c>
      <c r="F120" s="262">
        <v>0</v>
      </c>
      <c r="G120" s="262">
        <v>0</v>
      </c>
      <c r="H120" s="262">
        <v>0</v>
      </c>
      <c r="I120" s="262">
        <v>1</v>
      </c>
      <c r="J120" s="262">
        <v>2</v>
      </c>
      <c r="K120" s="262">
        <v>3</v>
      </c>
      <c r="L120" s="262">
        <v>4</v>
      </c>
      <c r="M120" s="262">
        <v>7</v>
      </c>
      <c r="N120" s="262">
        <v>14</v>
      </c>
      <c r="O120" s="262">
        <v>50</v>
      </c>
      <c r="P120" s="262">
        <v>80</v>
      </c>
      <c r="Q120" s="262">
        <v>79</v>
      </c>
      <c r="R120" s="262">
        <v>125</v>
      </c>
      <c r="S120" s="262">
        <v>164</v>
      </c>
      <c r="T120" s="262">
        <v>82</v>
      </c>
      <c r="U120" s="262">
        <v>115</v>
      </c>
      <c r="V120" s="262">
        <v>96</v>
      </c>
      <c r="W120" s="262">
        <v>108</v>
      </c>
      <c r="X120" s="262">
        <v>120</v>
      </c>
      <c r="Y120" s="262">
        <v>132</v>
      </c>
      <c r="Z120" s="262">
        <v>126</v>
      </c>
      <c r="AA120" s="262">
        <v>145</v>
      </c>
      <c r="AB120" s="262">
        <v>165</v>
      </c>
      <c r="AC120" s="262">
        <v>197</v>
      </c>
      <c r="AD120" s="262">
        <v>192</v>
      </c>
      <c r="AE120" s="262">
        <v>178</v>
      </c>
      <c r="AF120" s="262">
        <v>200</v>
      </c>
      <c r="AG120" s="262">
        <v>338</v>
      </c>
      <c r="AH120" s="262">
        <v>318</v>
      </c>
      <c r="AI120" s="262">
        <v>336</v>
      </c>
      <c r="AJ120" s="262">
        <v>264</v>
      </c>
      <c r="AK120" s="262">
        <v>265</v>
      </c>
      <c r="AL120" s="262">
        <v>275.3220925856229</v>
      </c>
      <c r="AM120" s="278">
        <v>344.26072341980273</v>
      </c>
      <c r="AN120" s="74">
        <v>391</v>
      </c>
      <c r="AO120" s="74">
        <v>400</v>
      </c>
      <c r="AP120" s="74">
        <v>440</v>
      </c>
      <c r="AQ120" s="74">
        <v>491</v>
      </c>
      <c r="AR120" s="74">
        <v>624</v>
      </c>
      <c r="AS120" s="74">
        <v>610</v>
      </c>
      <c r="AT120" s="74">
        <v>648</v>
      </c>
      <c r="AU120" s="74">
        <v>704</v>
      </c>
      <c r="AV120" s="74">
        <v>999</v>
      </c>
      <c r="AW120" s="74">
        <v>1359</v>
      </c>
      <c r="AX120" s="74">
        <v>1854</v>
      </c>
      <c r="AY120" s="74">
        <v>1726</v>
      </c>
      <c r="AZ120" s="74">
        <v>1977</v>
      </c>
      <c r="BA120" s="74">
        <v>1628</v>
      </c>
      <c r="BB120" s="74">
        <v>1625</v>
      </c>
      <c r="BC120" s="74">
        <v>1288</v>
      </c>
      <c r="BD120" s="74">
        <v>1021</v>
      </c>
      <c r="BE120" s="74">
        <v>1074</v>
      </c>
      <c r="BF120" s="74">
        <v>984</v>
      </c>
      <c r="BG120" s="74">
        <v>1130</v>
      </c>
      <c r="BH120" s="74">
        <v>1083</v>
      </c>
      <c r="BI120" s="74">
        <v>2495</v>
      </c>
      <c r="BJ120" s="74">
        <v>4664</v>
      </c>
      <c r="BK120" s="114">
        <v>4511</v>
      </c>
      <c r="BL120" s="114">
        <v>2309</v>
      </c>
      <c r="BM120" s="114">
        <v>2064</v>
      </c>
      <c r="BN120" s="114">
        <v>1822</v>
      </c>
      <c r="BO120" s="114">
        <v>1540</v>
      </c>
      <c r="BP120" s="173"/>
      <c r="BQ120" s="173"/>
      <c r="BR120" s="173"/>
      <c r="BS120" s="173"/>
      <c r="BT120" s="173"/>
      <c r="BU120" s="173"/>
      <c r="BV120" s="173"/>
    </row>
    <row r="121" spans="1:520" x14ac:dyDescent="0.35">
      <c r="A121" s="221" t="s">
        <v>393</v>
      </c>
      <c r="B121" s="14" t="s">
        <v>85</v>
      </c>
      <c r="C121" s="125"/>
      <c r="D121" s="205"/>
      <c r="E121" s="262"/>
      <c r="F121" s="262"/>
      <c r="G121" s="262"/>
      <c r="H121" s="262"/>
      <c r="I121" s="262"/>
      <c r="J121" s="262"/>
      <c r="K121" s="262"/>
      <c r="L121" s="262"/>
      <c r="M121" s="262">
        <v>1</v>
      </c>
      <c r="N121" s="262">
        <v>0</v>
      </c>
      <c r="O121" s="262">
        <v>1</v>
      </c>
      <c r="P121" s="262">
        <v>0</v>
      </c>
      <c r="Q121" s="262">
        <v>0</v>
      </c>
      <c r="R121" s="262">
        <v>52</v>
      </c>
      <c r="S121" s="262">
        <v>67</v>
      </c>
      <c r="T121" s="262">
        <v>22</v>
      </c>
      <c r="U121" s="262">
        <v>31</v>
      </c>
      <c r="V121" s="262">
        <v>254</v>
      </c>
      <c r="W121" s="262">
        <v>459</v>
      </c>
      <c r="X121" s="262">
        <v>918</v>
      </c>
      <c r="Y121" s="262">
        <v>945</v>
      </c>
      <c r="Z121" s="262">
        <v>848</v>
      </c>
      <c r="AA121" s="262">
        <v>819</v>
      </c>
      <c r="AB121" s="262">
        <v>779</v>
      </c>
      <c r="AC121" s="262">
        <v>714</v>
      </c>
      <c r="AD121" s="262">
        <v>754</v>
      </c>
      <c r="AE121" s="262">
        <v>877</v>
      </c>
      <c r="AF121" s="262">
        <v>1208</v>
      </c>
      <c r="AG121" s="262">
        <v>1866</v>
      </c>
      <c r="AH121" s="262">
        <v>1978</v>
      </c>
      <c r="AI121" s="262">
        <v>2228</v>
      </c>
      <c r="AJ121" s="262">
        <v>3013</v>
      </c>
      <c r="AK121" s="262">
        <v>2147</v>
      </c>
      <c r="AL121" s="262">
        <v>1751.0870154309373</v>
      </c>
      <c r="AM121" s="278">
        <v>1392.54278407015</v>
      </c>
      <c r="AN121" s="74">
        <v>1511</v>
      </c>
      <c r="AO121" s="74">
        <v>1391</v>
      </c>
      <c r="AP121" s="74">
        <v>1445</v>
      </c>
      <c r="AQ121" s="74">
        <v>1539</v>
      </c>
      <c r="AR121" s="74">
        <v>1750</v>
      </c>
      <c r="AS121" s="74">
        <v>2168</v>
      </c>
      <c r="AT121" s="74">
        <v>1919</v>
      </c>
      <c r="AU121" s="74">
        <v>1924</v>
      </c>
      <c r="AV121" s="74">
        <v>1896</v>
      </c>
      <c r="AW121" s="74">
        <v>1859</v>
      </c>
      <c r="AX121" s="74">
        <v>2241</v>
      </c>
      <c r="AY121" s="74">
        <v>2320</v>
      </c>
      <c r="AZ121" s="74">
        <v>2109</v>
      </c>
      <c r="BA121" s="74">
        <v>1727</v>
      </c>
      <c r="BB121" s="74">
        <v>1568</v>
      </c>
      <c r="BC121" s="74">
        <v>1573</v>
      </c>
      <c r="BD121" s="74">
        <v>1275</v>
      </c>
      <c r="BE121" s="74">
        <v>1667</v>
      </c>
      <c r="BF121" s="74">
        <v>2018</v>
      </c>
      <c r="BG121" s="74">
        <v>2000</v>
      </c>
      <c r="BH121" s="74">
        <v>2024</v>
      </c>
      <c r="BI121" s="74">
        <v>2111</v>
      </c>
      <c r="BJ121" s="74">
        <v>2265</v>
      </c>
      <c r="BK121" s="114">
        <v>2214</v>
      </c>
      <c r="BL121" s="114">
        <v>2348</v>
      </c>
      <c r="BM121" s="114">
        <v>2488</v>
      </c>
      <c r="BN121" s="114">
        <v>2518</v>
      </c>
      <c r="BO121" s="114">
        <v>2575</v>
      </c>
      <c r="BP121" s="173"/>
      <c r="BQ121" s="173"/>
      <c r="BR121" s="173"/>
      <c r="BS121" s="173"/>
      <c r="BT121" s="173"/>
      <c r="BU121" s="173"/>
      <c r="BV121" s="173"/>
    </row>
    <row r="122" spans="1:520" x14ac:dyDescent="0.35">
      <c r="A122" s="209" t="s">
        <v>394</v>
      </c>
      <c r="B122" s="14" t="s">
        <v>85</v>
      </c>
      <c r="C122" s="125"/>
      <c r="D122" s="205"/>
      <c r="E122" s="262">
        <v>11</v>
      </c>
      <c r="F122" s="262">
        <v>11</v>
      </c>
      <c r="G122" s="262">
        <v>11</v>
      </c>
      <c r="H122" s="262">
        <v>15</v>
      </c>
      <c r="I122" s="262">
        <v>16</v>
      </c>
      <c r="J122" s="262">
        <v>16</v>
      </c>
      <c r="K122" s="262">
        <v>16</v>
      </c>
      <c r="L122" s="262">
        <v>18</v>
      </c>
      <c r="M122" s="262">
        <v>23</v>
      </c>
      <c r="N122" s="262">
        <v>26</v>
      </c>
      <c r="O122" s="262">
        <v>30</v>
      </c>
      <c r="P122" s="262">
        <v>49</v>
      </c>
      <c r="Q122" s="262">
        <v>69</v>
      </c>
      <c r="R122" s="262">
        <v>51</v>
      </c>
      <c r="S122" s="262">
        <v>41</v>
      </c>
      <c r="T122" s="262">
        <v>83</v>
      </c>
      <c r="U122" s="262">
        <v>82</v>
      </c>
      <c r="V122" s="262">
        <v>67</v>
      </c>
      <c r="W122" s="262">
        <v>82</v>
      </c>
      <c r="X122" s="262">
        <v>87</v>
      </c>
      <c r="Y122" s="262">
        <v>103</v>
      </c>
      <c r="Z122" s="262">
        <v>122</v>
      </c>
      <c r="AA122" s="262">
        <v>130</v>
      </c>
      <c r="AB122" s="262">
        <v>160</v>
      </c>
      <c r="AC122" s="262">
        <v>159</v>
      </c>
      <c r="AD122" s="262">
        <v>171</v>
      </c>
      <c r="AE122" s="262">
        <v>201</v>
      </c>
      <c r="AF122" s="262">
        <v>215</v>
      </c>
      <c r="AG122" s="262">
        <v>302</v>
      </c>
      <c r="AH122" s="262">
        <v>219</v>
      </c>
      <c r="AI122" s="262">
        <v>261</v>
      </c>
      <c r="AJ122" s="262">
        <v>239</v>
      </c>
      <c r="AK122" s="262">
        <v>188</v>
      </c>
      <c r="AL122" s="262">
        <v>196.38359051561912</v>
      </c>
      <c r="AM122" s="278">
        <v>185.99868469126784</v>
      </c>
      <c r="AN122" s="74">
        <v>110</v>
      </c>
      <c r="AO122" s="74">
        <v>141</v>
      </c>
      <c r="AP122" s="74">
        <v>621</v>
      </c>
      <c r="AQ122" s="74">
        <v>270</v>
      </c>
      <c r="AR122" s="74">
        <v>277</v>
      </c>
      <c r="AS122" s="74">
        <v>388</v>
      </c>
      <c r="AT122" s="74">
        <v>355</v>
      </c>
      <c r="AU122" s="74">
        <v>303</v>
      </c>
      <c r="AV122" s="74">
        <v>508</v>
      </c>
      <c r="AW122" s="74">
        <v>546</v>
      </c>
      <c r="AX122" s="74">
        <v>600</v>
      </c>
      <c r="AY122" s="74">
        <v>623</v>
      </c>
      <c r="AZ122" s="74">
        <v>698</v>
      </c>
      <c r="BA122" s="74">
        <v>801</v>
      </c>
      <c r="BB122" s="74">
        <v>686</v>
      </c>
      <c r="BC122" s="74">
        <v>811</v>
      </c>
      <c r="BD122" s="74">
        <v>782</v>
      </c>
      <c r="BE122" s="74">
        <v>703</v>
      </c>
      <c r="BF122" s="74">
        <v>697</v>
      </c>
      <c r="BG122" s="74">
        <v>624</v>
      </c>
      <c r="BH122" s="74">
        <v>702</v>
      </c>
      <c r="BI122" s="74">
        <v>654</v>
      </c>
      <c r="BJ122" s="74">
        <v>662</v>
      </c>
      <c r="BK122" s="114">
        <v>797</v>
      </c>
      <c r="BL122" s="114">
        <v>893</v>
      </c>
      <c r="BM122" s="114">
        <v>862</v>
      </c>
      <c r="BN122" s="114">
        <v>834</v>
      </c>
      <c r="BO122" s="114">
        <v>841</v>
      </c>
      <c r="BP122" s="173"/>
      <c r="BQ122" s="173"/>
      <c r="BR122" s="173"/>
      <c r="BS122" s="173"/>
      <c r="BT122" s="173"/>
      <c r="BU122" s="173"/>
      <c r="BV122" s="173"/>
    </row>
    <row r="123" spans="1:520" x14ac:dyDescent="0.35">
      <c r="A123" s="222" t="s">
        <v>395</v>
      </c>
      <c r="B123" s="14" t="s">
        <v>85</v>
      </c>
      <c r="C123" s="125" t="s">
        <v>104</v>
      </c>
      <c r="D123" s="196"/>
      <c r="E123" s="262">
        <v>28</v>
      </c>
      <c r="F123" s="262">
        <v>30</v>
      </c>
      <c r="G123" s="262">
        <v>31</v>
      </c>
      <c r="H123" s="262">
        <v>34</v>
      </c>
      <c r="I123" s="262">
        <v>47</v>
      </c>
      <c r="J123" s="262">
        <v>49</v>
      </c>
      <c r="K123" s="262">
        <v>44</v>
      </c>
      <c r="L123" s="262">
        <v>34</v>
      </c>
      <c r="M123" s="262"/>
      <c r="N123" s="262"/>
      <c r="O123" s="262"/>
      <c r="P123" s="262"/>
      <c r="Q123" s="262"/>
      <c r="R123" s="262"/>
      <c r="S123" s="262"/>
      <c r="T123" s="262"/>
      <c r="U123" s="262"/>
      <c r="V123" s="262">
        <v>45</v>
      </c>
      <c r="W123" s="262">
        <v>56</v>
      </c>
      <c r="X123" s="262">
        <v>62</v>
      </c>
      <c r="Y123" s="262">
        <v>71</v>
      </c>
      <c r="Z123" s="262">
        <v>79</v>
      </c>
      <c r="AA123" s="262">
        <v>93</v>
      </c>
      <c r="AB123" s="262">
        <v>112</v>
      </c>
      <c r="AC123" s="262">
        <v>134</v>
      </c>
      <c r="AD123" s="262">
        <v>159</v>
      </c>
      <c r="AE123" s="262">
        <v>183</v>
      </c>
      <c r="AF123" s="262">
        <v>210</v>
      </c>
      <c r="AG123" s="262">
        <v>242</v>
      </c>
      <c r="AH123" s="262">
        <v>265</v>
      </c>
      <c r="AI123" s="262">
        <v>280</v>
      </c>
      <c r="AJ123" s="262">
        <v>334</v>
      </c>
      <c r="AK123" s="262">
        <v>346</v>
      </c>
      <c r="AL123" s="262">
        <v>335.00730146782087</v>
      </c>
      <c r="AM123" s="278">
        <v>309.18202411399341</v>
      </c>
      <c r="AN123" s="74">
        <v>512</v>
      </c>
      <c r="AO123" s="74">
        <v>594</v>
      </c>
      <c r="AP123" s="74">
        <v>738</v>
      </c>
      <c r="AQ123" s="74">
        <v>705</v>
      </c>
      <c r="AR123" s="74">
        <v>753</v>
      </c>
      <c r="AS123" s="74">
        <v>757</v>
      </c>
      <c r="AT123" s="74">
        <v>903</v>
      </c>
      <c r="AU123" s="74">
        <v>1105</v>
      </c>
      <c r="AV123" s="74">
        <v>1102</v>
      </c>
      <c r="AW123" s="74">
        <v>1276</v>
      </c>
      <c r="AX123" s="74">
        <v>1571</v>
      </c>
      <c r="AY123" s="74">
        <v>2206</v>
      </c>
      <c r="AZ123" s="74">
        <v>2740</v>
      </c>
      <c r="BA123" s="74">
        <v>3533</v>
      </c>
      <c r="BB123" s="74">
        <v>4404</v>
      </c>
      <c r="BC123" s="74">
        <v>4036</v>
      </c>
      <c r="BD123" s="74">
        <v>3741</v>
      </c>
      <c r="BE123" s="74">
        <v>3594</v>
      </c>
      <c r="BF123" s="74">
        <v>3725</v>
      </c>
      <c r="BG123" s="74">
        <v>3404</v>
      </c>
      <c r="BH123" s="74">
        <v>3488</v>
      </c>
      <c r="BI123" s="74">
        <v>3419</v>
      </c>
      <c r="BJ123" s="74">
        <v>3409</v>
      </c>
      <c r="BK123" s="114">
        <v>3673</v>
      </c>
      <c r="BL123" s="114">
        <v>3531</v>
      </c>
      <c r="BM123" s="114">
        <v>3001</v>
      </c>
      <c r="BN123" s="114">
        <v>2979</v>
      </c>
      <c r="BO123" s="114">
        <v>3027</v>
      </c>
      <c r="BP123" s="173"/>
      <c r="BQ123" s="173"/>
      <c r="BR123" s="173"/>
      <c r="BS123" s="173"/>
      <c r="BT123" s="173"/>
      <c r="BU123" s="173"/>
      <c r="BV123" s="173"/>
    </row>
    <row r="124" spans="1:520" s="208" customFormat="1" x14ac:dyDescent="0.35">
      <c r="A124" s="223" t="s">
        <v>396</v>
      </c>
      <c r="B124" s="14" t="s">
        <v>85</v>
      </c>
      <c r="C124" s="125"/>
      <c r="D124" s="205"/>
      <c r="E124" s="262"/>
      <c r="F124" s="262"/>
      <c r="G124" s="262"/>
      <c r="H124" s="262"/>
      <c r="I124" s="262"/>
      <c r="J124" s="262"/>
      <c r="K124" s="262"/>
      <c r="L124" s="262"/>
      <c r="M124" s="262">
        <v>32</v>
      </c>
      <c r="N124" s="262">
        <v>43</v>
      </c>
      <c r="O124" s="262">
        <v>45</v>
      </c>
      <c r="P124" s="262">
        <v>57</v>
      </c>
      <c r="Q124" s="262">
        <v>64</v>
      </c>
      <c r="R124" s="262">
        <v>25</v>
      </c>
      <c r="S124" s="262">
        <v>21</v>
      </c>
      <c r="T124" s="262">
        <v>94</v>
      </c>
      <c r="U124" s="262">
        <v>128</v>
      </c>
      <c r="V124" s="262"/>
      <c r="W124" s="262"/>
      <c r="X124" s="262"/>
      <c r="Y124" s="262"/>
      <c r="Z124" s="262"/>
      <c r="AA124" s="262"/>
      <c r="AB124" s="262"/>
      <c r="AC124" s="262"/>
      <c r="AD124" s="262"/>
      <c r="AE124" s="262"/>
      <c r="AF124" s="262"/>
      <c r="AG124" s="262"/>
      <c r="AH124" s="262"/>
      <c r="AI124" s="262"/>
      <c r="AJ124" s="262"/>
      <c r="AK124" s="262"/>
      <c r="AL124" s="262"/>
      <c r="AM124" s="278"/>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281"/>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c r="CS124" s="173"/>
      <c r="CT124" s="173"/>
      <c r="CU124" s="173"/>
      <c r="CV124" s="173"/>
      <c r="CW124" s="173"/>
      <c r="CX124" s="173"/>
      <c r="CY124" s="173"/>
      <c r="CZ124" s="173"/>
      <c r="DA124" s="173"/>
      <c r="DB124" s="173"/>
      <c r="DC124" s="173"/>
      <c r="DD124" s="173"/>
      <c r="DE124" s="173"/>
      <c r="DF124" s="173"/>
      <c r="DG124" s="173"/>
      <c r="DH124" s="173"/>
      <c r="DI124" s="173"/>
      <c r="DJ124" s="173"/>
      <c r="DK124" s="173"/>
      <c r="DL124" s="173"/>
      <c r="DM124" s="173"/>
      <c r="DN124" s="173"/>
      <c r="DO124" s="173"/>
      <c r="DP124" s="173"/>
      <c r="DQ124" s="173"/>
      <c r="DR124" s="173"/>
      <c r="DS124" s="173"/>
      <c r="DT124" s="173"/>
      <c r="DU124" s="173"/>
      <c r="DV124" s="173"/>
      <c r="DW124" s="173"/>
      <c r="DX124" s="173"/>
      <c r="DY124" s="173"/>
      <c r="DZ124" s="173"/>
      <c r="EA124" s="173"/>
      <c r="EB124" s="173"/>
      <c r="EC124" s="173"/>
      <c r="ED124" s="173"/>
      <c r="EE124" s="173"/>
      <c r="EF124" s="173"/>
      <c r="EG124" s="173"/>
      <c r="EH124" s="173"/>
      <c r="EI124" s="173"/>
      <c r="EJ124" s="173"/>
      <c r="EK124" s="173"/>
      <c r="EL124" s="173"/>
      <c r="EM124" s="173"/>
      <c r="EN124" s="173"/>
      <c r="EO124" s="173"/>
      <c r="EP124" s="173"/>
      <c r="EQ124" s="173"/>
      <c r="ER124" s="173"/>
      <c r="ES124" s="173"/>
      <c r="ET124" s="173"/>
      <c r="EU124" s="173"/>
      <c r="EV124" s="173"/>
      <c r="EW124" s="173"/>
      <c r="EX124" s="173"/>
      <c r="EY124" s="173"/>
      <c r="EZ124" s="173"/>
      <c r="FA124" s="173"/>
      <c r="FB124" s="173"/>
      <c r="FC124" s="173"/>
      <c r="FD124" s="173"/>
      <c r="FE124" s="173"/>
      <c r="FF124" s="173"/>
      <c r="FG124" s="173"/>
      <c r="FH124" s="173"/>
      <c r="FI124" s="173"/>
      <c r="FJ124" s="173"/>
      <c r="FK124" s="173"/>
      <c r="FL124" s="173"/>
      <c r="FM124" s="173"/>
      <c r="FN124" s="173"/>
      <c r="FO124" s="173"/>
      <c r="FP124" s="173"/>
      <c r="FQ124" s="173"/>
      <c r="FR124" s="173"/>
      <c r="FS124" s="173"/>
      <c r="FT124" s="173"/>
      <c r="FU124" s="173"/>
      <c r="FV124" s="173"/>
      <c r="FW124" s="173"/>
      <c r="FX124" s="173"/>
      <c r="FY124" s="173"/>
      <c r="FZ124" s="173"/>
      <c r="GA124" s="173"/>
      <c r="GB124" s="173"/>
      <c r="GC124" s="173"/>
      <c r="GD124" s="173"/>
      <c r="GE124" s="173"/>
      <c r="GF124" s="173"/>
      <c r="GG124" s="173"/>
      <c r="GH124" s="173"/>
      <c r="GI124" s="173"/>
      <c r="GJ124" s="173"/>
      <c r="GK124" s="173"/>
      <c r="GL124" s="173"/>
      <c r="GM124" s="173"/>
      <c r="GN124" s="173"/>
      <c r="GO124" s="173"/>
      <c r="GP124" s="173"/>
      <c r="GQ124" s="173"/>
      <c r="GR124" s="173"/>
      <c r="GS124" s="173"/>
      <c r="GT124" s="173"/>
      <c r="GU124" s="173"/>
      <c r="GV124" s="173"/>
      <c r="GW124" s="173"/>
      <c r="GX124" s="173"/>
      <c r="GY124" s="173"/>
      <c r="GZ124" s="173"/>
      <c r="HA124" s="173"/>
      <c r="HB124" s="173"/>
      <c r="HC124" s="173"/>
      <c r="HD124" s="173"/>
      <c r="HE124" s="173"/>
      <c r="HF124" s="173"/>
      <c r="HG124" s="173"/>
      <c r="HH124" s="173"/>
      <c r="HI124" s="173"/>
      <c r="HJ124" s="173"/>
      <c r="HK124" s="173"/>
      <c r="HL124" s="173"/>
      <c r="HM124" s="173"/>
      <c r="HN124" s="173"/>
      <c r="HO124" s="173"/>
      <c r="HP124" s="173"/>
      <c r="HQ124" s="173"/>
      <c r="HR124" s="173"/>
      <c r="HS124" s="173"/>
      <c r="HT124" s="173"/>
      <c r="HU124" s="173"/>
      <c r="HV124" s="173"/>
      <c r="HW124" s="173"/>
      <c r="HX124" s="173"/>
      <c r="HY124" s="173"/>
      <c r="HZ124" s="173"/>
      <c r="IA124" s="173"/>
      <c r="IB124" s="173"/>
      <c r="IC124" s="173"/>
      <c r="ID124" s="173"/>
      <c r="IE124" s="173"/>
      <c r="IF124" s="173"/>
      <c r="IG124" s="173"/>
      <c r="IH124" s="173"/>
      <c r="II124" s="173"/>
      <c r="IJ124" s="173"/>
      <c r="IK124" s="173"/>
      <c r="IL124" s="173"/>
      <c r="IM124" s="173"/>
      <c r="IN124" s="173"/>
      <c r="IO124" s="173"/>
      <c r="IP124" s="173"/>
      <c r="IQ124" s="173"/>
      <c r="IR124" s="173"/>
      <c r="IS124" s="173"/>
      <c r="IT124" s="173"/>
      <c r="IU124" s="173"/>
      <c r="IV124" s="173"/>
      <c r="IW124" s="173"/>
      <c r="IX124" s="173"/>
      <c r="IY124" s="173"/>
      <c r="IZ124" s="173"/>
      <c r="JA124" s="173"/>
      <c r="JB124" s="173"/>
      <c r="JC124" s="173"/>
      <c r="JD124" s="173"/>
      <c r="JE124" s="173"/>
      <c r="JF124" s="173"/>
      <c r="JG124" s="173"/>
      <c r="JH124" s="173"/>
      <c r="JI124" s="173"/>
      <c r="JJ124" s="173"/>
      <c r="JK124" s="173"/>
      <c r="JL124" s="173"/>
      <c r="JM124" s="173"/>
      <c r="JN124" s="173"/>
      <c r="JO124" s="173"/>
      <c r="JP124" s="173"/>
      <c r="JQ124" s="173"/>
      <c r="JR124" s="173"/>
      <c r="JS124" s="173"/>
      <c r="JT124" s="173"/>
      <c r="JU124" s="173"/>
      <c r="JV124" s="173"/>
      <c r="JW124" s="173"/>
      <c r="JX124" s="173"/>
      <c r="JY124" s="173"/>
      <c r="JZ124" s="173"/>
      <c r="KA124" s="173"/>
      <c r="KB124" s="173"/>
      <c r="KC124" s="173"/>
      <c r="KD124" s="173"/>
      <c r="KE124" s="173"/>
      <c r="KF124" s="173"/>
      <c r="KG124" s="173"/>
      <c r="KH124" s="173"/>
      <c r="KI124" s="173"/>
      <c r="KJ124" s="173"/>
      <c r="KK124" s="173"/>
      <c r="KL124" s="173"/>
      <c r="KM124" s="173"/>
      <c r="KN124" s="173"/>
      <c r="KO124" s="173"/>
      <c r="KP124" s="173"/>
      <c r="KQ124" s="173"/>
      <c r="KR124" s="173"/>
      <c r="KS124" s="173"/>
      <c r="KT124" s="173"/>
      <c r="KU124" s="173"/>
      <c r="KV124" s="173"/>
      <c r="KW124" s="173"/>
      <c r="KX124" s="173"/>
      <c r="KY124" s="173"/>
      <c r="KZ124" s="173"/>
      <c r="LA124" s="173"/>
      <c r="LB124" s="173"/>
      <c r="LC124" s="173"/>
      <c r="LD124" s="173"/>
      <c r="LE124" s="173"/>
      <c r="LF124" s="173"/>
      <c r="LG124" s="173"/>
      <c r="LH124" s="173"/>
      <c r="LI124" s="173"/>
      <c r="LJ124" s="173"/>
      <c r="LK124" s="173"/>
      <c r="LL124" s="173"/>
      <c r="LM124" s="173"/>
      <c r="LN124" s="173"/>
      <c r="LO124" s="173"/>
      <c r="LP124" s="173"/>
      <c r="LQ124" s="173"/>
      <c r="LR124" s="173"/>
      <c r="LS124" s="173"/>
      <c r="LT124" s="173"/>
      <c r="LU124" s="173"/>
      <c r="LV124" s="173"/>
      <c r="LW124" s="173"/>
      <c r="LX124" s="173"/>
      <c r="LY124" s="173"/>
      <c r="LZ124" s="173"/>
      <c r="MA124" s="173"/>
      <c r="MB124" s="173"/>
      <c r="MC124" s="173"/>
      <c r="MD124" s="173"/>
      <c r="ME124" s="173"/>
      <c r="MF124" s="173"/>
      <c r="MG124" s="173"/>
      <c r="MH124" s="173"/>
      <c r="MI124" s="173"/>
      <c r="MJ124" s="173"/>
      <c r="MK124" s="173"/>
      <c r="ML124" s="173"/>
      <c r="MM124" s="173"/>
      <c r="MN124" s="173"/>
      <c r="MO124" s="173"/>
      <c r="MP124" s="173"/>
      <c r="MQ124" s="173"/>
      <c r="MR124" s="173"/>
      <c r="MS124" s="173"/>
      <c r="MT124" s="173"/>
      <c r="MU124" s="173"/>
      <c r="MV124" s="173"/>
      <c r="MW124" s="173"/>
      <c r="MX124" s="173"/>
      <c r="MY124" s="173"/>
      <c r="MZ124" s="173"/>
      <c r="NA124" s="173"/>
      <c r="NB124" s="173"/>
      <c r="NC124" s="173"/>
      <c r="ND124" s="173"/>
      <c r="NE124" s="173"/>
      <c r="NF124" s="173"/>
      <c r="NG124" s="173"/>
      <c r="NH124" s="173"/>
      <c r="NI124" s="173"/>
      <c r="NJ124" s="173"/>
      <c r="NK124" s="173"/>
      <c r="NL124" s="173"/>
      <c r="NM124" s="173"/>
      <c r="NN124" s="173"/>
      <c r="NO124" s="173"/>
      <c r="NP124" s="173"/>
      <c r="NQ124" s="173"/>
      <c r="NR124" s="173"/>
      <c r="NS124" s="173"/>
      <c r="NT124" s="173"/>
      <c r="NU124" s="173"/>
      <c r="NV124" s="173"/>
      <c r="NW124" s="173"/>
      <c r="NX124" s="173"/>
      <c r="NY124" s="173"/>
      <c r="NZ124" s="173"/>
      <c r="OA124" s="173"/>
      <c r="OB124" s="173"/>
      <c r="OC124" s="173"/>
      <c r="OD124" s="173"/>
      <c r="OE124" s="173"/>
      <c r="OF124" s="173"/>
      <c r="OG124" s="173"/>
      <c r="OH124" s="173"/>
      <c r="OI124" s="173"/>
      <c r="OJ124" s="173"/>
      <c r="OK124" s="173"/>
      <c r="OL124" s="173"/>
      <c r="OM124" s="173"/>
      <c r="ON124" s="173"/>
      <c r="OO124" s="173"/>
      <c r="OP124" s="173"/>
      <c r="OQ124" s="173"/>
      <c r="OR124" s="173"/>
      <c r="OS124" s="173"/>
      <c r="OT124" s="173"/>
      <c r="OU124" s="173"/>
      <c r="OV124" s="173"/>
      <c r="OW124" s="173"/>
      <c r="OX124" s="173"/>
      <c r="OY124" s="173"/>
      <c r="OZ124" s="173"/>
      <c r="PA124" s="173"/>
      <c r="PB124" s="173"/>
      <c r="PC124" s="173"/>
      <c r="PD124" s="173"/>
      <c r="PE124" s="173"/>
      <c r="PF124" s="173"/>
      <c r="PG124" s="173"/>
      <c r="PH124" s="173"/>
      <c r="PI124" s="173"/>
      <c r="PJ124" s="173"/>
      <c r="PK124" s="173"/>
      <c r="PL124" s="173"/>
      <c r="PM124" s="173"/>
      <c r="PN124" s="173"/>
      <c r="PO124" s="173"/>
      <c r="PP124" s="173"/>
      <c r="PQ124" s="173"/>
      <c r="PR124" s="173"/>
      <c r="PS124" s="173"/>
      <c r="PT124" s="173"/>
      <c r="PU124" s="173"/>
      <c r="PV124" s="173"/>
      <c r="PW124" s="173"/>
      <c r="PX124" s="173"/>
      <c r="PY124" s="173"/>
      <c r="PZ124" s="173"/>
      <c r="QA124" s="173"/>
      <c r="QB124" s="173"/>
      <c r="QC124" s="173"/>
      <c r="QD124" s="173"/>
      <c r="QE124" s="173"/>
      <c r="QF124" s="173"/>
      <c r="QG124" s="173"/>
      <c r="QH124" s="173"/>
      <c r="QI124" s="173"/>
      <c r="QJ124" s="173"/>
      <c r="QK124" s="173"/>
      <c r="QL124" s="173"/>
      <c r="QM124" s="173"/>
      <c r="QN124" s="173"/>
      <c r="QO124" s="173"/>
      <c r="QP124" s="173"/>
      <c r="QQ124" s="173"/>
      <c r="QR124" s="173"/>
      <c r="QS124" s="173"/>
      <c r="QT124" s="173"/>
      <c r="QU124" s="173"/>
      <c r="QV124" s="173"/>
      <c r="QW124" s="173"/>
      <c r="QX124" s="173"/>
      <c r="QY124" s="173"/>
      <c r="QZ124" s="173"/>
      <c r="RA124" s="173"/>
      <c r="RB124" s="173"/>
      <c r="RC124" s="173"/>
      <c r="RD124" s="173"/>
      <c r="RE124" s="173"/>
      <c r="RF124" s="173"/>
      <c r="RG124" s="173"/>
      <c r="RH124" s="173"/>
      <c r="RI124" s="173"/>
      <c r="RJ124" s="173"/>
      <c r="RK124" s="173"/>
      <c r="RL124" s="173"/>
      <c r="RM124" s="173"/>
      <c r="RN124" s="173"/>
      <c r="RO124" s="173"/>
      <c r="RP124" s="173"/>
      <c r="RQ124" s="173"/>
      <c r="RR124" s="173"/>
      <c r="RS124" s="173"/>
      <c r="RT124" s="173"/>
      <c r="RU124" s="173"/>
      <c r="RV124" s="173"/>
      <c r="RW124" s="173"/>
      <c r="RX124" s="173"/>
      <c r="RY124" s="173"/>
      <c r="RZ124" s="173"/>
      <c r="SA124" s="173"/>
      <c r="SB124" s="173"/>
      <c r="SC124" s="173"/>
      <c r="SD124" s="173"/>
      <c r="SE124" s="173"/>
      <c r="SF124" s="173"/>
      <c r="SG124" s="173"/>
      <c r="SH124" s="173"/>
      <c r="SI124" s="173"/>
      <c r="SJ124" s="173"/>
      <c r="SK124" s="173"/>
      <c r="SL124" s="173"/>
      <c r="SM124" s="173"/>
      <c r="SN124" s="173"/>
      <c r="SO124" s="173"/>
      <c r="SP124" s="173"/>
      <c r="SQ124" s="173"/>
      <c r="SR124" s="173"/>
      <c r="SS124" s="173"/>
      <c r="ST124" s="173"/>
      <c r="SU124" s="173"/>
      <c r="SV124" s="173"/>
      <c r="SW124" s="173"/>
      <c r="SX124" s="173"/>
      <c r="SY124" s="173"/>
      <c r="SZ124" s="173"/>
    </row>
    <row r="125" spans="1:520" s="208" customFormat="1" x14ac:dyDescent="0.35">
      <c r="A125" s="212" t="s">
        <v>397</v>
      </c>
      <c r="B125" s="14" t="s">
        <v>85</v>
      </c>
      <c r="C125" s="125"/>
      <c r="D125" s="205"/>
      <c r="E125" s="262">
        <v>16</v>
      </c>
      <c r="F125" s="262">
        <v>16</v>
      </c>
      <c r="G125" s="262">
        <v>19</v>
      </c>
      <c r="H125" s="262">
        <v>21</v>
      </c>
      <c r="I125" s="262">
        <v>24</v>
      </c>
      <c r="J125" s="262">
        <v>28</v>
      </c>
      <c r="K125" s="262">
        <v>36</v>
      </c>
      <c r="L125" s="262">
        <v>42</v>
      </c>
      <c r="M125" s="262"/>
      <c r="N125" s="262"/>
      <c r="O125" s="262"/>
      <c r="P125" s="262"/>
      <c r="Q125" s="262"/>
      <c r="R125" s="262"/>
      <c r="S125" s="262"/>
      <c r="T125" s="262"/>
      <c r="U125" s="262"/>
      <c r="V125" s="262"/>
      <c r="W125" s="262"/>
      <c r="X125" s="262"/>
      <c r="Y125" s="262"/>
      <c r="Z125" s="262"/>
      <c r="AA125" s="262"/>
      <c r="AB125" s="262"/>
      <c r="AC125" s="262"/>
      <c r="AD125" s="262"/>
      <c r="AE125" s="262"/>
      <c r="AF125" s="262"/>
      <c r="AG125" s="262"/>
      <c r="AH125" s="262"/>
      <c r="AI125" s="262"/>
      <c r="AJ125" s="262"/>
      <c r="AK125" s="262"/>
      <c r="AL125" s="262"/>
      <c r="AM125" s="278"/>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281"/>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c r="CS125" s="173"/>
      <c r="CT125" s="173"/>
      <c r="CU125" s="173"/>
      <c r="CV125" s="173"/>
      <c r="CW125" s="173"/>
      <c r="CX125" s="173"/>
      <c r="CY125" s="173"/>
      <c r="CZ125" s="173"/>
      <c r="DA125" s="173"/>
      <c r="DB125" s="173"/>
      <c r="DC125" s="173"/>
      <c r="DD125" s="173"/>
      <c r="DE125" s="173"/>
      <c r="DF125" s="173"/>
      <c r="DG125" s="173"/>
      <c r="DH125" s="173"/>
      <c r="DI125" s="173"/>
      <c r="DJ125" s="173"/>
      <c r="DK125" s="173"/>
      <c r="DL125" s="173"/>
      <c r="DM125" s="173"/>
      <c r="DN125" s="173"/>
      <c r="DO125" s="173"/>
      <c r="DP125" s="173"/>
      <c r="DQ125" s="173"/>
      <c r="DR125" s="173"/>
      <c r="DS125" s="173"/>
      <c r="DT125" s="173"/>
      <c r="DU125" s="173"/>
      <c r="DV125" s="173"/>
      <c r="DW125" s="173"/>
      <c r="DX125" s="173"/>
      <c r="DY125" s="173"/>
      <c r="DZ125" s="173"/>
      <c r="EA125" s="173"/>
      <c r="EB125" s="173"/>
      <c r="EC125" s="173"/>
      <c r="ED125" s="173"/>
      <c r="EE125" s="173"/>
      <c r="EF125" s="173"/>
      <c r="EG125" s="173"/>
      <c r="EH125" s="173"/>
      <c r="EI125" s="173"/>
      <c r="EJ125" s="173"/>
      <c r="EK125" s="173"/>
      <c r="EL125" s="173"/>
      <c r="EM125" s="173"/>
      <c r="EN125" s="173"/>
      <c r="EO125" s="173"/>
      <c r="EP125" s="173"/>
      <c r="EQ125" s="173"/>
      <c r="ER125" s="173"/>
      <c r="ES125" s="173"/>
      <c r="ET125" s="173"/>
      <c r="EU125" s="173"/>
      <c r="EV125" s="173"/>
      <c r="EW125" s="173"/>
      <c r="EX125" s="173"/>
      <c r="EY125" s="173"/>
      <c r="EZ125" s="173"/>
      <c r="FA125" s="173"/>
      <c r="FB125" s="173"/>
      <c r="FC125" s="173"/>
      <c r="FD125" s="173"/>
      <c r="FE125" s="173"/>
      <c r="FF125" s="173"/>
      <c r="FG125" s="173"/>
      <c r="FH125" s="173"/>
      <c r="FI125" s="173"/>
      <c r="FJ125" s="173"/>
      <c r="FK125" s="173"/>
      <c r="FL125" s="173"/>
      <c r="FM125" s="173"/>
      <c r="FN125" s="173"/>
      <c r="FO125" s="173"/>
      <c r="FP125" s="173"/>
      <c r="FQ125" s="173"/>
      <c r="FR125" s="173"/>
      <c r="FS125" s="173"/>
      <c r="FT125" s="173"/>
      <c r="FU125" s="173"/>
      <c r="FV125" s="173"/>
      <c r="FW125" s="173"/>
      <c r="FX125" s="173"/>
      <c r="FY125" s="173"/>
      <c r="FZ125" s="173"/>
      <c r="GA125" s="173"/>
      <c r="GB125" s="173"/>
      <c r="GC125" s="173"/>
      <c r="GD125" s="173"/>
      <c r="GE125" s="173"/>
      <c r="GF125" s="173"/>
      <c r="GG125" s="173"/>
      <c r="GH125" s="173"/>
      <c r="GI125" s="173"/>
      <c r="GJ125" s="173"/>
      <c r="GK125" s="173"/>
      <c r="GL125" s="173"/>
      <c r="GM125" s="173"/>
      <c r="GN125" s="173"/>
      <c r="GO125" s="173"/>
      <c r="GP125" s="173"/>
      <c r="GQ125" s="173"/>
      <c r="GR125" s="173"/>
      <c r="GS125" s="173"/>
      <c r="GT125" s="173"/>
      <c r="GU125" s="173"/>
      <c r="GV125" s="173"/>
      <c r="GW125" s="173"/>
      <c r="GX125" s="173"/>
      <c r="GY125" s="173"/>
      <c r="GZ125" s="173"/>
      <c r="HA125" s="173"/>
      <c r="HB125" s="173"/>
      <c r="HC125" s="173"/>
      <c r="HD125" s="173"/>
      <c r="HE125" s="173"/>
      <c r="HF125" s="173"/>
      <c r="HG125" s="173"/>
      <c r="HH125" s="173"/>
      <c r="HI125" s="173"/>
      <c r="HJ125" s="173"/>
      <c r="HK125" s="173"/>
      <c r="HL125" s="173"/>
      <c r="HM125" s="173"/>
      <c r="HN125" s="173"/>
      <c r="HO125" s="173"/>
      <c r="HP125" s="173"/>
      <c r="HQ125" s="173"/>
      <c r="HR125" s="173"/>
      <c r="HS125" s="173"/>
      <c r="HT125" s="173"/>
      <c r="HU125" s="173"/>
      <c r="HV125" s="173"/>
      <c r="HW125" s="173"/>
      <c r="HX125" s="173"/>
      <c r="HY125" s="173"/>
      <c r="HZ125" s="173"/>
      <c r="IA125" s="173"/>
      <c r="IB125" s="173"/>
      <c r="IC125" s="173"/>
      <c r="ID125" s="173"/>
      <c r="IE125" s="173"/>
      <c r="IF125" s="173"/>
      <c r="IG125" s="173"/>
      <c r="IH125" s="173"/>
      <c r="II125" s="173"/>
      <c r="IJ125" s="173"/>
      <c r="IK125" s="173"/>
      <c r="IL125" s="173"/>
      <c r="IM125" s="173"/>
      <c r="IN125" s="173"/>
      <c r="IO125" s="173"/>
      <c r="IP125" s="173"/>
      <c r="IQ125" s="173"/>
      <c r="IR125" s="173"/>
      <c r="IS125" s="173"/>
      <c r="IT125" s="173"/>
      <c r="IU125" s="173"/>
      <c r="IV125" s="173"/>
      <c r="IW125" s="173"/>
      <c r="IX125" s="173"/>
      <c r="IY125" s="173"/>
      <c r="IZ125" s="173"/>
      <c r="JA125" s="173"/>
      <c r="JB125" s="173"/>
      <c r="JC125" s="173"/>
      <c r="JD125" s="173"/>
      <c r="JE125" s="173"/>
      <c r="JF125" s="173"/>
      <c r="JG125" s="173"/>
      <c r="JH125" s="173"/>
      <c r="JI125" s="173"/>
      <c r="JJ125" s="173"/>
      <c r="JK125" s="173"/>
      <c r="JL125" s="173"/>
      <c r="JM125" s="173"/>
      <c r="JN125" s="173"/>
      <c r="JO125" s="173"/>
      <c r="JP125" s="173"/>
      <c r="JQ125" s="173"/>
      <c r="JR125" s="173"/>
      <c r="JS125" s="173"/>
      <c r="JT125" s="173"/>
      <c r="JU125" s="173"/>
      <c r="JV125" s="173"/>
      <c r="JW125" s="173"/>
      <c r="JX125" s="173"/>
      <c r="JY125" s="173"/>
      <c r="JZ125" s="173"/>
      <c r="KA125" s="173"/>
      <c r="KB125" s="173"/>
      <c r="KC125" s="173"/>
      <c r="KD125" s="173"/>
      <c r="KE125" s="173"/>
      <c r="KF125" s="173"/>
      <c r="KG125" s="173"/>
      <c r="KH125" s="173"/>
      <c r="KI125" s="173"/>
      <c r="KJ125" s="173"/>
      <c r="KK125" s="173"/>
      <c r="KL125" s="173"/>
      <c r="KM125" s="173"/>
      <c r="KN125" s="173"/>
      <c r="KO125" s="173"/>
      <c r="KP125" s="173"/>
      <c r="KQ125" s="173"/>
      <c r="KR125" s="173"/>
      <c r="KS125" s="173"/>
      <c r="KT125" s="173"/>
      <c r="KU125" s="173"/>
      <c r="KV125" s="173"/>
      <c r="KW125" s="173"/>
      <c r="KX125" s="173"/>
      <c r="KY125" s="173"/>
      <c r="KZ125" s="173"/>
      <c r="LA125" s="173"/>
      <c r="LB125" s="173"/>
      <c r="LC125" s="173"/>
      <c r="LD125" s="173"/>
      <c r="LE125" s="173"/>
      <c r="LF125" s="173"/>
      <c r="LG125" s="173"/>
      <c r="LH125" s="173"/>
      <c r="LI125" s="173"/>
      <c r="LJ125" s="173"/>
      <c r="LK125" s="173"/>
      <c r="LL125" s="173"/>
      <c r="LM125" s="173"/>
      <c r="LN125" s="173"/>
      <c r="LO125" s="173"/>
      <c r="LP125" s="173"/>
      <c r="LQ125" s="173"/>
      <c r="LR125" s="173"/>
      <c r="LS125" s="173"/>
      <c r="LT125" s="173"/>
      <c r="LU125" s="173"/>
      <c r="LV125" s="173"/>
      <c r="LW125" s="173"/>
      <c r="LX125" s="173"/>
      <c r="LY125" s="173"/>
      <c r="LZ125" s="173"/>
      <c r="MA125" s="173"/>
      <c r="MB125" s="173"/>
      <c r="MC125" s="173"/>
      <c r="MD125" s="173"/>
      <c r="ME125" s="173"/>
      <c r="MF125" s="173"/>
      <c r="MG125" s="173"/>
      <c r="MH125" s="173"/>
      <c r="MI125" s="173"/>
      <c r="MJ125" s="173"/>
      <c r="MK125" s="173"/>
      <c r="ML125" s="173"/>
      <c r="MM125" s="173"/>
      <c r="MN125" s="173"/>
      <c r="MO125" s="173"/>
      <c r="MP125" s="173"/>
      <c r="MQ125" s="173"/>
      <c r="MR125" s="173"/>
      <c r="MS125" s="173"/>
      <c r="MT125" s="173"/>
      <c r="MU125" s="173"/>
      <c r="MV125" s="173"/>
      <c r="MW125" s="173"/>
      <c r="MX125" s="173"/>
      <c r="MY125" s="173"/>
      <c r="MZ125" s="173"/>
      <c r="NA125" s="173"/>
      <c r="NB125" s="173"/>
      <c r="NC125" s="173"/>
      <c r="ND125" s="173"/>
      <c r="NE125" s="173"/>
      <c r="NF125" s="173"/>
      <c r="NG125" s="173"/>
      <c r="NH125" s="173"/>
      <c r="NI125" s="173"/>
      <c r="NJ125" s="173"/>
      <c r="NK125" s="173"/>
      <c r="NL125" s="173"/>
      <c r="NM125" s="173"/>
      <c r="NN125" s="173"/>
      <c r="NO125" s="173"/>
      <c r="NP125" s="173"/>
      <c r="NQ125" s="173"/>
      <c r="NR125" s="173"/>
      <c r="NS125" s="173"/>
      <c r="NT125" s="173"/>
      <c r="NU125" s="173"/>
      <c r="NV125" s="173"/>
      <c r="NW125" s="173"/>
      <c r="NX125" s="173"/>
      <c r="NY125" s="173"/>
      <c r="NZ125" s="173"/>
      <c r="OA125" s="173"/>
      <c r="OB125" s="173"/>
      <c r="OC125" s="173"/>
      <c r="OD125" s="173"/>
      <c r="OE125" s="173"/>
      <c r="OF125" s="173"/>
      <c r="OG125" s="173"/>
      <c r="OH125" s="173"/>
      <c r="OI125" s="173"/>
      <c r="OJ125" s="173"/>
      <c r="OK125" s="173"/>
      <c r="OL125" s="173"/>
      <c r="OM125" s="173"/>
      <c r="ON125" s="173"/>
      <c r="OO125" s="173"/>
      <c r="OP125" s="173"/>
      <c r="OQ125" s="173"/>
      <c r="OR125" s="173"/>
      <c r="OS125" s="173"/>
      <c r="OT125" s="173"/>
      <c r="OU125" s="173"/>
      <c r="OV125" s="173"/>
      <c r="OW125" s="173"/>
      <c r="OX125" s="173"/>
      <c r="OY125" s="173"/>
      <c r="OZ125" s="173"/>
      <c r="PA125" s="173"/>
      <c r="PB125" s="173"/>
      <c r="PC125" s="173"/>
      <c r="PD125" s="173"/>
      <c r="PE125" s="173"/>
      <c r="PF125" s="173"/>
      <c r="PG125" s="173"/>
      <c r="PH125" s="173"/>
      <c r="PI125" s="173"/>
      <c r="PJ125" s="173"/>
      <c r="PK125" s="173"/>
      <c r="PL125" s="173"/>
      <c r="PM125" s="173"/>
      <c r="PN125" s="173"/>
      <c r="PO125" s="173"/>
      <c r="PP125" s="173"/>
      <c r="PQ125" s="173"/>
      <c r="PR125" s="173"/>
      <c r="PS125" s="173"/>
      <c r="PT125" s="173"/>
      <c r="PU125" s="173"/>
      <c r="PV125" s="173"/>
      <c r="PW125" s="173"/>
      <c r="PX125" s="173"/>
      <c r="PY125" s="173"/>
      <c r="PZ125" s="173"/>
      <c r="QA125" s="173"/>
      <c r="QB125" s="173"/>
      <c r="QC125" s="173"/>
      <c r="QD125" s="173"/>
      <c r="QE125" s="173"/>
      <c r="QF125" s="173"/>
      <c r="QG125" s="173"/>
      <c r="QH125" s="173"/>
      <c r="QI125" s="173"/>
      <c r="QJ125" s="173"/>
      <c r="QK125" s="173"/>
      <c r="QL125" s="173"/>
      <c r="QM125" s="173"/>
      <c r="QN125" s="173"/>
      <c r="QO125" s="173"/>
      <c r="QP125" s="173"/>
      <c r="QQ125" s="173"/>
      <c r="QR125" s="173"/>
      <c r="QS125" s="173"/>
      <c r="QT125" s="173"/>
      <c r="QU125" s="173"/>
      <c r="QV125" s="173"/>
      <c r="QW125" s="173"/>
      <c r="QX125" s="173"/>
      <c r="QY125" s="173"/>
      <c r="QZ125" s="173"/>
      <c r="RA125" s="173"/>
      <c r="RB125" s="173"/>
      <c r="RC125" s="173"/>
      <c r="RD125" s="173"/>
      <c r="RE125" s="173"/>
      <c r="RF125" s="173"/>
      <c r="RG125" s="173"/>
      <c r="RH125" s="173"/>
      <c r="RI125" s="173"/>
      <c r="RJ125" s="173"/>
      <c r="RK125" s="173"/>
      <c r="RL125" s="173"/>
      <c r="RM125" s="173"/>
      <c r="RN125" s="173"/>
      <c r="RO125" s="173"/>
      <c r="RP125" s="173"/>
      <c r="RQ125" s="173"/>
      <c r="RR125" s="173"/>
      <c r="RS125" s="173"/>
      <c r="RT125" s="173"/>
      <c r="RU125" s="173"/>
      <c r="RV125" s="173"/>
      <c r="RW125" s="173"/>
      <c r="RX125" s="173"/>
      <c r="RY125" s="173"/>
      <c r="RZ125" s="173"/>
      <c r="SA125" s="173"/>
      <c r="SB125" s="173"/>
      <c r="SC125" s="173"/>
      <c r="SD125" s="173"/>
      <c r="SE125" s="173"/>
      <c r="SF125" s="173"/>
      <c r="SG125" s="173"/>
      <c r="SH125" s="173"/>
      <c r="SI125" s="173"/>
      <c r="SJ125" s="173"/>
      <c r="SK125" s="173"/>
      <c r="SL125" s="173"/>
      <c r="SM125" s="173"/>
      <c r="SN125" s="173"/>
      <c r="SO125" s="173"/>
      <c r="SP125" s="173"/>
      <c r="SQ125" s="173"/>
      <c r="SR125" s="173"/>
      <c r="SS125" s="173"/>
      <c r="ST125" s="173"/>
      <c r="SU125" s="173"/>
      <c r="SV125" s="173"/>
      <c r="SW125" s="173"/>
      <c r="SX125" s="173"/>
      <c r="SY125" s="173"/>
      <c r="SZ125" s="173"/>
    </row>
    <row r="126" spans="1:520" x14ac:dyDescent="0.35">
      <c r="A126" s="224" t="s">
        <v>398</v>
      </c>
      <c r="B126" s="14" t="s">
        <v>85</v>
      </c>
      <c r="C126" s="125"/>
      <c r="D126" s="216"/>
      <c r="E126" s="262">
        <v>62</v>
      </c>
      <c r="F126" s="262">
        <v>61</v>
      </c>
      <c r="G126" s="262">
        <v>83</v>
      </c>
      <c r="H126" s="262">
        <v>79</v>
      </c>
      <c r="I126" s="262">
        <v>64</v>
      </c>
      <c r="J126" s="262">
        <v>80</v>
      </c>
      <c r="K126" s="262">
        <v>74</v>
      </c>
      <c r="L126" s="262">
        <v>66</v>
      </c>
      <c r="M126" s="262">
        <v>75</v>
      </c>
      <c r="N126" s="262">
        <v>94</v>
      </c>
      <c r="O126" s="262">
        <v>124</v>
      </c>
      <c r="P126" s="262">
        <v>149</v>
      </c>
      <c r="Q126" s="262">
        <v>160</v>
      </c>
      <c r="R126" s="262">
        <v>138</v>
      </c>
      <c r="S126" s="262">
        <v>76</v>
      </c>
      <c r="T126" s="262">
        <v>98</v>
      </c>
      <c r="U126" s="262">
        <v>139</v>
      </c>
      <c r="V126" s="262">
        <v>218</v>
      </c>
      <c r="W126" s="262">
        <v>204</v>
      </c>
      <c r="X126" s="262">
        <v>199</v>
      </c>
      <c r="Y126" s="262">
        <v>224</v>
      </c>
      <c r="Z126" s="262">
        <v>129</v>
      </c>
      <c r="AA126" s="262">
        <v>126</v>
      </c>
      <c r="AB126" s="262">
        <v>119</v>
      </c>
      <c r="AC126" s="262">
        <v>94</v>
      </c>
      <c r="AD126" s="262">
        <v>168</v>
      </c>
      <c r="AE126" s="262">
        <v>295</v>
      </c>
      <c r="AF126" s="262">
        <v>299</v>
      </c>
      <c r="AG126" s="262">
        <v>325</v>
      </c>
      <c r="AH126" s="262">
        <v>335</v>
      </c>
      <c r="AI126" s="262">
        <v>319</v>
      </c>
      <c r="AJ126" s="262">
        <v>354</v>
      </c>
      <c r="AK126" s="262">
        <v>335</v>
      </c>
      <c r="AL126" s="262">
        <v>305.89999999999998</v>
      </c>
      <c r="AM126" s="278">
        <v>350.8</v>
      </c>
      <c r="AN126" s="74">
        <v>516</v>
      </c>
      <c r="AO126" s="74">
        <v>411</v>
      </c>
      <c r="AP126" s="74">
        <v>513</v>
      </c>
      <c r="AQ126" s="74">
        <v>642</v>
      </c>
      <c r="AR126" s="74">
        <v>748</v>
      </c>
      <c r="AS126" s="74">
        <v>759</v>
      </c>
      <c r="AT126" s="74">
        <v>840</v>
      </c>
      <c r="AU126" s="74">
        <v>934</v>
      </c>
      <c r="AV126" s="74">
        <v>1213</v>
      </c>
      <c r="AW126" s="74">
        <v>1275</v>
      </c>
      <c r="AX126" s="74">
        <v>2200</v>
      </c>
      <c r="AY126" s="74">
        <v>2013</v>
      </c>
      <c r="AZ126" s="74">
        <v>2354</v>
      </c>
      <c r="BA126" s="74">
        <v>2752</v>
      </c>
      <c r="BB126" s="74">
        <v>2367</v>
      </c>
      <c r="BC126" s="74">
        <v>2151</v>
      </c>
      <c r="BD126" s="74">
        <v>2180</v>
      </c>
      <c r="BE126" s="74">
        <v>2126</v>
      </c>
      <c r="BF126" s="74">
        <v>2249</v>
      </c>
      <c r="BG126" s="74">
        <v>2382</v>
      </c>
      <c r="BH126" s="74">
        <v>58030</v>
      </c>
      <c r="BI126" s="74">
        <v>73179</v>
      </c>
      <c r="BJ126" s="74">
        <v>10592</v>
      </c>
      <c r="BK126" s="114">
        <v>3533</v>
      </c>
      <c r="BL126" s="114">
        <v>3183</v>
      </c>
      <c r="BM126" s="114">
        <v>3043</v>
      </c>
      <c r="BN126" s="114">
        <v>2939</v>
      </c>
      <c r="BO126" s="114">
        <v>2934</v>
      </c>
      <c r="BP126" s="173"/>
      <c r="BQ126" s="173"/>
      <c r="BR126" s="173"/>
      <c r="BS126" s="173"/>
      <c r="BT126" s="173"/>
      <c r="BU126" s="173"/>
      <c r="BV126" s="173"/>
    </row>
    <row r="127" spans="1:520" x14ac:dyDescent="0.35">
      <c r="A127" s="224" t="s">
        <v>399</v>
      </c>
      <c r="B127" s="14" t="s">
        <v>85</v>
      </c>
      <c r="C127" s="125"/>
      <c r="D127" s="203"/>
      <c r="E127" s="262">
        <v>18</v>
      </c>
      <c r="F127" s="262">
        <v>20</v>
      </c>
      <c r="G127" s="262">
        <v>36</v>
      </c>
      <c r="H127" s="262">
        <v>40</v>
      </c>
      <c r="I127" s="262">
        <v>34</v>
      </c>
      <c r="J127" s="262">
        <v>47</v>
      </c>
      <c r="K127" s="262">
        <v>47</v>
      </c>
      <c r="L127" s="262">
        <v>50</v>
      </c>
      <c r="M127" s="262">
        <v>65</v>
      </c>
      <c r="N127" s="262">
        <v>85</v>
      </c>
      <c r="O127" s="262">
        <v>122</v>
      </c>
      <c r="P127" s="262">
        <v>151</v>
      </c>
      <c r="Q127" s="262">
        <v>165</v>
      </c>
      <c r="R127" s="262">
        <v>142</v>
      </c>
      <c r="S127" s="262">
        <v>81</v>
      </c>
      <c r="T127" s="262">
        <v>103</v>
      </c>
      <c r="U127" s="262">
        <v>146</v>
      </c>
      <c r="V127" s="262">
        <v>227</v>
      </c>
      <c r="W127" s="262">
        <v>210</v>
      </c>
      <c r="X127" s="262">
        <v>205</v>
      </c>
      <c r="Y127" s="262">
        <v>230</v>
      </c>
      <c r="Z127" s="262">
        <v>196.75</v>
      </c>
      <c r="AA127" s="262">
        <v>162.5</v>
      </c>
      <c r="AB127" s="262">
        <v>128.25</v>
      </c>
      <c r="AC127" s="262">
        <v>94</v>
      </c>
      <c r="AD127" s="262">
        <v>168</v>
      </c>
      <c r="AE127" s="262">
        <v>295</v>
      </c>
      <c r="AF127" s="262">
        <v>299</v>
      </c>
      <c r="AG127" s="262">
        <v>325</v>
      </c>
      <c r="AH127" s="262">
        <v>335</v>
      </c>
      <c r="AI127" s="262">
        <v>319</v>
      </c>
      <c r="AJ127" s="262">
        <v>354</v>
      </c>
      <c r="AK127" s="262">
        <v>335</v>
      </c>
      <c r="AL127" s="262">
        <v>305.89999999999998</v>
      </c>
      <c r="AM127" s="278">
        <v>350.8</v>
      </c>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281"/>
      <c r="BP127" s="173"/>
      <c r="BQ127" s="173"/>
      <c r="BR127" s="173"/>
      <c r="BS127" s="173"/>
      <c r="BT127" s="173"/>
      <c r="BU127" s="173"/>
      <c r="BV127" s="173"/>
    </row>
    <row r="128" spans="1:520" x14ac:dyDescent="0.35">
      <c r="A128" s="219" t="s">
        <v>400</v>
      </c>
      <c r="B128" s="14" t="s">
        <v>85</v>
      </c>
      <c r="C128" s="125"/>
      <c r="D128" s="205"/>
      <c r="E128" s="262">
        <v>118</v>
      </c>
      <c r="F128" s="262">
        <v>118</v>
      </c>
      <c r="G128" s="262">
        <v>145</v>
      </c>
      <c r="H128" s="262">
        <v>150</v>
      </c>
      <c r="I128" s="262">
        <v>154</v>
      </c>
      <c r="J128" s="262">
        <v>177</v>
      </c>
      <c r="K128" s="262">
        <v>177</v>
      </c>
      <c r="L128" s="262">
        <v>167</v>
      </c>
      <c r="M128" s="262">
        <v>139</v>
      </c>
      <c r="N128" s="262">
        <v>183</v>
      </c>
      <c r="O128" s="262">
        <v>259</v>
      </c>
      <c r="P128" s="262">
        <v>343</v>
      </c>
      <c r="Q128" s="262">
        <v>377</v>
      </c>
      <c r="R128" s="262">
        <v>395</v>
      </c>
      <c r="S128" s="262">
        <v>374</v>
      </c>
      <c r="T128" s="262">
        <v>386</v>
      </c>
      <c r="U128" s="262">
        <v>503</v>
      </c>
      <c r="V128" s="262">
        <v>689</v>
      </c>
      <c r="W128" s="262">
        <v>920</v>
      </c>
      <c r="X128" s="262">
        <v>1407</v>
      </c>
      <c r="Y128" s="262">
        <v>1505</v>
      </c>
      <c r="Z128" s="262">
        <v>1336</v>
      </c>
      <c r="AA128" s="262">
        <v>1351</v>
      </c>
      <c r="AB128" s="262">
        <v>1382</v>
      </c>
      <c r="AC128" s="262">
        <v>1341</v>
      </c>
      <c r="AD128" s="262">
        <v>1515</v>
      </c>
      <c r="AE128" s="262">
        <v>1801</v>
      </c>
      <c r="AF128" s="262">
        <v>2211</v>
      </c>
      <c r="AG128" s="262">
        <v>3158</v>
      </c>
      <c r="AH128" s="262">
        <v>3213</v>
      </c>
      <c r="AI128" s="262">
        <v>3524</v>
      </c>
      <c r="AJ128" s="262">
        <v>4309</v>
      </c>
      <c r="AK128" s="262">
        <v>3366</v>
      </c>
      <c r="AL128" s="262">
        <v>2954.6000000000004</v>
      </c>
      <c r="AM128" s="278">
        <v>2678.4000000000005</v>
      </c>
      <c r="AN128" s="74">
        <v>3187</v>
      </c>
      <c r="AO128" s="74">
        <v>3063</v>
      </c>
      <c r="AP128" s="74">
        <v>3899</v>
      </c>
      <c r="AQ128" s="74">
        <v>3803</v>
      </c>
      <c r="AR128" s="74">
        <v>4286</v>
      </c>
      <c r="AS128" s="74">
        <v>4899</v>
      </c>
      <c r="AT128" s="74">
        <v>4874</v>
      </c>
      <c r="AU128" s="74">
        <v>5165</v>
      </c>
      <c r="AV128" s="74">
        <v>5926</v>
      </c>
      <c r="AW128" s="74">
        <v>6507</v>
      </c>
      <c r="AX128" s="74">
        <v>8628</v>
      </c>
      <c r="AY128" s="74">
        <v>9046</v>
      </c>
      <c r="AZ128" s="74">
        <v>10054</v>
      </c>
      <c r="BA128" s="74">
        <v>10631</v>
      </c>
      <c r="BB128" s="74">
        <v>10838</v>
      </c>
      <c r="BC128" s="74">
        <v>10046</v>
      </c>
      <c r="BD128" s="74">
        <v>9199</v>
      </c>
      <c r="BE128" s="74">
        <v>9354</v>
      </c>
      <c r="BF128" s="74">
        <v>9861</v>
      </c>
      <c r="BG128" s="74">
        <v>9714</v>
      </c>
      <c r="BH128" s="74">
        <v>65494</v>
      </c>
      <c r="BI128" s="74">
        <v>82067</v>
      </c>
      <c r="BJ128" s="74">
        <v>21781</v>
      </c>
      <c r="BK128" s="114">
        <v>14935</v>
      </c>
      <c r="BL128" s="114">
        <v>12447</v>
      </c>
      <c r="BM128" s="114">
        <v>11647</v>
      </c>
      <c r="BN128" s="114">
        <v>11274</v>
      </c>
      <c r="BO128" s="114">
        <v>11100</v>
      </c>
      <c r="BP128" s="173"/>
      <c r="BQ128" s="173"/>
      <c r="BR128" s="173"/>
      <c r="BS128" s="173"/>
      <c r="BT128" s="173"/>
      <c r="BU128" s="173"/>
      <c r="BV128" s="173"/>
    </row>
    <row r="129" spans="1:520" s="208" customFormat="1" x14ac:dyDescent="0.35">
      <c r="A129" s="215" t="s">
        <v>401</v>
      </c>
      <c r="B129" s="14" t="s">
        <v>85</v>
      </c>
      <c r="C129" s="125"/>
      <c r="D129" s="203"/>
      <c r="E129" s="262">
        <v>74</v>
      </c>
      <c r="F129" s="262">
        <v>77</v>
      </c>
      <c r="G129" s="262">
        <v>98</v>
      </c>
      <c r="H129" s="262">
        <v>111</v>
      </c>
      <c r="I129" s="262">
        <v>124</v>
      </c>
      <c r="J129" s="262">
        <v>144</v>
      </c>
      <c r="K129" s="262">
        <v>150</v>
      </c>
      <c r="L129" s="262">
        <v>151</v>
      </c>
      <c r="M129" s="262">
        <v>129</v>
      </c>
      <c r="N129" s="262">
        <v>174</v>
      </c>
      <c r="O129" s="262">
        <v>257</v>
      </c>
      <c r="P129" s="262">
        <v>345</v>
      </c>
      <c r="Q129" s="262">
        <v>382</v>
      </c>
      <c r="R129" s="262">
        <v>399</v>
      </c>
      <c r="S129" s="262">
        <v>379</v>
      </c>
      <c r="T129" s="262">
        <v>391</v>
      </c>
      <c r="U129" s="262">
        <v>510</v>
      </c>
      <c r="V129" s="262">
        <v>698</v>
      </c>
      <c r="W129" s="262">
        <v>926</v>
      </c>
      <c r="X129" s="262">
        <v>1413</v>
      </c>
      <c r="Y129" s="262">
        <v>1511</v>
      </c>
      <c r="Z129" s="262">
        <v>1403.75</v>
      </c>
      <c r="AA129" s="262">
        <v>1386.5</v>
      </c>
      <c r="AB129" s="262">
        <v>1391.25</v>
      </c>
      <c r="AC129" s="262">
        <v>1341</v>
      </c>
      <c r="AD129" s="262">
        <v>1516</v>
      </c>
      <c r="AE129" s="262">
        <v>1800</v>
      </c>
      <c r="AF129" s="262">
        <v>2211</v>
      </c>
      <c r="AG129" s="262">
        <v>3159</v>
      </c>
      <c r="AH129" s="262">
        <v>3214</v>
      </c>
      <c r="AI129" s="262">
        <v>3524</v>
      </c>
      <c r="AJ129" s="262">
        <v>4308</v>
      </c>
      <c r="AK129" s="262">
        <v>3366</v>
      </c>
      <c r="AL129" s="262">
        <v>2954.6000000000004</v>
      </c>
      <c r="AM129" s="278">
        <v>2678.4000000000005</v>
      </c>
      <c r="AN129" s="279"/>
      <c r="AO129" s="279"/>
      <c r="AP129" s="280"/>
      <c r="AQ129" s="280"/>
      <c r="AR129" s="280"/>
      <c r="AS129" s="280"/>
      <c r="AT129" s="280"/>
      <c r="AU129" s="280"/>
      <c r="AV129" s="280"/>
      <c r="AW129" s="280"/>
      <c r="AX129" s="280"/>
      <c r="AY129" s="280"/>
      <c r="AZ129" s="280"/>
      <c r="BA129" s="280"/>
      <c r="BB129" s="280"/>
      <c r="BC129" s="280"/>
      <c r="BD129" s="280"/>
      <c r="BE129" s="280"/>
      <c r="BF129" s="280"/>
      <c r="BG129" s="280"/>
      <c r="BH129" s="280"/>
      <c r="BI129" s="280"/>
      <c r="BJ129" s="74"/>
      <c r="BK129" s="269"/>
      <c r="BL129" s="269"/>
      <c r="BM129" s="269"/>
      <c r="BN129" s="269"/>
      <c r="BO129" s="281"/>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c r="CS129" s="173"/>
      <c r="CT129" s="173"/>
      <c r="CU129" s="173"/>
      <c r="CV129" s="173"/>
      <c r="CW129" s="173"/>
      <c r="CX129" s="173"/>
      <c r="CY129" s="173"/>
      <c r="CZ129" s="173"/>
      <c r="DA129" s="173"/>
      <c r="DB129" s="173"/>
      <c r="DC129" s="173"/>
      <c r="DD129" s="173"/>
      <c r="DE129" s="173"/>
      <c r="DF129" s="173"/>
      <c r="DG129" s="173"/>
      <c r="DH129" s="173"/>
      <c r="DI129" s="173"/>
      <c r="DJ129" s="173"/>
      <c r="DK129" s="173"/>
      <c r="DL129" s="173"/>
      <c r="DM129" s="173"/>
      <c r="DN129" s="173"/>
      <c r="DO129" s="173"/>
      <c r="DP129" s="173"/>
      <c r="DQ129" s="173"/>
      <c r="DR129" s="173"/>
      <c r="DS129" s="173"/>
      <c r="DT129" s="173"/>
      <c r="DU129" s="173"/>
      <c r="DV129" s="173"/>
      <c r="DW129" s="173"/>
      <c r="DX129" s="173"/>
      <c r="DY129" s="173"/>
      <c r="DZ129" s="173"/>
      <c r="EA129" s="173"/>
      <c r="EB129" s="173"/>
      <c r="EC129" s="173"/>
      <c r="ED129" s="173"/>
      <c r="EE129" s="173"/>
      <c r="EF129" s="173"/>
      <c r="EG129" s="173"/>
      <c r="EH129" s="173"/>
      <c r="EI129" s="173"/>
      <c r="EJ129" s="173"/>
      <c r="EK129" s="173"/>
      <c r="EL129" s="173"/>
      <c r="EM129" s="173"/>
      <c r="EN129" s="173"/>
      <c r="EO129" s="173"/>
      <c r="EP129" s="173"/>
      <c r="EQ129" s="173"/>
      <c r="ER129" s="173"/>
      <c r="ES129" s="173"/>
      <c r="ET129" s="173"/>
      <c r="EU129" s="173"/>
      <c r="EV129" s="173"/>
      <c r="EW129" s="173"/>
      <c r="EX129" s="173"/>
      <c r="EY129" s="173"/>
      <c r="EZ129" s="173"/>
      <c r="FA129" s="173"/>
      <c r="FB129" s="173"/>
      <c r="FC129" s="173"/>
      <c r="FD129" s="173"/>
      <c r="FE129" s="173"/>
      <c r="FF129" s="173"/>
      <c r="FG129" s="173"/>
      <c r="FH129" s="173"/>
      <c r="FI129" s="173"/>
      <c r="FJ129" s="173"/>
      <c r="FK129" s="173"/>
      <c r="FL129" s="173"/>
      <c r="FM129" s="173"/>
      <c r="FN129" s="173"/>
      <c r="FO129" s="173"/>
      <c r="FP129" s="173"/>
      <c r="FQ129" s="173"/>
      <c r="FR129" s="173"/>
      <c r="FS129" s="173"/>
      <c r="FT129" s="173"/>
      <c r="FU129" s="173"/>
      <c r="FV129" s="173"/>
      <c r="FW129" s="173"/>
      <c r="FX129" s="173"/>
      <c r="FY129" s="173"/>
      <c r="FZ129" s="173"/>
      <c r="GA129" s="173"/>
      <c r="GB129" s="173"/>
      <c r="GC129" s="173"/>
      <c r="GD129" s="173"/>
      <c r="GE129" s="173"/>
      <c r="GF129" s="173"/>
      <c r="GG129" s="173"/>
      <c r="GH129" s="173"/>
      <c r="GI129" s="173"/>
      <c r="GJ129" s="173"/>
      <c r="GK129" s="173"/>
      <c r="GL129" s="173"/>
      <c r="GM129" s="173"/>
      <c r="GN129" s="173"/>
      <c r="GO129" s="173"/>
      <c r="GP129" s="173"/>
      <c r="GQ129" s="173"/>
      <c r="GR129" s="173"/>
      <c r="GS129" s="173"/>
      <c r="GT129" s="173"/>
      <c r="GU129" s="173"/>
      <c r="GV129" s="173"/>
      <c r="GW129" s="173"/>
      <c r="GX129" s="173"/>
      <c r="GY129" s="173"/>
      <c r="GZ129" s="173"/>
      <c r="HA129" s="173"/>
      <c r="HB129" s="173"/>
      <c r="HC129" s="173"/>
      <c r="HD129" s="173"/>
      <c r="HE129" s="173"/>
      <c r="HF129" s="173"/>
      <c r="HG129" s="173"/>
      <c r="HH129" s="173"/>
      <c r="HI129" s="173"/>
      <c r="HJ129" s="173"/>
      <c r="HK129" s="173"/>
      <c r="HL129" s="173"/>
      <c r="HM129" s="173"/>
      <c r="HN129" s="173"/>
      <c r="HO129" s="173"/>
      <c r="HP129" s="173"/>
      <c r="HQ129" s="173"/>
      <c r="HR129" s="173"/>
      <c r="HS129" s="173"/>
      <c r="HT129" s="173"/>
      <c r="HU129" s="173"/>
      <c r="HV129" s="173"/>
      <c r="HW129" s="173"/>
      <c r="HX129" s="173"/>
      <c r="HY129" s="173"/>
      <c r="HZ129" s="173"/>
      <c r="IA129" s="173"/>
      <c r="IB129" s="173"/>
      <c r="IC129" s="173"/>
      <c r="ID129" s="173"/>
      <c r="IE129" s="173"/>
      <c r="IF129" s="173"/>
      <c r="IG129" s="173"/>
      <c r="IH129" s="173"/>
      <c r="II129" s="173"/>
      <c r="IJ129" s="173"/>
      <c r="IK129" s="173"/>
      <c r="IL129" s="173"/>
      <c r="IM129" s="173"/>
      <c r="IN129" s="173"/>
      <c r="IO129" s="173"/>
      <c r="IP129" s="173"/>
      <c r="IQ129" s="173"/>
      <c r="IR129" s="173"/>
      <c r="IS129" s="173"/>
      <c r="IT129" s="173"/>
      <c r="IU129" s="173"/>
      <c r="IV129" s="173"/>
      <c r="IW129" s="173"/>
      <c r="IX129" s="173"/>
      <c r="IY129" s="173"/>
      <c r="IZ129" s="173"/>
      <c r="JA129" s="173"/>
      <c r="JB129" s="173"/>
      <c r="JC129" s="173"/>
      <c r="JD129" s="173"/>
      <c r="JE129" s="173"/>
      <c r="JF129" s="173"/>
      <c r="JG129" s="173"/>
      <c r="JH129" s="173"/>
      <c r="JI129" s="173"/>
      <c r="JJ129" s="173"/>
      <c r="JK129" s="173"/>
      <c r="JL129" s="173"/>
      <c r="JM129" s="173"/>
      <c r="JN129" s="173"/>
      <c r="JO129" s="173"/>
      <c r="JP129" s="173"/>
      <c r="JQ129" s="173"/>
      <c r="JR129" s="173"/>
      <c r="JS129" s="173"/>
      <c r="JT129" s="173"/>
      <c r="JU129" s="173"/>
      <c r="JV129" s="173"/>
      <c r="JW129" s="173"/>
      <c r="JX129" s="173"/>
      <c r="JY129" s="173"/>
      <c r="JZ129" s="173"/>
      <c r="KA129" s="173"/>
      <c r="KB129" s="173"/>
      <c r="KC129" s="173"/>
      <c r="KD129" s="173"/>
      <c r="KE129" s="173"/>
      <c r="KF129" s="173"/>
      <c r="KG129" s="173"/>
      <c r="KH129" s="173"/>
      <c r="KI129" s="173"/>
      <c r="KJ129" s="173"/>
      <c r="KK129" s="173"/>
      <c r="KL129" s="173"/>
      <c r="KM129" s="173"/>
      <c r="KN129" s="173"/>
      <c r="KO129" s="173"/>
      <c r="KP129" s="173"/>
      <c r="KQ129" s="173"/>
      <c r="KR129" s="173"/>
      <c r="KS129" s="173"/>
      <c r="KT129" s="173"/>
      <c r="KU129" s="173"/>
      <c r="KV129" s="173"/>
      <c r="KW129" s="173"/>
      <c r="KX129" s="173"/>
      <c r="KY129" s="173"/>
      <c r="KZ129" s="173"/>
      <c r="LA129" s="173"/>
      <c r="LB129" s="173"/>
      <c r="LC129" s="173"/>
      <c r="LD129" s="173"/>
      <c r="LE129" s="173"/>
      <c r="LF129" s="173"/>
      <c r="LG129" s="173"/>
      <c r="LH129" s="173"/>
      <c r="LI129" s="173"/>
      <c r="LJ129" s="173"/>
      <c r="LK129" s="173"/>
      <c r="LL129" s="173"/>
      <c r="LM129" s="173"/>
      <c r="LN129" s="173"/>
      <c r="LO129" s="173"/>
      <c r="LP129" s="173"/>
      <c r="LQ129" s="173"/>
      <c r="LR129" s="173"/>
      <c r="LS129" s="173"/>
      <c r="LT129" s="173"/>
      <c r="LU129" s="173"/>
      <c r="LV129" s="173"/>
      <c r="LW129" s="173"/>
      <c r="LX129" s="173"/>
      <c r="LY129" s="173"/>
      <c r="LZ129" s="173"/>
      <c r="MA129" s="173"/>
      <c r="MB129" s="173"/>
      <c r="MC129" s="173"/>
      <c r="MD129" s="173"/>
      <c r="ME129" s="173"/>
      <c r="MF129" s="173"/>
      <c r="MG129" s="173"/>
      <c r="MH129" s="173"/>
      <c r="MI129" s="173"/>
      <c r="MJ129" s="173"/>
      <c r="MK129" s="173"/>
      <c r="ML129" s="173"/>
      <c r="MM129" s="173"/>
      <c r="MN129" s="173"/>
      <c r="MO129" s="173"/>
      <c r="MP129" s="173"/>
      <c r="MQ129" s="173"/>
      <c r="MR129" s="173"/>
      <c r="MS129" s="173"/>
      <c r="MT129" s="173"/>
      <c r="MU129" s="173"/>
      <c r="MV129" s="173"/>
      <c r="MW129" s="173"/>
      <c r="MX129" s="173"/>
      <c r="MY129" s="173"/>
      <c r="MZ129" s="173"/>
      <c r="NA129" s="173"/>
      <c r="NB129" s="173"/>
      <c r="NC129" s="173"/>
      <c r="ND129" s="173"/>
      <c r="NE129" s="173"/>
      <c r="NF129" s="173"/>
      <c r="NG129" s="173"/>
      <c r="NH129" s="173"/>
      <c r="NI129" s="173"/>
      <c r="NJ129" s="173"/>
      <c r="NK129" s="173"/>
      <c r="NL129" s="173"/>
      <c r="NM129" s="173"/>
      <c r="NN129" s="173"/>
      <c r="NO129" s="173"/>
      <c r="NP129" s="173"/>
      <c r="NQ129" s="173"/>
      <c r="NR129" s="173"/>
      <c r="NS129" s="173"/>
      <c r="NT129" s="173"/>
      <c r="NU129" s="173"/>
      <c r="NV129" s="173"/>
      <c r="NW129" s="173"/>
      <c r="NX129" s="173"/>
      <c r="NY129" s="173"/>
      <c r="NZ129" s="173"/>
      <c r="OA129" s="173"/>
      <c r="OB129" s="173"/>
      <c r="OC129" s="173"/>
      <c r="OD129" s="173"/>
      <c r="OE129" s="173"/>
      <c r="OF129" s="173"/>
      <c r="OG129" s="173"/>
      <c r="OH129" s="173"/>
      <c r="OI129" s="173"/>
      <c r="OJ129" s="173"/>
      <c r="OK129" s="173"/>
      <c r="OL129" s="173"/>
      <c r="OM129" s="173"/>
      <c r="ON129" s="173"/>
      <c r="OO129" s="173"/>
      <c r="OP129" s="173"/>
      <c r="OQ129" s="173"/>
      <c r="OR129" s="173"/>
      <c r="OS129" s="173"/>
      <c r="OT129" s="173"/>
      <c r="OU129" s="173"/>
      <c r="OV129" s="173"/>
      <c r="OW129" s="173"/>
      <c r="OX129" s="173"/>
      <c r="OY129" s="173"/>
      <c r="OZ129" s="173"/>
      <c r="PA129" s="173"/>
      <c r="PB129" s="173"/>
      <c r="PC129" s="173"/>
      <c r="PD129" s="173"/>
      <c r="PE129" s="173"/>
      <c r="PF129" s="173"/>
      <c r="PG129" s="173"/>
      <c r="PH129" s="173"/>
      <c r="PI129" s="173"/>
      <c r="PJ129" s="173"/>
      <c r="PK129" s="173"/>
      <c r="PL129" s="173"/>
      <c r="PM129" s="173"/>
      <c r="PN129" s="173"/>
      <c r="PO129" s="173"/>
      <c r="PP129" s="173"/>
      <c r="PQ129" s="173"/>
      <c r="PR129" s="173"/>
      <c r="PS129" s="173"/>
      <c r="PT129" s="173"/>
      <c r="PU129" s="173"/>
      <c r="PV129" s="173"/>
      <c r="PW129" s="173"/>
      <c r="PX129" s="173"/>
      <c r="PY129" s="173"/>
      <c r="PZ129" s="173"/>
      <c r="QA129" s="173"/>
      <c r="QB129" s="173"/>
      <c r="QC129" s="173"/>
      <c r="QD129" s="173"/>
      <c r="QE129" s="173"/>
      <c r="QF129" s="173"/>
      <c r="QG129" s="173"/>
      <c r="QH129" s="173"/>
      <c r="QI129" s="173"/>
      <c r="QJ129" s="173"/>
      <c r="QK129" s="173"/>
      <c r="QL129" s="173"/>
      <c r="QM129" s="173"/>
      <c r="QN129" s="173"/>
      <c r="QO129" s="173"/>
      <c r="QP129" s="173"/>
      <c r="QQ129" s="173"/>
      <c r="QR129" s="173"/>
      <c r="QS129" s="173"/>
      <c r="QT129" s="173"/>
      <c r="QU129" s="173"/>
      <c r="QV129" s="173"/>
      <c r="QW129" s="173"/>
      <c r="QX129" s="173"/>
      <c r="QY129" s="173"/>
      <c r="QZ129" s="173"/>
      <c r="RA129" s="173"/>
      <c r="RB129" s="173"/>
      <c r="RC129" s="173"/>
      <c r="RD129" s="173"/>
      <c r="RE129" s="173"/>
      <c r="RF129" s="173"/>
      <c r="RG129" s="173"/>
      <c r="RH129" s="173"/>
      <c r="RI129" s="173"/>
      <c r="RJ129" s="173"/>
      <c r="RK129" s="173"/>
      <c r="RL129" s="173"/>
      <c r="RM129" s="173"/>
      <c r="RN129" s="173"/>
      <c r="RO129" s="173"/>
      <c r="RP129" s="173"/>
      <c r="RQ129" s="173"/>
      <c r="RR129" s="173"/>
      <c r="RS129" s="173"/>
      <c r="RT129" s="173"/>
      <c r="RU129" s="173"/>
      <c r="RV129" s="173"/>
      <c r="RW129" s="173"/>
      <c r="RX129" s="173"/>
      <c r="RY129" s="173"/>
      <c r="RZ129" s="173"/>
      <c r="SA129" s="173"/>
      <c r="SB129" s="173"/>
      <c r="SC129" s="173"/>
      <c r="SD129" s="173"/>
      <c r="SE129" s="173"/>
      <c r="SF129" s="173"/>
      <c r="SG129" s="173"/>
      <c r="SH129" s="173"/>
      <c r="SI129" s="173"/>
      <c r="SJ129" s="173"/>
      <c r="SK129" s="173"/>
      <c r="SL129" s="173"/>
      <c r="SM129" s="173"/>
      <c r="SN129" s="173"/>
      <c r="SO129" s="173"/>
      <c r="SP129" s="173"/>
      <c r="SQ129" s="173"/>
      <c r="SR129" s="173"/>
      <c r="SS129" s="173"/>
      <c r="ST129" s="173"/>
      <c r="SU129" s="173"/>
      <c r="SV129" s="173"/>
      <c r="SW129" s="173"/>
      <c r="SX129" s="173"/>
      <c r="SY129" s="173"/>
      <c r="SZ129" s="173"/>
    </row>
    <row r="130" spans="1:520" ht="3.75" customHeight="1" x14ac:dyDescent="0.35">
      <c r="A130" s="206"/>
      <c r="B130" s="207"/>
      <c r="C130" s="125"/>
      <c r="D130" s="205"/>
      <c r="E130" s="262"/>
      <c r="F130" s="262"/>
      <c r="G130" s="262"/>
      <c r="H130" s="262"/>
      <c r="I130" s="262"/>
      <c r="J130" s="262"/>
      <c r="K130" s="262"/>
      <c r="L130" s="262"/>
      <c r="M130" s="262"/>
      <c r="N130" s="262"/>
      <c r="O130" s="262"/>
      <c r="P130" s="262"/>
      <c r="Q130" s="262"/>
      <c r="R130" s="262"/>
      <c r="S130" s="262"/>
      <c r="T130" s="262"/>
      <c r="U130" s="262"/>
      <c r="V130" s="262"/>
      <c r="W130" s="262"/>
      <c r="X130" s="262"/>
      <c r="Y130" s="262"/>
      <c r="Z130" s="262"/>
      <c r="AA130" s="262"/>
      <c r="AB130" s="262"/>
      <c r="AC130" s="262"/>
      <c r="AD130" s="262"/>
      <c r="AE130" s="262"/>
      <c r="AF130" s="262"/>
      <c r="AG130" s="262"/>
      <c r="AH130" s="262"/>
      <c r="AI130" s="262"/>
      <c r="AJ130" s="262"/>
      <c r="AK130" s="262"/>
      <c r="AL130" s="262"/>
      <c r="AM130" s="278"/>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
      <c r="BL130" s="7"/>
      <c r="BM130" s="7"/>
      <c r="BN130" s="7"/>
      <c r="BO130" s="281"/>
      <c r="BP130" s="173"/>
      <c r="BQ130" s="173"/>
      <c r="BR130" s="173"/>
      <c r="BS130" s="173"/>
      <c r="BT130" s="173"/>
      <c r="BU130" s="173"/>
      <c r="BV130" s="173"/>
    </row>
    <row r="131" spans="1:520" x14ac:dyDescent="0.35">
      <c r="A131" s="173" t="s">
        <v>402</v>
      </c>
      <c r="B131" s="207"/>
      <c r="C131" s="125"/>
      <c r="D131" s="205"/>
      <c r="E131" s="262"/>
      <c r="F131" s="262"/>
      <c r="G131" s="262"/>
      <c r="H131" s="262"/>
      <c r="I131" s="262"/>
      <c r="J131" s="262"/>
      <c r="K131" s="262"/>
      <c r="L131" s="262"/>
      <c r="M131" s="262"/>
      <c r="N131" s="262"/>
      <c r="O131" s="262"/>
      <c r="P131" s="262"/>
      <c r="Q131" s="262"/>
      <c r="R131" s="262"/>
      <c r="S131" s="262"/>
      <c r="T131" s="262"/>
      <c r="U131" s="262"/>
      <c r="V131" s="262"/>
      <c r="W131" s="262"/>
      <c r="X131" s="262"/>
      <c r="Y131" s="262"/>
      <c r="Z131" s="262"/>
      <c r="AA131" s="262"/>
      <c r="AB131" s="262"/>
      <c r="AC131" s="262"/>
      <c r="AD131" s="262"/>
      <c r="AE131" s="262"/>
      <c r="AF131" s="262"/>
      <c r="AG131" s="262"/>
      <c r="AH131" s="262"/>
      <c r="AI131" s="262"/>
      <c r="AJ131" s="262"/>
      <c r="AK131" s="262"/>
      <c r="AL131" s="262"/>
      <c r="AM131" s="278"/>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281"/>
      <c r="BP131" s="173"/>
      <c r="BQ131" s="173"/>
      <c r="BR131" s="173"/>
      <c r="BS131" s="173"/>
      <c r="BT131" s="173"/>
      <c r="BU131" s="173"/>
      <c r="BV131" s="173"/>
    </row>
    <row r="132" spans="1:520" x14ac:dyDescent="0.35">
      <c r="A132" s="203" t="s">
        <v>403</v>
      </c>
      <c r="B132" s="14" t="s">
        <v>85</v>
      </c>
      <c r="C132" s="125"/>
      <c r="D132" s="205"/>
      <c r="E132" s="262">
        <v>390</v>
      </c>
      <c r="F132" s="262">
        <v>409</v>
      </c>
      <c r="G132" s="262">
        <v>432</v>
      </c>
      <c r="H132" s="262">
        <v>476</v>
      </c>
      <c r="I132" s="262">
        <v>502</v>
      </c>
      <c r="J132" s="262">
        <v>546</v>
      </c>
      <c r="K132" s="262">
        <v>576</v>
      </c>
      <c r="L132" s="262">
        <v>616</v>
      </c>
      <c r="M132" s="262">
        <v>674</v>
      </c>
      <c r="N132" s="262">
        <v>712</v>
      </c>
      <c r="O132" s="262">
        <v>887</v>
      </c>
      <c r="P132" s="262">
        <v>967</v>
      </c>
      <c r="Q132" s="262">
        <v>1411</v>
      </c>
      <c r="R132" s="262">
        <v>1649</v>
      </c>
      <c r="S132" s="262">
        <v>1971</v>
      </c>
      <c r="T132" s="262">
        <v>2229</v>
      </c>
      <c r="U132" s="262">
        <v>2501</v>
      </c>
      <c r="V132" s="262">
        <v>2852</v>
      </c>
      <c r="W132" s="262">
        <v>3444</v>
      </c>
      <c r="X132" s="262">
        <v>4389</v>
      </c>
      <c r="Y132" s="262">
        <v>5644</v>
      </c>
      <c r="Z132" s="262">
        <v>7003</v>
      </c>
      <c r="AA132" s="262">
        <v>7885</v>
      </c>
      <c r="AB132" s="262">
        <v>7857</v>
      </c>
      <c r="AC132" s="262">
        <v>7397</v>
      </c>
      <c r="AD132" s="262">
        <v>7276</v>
      </c>
      <c r="AE132" s="262">
        <v>6063</v>
      </c>
      <c r="AF132" s="262">
        <v>5626</v>
      </c>
      <c r="AG132" s="262">
        <v>5288</v>
      </c>
      <c r="AH132" s="262">
        <v>6465</v>
      </c>
      <c r="AI132" s="262">
        <v>7994</v>
      </c>
      <c r="AJ132" s="262">
        <v>9126</v>
      </c>
      <c r="AK132" s="262">
        <v>9402</v>
      </c>
      <c r="AL132" s="262">
        <v>8400.5</v>
      </c>
      <c r="AM132" s="278">
        <v>7507.6</v>
      </c>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281"/>
      <c r="BP132" s="173"/>
      <c r="BQ132" s="173"/>
      <c r="BR132" s="173"/>
      <c r="BS132" s="173"/>
      <c r="BT132" s="173"/>
      <c r="BU132" s="173"/>
      <c r="BV132" s="173"/>
    </row>
    <row r="133" spans="1:520" x14ac:dyDescent="0.35">
      <c r="A133" s="222" t="s">
        <v>404</v>
      </c>
      <c r="B133" s="14" t="s">
        <v>85</v>
      </c>
      <c r="C133" s="125"/>
      <c r="D133" s="203"/>
      <c r="E133" s="262">
        <v>429</v>
      </c>
      <c r="F133" s="262">
        <v>456</v>
      </c>
      <c r="G133" s="262">
        <v>481</v>
      </c>
      <c r="H133" s="262">
        <v>526</v>
      </c>
      <c r="I133" s="262">
        <v>561</v>
      </c>
      <c r="J133" s="262">
        <v>613</v>
      </c>
      <c r="K133" s="262">
        <v>658</v>
      </c>
      <c r="L133" s="262">
        <v>712</v>
      </c>
      <c r="M133" s="262">
        <v>760</v>
      </c>
      <c r="N133" s="262">
        <v>811</v>
      </c>
      <c r="O133" s="262">
        <v>997</v>
      </c>
      <c r="P133" s="262">
        <v>1095</v>
      </c>
      <c r="Q133" s="262">
        <v>1525</v>
      </c>
      <c r="R133" s="262">
        <v>1754</v>
      </c>
      <c r="S133" s="262">
        <v>2078</v>
      </c>
      <c r="T133" s="262">
        <v>2337</v>
      </c>
      <c r="U133" s="262">
        <v>2640</v>
      </c>
      <c r="V133" s="262">
        <v>2977</v>
      </c>
      <c r="W133" s="262">
        <v>3548</v>
      </c>
      <c r="X133" s="262">
        <v>4474</v>
      </c>
      <c r="Y133" s="262">
        <v>5727</v>
      </c>
      <c r="Z133" s="262">
        <v>7092</v>
      </c>
      <c r="AA133" s="262">
        <v>7961</v>
      </c>
      <c r="AB133" s="262">
        <v>7948</v>
      </c>
      <c r="AC133" s="262">
        <v>7442</v>
      </c>
      <c r="AD133" s="262">
        <v>7417</v>
      </c>
      <c r="AE133" s="262">
        <v>6253</v>
      </c>
      <c r="AF133" s="262">
        <v>5795</v>
      </c>
      <c r="AG133" s="262">
        <v>5447</v>
      </c>
      <c r="AH133" s="262">
        <v>6615</v>
      </c>
      <c r="AI133" s="262">
        <v>8119</v>
      </c>
      <c r="AJ133" s="262">
        <v>9242</v>
      </c>
      <c r="AK133" s="262">
        <v>9424</v>
      </c>
      <c r="AL133" s="262">
        <v>8494.9218636693258</v>
      </c>
      <c r="AM133" s="278">
        <v>7868.1974435119437</v>
      </c>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281"/>
      <c r="BP133" s="173"/>
      <c r="BQ133" s="173"/>
      <c r="BR133" s="173"/>
      <c r="BS133" s="173"/>
      <c r="BT133" s="173"/>
      <c r="BU133" s="173"/>
      <c r="BV133" s="173"/>
    </row>
    <row r="134" spans="1:520" x14ac:dyDescent="0.35">
      <c r="A134" s="216" t="s">
        <v>405</v>
      </c>
      <c r="B134" s="14" t="s">
        <v>85</v>
      </c>
      <c r="C134" s="125"/>
      <c r="D134" s="205"/>
      <c r="E134" s="262"/>
      <c r="F134" s="262"/>
      <c r="G134" s="262"/>
      <c r="H134" s="262"/>
      <c r="I134" s="262"/>
      <c r="J134" s="262"/>
      <c r="K134" s="262"/>
      <c r="L134" s="262"/>
      <c r="M134" s="262"/>
      <c r="N134" s="262"/>
      <c r="O134" s="262"/>
      <c r="P134" s="262"/>
      <c r="Q134" s="262"/>
      <c r="R134" s="262"/>
      <c r="S134" s="262"/>
      <c r="T134" s="262"/>
      <c r="U134" s="262"/>
      <c r="V134" s="262"/>
      <c r="W134" s="262"/>
      <c r="X134" s="262"/>
      <c r="Y134" s="262"/>
      <c r="Z134" s="262"/>
      <c r="AA134" s="262"/>
      <c r="AB134" s="262"/>
      <c r="AC134" s="262"/>
      <c r="AD134" s="262"/>
      <c r="AE134" s="262"/>
      <c r="AF134" s="262"/>
      <c r="AG134" s="262"/>
      <c r="AH134" s="262"/>
      <c r="AI134" s="262"/>
      <c r="AJ134" s="262"/>
      <c r="AK134" s="262"/>
      <c r="AL134" s="262"/>
      <c r="AM134" s="278"/>
      <c r="AN134" s="74">
        <v>9493</v>
      </c>
      <c r="AO134" s="74">
        <v>5836</v>
      </c>
      <c r="AP134" s="74">
        <v>5038</v>
      </c>
      <c r="AQ134" s="74">
        <v>4629</v>
      </c>
      <c r="AR134" s="74">
        <v>4001</v>
      </c>
      <c r="AS134" s="74">
        <v>3880</v>
      </c>
      <c r="AT134" s="74">
        <v>3628</v>
      </c>
      <c r="AU134" s="74">
        <v>3592</v>
      </c>
      <c r="AV134" s="74">
        <v>3544</v>
      </c>
      <c r="AW134" s="74">
        <v>3946</v>
      </c>
      <c r="AX134" s="74">
        <v>6303</v>
      </c>
      <c r="AY134" s="74">
        <v>9273</v>
      </c>
      <c r="AZ134" s="74">
        <v>11421</v>
      </c>
      <c r="BA134" s="74">
        <v>12521</v>
      </c>
      <c r="BB134" s="74">
        <v>13414</v>
      </c>
      <c r="BC134" s="74">
        <v>14491</v>
      </c>
      <c r="BD134" s="74">
        <v>15339</v>
      </c>
      <c r="BE134" s="74">
        <v>16076</v>
      </c>
      <c r="BF134" s="74">
        <v>17025</v>
      </c>
      <c r="BG134" s="74">
        <v>17100</v>
      </c>
      <c r="BH134" s="74">
        <v>16923</v>
      </c>
      <c r="BI134" s="74">
        <v>17123</v>
      </c>
      <c r="BJ134" s="74">
        <v>18517</v>
      </c>
      <c r="BK134" s="114">
        <v>22152</v>
      </c>
      <c r="BL134" s="114">
        <v>22611</v>
      </c>
      <c r="BM134" s="114">
        <v>23890</v>
      </c>
      <c r="BN134" s="114">
        <v>26224</v>
      </c>
      <c r="BO134" s="114">
        <v>29077</v>
      </c>
      <c r="BP134" s="173"/>
      <c r="BQ134" s="173"/>
      <c r="BR134" s="173"/>
      <c r="BS134" s="173"/>
      <c r="BT134" s="173"/>
      <c r="BU134" s="173"/>
      <c r="BV134" s="173"/>
    </row>
    <row r="135" spans="1:520" x14ac:dyDescent="0.35">
      <c r="A135" s="225" t="s">
        <v>406</v>
      </c>
      <c r="B135" s="14" t="s">
        <v>85</v>
      </c>
      <c r="C135" s="125"/>
      <c r="D135" s="205"/>
      <c r="E135" s="262"/>
      <c r="F135" s="262"/>
      <c r="G135" s="262"/>
      <c r="H135" s="262"/>
      <c r="I135" s="262"/>
      <c r="J135" s="262"/>
      <c r="K135" s="262"/>
      <c r="L135" s="262"/>
      <c r="M135" s="262">
        <v>746</v>
      </c>
      <c r="N135" s="262">
        <v>795</v>
      </c>
      <c r="O135" s="262">
        <v>979</v>
      </c>
      <c r="P135" s="262">
        <v>1079</v>
      </c>
      <c r="Q135" s="262">
        <v>1504</v>
      </c>
      <c r="R135" s="262">
        <v>1731</v>
      </c>
      <c r="S135" s="262">
        <v>2053</v>
      </c>
      <c r="T135" s="262">
        <v>2310</v>
      </c>
      <c r="U135" s="262">
        <v>2610</v>
      </c>
      <c r="V135" s="262">
        <v>1555</v>
      </c>
      <c r="W135" s="262">
        <v>1957</v>
      </c>
      <c r="X135" s="262">
        <v>2787</v>
      </c>
      <c r="Y135" s="262">
        <v>3871</v>
      </c>
      <c r="Z135" s="262">
        <v>5101</v>
      </c>
      <c r="AA135" s="262">
        <v>5887</v>
      </c>
      <c r="AB135" s="262">
        <v>5840</v>
      </c>
      <c r="AC135" s="262">
        <v>5360</v>
      </c>
      <c r="AD135" s="262">
        <v>5293</v>
      </c>
      <c r="AE135" s="262">
        <v>4221</v>
      </c>
      <c r="AF135" s="262">
        <v>3934</v>
      </c>
      <c r="AG135" s="262">
        <v>3881</v>
      </c>
      <c r="AH135" s="262">
        <v>5373</v>
      </c>
      <c r="AI135" s="262">
        <v>7002</v>
      </c>
      <c r="AJ135" s="262">
        <v>8566</v>
      </c>
      <c r="AK135" s="262">
        <v>8952</v>
      </c>
      <c r="AL135" s="262">
        <v>8097.9439207154946</v>
      </c>
      <c r="AM135" s="278">
        <v>7558.0060942543578</v>
      </c>
      <c r="AN135" s="74">
        <v>9355</v>
      </c>
      <c r="AO135" s="74">
        <v>5784</v>
      </c>
      <c r="AP135" s="74">
        <v>5007</v>
      </c>
      <c r="AQ135" s="74">
        <v>4602</v>
      </c>
      <c r="AR135" s="74">
        <v>3982</v>
      </c>
      <c r="AS135" s="74">
        <v>3869</v>
      </c>
      <c r="AT135" s="74">
        <v>3627</v>
      </c>
      <c r="AU135" s="74">
        <v>3592</v>
      </c>
      <c r="AV135" s="74">
        <v>3544</v>
      </c>
      <c r="AW135" s="74">
        <v>3946</v>
      </c>
      <c r="AX135" s="74">
        <v>6303</v>
      </c>
      <c r="AY135" s="74">
        <v>9273</v>
      </c>
      <c r="AZ135" s="74">
        <v>11421</v>
      </c>
      <c r="BA135" s="74">
        <v>12521</v>
      </c>
      <c r="BB135" s="74">
        <v>13414</v>
      </c>
      <c r="BC135" s="74">
        <v>14491</v>
      </c>
      <c r="BD135" s="74">
        <v>15339</v>
      </c>
      <c r="BE135" s="74">
        <v>16076</v>
      </c>
      <c r="BF135" s="74">
        <v>17025</v>
      </c>
      <c r="BG135" s="74">
        <v>17100</v>
      </c>
      <c r="BH135" s="74">
        <v>16923</v>
      </c>
      <c r="BI135" s="74">
        <v>17123</v>
      </c>
      <c r="BJ135" s="74">
        <v>18517</v>
      </c>
      <c r="BK135" s="114">
        <v>22152</v>
      </c>
      <c r="BL135" s="114">
        <v>22611</v>
      </c>
      <c r="BM135" s="114">
        <v>23890</v>
      </c>
      <c r="BN135" s="114">
        <v>26224</v>
      </c>
      <c r="BO135" s="114">
        <v>29077</v>
      </c>
      <c r="BP135" s="173"/>
      <c r="BQ135" s="173"/>
      <c r="BR135" s="173"/>
      <c r="BS135" s="173"/>
      <c r="BT135" s="173"/>
      <c r="BU135" s="173"/>
      <c r="BV135" s="173"/>
    </row>
    <row r="136" spans="1:520" x14ac:dyDescent="0.35">
      <c r="A136" s="225" t="s">
        <v>407</v>
      </c>
      <c r="B136" s="14" t="s">
        <v>85</v>
      </c>
      <c r="C136" s="125"/>
      <c r="D136" s="205"/>
      <c r="E136" s="262"/>
      <c r="F136" s="262"/>
      <c r="G136" s="262"/>
      <c r="H136" s="262"/>
      <c r="I136" s="262"/>
      <c r="J136" s="262"/>
      <c r="K136" s="262"/>
      <c r="L136" s="262"/>
      <c r="M136" s="262">
        <v>14</v>
      </c>
      <c r="N136" s="262">
        <v>16</v>
      </c>
      <c r="O136" s="262">
        <v>18</v>
      </c>
      <c r="P136" s="262">
        <v>16</v>
      </c>
      <c r="Q136" s="262">
        <v>21</v>
      </c>
      <c r="R136" s="262">
        <v>23</v>
      </c>
      <c r="S136" s="262">
        <v>25</v>
      </c>
      <c r="T136" s="262">
        <v>27</v>
      </c>
      <c r="U136" s="262">
        <v>30</v>
      </c>
      <c r="V136" s="262">
        <v>1422</v>
      </c>
      <c r="W136" s="262">
        <v>1591</v>
      </c>
      <c r="X136" s="262">
        <v>1687</v>
      </c>
      <c r="Y136" s="262">
        <v>1856</v>
      </c>
      <c r="Z136" s="262">
        <v>1991</v>
      </c>
      <c r="AA136" s="262">
        <v>2074</v>
      </c>
      <c r="AB136" s="262">
        <v>2108</v>
      </c>
      <c r="AC136" s="262">
        <v>2082</v>
      </c>
      <c r="AD136" s="262">
        <v>2124</v>
      </c>
      <c r="AE136" s="262">
        <v>2032</v>
      </c>
      <c r="AF136" s="262">
        <v>1861</v>
      </c>
      <c r="AG136" s="262">
        <v>1566</v>
      </c>
      <c r="AH136" s="262">
        <v>1242</v>
      </c>
      <c r="AI136" s="262">
        <v>1117</v>
      </c>
      <c r="AJ136" s="262">
        <v>676</v>
      </c>
      <c r="AK136" s="262">
        <v>472</v>
      </c>
      <c r="AL136" s="262">
        <v>396.97794295383125</v>
      </c>
      <c r="AM136" s="278">
        <v>310.19134925758556</v>
      </c>
      <c r="AN136" s="74">
        <v>138</v>
      </c>
      <c r="AO136" s="74">
        <v>52</v>
      </c>
      <c r="AP136" s="74">
        <v>31</v>
      </c>
      <c r="AQ136" s="74">
        <v>27</v>
      </c>
      <c r="AR136" s="74">
        <v>19</v>
      </c>
      <c r="AS136" s="74">
        <v>11</v>
      </c>
      <c r="AT136" s="74">
        <v>1</v>
      </c>
      <c r="AU136" s="74">
        <v>0</v>
      </c>
      <c r="AV136" s="74"/>
      <c r="AW136" s="74"/>
      <c r="AX136" s="74"/>
      <c r="AY136" s="74"/>
      <c r="AZ136" s="74"/>
      <c r="BA136" s="74"/>
      <c r="BB136" s="74"/>
      <c r="BC136" s="74"/>
      <c r="BD136" s="74"/>
      <c r="BE136" s="74"/>
      <c r="BF136" s="74"/>
      <c r="BG136" s="74"/>
      <c r="BH136" s="74"/>
      <c r="BI136" s="74"/>
      <c r="BJ136" s="74"/>
      <c r="BK136" s="7"/>
      <c r="BL136" s="7"/>
      <c r="BM136" s="7"/>
      <c r="BN136" s="7"/>
      <c r="BO136" s="281"/>
      <c r="BP136" s="173"/>
      <c r="BQ136" s="173"/>
      <c r="BR136" s="173"/>
      <c r="BS136" s="173"/>
      <c r="BT136" s="173"/>
      <c r="BU136" s="173"/>
      <c r="BV136" s="173"/>
    </row>
    <row r="137" spans="1:520" x14ac:dyDescent="0.35">
      <c r="A137" s="209" t="s">
        <v>408</v>
      </c>
      <c r="B137" s="14" t="s">
        <v>85</v>
      </c>
      <c r="C137" s="125"/>
      <c r="D137" s="205"/>
      <c r="E137" s="262">
        <v>-40</v>
      </c>
      <c r="F137" s="262">
        <v>-46</v>
      </c>
      <c r="G137" s="262">
        <v>-49</v>
      </c>
      <c r="H137" s="262">
        <v>-49</v>
      </c>
      <c r="I137" s="262">
        <v>-59</v>
      </c>
      <c r="J137" s="262">
        <v>-67</v>
      </c>
      <c r="K137" s="262">
        <v>-82</v>
      </c>
      <c r="L137" s="262">
        <v>-96</v>
      </c>
      <c r="M137" s="262">
        <v>-86</v>
      </c>
      <c r="N137" s="262">
        <v>-99</v>
      </c>
      <c r="O137" s="262">
        <v>-110</v>
      </c>
      <c r="P137" s="262">
        <v>-127</v>
      </c>
      <c r="Q137" s="262">
        <v>-114</v>
      </c>
      <c r="R137" s="262">
        <v>-105</v>
      </c>
      <c r="S137" s="262">
        <v>-107</v>
      </c>
      <c r="T137" s="262">
        <v>-109</v>
      </c>
      <c r="U137" s="262">
        <v>-140</v>
      </c>
      <c r="V137" s="262">
        <v>-125</v>
      </c>
      <c r="W137" s="262">
        <v>-104</v>
      </c>
      <c r="X137" s="262">
        <v>-86</v>
      </c>
      <c r="Y137" s="262">
        <v>-83</v>
      </c>
      <c r="Z137" s="262">
        <v>-89</v>
      </c>
      <c r="AA137" s="262">
        <v>-76</v>
      </c>
      <c r="AB137" s="262">
        <v>-90</v>
      </c>
      <c r="AC137" s="262">
        <v>-45</v>
      </c>
      <c r="AD137" s="262">
        <v>-141</v>
      </c>
      <c r="AE137" s="262">
        <v>-190</v>
      </c>
      <c r="AF137" s="262">
        <v>-168</v>
      </c>
      <c r="AG137" s="262">
        <v>-160</v>
      </c>
      <c r="AH137" s="262">
        <v>-150</v>
      </c>
      <c r="AI137" s="262">
        <v>-125</v>
      </c>
      <c r="AJ137" s="262">
        <v>-116</v>
      </c>
      <c r="AK137" s="262">
        <v>-23</v>
      </c>
      <c r="AL137" s="262">
        <v>-94.421863669325603</v>
      </c>
      <c r="AM137" s="278">
        <v>-360.5974435119432</v>
      </c>
      <c r="AN137" s="74">
        <v>0</v>
      </c>
      <c r="AO137" s="74">
        <v>0</v>
      </c>
      <c r="AP137" s="74">
        <v>0</v>
      </c>
      <c r="AQ137" s="74">
        <v>0</v>
      </c>
      <c r="AR137" s="74">
        <v>0</v>
      </c>
      <c r="AS137" s="74">
        <v>0</v>
      </c>
      <c r="AT137" s="74">
        <v>0</v>
      </c>
      <c r="AU137" s="74">
        <v>0</v>
      </c>
      <c r="AV137" s="7"/>
      <c r="AW137" s="7"/>
      <c r="AX137" s="7"/>
      <c r="AY137" s="7"/>
      <c r="AZ137" s="7"/>
      <c r="BA137" s="7"/>
      <c r="BB137" s="7"/>
      <c r="BC137" s="7"/>
      <c r="BD137" s="7"/>
      <c r="BE137" s="7"/>
      <c r="BF137" s="7"/>
      <c r="BG137" s="7"/>
      <c r="BH137" s="7"/>
      <c r="BI137" s="7"/>
      <c r="BJ137" s="7"/>
      <c r="BK137" s="7"/>
      <c r="BL137" s="7"/>
      <c r="BM137" s="7"/>
      <c r="BN137" s="7"/>
      <c r="BO137" s="281"/>
      <c r="BP137" s="173"/>
      <c r="BQ137" s="173"/>
      <c r="BR137" s="173"/>
      <c r="BS137" s="173"/>
      <c r="BT137" s="173"/>
      <c r="BU137" s="173"/>
      <c r="BV137" s="173"/>
    </row>
    <row r="138" spans="1:520" x14ac:dyDescent="0.35">
      <c r="A138" s="205" t="s">
        <v>409</v>
      </c>
      <c r="B138" s="14" t="s">
        <v>85</v>
      </c>
      <c r="C138" s="125"/>
      <c r="D138" s="205"/>
      <c r="E138" s="262"/>
      <c r="F138" s="262"/>
      <c r="G138" s="262"/>
      <c r="H138" s="262"/>
      <c r="I138" s="262"/>
      <c r="J138" s="262"/>
      <c r="K138" s="262"/>
      <c r="L138" s="262"/>
      <c r="M138" s="262"/>
      <c r="N138" s="262"/>
      <c r="O138" s="262"/>
      <c r="P138" s="262"/>
      <c r="Q138" s="262"/>
      <c r="R138" s="262"/>
      <c r="S138" s="262"/>
      <c r="T138" s="262"/>
      <c r="U138" s="262"/>
      <c r="V138" s="262"/>
      <c r="W138" s="262"/>
      <c r="X138" s="262"/>
      <c r="Y138" s="262"/>
      <c r="Z138" s="262"/>
      <c r="AA138" s="262"/>
      <c r="AB138" s="262"/>
      <c r="AC138" s="262"/>
      <c r="AD138" s="262"/>
      <c r="AE138" s="262"/>
      <c r="AF138" s="262"/>
      <c r="AG138" s="262"/>
      <c r="AH138" s="262"/>
      <c r="AI138" s="262"/>
      <c r="AJ138" s="262"/>
      <c r="AK138" s="262"/>
      <c r="AL138" s="262"/>
      <c r="AM138" s="278"/>
      <c r="AN138" s="74"/>
      <c r="AO138" s="74">
        <v>4878</v>
      </c>
      <c r="AP138" s="74">
        <v>4987</v>
      </c>
      <c r="AQ138" s="74">
        <v>5409</v>
      </c>
      <c r="AR138" s="74">
        <v>4898</v>
      </c>
      <c r="AS138" s="74">
        <v>5005</v>
      </c>
      <c r="AT138" s="74">
        <v>5582</v>
      </c>
      <c r="AU138" s="74">
        <v>5470</v>
      </c>
      <c r="AV138" s="74">
        <v>6011</v>
      </c>
      <c r="AW138" s="74">
        <v>6715</v>
      </c>
      <c r="AX138" s="74">
        <v>6687</v>
      </c>
      <c r="AY138" s="74">
        <v>6997</v>
      </c>
      <c r="AZ138" s="74">
        <v>7376</v>
      </c>
      <c r="BA138" s="74">
        <v>6729</v>
      </c>
      <c r="BB138" s="74">
        <v>8214</v>
      </c>
      <c r="BC138" s="74">
        <v>8999</v>
      </c>
      <c r="BD138" s="74">
        <v>9106</v>
      </c>
      <c r="BE138" s="74">
        <v>8445</v>
      </c>
      <c r="BF138" s="74">
        <v>9240</v>
      </c>
      <c r="BG138" s="74">
        <v>9736</v>
      </c>
      <c r="BH138" s="74">
        <v>7673</v>
      </c>
      <c r="BI138" s="74">
        <v>7177</v>
      </c>
      <c r="BJ138" s="74">
        <v>8974</v>
      </c>
      <c r="BK138" s="114">
        <v>12334</v>
      </c>
      <c r="BL138" s="114">
        <v>13631</v>
      </c>
      <c r="BM138" s="114">
        <v>13941</v>
      </c>
      <c r="BN138" s="114">
        <v>14637</v>
      </c>
      <c r="BO138" s="114">
        <v>15033</v>
      </c>
      <c r="BP138" s="173"/>
      <c r="BQ138" s="173"/>
      <c r="BR138" s="173"/>
      <c r="BS138" s="173"/>
      <c r="BT138" s="173"/>
      <c r="BU138" s="173"/>
      <c r="BV138" s="173"/>
    </row>
    <row r="139" spans="1:520" x14ac:dyDescent="0.35">
      <c r="A139" s="205" t="s">
        <v>410</v>
      </c>
      <c r="B139" s="14" t="s">
        <v>85</v>
      </c>
      <c r="C139" s="125"/>
      <c r="D139" s="205"/>
      <c r="E139" s="262">
        <v>1145</v>
      </c>
      <c r="F139" s="262">
        <v>1237</v>
      </c>
      <c r="G139" s="262">
        <v>1338</v>
      </c>
      <c r="H139" s="262">
        <v>1446</v>
      </c>
      <c r="I139" s="262">
        <v>1570</v>
      </c>
      <c r="J139" s="262">
        <v>1744</v>
      </c>
      <c r="K139" s="262">
        <v>2098</v>
      </c>
      <c r="L139" s="262">
        <v>2371</v>
      </c>
      <c r="M139" s="262">
        <v>2629</v>
      </c>
      <c r="N139" s="262">
        <v>2740</v>
      </c>
      <c r="O139" s="262">
        <v>3586</v>
      </c>
      <c r="P139" s="262">
        <v>4378</v>
      </c>
      <c r="Q139" s="262">
        <v>5097</v>
      </c>
      <c r="R139" s="262">
        <v>5861</v>
      </c>
      <c r="S139" s="262">
        <v>6550</v>
      </c>
      <c r="T139" s="262">
        <v>7090</v>
      </c>
      <c r="U139" s="262">
        <v>7900</v>
      </c>
      <c r="V139" s="262">
        <v>8749.7999999999993</v>
      </c>
      <c r="W139" s="262">
        <v>9844.3764705882368</v>
      </c>
      <c r="X139" s="262">
        <v>11023.782539682539</v>
      </c>
      <c r="Y139" s="262">
        <v>11497</v>
      </c>
      <c r="Z139" s="262">
        <v>12318</v>
      </c>
      <c r="AA139" s="262">
        <v>12934</v>
      </c>
      <c r="AB139" s="262">
        <v>13211</v>
      </c>
      <c r="AC139" s="262">
        <v>13964</v>
      </c>
      <c r="AD139" s="262">
        <v>14602</v>
      </c>
      <c r="AE139" s="262">
        <v>15428</v>
      </c>
      <c r="AF139" s="262">
        <v>15704</v>
      </c>
      <c r="AG139" s="262">
        <v>16710</v>
      </c>
      <c r="AH139" s="262">
        <v>16491</v>
      </c>
      <c r="AI139" s="262">
        <v>16952</v>
      </c>
      <c r="AJ139" s="262">
        <v>17790</v>
      </c>
      <c r="AK139" s="262">
        <v>18229</v>
      </c>
      <c r="AL139" s="262">
        <v>17842</v>
      </c>
      <c r="AM139" s="278">
        <v>18410.400000000001</v>
      </c>
      <c r="AN139" s="74">
        <v>19195</v>
      </c>
      <c r="AO139" s="74">
        <v>5809</v>
      </c>
      <c r="AP139" s="74">
        <v>6561</v>
      </c>
      <c r="AQ139" s="74">
        <v>3598</v>
      </c>
      <c r="AR139" s="74">
        <v>2775</v>
      </c>
      <c r="AS139" s="74">
        <v>3003</v>
      </c>
      <c r="AT139" s="74">
        <v>3936</v>
      </c>
      <c r="AU139" s="74">
        <v>42133</v>
      </c>
      <c r="AV139" s="74">
        <v>45277</v>
      </c>
      <c r="AW139" s="74">
        <v>45248</v>
      </c>
      <c r="AX139" s="74">
        <v>47157</v>
      </c>
      <c r="AY139" s="74">
        <v>49298</v>
      </c>
      <c r="AZ139" s="74">
        <v>49940</v>
      </c>
      <c r="BA139" s="74">
        <v>51480</v>
      </c>
      <c r="BB139" s="74">
        <v>53563</v>
      </c>
      <c r="BC139" s="74">
        <v>58859</v>
      </c>
      <c r="BD139" s="74">
        <v>59160</v>
      </c>
      <c r="BE139" s="74">
        <v>64027</v>
      </c>
      <c r="BF139" s="74">
        <v>66604</v>
      </c>
      <c r="BG139" s="74">
        <v>69186</v>
      </c>
      <c r="BH139" s="74">
        <v>64603</v>
      </c>
      <c r="BI139" s="74">
        <v>78538</v>
      </c>
      <c r="BJ139" s="74">
        <v>81679</v>
      </c>
      <c r="BK139" s="114">
        <v>89841</v>
      </c>
      <c r="BL139" s="114">
        <v>95947</v>
      </c>
      <c r="BM139" s="114">
        <v>99872</v>
      </c>
      <c r="BN139" s="114">
        <v>105443</v>
      </c>
      <c r="BO139" s="114">
        <v>108790</v>
      </c>
      <c r="BP139" s="173"/>
      <c r="BQ139" s="173"/>
      <c r="BR139" s="173"/>
      <c r="BS139" s="173"/>
      <c r="BT139" s="173"/>
      <c r="BU139" s="173"/>
      <c r="BV139" s="173"/>
    </row>
    <row r="140" spans="1:520" x14ac:dyDescent="0.35">
      <c r="A140" s="216" t="s">
        <v>411</v>
      </c>
      <c r="B140" s="14" t="s">
        <v>85</v>
      </c>
      <c r="C140" s="125"/>
      <c r="D140" s="203"/>
      <c r="E140" s="262">
        <v>715</v>
      </c>
      <c r="F140" s="262">
        <v>787</v>
      </c>
      <c r="G140" s="262">
        <v>862</v>
      </c>
      <c r="H140" s="262">
        <v>917</v>
      </c>
      <c r="I140" s="262">
        <v>1043</v>
      </c>
      <c r="J140" s="262">
        <v>1183</v>
      </c>
      <c r="K140" s="262">
        <v>1702</v>
      </c>
      <c r="L140" s="262">
        <v>1780</v>
      </c>
      <c r="M140" s="262">
        <v>1961</v>
      </c>
      <c r="N140" s="262">
        <v>2193</v>
      </c>
      <c r="O140" s="262">
        <v>2727</v>
      </c>
      <c r="P140" s="262">
        <v>3348</v>
      </c>
      <c r="Q140" s="262">
        <v>4169</v>
      </c>
      <c r="R140" s="262">
        <v>4962</v>
      </c>
      <c r="S140" s="262">
        <v>5708</v>
      </c>
      <c r="T140" s="262">
        <v>6321</v>
      </c>
      <c r="U140" s="262">
        <v>7094</v>
      </c>
      <c r="V140" s="262">
        <v>7986.8</v>
      </c>
      <c r="W140" s="262">
        <v>9031.3764705882368</v>
      </c>
      <c r="X140" s="262">
        <v>10347.782539682539</v>
      </c>
      <c r="Y140" s="262">
        <v>10882</v>
      </c>
      <c r="Z140" s="262">
        <v>11684.25</v>
      </c>
      <c r="AA140" s="262">
        <v>12791.5</v>
      </c>
      <c r="AB140" s="262">
        <v>13718.75</v>
      </c>
      <c r="AC140" s="262">
        <v>13964</v>
      </c>
      <c r="AD140" s="262">
        <v>14602</v>
      </c>
      <c r="AE140" s="262">
        <v>15428</v>
      </c>
      <c r="AF140" s="262">
        <v>15704</v>
      </c>
      <c r="AG140" s="262">
        <v>16710</v>
      </c>
      <c r="AH140" s="262">
        <v>16491</v>
      </c>
      <c r="AI140" s="262">
        <v>16952</v>
      </c>
      <c r="AJ140" s="262">
        <v>17790</v>
      </c>
      <c r="AK140" s="262">
        <v>18229</v>
      </c>
      <c r="AL140" s="262">
        <v>17842.999271912628</v>
      </c>
      <c r="AM140" s="278">
        <v>18410.400000000001</v>
      </c>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281"/>
      <c r="BP140" s="173"/>
      <c r="BQ140" s="173"/>
      <c r="BR140" s="173"/>
      <c r="BS140" s="173"/>
      <c r="BT140" s="173"/>
      <c r="BU140" s="173"/>
      <c r="BV140" s="173"/>
    </row>
    <row r="141" spans="1:520" x14ac:dyDescent="0.35">
      <c r="A141" s="209" t="s">
        <v>412</v>
      </c>
      <c r="B141" s="14" t="s">
        <v>85</v>
      </c>
      <c r="C141" s="125"/>
      <c r="D141" s="205"/>
      <c r="E141" s="262">
        <v>713</v>
      </c>
      <c r="F141" s="262">
        <v>799</v>
      </c>
      <c r="G141" s="262">
        <v>867</v>
      </c>
      <c r="H141" s="262">
        <v>950</v>
      </c>
      <c r="I141" s="262">
        <v>1049</v>
      </c>
      <c r="J141" s="262">
        <v>1189</v>
      </c>
      <c r="K141" s="262">
        <v>1481</v>
      </c>
      <c r="L141" s="262">
        <v>1537</v>
      </c>
      <c r="M141" s="262">
        <v>1701</v>
      </c>
      <c r="N141" s="262">
        <v>1923</v>
      </c>
      <c r="O141" s="262">
        <v>2488</v>
      </c>
      <c r="P141" s="262">
        <v>3112</v>
      </c>
      <c r="Q141" s="262">
        <v>3713</v>
      </c>
      <c r="R141" s="262">
        <v>4384</v>
      </c>
      <c r="S141" s="262">
        <v>5071</v>
      </c>
      <c r="T141" s="262">
        <v>5655</v>
      </c>
      <c r="U141" s="262">
        <v>6312</v>
      </c>
      <c r="V141" s="262">
        <v>7108.8</v>
      </c>
      <c r="W141" s="262">
        <v>8197.7000000000007</v>
      </c>
      <c r="X141" s="262">
        <v>9185.1</v>
      </c>
      <c r="Y141" s="262">
        <v>9596</v>
      </c>
      <c r="Z141" s="262">
        <v>10432</v>
      </c>
      <c r="AA141" s="262">
        <v>11571</v>
      </c>
      <c r="AB141" s="262">
        <v>12465</v>
      </c>
      <c r="AC141" s="262">
        <v>12973</v>
      </c>
      <c r="AD141" s="262">
        <v>13278</v>
      </c>
      <c r="AE141" s="262">
        <v>13601</v>
      </c>
      <c r="AF141" s="262">
        <v>13704</v>
      </c>
      <c r="AG141" s="262">
        <v>14087</v>
      </c>
      <c r="AH141" s="262">
        <v>14355</v>
      </c>
      <c r="AI141" s="262">
        <v>15066</v>
      </c>
      <c r="AJ141" s="262">
        <v>15777</v>
      </c>
      <c r="AK141" s="262">
        <v>15821</v>
      </c>
      <c r="AL141" s="262">
        <v>16187.205712685523</v>
      </c>
      <c r="AM141" s="278">
        <v>16787.924107579463</v>
      </c>
      <c r="AN141" s="74">
        <v>17752</v>
      </c>
      <c r="AO141" s="74">
        <v>3848</v>
      </c>
      <c r="AP141" s="74">
        <v>4576</v>
      </c>
      <c r="AQ141" s="74">
        <v>1537</v>
      </c>
      <c r="AR141" s="74">
        <v>647</v>
      </c>
      <c r="AS141" s="74">
        <v>739</v>
      </c>
      <c r="AT141" s="74">
        <v>1258</v>
      </c>
      <c r="AU141" s="74">
        <v>39560</v>
      </c>
      <c r="AV141" s="74">
        <v>43479</v>
      </c>
      <c r="AW141" s="74">
        <v>42395</v>
      </c>
      <c r="AX141" s="74">
        <v>44830</v>
      </c>
      <c r="AY141" s="74">
        <v>46964</v>
      </c>
      <c r="AZ141" s="74">
        <v>47149</v>
      </c>
      <c r="BA141" s="74">
        <v>49244</v>
      </c>
      <c r="BB141" s="74">
        <v>52391</v>
      </c>
      <c r="BC141" s="74">
        <v>55425</v>
      </c>
      <c r="BD141" s="74">
        <v>58016</v>
      </c>
      <c r="BE141" s="74">
        <v>60554</v>
      </c>
      <c r="BF141" s="74">
        <v>64171</v>
      </c>
      <c r="BG141" s="74">
        <v>66641</v>
      </c>
      <c r="BH141" s="74">
        <v>62027</v>
      </c>
      <c r="BI141" s="74">
        <v>75097</v>
      </c>
      <c r="BJ141" s="74">
        <v>77531</v>
      </c>
      <c r="BK141" s="114">
        <v>88021</v>
      </c>
      <c r="BL141" s="114">
        <v>92470</v>
      </c>
      <c r="BM141" s="114">
        <v>96345</v>
      </c>
      <c r="BN141" s="114">
        <v>101782</v>
      </c>
      <c r="BO141" s="114">
        <v>105261</v>
      </c>
      <c r="BP141" s="173"/>
      <c r="BQ141" s="173"/>
      <c r="BR141" s="173"/>
      <c r="BS141" s="173"/>
      <c r="BT141" s="173"/>
      <c r="BU141" s="173"/>
      <c r="BV141" s="173"/>
    </row>
    <row r="142" spans="1:520" x14ac:dyDescent="0.35">
      <c r="A142" s="222" t="s">
        <v>413</v>
      </c>
      <c r="B142" s="14" t="s">
        <v>85</v>
      </c>
      <c r="C142" s="125"/>
      <c r="D142" s="205"/>
      <c r="E142" s="262">
        <v>400</v>
      </c>
      <c r="F142" s="262">
        <v>405</v>
      </c>
      <c r="G142" s="262">
        <v>437</v>
      </c>
      <c r="H142" s="262">
        <v>460</v>
      </c>
      <c r="I142" s="262">
        <v>484</v>
      </c>
      <c r="J142" s="262">
        <v>517</v>
      </c>
      <c r="K142" s="262">
        <v>566</v>
      </c>
      <c r="L142" s="262">
        <v>769</v>
      </c>
      <c r="M142" s="262">
        <v>850</v>
      </c>
      <c r="N142" s="262">
        <v>726</v>
      </c>
      <c r="O142" s="262">
        <v>938</v>
      </c>
      <c r="P142" s="262">
        <v>1139</v>
      </c>
      <c r="Q142" s="262">
        <v>1197</v>
      </c>
      <c r="R142" s="262">
        <v>1263</v>
      </c>
      <c r="S142" s="262">
        <v>1249</v>
      </c>
      <c r="T142" s="262">
        <v>1157</v>
      </c>
      <c r="U142" s="262">
        <v>1219</v>
      </c>
      <c r="V142" s="262">
        <v>1209</v>
      </c>
      <c r="W142" s="262">
        <v>1124</v>
      </c>
      <c r="X142" s="262">
        <v>1138</v>
      </c>
      <c r="Y142" s="262">
        <v>1055</v>
      </c>
      <c r="Z142" s="262">
        <v>1053</v>
      </c>
      <c r="AA142" s="262">
        <v>540</v>
      </c>
      <c r="AB142" s="262">
        <v>-130</v>
      </c>
      <c r="AC142" s="262">
        <v>357</v>
      </c>
      <c r="AD142" s="262">
        <v>342</v>
      </c>
      <c r="AE142" s="262">
        <v>330</v>
      </c>
      <c r="AF142" s="262">
        <v>372</v>
      </c>
      <c r="AG142" s="262">
        <v>498</v>
      </c>
      <c r="AH142" s="262">
        <v>543</v>
      </c>
      <c r="AI142" s="262">
        <v>224</v>
      </c>
      <c r="AJ142" s="262">
        <v>140</v>
      </c>
      <c r="AK142" s="262">
        <v>52</v>
      </c>
      <c r="AL142" s="262">
        <v>0</v>
      </c>
      <c r="AM142" s="278">
        <v>0</v>
      </c>
      <c r="AN142" s="74">
        <v>0</v>
      </c>
      <c r="AO142" s="74">
        <v>0</v>
      </c>
      <c r="AP142" s="74">
        <v>0</v>
      </c>
      <c r="AQ142" s="74">
        <v>0</v>
      </c>
      <c r="AR142" s="74">
        <v>0</v>
      </c>
      <c r="AS142" s="74">
        <v>0</v>
      </c>
      <c r="AT142" s="74">
        <v>0</v>
      </c>
      <c r="AU142" s="74">
        <v>0</v>
      </c>
      <c r="AV142" s="74"/>
      <c r="AW142" s="74"/>
      <c r="AX142" s="74"/>
      <c r="AY142" s="74"/>
      <c r="AZ142" s="74"/>
      <c r="BA142" s="74"/>
      <c r="BB142" s="74"/>
      <c r="BC142" s="74"/>
      <c r="BD142" s="74"/>
      <c r="BE142" s="74"/>
      <c r="BF142" s="74"/>
      <c r="BG142" s="74"/>
      <c r="BH142" s="74"/>
      <c r="BI142" s="74"/>
      <c r="BJ142" s="74"/>
      <c r="BK142" s="7"/>
      <c r="BL142" s="7"/>
      <c r="BM142" s="7"/>
      <c r="BN142" s="7"/>
      <c r="BO142" s="281"/>
      <c r="BP142" s="173"/>
      <c r="BQ142" s="173"/>
      <c r="BR142" s="173"/>
      <c r="BS142" s="173"/>
      <c r="BT142" s="173"/>
      <c r="BU142" s="173"/>
      <c r="BV142" s="173"/>
    </row>
    <row r="143" spans="1:520" x14ac:dyDescent="0.35">
      <c r="A143" s="220" t="s">
        <v>414</v>
      </c>
      <c r="B143" s="14" t="s">
        <v>85</v>
      </c>
      <c r="C143" s="125"/>
      <c r="D143" s="203"/>
      <c r="E143" s="262">
        <v>-30</v>
      </c>
      <c r="F143" s="262">
        <v>-45</v>
      </c>
      <c r="G143" s="262">
        <v>-39</v>
      </c>
      <c r="H143" s="262">
        <v>-69</v>
      </c>
      <c r="I143" s="262">
        <v>-43</v>
      </c>
      <c r="J143" s="262">
        <v>-44</v>
      </c>
      <c r="K143" s="262">
        <v>170</v>
      </c>
      <c r="L143" s="262">
        <v>178</v>
      </c>
      <c r="M143" s="262">
        <v>182</v>
      </c>
      <c r="N143" s="262">
        <v>179</v>
      </c>
      <c r="O143" s="262">
        <v>79</v>
      </c>
      <c r="P143" s="262">
        <v>109</v>
      </c>
      <c r="Q143" s="262">
        <v>269</v>
      </c>
      <c r="R143" s="262">
        <v>364</v>
      </c>
      <c r="S143" s="262">
        <v>407</v>
      </c>
      <c r="T143" s="262">
        <v>388</v>
      </c>
      <c r="U143" s="262">
        <v>413</v>
      </c>
      <c r="V143" s="262">
        <v>445</v>
      </c>
      <c r="W143" s="262">
        <v>311</v>
      </c>
      <c r="X143" s="262">
        <v>462</v>
      </c>
      <c r="Y143" s="262">
        <v>440</v>
      </c>
      <c r="Z143" s="262">
        <v>419.25</v>
      </c>
      <c r="AA143" s="262">
        <v>398.5</v>
      </c>
      <c r="AB143" s="262">
        <v>377.75</v>
      </c>
      <c r="AC143" s="262">
        <v>357</v>
      </c>
      <c r="AD143" s="262">
        <v>342</v>
      </c>
      <c r="AE143" s="262">
        <v>330</v>
      </c>
      <c r="AF143" s="262">
        <v>372</v>
      </c>
      <c r="AG143" s="262">
        <v>498</v>
      </c>
      <c r="AH143" s="262">
        <v>543</v>
      </c>
      <c r="AI143" s="262">
        <v>224</v>
      </c>
      <c r="AJ143" s="262">
        <v>140</v>
      </c>
      <c r="AK143" s="262">
        <v>52</v>
      </c>
      <c r="AL143" s="262">
        <v>0</v>
      </c>
      <c r="AM143" s="278">
        <v>0</v>
      </c>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281"/>
      <c r="BP143" s="173"/>
      <c r="BQ143" s="173"/>
      <c r="BR143" s="173"/>
      <c r="BS143" s="173"/>
      <c r="BT143" s="173"/>
      <c r="BU143" s="173"/>
      <c r="BV143" s="173"/>
    </row>
    <row r="144" spans="1:520" x14ac:dyDescent="0.35">
      <c r="A144" s="209" t="s">
        <v>415</v>
      </c>
      <c r="B144" s="14" t="s">
        <v>85</v>
      </c>
      <c r="C144" s="125"/>
      <c r="D144" s="205"/>
      <c r="E144" s="114">
        <v>32</v>
      </c>
      <c r="F144" s="114">
        <v>33</v>
      </c>
      <c r="G144" s="114">
        <v>34</v>
      </c>
      <c r="H144" s="114">
        <v>36</v>
      </c>
      <c r="I144" s="114">
        <v>37</v>
      </c>
      <c r="J144" s="114">
        <v>38</v>
      </c>
      <c r="K144" s="114">
        <v>51</v>
      </c>
      <c r="L144" s="114">
        <v>65</v>
      </c>
      <c r="M144" s="114">
        <v>78</v>
      </c>
      <c r="N144" s="114">
        <v>91</v>
      </c>
      <c r="O144" s="114">
        <v>104</v>
      </c>
      <c r="P144" s="114">
        <v>47</v>
      </c>
      <c r="Q144" s="114">
        <v>47</v>
      </c>
      <c r="R144" s="114">
        <v>49</v>
      </c>
      <c r="S144" s="114">
        <v>51</v>
      </c>
      <c r="T144" s="114">
        <v>55</v>
      </c>
      <c r="U144" s="114">
        <v>67</v>
      </c>
      <c r="V144" s="114">
        <v>79</v>
      </c>
      <c r="W144" s="114">
        <v>90</v>
      </c>
      <c r="X144" s="114">
        <v>110</v>
      </c>
      <c r="Y144" s="114">
        <v>121</v>
      </c>
      <c r="Z144" s="114">
        <v>50</v>
      </c>
      <c r="AA144" s="114">
        <v>51</v>
      </c>
      <c r="AB144" s="114">
        <v>52</v>
      </c>
      <c r="AC144" s="114">
        <v>51</v>
      </c>
      <c r="AD144" s="114">
        <v>50</v>
      </c>
      <c r="AE144" s="114">
        <v>54</v>
      </c>
      <c r="AF144" s="114">
        <v>257</v>
      </c>
      <c r="AG144" s="114">
        <v>160</v>
      </c>
      <c r="AH144" s="114">
        <v>113</v>
      </c>
      <c r="AI144" s="114">
        <v>144</v>
      </c>
      <c r="AJ144" s="114">
        <v>92</v>
      </c>
      <c r="AK144" s="114">
        <v>233</v>
      </c>
      <c r="AL144" s="114">
        <v>72.946849621954627</v>
      </c>
      <c r="AM144" s="277">
        <v>36.010562347188262</v>
      </c>
      <c r="AN144" s="74">
        <v>0</v>
      </c>
      <c r="AO144" s="74">
        <v>0</v>
      </c>
      <c r="AP144" s="74">
        <v>0</v>
      </c>
      <c r="AQ144" s="74">
        <v>0</v>
      </c>
      <c r="AR144" s="74">
        <v>37</v>
      </c>
      <c r="AS144" s="74">
        <v>0</v>
      </c>
      <c r="AT144" s="74">
        <v>220</v>
      </c>
      <c r="AU144" s="74">
        <v>0</v>
      </c>
      <c r="AV144" s="74"/>
      <c r="AW144" s="74"/>
      <c r="AX144" s="74"/>
      <c r="AY144" s="74"/>
      <c r="AZ144" s="74"/>
      <c r="BA144" s="74"/>
      <c r="BB144" s="74"/>
      <c r="BC144" s="74"/>
      <c r="BD144" s="74"/>
      <c r="BE144" s="74"/>
      <c r="BF144" s="74"/>
      <c r="BG144" s="74"/>
      <c r="BH144" s="74"/>
      <c r="BI144" s="74"/>
      <c r="BJ144" s="74"/>
      <c r="BK144" s="7"/>
      <c r="BL144" s="7"/>
      <c r="BM144" s="7"/>
      <c r="BN144" s="7"/>
      <c r="BO144" s="281"/>
      <c r="BP144" s="173"/>
      <c r="BQ144" s="173"/>
      <c r="BR144" s="173"/>
      <c r="BS144" s="173"/>
      <c r="BT144" s="173"/>
      <c r="BU144" s="173"/>
      <c r="BV144" s="173"/>
    </row>
    <row r="145" spans="1:520" x14ac:dyDescent="0.35">
      <c r="A145" s="209" t="s">
        <v>416</v>
      </c>
      <c r="B145" s="14" t="s">
        <v>85</v>
      </c>
      <c r="C145" s="125"/>
      <c r="D145" s="205"/>
      <c r="E145" s="262"/>
      <c r="F145" s="262"/>
      <c r="G145" s="262"/>
      <c r="H145" s="262"/>
      <c r="I145" s="262"/>
      <c r="J145" s="262"/>
      <c r="K145" s="262"/>
      <c r="L145" s="262"/>
      <c r="M145" s="262">
        <v>0</v>
      </c>
      <c r="N145" s="262">
        <v>0</v>
      </c>
      <c r="O145" s="262">
        <v>56</v>
      </c>
      <c r="P145" s="262">
        <v>80</v>
      </c>
      <c r="Q145" s="262">
        <v>140</v>
      </c>
      <c r="R145" s="262">
        <v>165</v>
      </c>
      <c r="S145" s="262">
        <v>179</v>
      </c>
      <c r="T145" s="262">
        <v>223</v>
      </c>
      <c r="U145" s="262">
        <v>302</v>
      </c>
      <c r="V145" s="262">
        <v>353</v>
      </c>
      <c r="W145" s="262">
        <v>427</v>
      </c>
      <c r="X145" s="262">
        <v>462</v>
      </c>
      <c r="Y145" s="262">
        <v>489</v>
      </c>
      <c r="Z145" s="262">
        <v>539</v>
      </c>
      <c r="AA145" s="262">
        <v>586</v>
      </c>
      <c r="AB145" s="262">
        <v>642</v>
      </c>
      <c r="AC145" s="262">
        <v>664</v>
      </c>
      <c r="AD145" s="262">
        <v>689</v>
      </c>
      <c r="AE145" s="262">
        <v>711</v>
      </c>
      <c r="AF145" s="262">
        <v>1040</v>
      </c>
      <c r="AG145" s="262">
        <v>1080</v>
      </c>
      <c r="AH145" s="262">
        <v>1084</v>
      </c>
      <c r="AI145" s="262">
        <v>1095</v>
      </c>
      <c r="AJ145" s="262">
        <v>1165</v>
      </c>
      <c r="AK145" s="262">
        <v>1216</v>
      </c>
      <c r="AL145" s="262">
        <v>1204.1226547185663</v>
      </c>
      <c r="AM145" s="278">
        <v>1229.3605867970662</v>
      </c>
      <c r="AN145" s="74">
        <v>1279</v>
      </c>
      <c r="AO145" s="74">
        <v>1328</v>
      </c>
      <c r="AP145" s="74">
        <v>1394</v>
      </c>
      <c r="AQ145" s="74">
        <v>1457</v>
      </c>
      <c r="AR145" s="74">
        <v>1511</v>
      </c>
      <c r="AS145" s="74">
        <v>1554</v>
      </c>
      <c r="AT145" s="74">
        <v>1630</v>
      </c>
      <c r="AU145" s="74">
        <v>1704</v>
      </c>
      <c r="AV145" s="74">
        <v>1798</v>
      </c>
      <c r="AW145" s="74">
        <v>2854</v>
      </c>
      <c r="AX145" s="74">
        <v>2327</v>
      </c>
      <c r="AY145" s="74">
        <v>2334</v>
      </c>
      <c r="AZ145" s="74">
        <v>2791</v>
      </c>
      <c r="BA145" s="74">
        <v>2236</v>
      </c>
      <c r="BB145" s="74">
        <v>1173</v>
      </c>
      <c r="BC145" s="74">
        <v>3433</v>
      </c>
      <c r="BD145" s="74">
        <v>1144</v>
      </c>
      <c r="BE145" s="74">
        <v>3473</v>
      </c>
      <c r="BF145" s="74">
        <v>2432</v>
      </c>
      <c r="BG145" s="74">
        <v>2545</v>
      </c>
      <c r="BH145" s="74">
        <v>2576</v>
      </c>
      <c r="BI145" s="74">
        <v>3441</v>
      </c>
      <c r="BJ145" s="74">
        <v>4148</v>
      </c>
      <c r="BK145" s="114">
        <v>1820</v>
      </c>
      <c r="BL145" s="114">
        <v>3476</v>
      </c>
      <c r="BM145" s="114">
        <v>3527</v>
      </c>
      <c r="BN145" s="114">
        <v>3661</v>
      </c>
      <c r="BO145" s="114">
        <v>3529</v>
      </c>
      <c r="BP145" s="173"/>
      <c r="BQ145" s="173"/>
      <c r="BR145" s="173"/>
      <c r="BS145" s="173"/>
      <c r="BT145" s="173"/>
      <c r="BU145" s="173"/>
      <c r="BV145" s="173"/>
    </row>
    <row r="146" spans="1:520" x14ac:dyDescent="0.35">
      <c r="A146" s="209" t="s">
        <v>417</v>
      </c>
      <c r="B146" s="14" t="s">
        <v>85</v>
      </c>
      <c r="C146" s="125"/>
      <c r="D146" s="205"/>
      <c r="E146" s="262"/>
      <c r="F146" s="262"/>
      <c r="G146" s="262"/>
      <c r="H146" s="262"/>
      <c r="I146" s="262"/>
      <c r="J146" s="262"/>
      <c r="K146" s="262"/>
      <c r="L146" s="262"/>
      <c r="M146" s="262"/>
      <c r="N146" s="262"/>
      <c r="O146" s="262"/>
      <c r="P146" s="262"/>
      <c r="Q146" s="262"/>
      <c r="R146" s="262"/>
      <c r="S146" s="262"/>
      <c r="T146" s="262"/>
      <c r="U146" s="262"/>
      <c r="V146" s="262"/>
      <c r="W146" s="262"/>
      <c r="X146" s="262"/>
      <c r="Y146" s="262"/>
      <c r="Z146" s="262"/>
      <c r="AA146" s="262"/>
      <c r="AB146" s="262"/>
      <c r="AC146" s="262"/>
      <c r="AD146" s="262"/>
      <c r="AE146" s="262">
        <v>68</v>
      </c>
      <c r="AF146" s="262">
        <v>116</v>
      </c>
      <c r="AG146" s="262">
        <v>118</v>
      </c>
      <c r="AH146" s="262">
        <v>124</v>
      </c>
      <c r="AI146" s="262">
        <v>122</v>
      </c>
      <c r="AJ146" s="262">
        <v>126</v>
      </c>
      <c r="AK146" s="262">
        <v>130</v>
      </c>
      <c r="AL146" s="262">
        <v>132.90316437972558</v>
      </c>
      <c r="AM146" s="278">
        <v>135.03960880195601</v>
      </c>
      <c r="AN146" s="74">
        <v>135</v>
      </c>
      <c r="AO146" s="74">
        <v>139</v>
      </c>
      <c r="AP146" s="74">
        <v>148</v>
      </c>
      <c r="AQ146" s="74">
        <v>166</v>
      </c>
      <c r="AR146" s="74">
        <v>171</v>
      </c>
      <c r="AS146" s="74">
        <v>160</v>
      </c>
      <c r="AT146" s="74">
        <v>164</v>
      </c>
      <c r="AU146" s="74">
        <v>170</v>
      </c>
      <c r="AV146" s="74"/>
      <c r="AW146" s="74"/>
      <c r="AX146" s="74"/>
      <c r="AY146" s="74"/>
      <c r="AZ146" s="74"/>
      <c r="BA146" s="74"/>
      <c r="BB146" s="74"/>
      <c r="BC146" s="74"/>
      <c r="BD146" s="74"/>
      <c r="BE146" s="74"/>
      <c r="BF146" s="74"/>
      <c r="BG146" s="74"/>
      <c r="BH146" s="74"/>
      <c r="BI146" s="74"/>
      <c r="BJ146" s="74"/>
      <c r="BK146" s="7"/>
      <c r="BL146" s="7"/>
      <c r="BM146" s="7"/>
      <c r="BN146" s="7"/>
      <c r="BO146" s="281"/>
      <c r="BP146" s="173"/>
      <c r="BQ146" s="173"/>
      <c r="BR146" s="173"/>
      <c r="BS146" s="173"/>
      <c r="BT146" s="173"/>
      <c r="BU146" s="173"/>
      <c r="BV146" s="173"/>
    </row>
    <row r="147" spans="1:520" x14ac:dyDescent="0.35">
      <c r="A147" s="209" t="s">
        <v>418</v>
      </c>
      <c r="B147" s="14" t="s">
        <v>85</v>
      </c>
      <c r="C147" s="125"/>
      <c r="D147" s="205"/>
      <c r="E147" s="262"/>
      <c r="F147" s="262"/>
      <c r="G147" s="262"/>
      <c r="H147" s="262"/>
      <c r="I147" s="262"/>
      <c r="J147" s="262"/>
      <c r="K147" s="262"/>
      <c r="L147" s="262"/>
      <c r="M147" s="262">
        <v>0</v>
      </c>
      <c r="N147" s="262">
        <v>0</v>
      </c>
      <c r="O147" s="262">
        <v>0</v>
      </c>
      <c r="P147" s="262">
        <v>0</v>
      </c>
      <c r="Q147" s="262">
        <v>0</v>
      </c>
      <c r="R147" s="262">
        <v>0</v>
      </c>
      <c r="S147" s="262">
        <v>0</v>
      </c>
      <c r="T147" s="262">
        <v>0</v>
      </c>
      <c r="U147" s="262">
        <v>0</v>
      </c>
      <c r="V147" s="262">
        <v>1</v>
      </c>
      <c r="W147" s="262">
        <v>5.6764705882352944</v>
      </c>
      <c r="X147" s="262">
        <v>128.68253968253967</v>
      </c>
      <c r="Y147" s="262">
        <v>236</v>
      </c>
      <c r="Z147" s="262">
        <v>244</v>
      </c>
      <c r="AA147" s="262">
        <v>185</v>
      </c>
      <c r="AB147" s="262">
        <v>182</v>
      </c>
      <c r="AC147" s="262">
        <v>-81</v>
      </c>
      <c r="AD147" s="262">
        <v>242</v>
      </c>
      <c r="AE147" s="262">
        <v>663</v>
      </c>
      <c r="AF147" s="262">
        <v>215</v>
      </c>
      <c r="AG147" s="262">
        <v>766</v>
      </c>
      <c r="AH147" s="262">
        <v>271</v>
      </c>
      <c r="AI147" s="262">
        <v>300</v>
      </c>
      <c r="AJ147" s="262">
        <v>490</v>
      </c>
      <c r="AK147" s="262">
        <v>776</v>
      </c>
      <c r="AL147" s="262">
        <v>245.82089050686082</v>
      </c>
      <c r="AM147" s="278">
        <v>222.06513447432766</v>
      </c>
      <c r="AN147" s="74">
        <v>29</v>
      </c>
      <c r="AO147" s="74">
        <v>495</v>
      </c>
      <c r="AP147" s="74">
        <v>443</v>
      </c>
      <c r="AQ147" s="74">
        <v>438</v>
      </c>
      <c r="AR147" s="74">
        <v>409</v>
      </c>
      <c r="AS147" s="74">
        <v>551</v>
      </c>
      <c r="AT147" s="74">
        <v>664</v>
      </c>
      <c r="AU147" s="74">
        <v>699</v>
      </c>
      <c r="AV147" s="74"/>
      <c r="AW147" s="74"/>
      <c r="AX147" s="74"/>
      <c r="AY147" s="74"/>
      <c r="AZ147" s="74"/>
      <c r="BA147" s="74"/>
      <c r="BB147" s="74"/>
      <c r="BC147" s="74"/>
      <c r="BD147" s="74"/>
      <c r="BE147" s="74"/>
      <c r="BF147" s="74"/>
      <c r="BG147" s="74"/>
      <c r="BH147" s="74"/>
      <c r="BI147" s="74"/>
      <c r="BJ147" s="74"/>
      <c r="BK147" s="7"/>
      <c r="BL147" s="7"/>
      <c r="BM147" s="7"/>
      <c r="BN147" s="7"/>
      <c r="BO147" s="281"/>
      <c r="BP147" s="173"/>
      <c r="BQ147" s="173"/>
      <c r="BR147" s="173"/>
      <c r="BS147" s="173"/>
      <c r="BT147" s="173"/>
      <c r="BU147" s="173"/>
      <c r="BV147" s="173"/>
    </row>
    <row r="148" spans="1:520" x14ac:dyDescent="0.35">
      <c r="A148" s="203" t="s">
        <v>419</v>
      </c>
      <c r="B148" s="14" t="s">
        <v>85</v>
      </c>
      <c r="C148" s="125"/>
      <c r="D148" s="205"/>
      <c r="E148" s="262">
        <v>0</v>
      </c>
      <c r="F148" s="262">
        <v>22</v>
      </c>
      <c r="G148" s="262">
        <v>32</v>
      </c>
      <c r="H148" s="262">
        <v>35</v>
      </c>
      <c r="I148" s="262">
        <v>20</v>
      </c>
      <c r="J148" s="262">
        <v>12</v>
      </c>
      <c r="K148" s="262">
        <v>15</v>
      </c>
      <c r="L148" s="262">
        <v>-2</v>
      </c>
      <c r="M148" s="262">
        <v>-5</v>
      </c>
      <c r="N148" s="262">
        <v>23</v>
      </c>
      <c r="O148" s="262">
        <v>113</v>
      </c>
      <c r="P148" s="262">
        <v>58</v>
      </c>
      <c r="Q148" s="262">
        <v>27</v>
      </c>
      <c r="R148" s="262">
        <v>53</v>
      </c>
      <c r="S148" s="262">
        <v>24</v>
      </c>
      <c r="T148" s="262">
        <v>10</v>
      </c>
      <c r="U148" s="262">
        <v>70</v>
      </c>
      <c r="V148" s="262">
        <v>21</v>
      </c>
      <c r="W148" s="262">
        <v>187.3235294117647</v>
      </c>
      <c r="X148" s="262">
        <v>234.3174603174603</v>
      </c>
      <c r="Y148" s="262">
        <v>-15</v>
      </c>
      <c r="Z148" s="262">
        <v>-8</v>
      </c>
      <c r="AA148" s="262">
        <v>3</v>
      </c>
      <c r="AB148" s="262">
        <v>-15</v>
      </c>
      <c r="AC148" s="262">
        <v>52</v>
      </c>
      <c r="AD148" s="262">
        <v>27</v>
      </c>
      <c r="AE148" s="262">
        <v>149</v>
      </c>
      <c r="AF148" s="262">
        <v>49</v>
      </c>
      <c r="AG148" s="262">
        <v>3</v>
      </c>
      <c r="AH148" s="262">
        <v>27</v>
      </c>
      <c r="AI148" s="262">
        <v>15</v>
      </c>
      <c r="AJ148" s="262">
        <v>4</v>
      </c>
      <c r="AK148" s="262">
        <v>20</v>
      </c>
      <c r="AL148" s="262">
        <v>76.3</v>
      </c>
      <c r="AM148" s="278">
        <v>53.2</v>
      </c>
      <c r="AN148" s="74">
        <v>100</v>
      </c>
      <c r="AO148" s="74">
        <v>92</v>
      </c>
      <c r="AP148" s="74">
        <v>87</v>
      </c>
      <c r="AQ148" s="74">
        <v>95</v>
      </c>
      <c r="AR148" s="74">
        <v>62</v>
      </c>
      <c r="AS148" s="74">
        <v>77</v>
      </c>
      <c r="AT148" s="74">
        <v>211</v>
      </c>
      <c r="AU148" s="74">
        <v>115</v>
      </c>
      <c r="AV148" s="74">
        <v>28</v>
      </c>
      <c r="AW148" s="74">
        <v>312</v>
      </c>
      <c r="AX148" s="74">
        <v>136</v>
      </c>
      <c r="AY148" s="74">
        <v>6129</v>
      </c>
      <c r="AZ148" s="74">
        <v>1516</v>
      </c>
      <c r="BA148" s="74">
        <v>1893</v>
      </c>
      <c r="BB148" s="74">
        <v>377</v>
      </c>
      <c r="BC148" s="74">
        <v>522</v>
      </c>
      <c r="BD148" s="74">
        <v>224</v>
      </c>
      <c r="BE148" s="74">
        <v>162</v>
      </c>
      <c r="BF148" s="74">
        <v>188</v>
      </c>
      <c r="BG148" s="74">
        <v>1405</v>
      </c>
      <c r="BH148" s="74">
        <v>1863</v>
      </c>
      <c r="BI148" s="74">
        <v>344</v>
      </c>
      <c r="BJ148" s="74">
        <v>5840</v>
      </c>
      <c r="BK148" s="114">
        <v>3533</v>
      </c>
      <c r="BL148" s="114">
        <v>1610</v>
      </c>
      <c r="BM148" s="114">
        <v>898</v>
      </c>
      <c r="BN148" s="114">
        <v>275</v>
      </c>
      <c r="BO148" s="114">
        <v>264</v>
      </c>
      <c r="BP148" s="173"/>
      <c r="BQ148" s="173"/>
      <c r="BR148" s="173"/>
      <c r="BS148" s="173"/>
      <c r="BT148" s="173"/>
      <c r="BU148" s="173"/>
      <c r="BV148" s="173"/>
    </row>
    <row r="149" spans="1:520" x14ac:dyDescent="0.35">
      <c r="A149" s="203" t="s">
        <v>420</v>
      </c>
      <c r="B149" s="14" t="s">
        <v>85</v>
      </c>
      <c r="C149" s="125"/>
      <c r="D149" s="205"/>
      <c r="E149" s="262"/>
      <c r="F149" s="262"/>
      <c r="G149" s="262"/>
      <c r="H149" s="262"/>
      <c r="I149" s="262"/>
      <c r="J149" s="262"/>
      <c r="K149" s="262"/>
      <c r="L149" s="262"/>
      <c r="M149" s="262">
        <v>0</v>
      </c>
      <c r="N149" s="262">
        <v>0</v>
      </c>
      <c r="O149" s="262">
        <v>0</v>
      </c>
      <c r="P149" s="262">
        <v>0</v>
      </c>
      <c r="Q149" s="262">
        <v>0</v>
      </c>
      <c r="R149" s="262">
        <v>0</v>
      </c>
      <c r="S149" s="262">
        <v>0</v>
      </c>
      <c r="T149" s="262">
        <v>0</v>
      </c>
      <c r="U149" s="262">
        <v>0</v>
      </c>
      <c r="V149" s="262">
        <v>0</v>
      </c>
      <c r="W149" s="262">
        <v>0</v>
      </c>
      <c r="X149" s="262">
        <v>0</v>
      </c>
      <c r="Y149" s="262">
        <v>0</v>
      </c>
      <c r="Z149" s="262">
        <v>0</v>
      </c>
      <c r="AA149" s="262">
        <v>0</v>
      </c>
      <c r="AB149" s="262">
        <v>0</v>
      </c>
      <c r="AC149" s="262">
        <v>0</v>
      </c>
      <c r="AD149" s="262">
        <v>0</v>
      </c>
      <c r="AE149" s="262">
        <v>0</v>
      </c>
      <c r="AF149" s="262">
        <v>0</v>
      </c>
      <c r="AG149" s="262">
        <v>0</v>
      </c>
      <c r="AH149" s="262">
        <v>0</v>
      </c>
      <c r="AI149" s="262">
        <v>0</v>
      </c>
      <c r="AJ149" s="262">
        <v>0</v>
      </c>
      <c r="AK149" s="262">
        <v>0</v>
      </c>
      <c r="AL149" s="262">
        <v>0</v>
      </c>
      <c r="AM149" s="278">
        <v>0</v>
      </c>
      <c r="AN149" s="74">
        <v>0</v>
      </c>
      <c r="AO149" s="74">
        <v>0</v>
      </c>
      <c r="AP149" s="74">
        <v>0</v>
      </c>
      <c r="AQ149" s="74">
        <v>11</v>
      </c>
      <c r="AR149" s="74">
        <v>35</v>
      </c>
      <c r="AS149" s="74">
        <v>12</v>
      </c>
      <c r="AT149" s="74">
        <v>36</v>
      </c>
      <c r="AU149" s="74">
        <v>589</v>
      </c>
      <c r="AV149" s="74">
        <v>8</v>
      </c>
      <c r="AW149" s="74">
        <v>0</v>
      </c>
      <c r="AX149" s="74">
        <v>0</v>
      </c>
      <c r="AY149" s="74">
        <v>0</v>
      </c>
      <c r="AZ149" s="74">
        <v>0</v>
      </c>
      <c r="BA149" s="74">
        <v>0</v>
      </c>
      <c r="BB149" s="74">
        <v>0</v>
      </c>
      <c r="BC149" s="74">
        <v>0</v>
      </c>
      <c r="BD149" s="74">
        <v>0</v>
      </c>
      <c r="BE149" s="74">
        <v>0</v>
      </c>
      <c r="BF149" s="74">
        <v>0</v>
      </c>
      <c r="BG149" s="74">
        <v>0</v>
      </c>
      <c r="BH149" s="74">
        <v>0</v>
      </c>
      <c r="BI149" s="74">
        <v>0</v>
      </c>
      <c r="BJ149" s="74">
        <v>0</v>
      </c>
      <c r="BK149" s="114">
        <v>449</v>
      </c>
      <c r="BL149" s="114">
        <v>-56</v>
      </c>
      <c r="BM149" s="114">
        <v>5967</v>
      </c>
      <c r="BN149" s="114">
        <v>9638</v>
      </c>
      <c r="BO149" s="114">
        <v>16427</v>
      </c>
      <c r="BP149" s="173"/>
      <c r="BQ149" s="173"/>
      <c r="BR149" s="173"/>
      <c r="BS149" s="173"/>
      <c r="BT149" s="173"/>
      <c r="BU149" s="173"/>
      <c r="BV149" s="173"/>
    </row>
    <row r="150" spans="1:520" x14ac:dyDescent="0.35">
      <c r="A150" s="216" t="s">
        <v>421</v>
      </c>
      <c r="B150" s="14" t="s">
        <v>85</v>
      </c>
      <c r="C150" s="125" t="s">
        <v>97</v>
      </c>
      <c r="D150" s="207"/>
      <c r="E150" s="262"/>
      <c r="F150" s="262"/>
      <c r="G150" s="262"/>
      <c r="H150" s="262"/>
      <c r="I150" s="262"/>
      <c r="J150" s="262"/>
      <c r="K150" s="262"/>
      <c r="L150" s="262"/>
      <c r="M150" s="262">
        <v>0</v>
      </c>
      <c r="N150" s="262">
        <v>0</v>
      </c>
      <c r="O150" s="262">
        <v>0</v>
      </c>
      <c r="P150" s="262">
        <v>0</v>
      </c>
      <c r="Q150" s="262">
        <v>0</v>
      </c>
      <c r="R150" s="262">
        <v>0</v>
      </c>
      <c r="S150" s="262">
        <v>0</v>
      </c>
      <c r="T150" s="262"/>
      <c r="U150" s="262"/>
      <c r="V150" s="262"/>
      <c r="W150" s="262"/>
      <c r="X150" s="262"/>
      <c r="Y150" s="262"/>
      <c r="Z150" s="262"/>
      <c r="AA150" s="262"/>
      <c r="AB150" s="262">
        <v>-1056</v>
      </c>
      <c r="AC150" s="262">
        <v>-32</v>
      </c>
      <c r="AD150" s="262">
        <v>-37</v>
      </c>
      <c r="AE150" s="262">
        <v>-70</v>
      </c>
      <c r="AF150" s="262">
        <v>8</v>
      </c>
      <c r="AG150" s="262">
        <v>-1</v>
      </c>
      <c r="AH150" s="262">
        <v>14</v>
      </c>
      <c r="AI150" s="262">
        <v>63</v>
      </c>
      <c r="AJ150" s="262">
        <v>55</v>
      </c>
      <c r="AK150" s="262">
        <v>101</v>
      </c>
      <c r="AL150" s="262">
        <v>-178.9</v>
      </c>
      <c r="AM150" s="278">
        <v>-582.20000000000005</v>
      </c>
      <c r="AN150" s="74">
        <v>28</v>
      </c>
      <c r="AO150" s="74">
        <v>31</v>
      </c>
      <c r="AP150" s="74">
        <v>64</v>
      </c>
      <c r="AQ150" s="74"/>
      <c r="AR150" s="74"/>
      <c r="AS150" s="74"/>
      <c r="AT150" s="74"/>
      <c r="AU150" s="74"/>
      <c r="AV150" s="74"/>
      <c r="AW150" s="74"/>
      <c r="AX150" s="74"/>
      <c r="AY150" s="74"/>
      <c r="AZ150" s="74"/>
      <c r="BA150" s="74"/>
      <c r="BB150" s="74"/>
      <c r="BC150" s="74"/>
      <c r="BD150" s="74"/>
      <c r="BE150" s="74"/>
      <c r="BF150" s="74"/>
      <c r="BG150" s="74"/>
      <c r="BH150" s="74"/>
      <c r="BI150" s="74"/>
      <c r="BJ150" s="74"/>
      <c r="BK150" s="7"/>
      <c r="BL150" s="7"/>
      <c r="BM150" s="7"/>
      <c r="BN150" s="7"/>
      <c r="BO150" s="281"/>
      <c r="BP150" s="173"/>
      <c r="BQ150" s="173"/>
      <c r="BR150" s="173"/>
      <c r="BS150" s="173"/>
      <c r="BT150" s="173"/>
      <c r="BU150" s="173"/>
      <c r="BV150" s="173"/>
    </row>
    <row r="151" spans="1:520" x14ac:dyDescent="0.35">
      <c r="A151" s="173" t="s">
        <v>422</v>
      </c>
      <c r="B151" s="14" t="s">
        <v>85</v>
      </c>
      <c r="C151" s="125"/>
      <c r="D151" s="205"/>
      <c r="E151" s="262">
        <v>1535</v>
      </c>
      <c r="F151" s="262">
        <v>1668</v>
      </c>
      <c r="G151" s="262">
        <v>1802</v>
      </c>
      <c r="H151" s="262">
        <v>1957</v>
      </c>
      <c r="I151" s="262">
        <v>2092</v>
      </c>
      <c r="J151" s="262">
        <v>2302</v>
      </c>
      <c r="K151" s="262">
        <v>2689</v>
      </c>
      <c r="L151" s="262">
        <v>2985</v>
      </c>
      <c r="M151" s="262">
        <v>3298</v>
      </c>
      <c r="N151" s="262">
        <v>3475</v>
      </c>
      <c r="O151" s="262">
        <v>4586</v>
      </c>
      <c r="P151" s="262">
        <v>5403</v>
      </c>
      <c r="Q151" s="262">
        <v>6535</v>
      </c>
      <c r="R151" s="262">
        <v>7563</v>
      </c>
      <c r="S151" s="262">
        <v>8545</v>
      </c>
      <c r="T151" s="262">
        <v>9329</v>
      </c>
      <c r="U151" s="262">
        <v>10471</v>
      </c>
      <c r="V151" s="262">
        <v>11622.8</v>
      </c>
      <c r="W151" s="262">
        <v>13475.7</v>
      </c>
      <c r="X151" s="262">
        <v>15647.1</v>
      </c>
      <c r="Y151" s="262">
        <v>17126</v>
      </c>
      <c r="Z151" s="262">
        <v>19313</v>
      </c>
      <c r="AA151" s="262">
        <v>20822</v>
      </c>
      <c r="AB151" s="262">
        <v>19997</v>
      </c>
      <c r="AC151" s="262">
        <v>21381</v>
      </c>
      <c r="AD151" s="262">
        <v>21868</v>
      </c>
      <c r="AE151" s="262">
        <v>21570</v>
      </c>
      <c r="AF151" s="262">
        <v>21387</v>
      </c>
      <c r="AG151" s="262">
        <v>21999</v>
      </c>
      <c r="AH151" s="262">
        <v>22997</v>
      </c>
      <c r="AI151" s="262">
        <v>25024</v>
      </c>
      <c r="AJ151" s="262">
        <v>26974</v>
      </c>
      <c r="AK151" s="262">
        <v>27752</v>
      </c>
      <c r="AL151" s="262">
        <v>26139.899999999998</v>
      </c>
      <c r="AM151" s="278">
        <v>25389</v>
      </c>
      <c r="AN151" s="74">
        <v>28816</v>
      </c>
      <c r="AO151" s="74">
        <v>16646</v>
      </c>
      <c r="AP151" s="74">
        <v>16736</v>
      </c>
      <c r="AQ151" s="74">
        <v>13743</v>
      </c>
      <c r="AR151" s="74">
        <v>11771</v>
      </c>
      <c r="AS151" s="74">
        <v>11977</v>
      </c>
      <c r="AT151" s="74">
        <v>13393</v>
      </c>
      <c r="AU151" s="74">
        <v>51898</v>
      </c>
      <c r="AV151" s="74">
        <v>54868</v>
      </c>
      <c r="AW151" s="74">
        <v>56222</v>
      </c>
      <c r="AX151" s="74">
        <v>60283</v>
      </c>
      <c r="AY151" s="74">
        <v>71696</v>
      </c>
      <c r="AZ151" s="74">
        <v>70253</v>
      </c>
      <c r="BA151" s="74">
        <v>72623</v>
      </c>
      <c r="BB151" s="74">
        <v>75568</v>
      </c>
      <c r="BC151" s="74">
        <v>82871</v>
      </c>
      <c r="BD151" s="74">
        <v>83829</v>
      </c>
      <c r="BE151" s="74">
        <v>88710</v>
      </c>
      <c r="BF151" s="74">
        <v>93057</v>
      </c>
      <c r="BG151" s="74">
        <v>97427</v>
      </c>
      <c r="BH151" s="74">
        <v>91062</v>
      </c>
      <c r="BI151" s="74">
        <v>103182</v>
      </c>
      <c r="BJ151" s="74">
        <v>115011</v>
      </c>
      <c r="BK151" s="114">
        <v>128309</v>
      </c>
      <c r="BL151" s="114">
        <v>133743</v>
      </c>
      <c r="BM151" s="114">
        <v>144569</v>
      </c>
      <c r="BN151" s="114">
        <v>156217</v>
      </c>
      <c r="BO151" s="114">
        <v>169591</v>
      </c>
      <c r="BP151" s="173"/>
      <c r="BQ151" s="173"/>
      <c r="BR151" s="173"/>
      <c r="BS151" s="173"/>
      <c r="BT151" s="173"/>
      <c r="BU151" s="173"/>
      <c r="BV151" s="173"/>
    </row>
    <row r="152" spans="1:520" s="208" customFormat="1" x14ac:dyDescent="0.35">
      <c r="A152" s="226" t="s">
        <v>423</v>
      </c>
      <c r="B152" s="14" t="s">
        <v>85</v>
      </c>
      <c r="C152" s="125"/>
      <c r="D152" s="203"/>
      <c r="E152" s="262">
        <v>1105</v>
      </c>
      <c r="F152" s="262">
        <v>1218</v>
      </c>
      <c r="G152" s="262">
        <v>1326</v>
      </c>
      <c r="H152" s="262">
        <v>1428</v>
      </c>
      <c r="I152" s="262">
        <v>1565</v>
      </c>
      <c r="J152" s="262">
        <v>1741</v>
      </c>
      <c r="K152" s="262">
        <v>2293</v>
      </c>
      <c r="L152" s="262">
        <v>2394</v>
      </c>
      <c r="M152" s="262">
        <v>2630</v>
      </c>
      <c r="N152" s="262">
        <v>2928</v>
      </c>
      <c r="O152" s="262">
        <v>3727</v>
      </c>
      <c r="P152" s="262">
        <v>4373</v>
      </c>
      <c r="Q152" s="262">
        <v>5607</v>
      </c>
      <c r="R152" s="262">
        <v>6664</v>
      </c>
      <c r="S152" s="262">
        <v>7703</v>
      </c>
      <c r="T152" s="262">
        <v>8560</v>
      </c>
      <c r="U152" s="262">
        <v>9665</v>
      </c>
      <c r="V152" s="262">
        <v>10859.8</v>
      </c>
      <c r="W152" s="262">
        <v>12662.7</v>
      </c>
      <c r="X152" s="262">
        <v>14971.1</v>
      </c>
      <c r="Y152" s="262">
        <v>16511</v>
      </c>
      <c r="Z152" s="262">
        <v>18679.25</v>
      </c>
      <c r="AA152" s="262">
        <v>20679.5</v>
      </c>
      <c r="AB152" s="262">
        <v>20504.75</v>
      </c>
      <c r="AC152" s="262">
        <v>21381</v>
      </c>
      <c r="AD152" s="262">
        <v>21868</v>
      </c>
      <c r="AE152" s="262">
        <v>21570</v>
      </c>
      <c r="AF152" s="262">
        <v>21387</v>
      </c>
      <c r="AG152" s="262">
        <v>22000</v>
      </c>
      <c r="AH152" s="262">
        <v>22997</v>
      </c>
      <c r="AI152" s="262">
        <v>25024</v>
      </c>
      <c r="AJ152" s="262">
        <v>26975</v>
      </c>
      <c r="AK152" s="262">
        <v>27752</v>
      </c>
      <c r="AL152" s="262">
        <v>26139.899999999998</v>
      </c>
      <c r="AM152" s="278">
        <v>25389</v>
      </c>
      <c r="AN152" s="74"/>
      <c r="AO152" s="74"/>
      <c r="AP152" s="74"/>
      <c r="AQ152" s="74"/>
      <c r="AR152" s="74"/>
      <c r="AS152" s="74"/>
      <c r="AT152" s="74"/>
      <c r="AU152" s="280"/>
      <c r="AV152" s="280"/>
      <c r="AW152" s="280"/>
      <c r="AX152" s="280"/>
      <c r="AY152" s="280"/>
      <c r="AZ152" s="280"/>
      <c r="BA152" s="280"/>
      <c r="BB152" s="280"/>
      <c r="BC152" s="280"/>
      <c r="BD152" s="280"/>
      <c r="BE152" s="280"/>
      <c r="BF152" s="280"/>
      <c r="BG152" s="280"/>
      <c r="BH152" s="280"/>
      <c r="BI152" s="280"/>
      <c r="BJ152" s="74"/>
      <c r="BK152" s="269"/>
      <c r="BL152" s="269"/>
      <c r="BM152" s="269"/>
      <c r="BN152" s="269"/>
      <c r="BO152" s="281"/>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c r="CS152" s="173"/>
      <c r="CT152" s="173"/>
      <c r="CU152" s="173"/>
      <c r="CV152" s="173"/>
      <c r="CW152" s="173"/>
      <c r="CX152" s="173"/>
      <c r="CY152" s="173"/>
      <c r="CZ152" s="173"/>
      <c r="DA152" s="173"/>
      <c r="DB152" s="173"/>
      <c r="DC152" s="173"/>
      <c r="DD152" s="173"/>
      <c r="DE152" s="173"/>
      <c r="DF152" s="173"/>
      <c r="DG152" s="173"/>
      <c r="DH152" s="173"/>
      <c r="DI152" s="173"/>
      <c r="DJ152" s="173"/>
      <c r="DK152" s="173"/>
      <c r="DL152" s="173"/>
      <c r="DM152" s="173"/>
      <c r="DN152" s="173"/>
      <c r="DO152" s="173"/>
      <c r="DP152" s="173"/>
      <c r="DQ152" s="173"/>
      <c r="DR152" s="173"/>
      <c r="DS152" s="173"/>
      <c r="DT152" s="173"/>
      <c r="DU152" s="173"/>
      <c r="DV152" s="173"/>
      <c r="DW152" s="173"/>
      <c r="DX152" s="173"/>
      <c r="DY152" s="173"/>
      <c r="DZ152" s="173"/>
      <c r="EA152" s="173"/>
      <c r="EB152" s="173"/>
      <c r="EC152" s="173"/>
      <c r="ED152" s="173"/>
      <c r="EE152" s="173"/>
      <c r="EF152" s="173"/>
      <c r="EG152" s="173"/>
      <c r="EH152" s="173"/>
      <c r="EI152" s="173"/>
      <c r="EJ152" s="173"/>
      <c r="EK152" s="173"/>
      <c r="EL152" s="173"/>
      <c r="EM152" s="173"/>
      <c r="EN152" s="173"/>
      <c r="EO152" s="173"/>
      <c r="EP152" s="173"/>
      <c r="EQ152" s="173"/>
      <c r="ER152" s="173"/>
      <c r="ES152" s="173"/>
      <c r="ET152" s="173"/>
      <c r="EU152" s="173"/>
      <c r="EV152" s="173"/>
      <c r="EW152" s="173"/>
      <c r="EX152" s="173"/>
      <c r="EY152" s="173"/>
      <c r="EZ152" s="173"/>
      <c r="FA152" s="173"/>
      <c r="FB152" s="173"/>
      <c r="FC152" s="173"/>
      <c r="FD152" s="173"/>
      <c r="FE152" s="173"/>
      <c r="FF152" s="173"/>
      <c r="FG152" s="173"/>
      <c r="FH152" s="173"/>
      <c r="FI152" s="173"/>
      <c r="FJ152" s="173"/>
      <c r="FK152" s="173"/>
      <c r="FL152" s="173"/>
      <c r="FM152" s="173"/>
      <c r="FN152" s="173"/>
      <c r="FO152" s="173"/>
      <c r="FP152" s="173"/>
      <c r="FQ152" s="173"/>
      <c r="FR152" s="173"/>
      <c r="FS152" s="173"/>
      <c r="FT152" s="173"/>
      <c r="FU152" s="173"/>
      <c r="FV152" s="173"/>
      <c r="FW152" s="173"/>
      <c r="FX152" s="173"/>
      <c r="FY152" s="173"/>
      <c r="FZ152" s="173"/>
      <c r="GA152" s="173"/>
      <c r="GB152" s="173"/>
      <c r="GC152" s="173"/>
      <c r="GD152" s="173"/>
      <c r="GE152" s="173"/>
      <c r="GF152" s="173"/>
      <c r="GG152" s="173"/>
      <c r="GH152" s="173"/>
      <c r="GI152" s="173"/>
      <c r="GJ152" s="173"/>
      <c r="GK152" s="173"/>
      <c r="GL152" s="173"/>
      <c r="GM152" s="173"/>
      <c r="GN152" s="173"/>
      <c r="GO152" s="173"/>
      <c r="GP152" s="173"/>
      <c r="GQ152" s="173"/>
      <c r="GR152" s="173"/>
      <c r="GS152" s="173"/>
      <c r="GT152" s="173"/>
      <c r="GU152" s="173"/>
      <c r="GV152" s="173"/>
      <c r="GW152" s="173"/>
      <c r="GX152" s="173"/>
      <c r="GY152" s="173"/>
      <c r="GZ152" s="173"/>
      <c r="HA152" s="173"/>
      <c r="HB152" s="173"/>
      <c r="HC152" s="173"/>
      <c r="HD152" s="173"/>
      <c r="HE152" s="173"/>
      <c r="HF152" s="173"/>
      <c r="HG152" s="173"/>
      <c r="HH152" s="173"/>
      <c r="HI152" s="173"/>
      <c r="HJ152" s="173"/>
      <c r="HK152" s="173"/>
      <c r="HL152" s="173"/>
      <c r="HM152" s="173"/>
      <c r="HN152" s="173"/>
      <c r="HO152" s="173"/>
      <c r="HP152" s="173"/>
      <c r="HQ152" s="173"/>
      <c r="HR152" s="173"/>
      <c r="HS152" s="173"/>
      <c r="HT152" s="173"/>
      <c r="HU152" s="173"/>
      <c r="HV152" s="173"/>
      <c r="HW152" s="173"/>
      <c r="HX152" s="173"/>
      <c r="HY152" s="173"/>
      <c r="HZ152" s="173"/>
      <c r="IA152" s="173"/>
      <c r="IB152" s="173"/>
      <c r="IC152" s="173"/>
      <c r="ID152" s="173"/>
      <c r="IE152" s="173"/>
      <c r="IF152" s="173"/>
      <c r="IG152" s="173"/>
      <c r="IH152" s="173"/>
      <c r="II152" s="173"/>
      <c r="IJ152" s="173"/>
      <c r="IK152" s="173"/>
      <c r="IL152" s="173"/>
      <c r="IM152" s="173"/>
      <c r="IN152" s="173"/>
      <c r="IO152" s="173"/>
      <c r="IP152" s="173"/>
      <c r="IQ152" s="173"/>
      <c r="IR152" s="173"/>
      <c r="IS152" s="173"/>
      <c r="IT152" s="173"/>
      <c r="IU152" s="173"/>
      <c r="IV152" s="173"/>
      <c r="IW152" s="173"/>
      <c r="IX152" s="173"/>
      <c r="IY152" s="173"/>
      <c r="IZ152" s="173"/>
      <c r="JA152" s="173"/>
      <c r="JB152" s="173"/>
      <c r="JC152" s="173"/>
      <c r="JD152" s="173"/>
      <c r="JE152" s="173"/>
      <c r="JF152" s="173"/>
      <c r="JG152" s="173"/>
      <c r="JH152" s="173"/>
      <c r="JI152" s="173"/>
      <c r="JJ152" s="173"/>
      <c r="JK152" s="173"/>
      <c r="JL152" s="173"/>
      <c r="JM152" s="173"/>
      <c r="JN152" s="173"/>
      <c r="JO152" s="173"/>
      <c r="JP152" s="173"/>
      <c r="JQ152" s="173"/>
      <c r="JR152" s="173"/>
      <c r="JS152" s="173"/>
      <c r="JT152" s="173"/>
      <c r="JU152" s="173"/>
      <c r="JV152" s="173"/>
      <c r="JW152" s="173"/>
      <c r="JX152" s="173"/>
      <c r="JY152" s="173"/>
      <c r="JZ152" s="173"/>
      <c r="KA152" s="173"/>
      <c r="KB152" s="173"/>
      <c r="KC152" s="173"/>
      <c r="KD152" s="173"/>
      <c r="KE152" s="173"/>
      <c r="KF152" s="173"/>
      <c r="KG152" s="173"/>
      <c r="KH152" s="173"/>
      <c r="KI152" s="173"/>
      <c r="KJ152" s="173"/>
      <c r="KK152" s="173"/>
      <c r="KL152" s="173"/>
      <c r="KM152" s="173"/>
      <c r="KN152" s="173"/>
      <c r="KO152" s="173"/>
      <c r="KP152" s="173"/>
      <c r="KQ152" s="173"/>
      <c r="KR152" s="173"/>
      <c r="KS152" s="173"/>
      <c r="KT152" s="173"/>
      <c r="KU152" s="173"/>
      <c r="KV152" s="173"/>
      <c r="KW152" s="173"/>
      <c r="KX152" s="173"/>
      <c r="KY152" s="173"/>
      <c r="KZ152" s="173"/>
      <c r="LA152" s="173"/>
      <c r="LB152" s="173"/>
      <c r="LC152" s="173"/>
      <c r="LD152" s="173"/>
      <c r="LE152" s="173"/>
      <c r="LF152" s="173"/>
      <c r="LG152" s="173"/>
      <c r="LH152" s="173"/>
      <c r="LI152" s="173"/>
      <c r="LJ152" s="173"/>
      <c r="LK152" s="173"/>
      <c r="LL152" s="173"/>
      <c r="LM152" s="173"/>
      <c r="LN152" s="173"/>
      <c r="LO152" s="173"/>
      <c r="LP152" s="173"/>
      <c r="LQ152" s="173"/>
      <c r="LR152" s="173"/>
      <c r="LS152" s="173"/>
      <c r="LT152" s="173"/>
      <c r="LU152" s="173"/>
      <c r="LV152" s="173"/>
      <c r="LW152" s="173"/>
      <c r="LX152" s="173"/>
      <c r="LY152" s="173"/>
      <c r="LZ152" s="173"/>
      <c r="MA152" s="173"/>
      <c r="MB152" s="173"/>
      <c r="MC152" s="173"/>
      <c r="MD152" s="173"/>
      <c r="ME152" s="173"/>
      <c r="MF152" s="173"/>
      <c r="MG152" s="173"/>
      <c r="MH152" s="173"/>
      <c r="MI152" s="173"/>
      <c r="MJ152" s="173"/>
      <c r="MK152" s="173"/>
      <c r="ML152" s="173"/>
      <c r="MM152" s="173"/>
      <c r="MN152" s="173"/>
      <c r="MO152" s="173"/>
      <c r="MP152" s="173"/>
      <c r="MQ152" s="173"/>
      <c r="MR152" s="173"/>
      <c r="MS152" s="173"/>
      <c r="MT152" s="173"/>
      <c r="MU152" s="173"/>
      <c r="MV152" s="173"/>
      <c r="MW152" s="173"/>
      <c r="MX152" s="173"/>
      <c r="MY152" s="173"/>
      <c r="MZ152" s="173"/>
      <c r="NA152" s="173"/>
      <c r="NB152" s="173"/>
      <c r="NC152" s="173"/>
      <c r="ND152" s="173"/>
      <c r="NE152" s="173"/>
      <c r="NF152" s="173"/>
      <c r="NG152" s="173"/>
      <c r="NH152" s="173"/>
      <c r="NI152" s="173"/>
      <c r="NJ152" s="173"/>
      <c r="NK152" s="173"/>
      <c r="NL152" s="173"/>
      <c r="NM152" s="173"/>
      <c r="NN152" s="173"/>
      <c r="NO152" s="173"/>
      <c r="NP152" s="173"/>
      <c r="NQ152" s="173"/>
      <c r="NR152" s="173"/>
      <c r="NS152" s="173"/>
      <c r="NT152" s="173"/>
      <c r="NU152" s="173"/>
      <c r="NV152" s="173"/>
      <c r="NW152" s="173"/>
      <c r="NX152" s="173"/>
      <c r="NY152" s="173"/>
      <c r="NZ152" s="173"/>
      <c r="OA152" s="173"/>
      <c r="OB152" s="173"/>
      <c r="OC152" s="173"/>
      <c r="OD152" s="173"/>
      <c r="OE152" s="173"/>
      <c r="OF152" s="173"/>
      <c r="OG152" s="173"/>
      <c r="OH152" s="173"/>
      <c r="OI152" s="173"/>
      <c r="OJ152" s="173"/>
      <c r="OK152" s="173"/>
      <c r="OL152" s="173"/>
      <c r="OM152" s="173"/>
      <c r="ON152" s="173"/>
      <c r="OO152" s="173"/>
      <c r="OP152" s="173"/>
      <c r="OQ152" s="173"/>
      <c r="OR152" s="173"/>
      <c r="OS152" s="173"/>
      <c r="OT152" s="173"/>
      <c r="OU152" s="173"/>
      <c r="OV152" s="173"/>
      <c r="OW152" s="173"/>
      <c r="OX152" s="173"/>
      <c r="OY152" s="173"/>
      <c r="OZ152" s="173"/>
      <c r="PA152" s="173"/>
      <c r="PB152" s="173"/>
      <c r="PC152" s="173"/>
      <c r="PD152" s="173"/>
      <c r="PE152" s="173"/>
      <c r="PF152" s="173"/>
      <c r="PG152" s="173"/>
      <c r="PH152" s="173"/>
      <c r="PI152" s="173"/>
      <c r="PJ152" s="173"/>
      <c r="PK152" s="173"/>
      <c r="PL152" s="173"/>
      <c r="PM152" s="173"/>
      <c r="PN152" s="173"/>
      <c r="PO152" s="173"/>
      <c r="PP152" s="173"/>
      <c r="PQ152" s="173"/>
      <c r="PR152" s="173"/>
      <c r="PS152" s="173"/>
      <c r="PT152" s="173"/>
      <c r="PU152" s="173"/>
      <c r="PV152" s="173"/>
      <c r="PW152" s="173"/>
      <c r="PX152" s="173"/>
      <c r="PY152" s="173"/>
      <c r="PZ152" s="173"/>
      <c r="QA152" s="173"/>
      <c r="QB152" s="173"/>
      <c r="QC152" s="173"/>
      <c r="QD152" s="173"/>
      <c r="QE152" s="173"/>
      <c r="QF152" s="173"/>
      <c r="QG152" s="173"/>
      <c r="QH152" s="173"/>
      <c r="QI152" s="173"/>
      <c r="QJ152" s="173"/>
      <c r="QK152" s="173"/>
      <c r="QL152" s="173"/>
      <c r="QM152" s="173"/>
      <c r="QN152" s="173"/>
      <c r="QO152" s="173"/>
      <c r="QP152" s="173"/>
      <c r="QQ152" s="173"/>
      <c r="QR152" s="173"/>
      <c r="QS152" s="173"/>
      <c r="QT152" s="173"/>
      <c r="QU152" s="173"/>
      <c r="QV152" s="173"/>
      <c r="QW152" s="173"/>
      <c r="QX152" s="173"/>
      <c r="QY152" s="173"/>
      <c r="QZ152" s="173"/>
      <c r="RA152" s="173"/>
      <c r="RB152" s="173"/>
      <c r="RC152" s="173"/>
      <c r="RD152" s="173"/>
      <c r="RE152" s="173"/>
      <c r="RF152" s="173"/>
      <c r="RG152" s="173"/>
      <c r="RH152" s="173"/>
      <c r="RI152" s="173"/>
      <c r="RJ152" s="173"/>
      <c r="RK152" s="173"/>
      <c r="RL152" s="173"/>
      <c r="RM152" s="173"/>
      <c r="RN152" s="173"/>
      <c r="RO152" s="173"/>
      <c r="RP152" s="173"/>
      <c r="RQ152" s="173"/>
      <c r="RR152" s="173"/>
      <c r="RS152" s="173"/>
      <c r="RT152" s="173"/>
      <c r="RU152" s="173"/>
      <c r="RV152" s="173"/>
      <c r="RW152" s="173"/>
      <c r="RX152" s="173"/>
      <c r="RY152" s="173"/>
      <c r="RZ152" s="173"/>
      <c r="SA152" s="173"/>
      <c r="SB152" s="173"/>
      <c r="SC152" s="173"/>
      <c r="SD152" s="173"/>
      <c r="SE152" s="173"/>
      <c r="SF152" s="173"/>
      <c r="SG152" s="173"/>
      <c r="SH152" s="173"/>
      <c r="SI152" s="173"/>
      <c r="SJ152" s="173"/>
      <c r="SK152" s="173"/>
      <c r="SL152" s="173"/>
      <c r="SM152" s="173"/>
      <c r="SN152" s="173"/>
      <c r="SO152" s="173"/>
      <c r="SP152" s="173"/>
      <c r="SQ152" s="173"/>
      <c r="SR152" s="173"/>
      <c r="SS152" s="173"/>
      <c r="ST152" s="173"/>
      <c r="SU152" s="173"/>
      <c r="SV152" s="173"/>
      <c r="SW152" s="173"/>
      <c r="SX152" s="173"/>
      <c r="SY152" s="173"/>
      <c r="SZ152" s="173"/>
    </row>
    <row r="153" spans="1:520" s="208" customFormat="1" ht="3.75" customHeight="1" x14ac:dyDescent="0.35">
      <c r="A153" s="227"/>
      <c r="B153" s="14"/>
      <c r="C153" s="125"/>
      <c r="D153" s="203"/>
      <c r="E153" s="262"/>
      <c r="F153" s="262"/>
      <c r="G153" s="262"/>
      <c r="H153" s="262"/>
      <c r="I153" s="262"/>
      <c r="J153" s="262"/>
      <c r="K153" s="262"/>
      <c r="L153" s="262"/>
      <c r="M153" s="262"/>
      <c r="N153" s="262"/>
      <c r="O153" s="262"/>
      <c r="P153" s="262"/>
      <c r="Q153" s="262"/>
      <c r="R153" s="262"/>
      <c r="S153" s="262"/>
      <c r="T153" s="262"/>
      <c r="U153" s="262"/>
      <c r="V153" s="262"/>
      <c r="W153" s="262"/>
      <c r="X153" s="262"/>
      <c r="Y153" s="262"/>
      <c r="Z153" s="262"/>
      <c r="AA153" s="262"/>
      <c r="AB153" s="262"/>
      <c r="AC153" s="262"/>
      <c r="AD153" s="262"/>
      <c r="AE153" s="262"/>
      <c r="AF153" s="262"/>
      <c r="AG153" s="262"/>
      <c r="AH153" s="262"/>
      <c r="AI153" s="262"/>
      <c r="AJ153" s="262"/>
      <c r="AK153" s="262"/>
      <c r="AL153" s="262"/>
      <c r="AM153" s="278"/>
      <c r="AN153" s="279"/>
      <c r="AO153" s="279"/>
      <c r="AP153" s="280"/>
      <c r="AQ153" s="280"/>
      <c r="AR153" s="280"/>
      <c r="AS153" s="280"/>
      <c r="AT153" s="280"/>
      <c r="AU153" s="74"/>
      <c r="AV153" s="74"/>
      <c r="AW153" s="74"/>
      <c r="AX153" s="74"/>
      <c r="AY153" s="74"/>
      <c r="AZ153" s="74"/>
      <c r="BA153" s="74"/>
      <c r="BB153" s="74"/>
      <c r="BC153" s="74"/>
      <c r="BD153" s="74"/>
      <c r="BE153" s="74"/>
      <c r="BF153" s="74"/>
      <c r="BG153" s="74"/>
      <c r="BH153" s="74"/>
      <c r="BI153" s="74"/>
      <c r="BJ153" s="74"/>
      <c r="BK153" s="114"/>
      <c r="BL153" s="114"/>
      <c r="BM153" s="114"/>
      <c r="BN153" s="114"/>
      <c r="BO153" s="281"/>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c r="CS153" s="173"/>
      <c r="CT153" s="173"/>
      <c r="CU153" s="173"/>
      <c r="CV153" s="173"/>
      <c r="CW153" s="173"/>
      <c r="CX153" s="173"/>
      <c r="CY153" s="173"/>
      <c r="CZ153" s="173"/>
      <c r="DA153" s="173"/>
      <c r="DB153" s="173"/>
      <c r="DC153" s="173"/>
      <c r="DD153" s="173"/>
      <c r="DE153" s="173"/>
      <c r="DF153" s="173"/>
      <c r="DG153" s="173"/>
      <c r="DH153" s="173"/>
      <c r="DI153" s="173"/>
      <c r="DJ153" s="173"/>
      <c r="DK153" s="173"/>
      <c r="DL153" s="173"/>
      <c r="DM153" s="173"/>
      <c r="DN153" s="173"/>
      <c r="DO153" s="173"/>
      <c r="DP153" s="173"/>
      <c r="DQ153" s="173"/>
      <c r="DR153" s="173"/>
      <c r="DS153" s="173"/>
      <c r="DT153" s="173"/>
      <c r="DU153" s="173"/>
      <c r="DV153" s="173"/>
      <c r="DW153" s="173"/>
      <c r="DX153" s="173"/>
      <c r="DY153" s="173"/>
      <c r="DZ153" s="173"/>
      <c r="EA153" s="173"/>
      <c r="EB153" s="173"/>
      <c r="EC153" s="173"/>
      <c r="ED153" s="173"/>
      <c r="EE153" s="173"/>
      <c r="EF153" s="173"/>
      <c r="EG153" s="173"/>
      <c r="EH153" s="173"/>
      <c r="EI153" s="173"/>
      <c r="EJ153" s="173"/>
      <c r="EK153" s="173"/>
      <c r="EL153" s="173"/>
      <c r="EM153" s="173"/>
      <c r="EN153" s="173"/>
      <c r="EO153" s="173"/>
      <c r="EP153" s="173"/>
      <c r="EQ153" s="173"/>
      <c r="ER153" s="173"/>
      <c r="ES153" s="173"/>
      <c r="ET153" s="173"/>
      <c r="EU153" s="173"/>
      <c r="EV153" s="173"/>
      <c r="EW153" s="173"/>
      <c r="EX153" s="173"/>
      <c r="EY153" s="173"/>
      <c r="EZ153" s="173"/>
      <c r="FA153" s="173"/>
      <c r="FB153" s="173"/>
      <c r="FC153" s="173"/>
      <c r="FD153" s="173"/>
      <c r="FE153" s="173"/>
      <c r="FF153" s="173"/>
      <c r="FG153" s="173"/>
      <c r="FH153" s="173"/>
      <c r="FI153" s="173"/>
      <c r="FJ153" s="173"/>
      <c r="FK153" s="173"/>
      <c r="FL153" s="173"/>
      <c r="FM153" s="173"/>
      <c r="FN153" s="173"/>
      <c r="FO153" s="173"/>
      <c r="FP153" s="173"/>
      <c r="FQ153" s="173"/>
      <c r="FR153" s="173"/>
      <c r="FS153" s="173"/>
      <c r="FT153" s="173"/>
      <c r="FU153" s="173"/>
      <c r="FV153" s="173"/>
      <c r="FW153" s="173"/>
      <c r="FX153" s="173"/>
      <c r="FY153" s="173"/>
      <c r="FZ153" s="173"/>
      <c r="GA153" s="173"/>
      <c r="GB153" s="173"/>
      <c r="GC153" s="173"/>
      <c r="GD153" s="173"/>
      <c r="GE153" s="173"/>
      <c r="GF153" s="173"/>
      <c r="GG153" s="173"/>
      <c r="GH153" s="173"/>
      <c r="GI153" s="173"/>
      <c r="GJ153" s="173"/>
      <c r="GK153" s="173"/>
      <c r="GL153" s="173"/>
      <c r="GM153" s="173"/>
      <c r="GN153" s="173"/>
      <c r="GO153" s="173"/>
      <c r="GP153" s="173"/>
      <c r="GQ153" s="173"/>
      <c r="GR153" s="173"/>
      <c r="GS153" s="173"/>
      <c r="GT153" s="173"/>
      <c r="GU153" s="173"/>
      <c r="GV153" s="173"/>
      <c r="GW153" s="173"/>
      <c r="GX153" s="173"/>
      <c r="GY153" s="173"/>
      <c r="GZ153" s="173"/>
      <c r="HA153" s="173"/>
      <c r="HB153" s="173"/>
      <c r="HC153" s="173"/>
      <c r="HD153" s="173"/>
      <c r="HE153" s="173"/>
      <c r="HF153" s="173"/>
      <c r="HG153" s="173"/>
      <c r="HH153" s="173"/>
      <c r="HI153" s="173"/>
      <c r="HJ153" s="173"/>
      <c r="HK153" s="173"/>
      <c r="HL153" s="173"/>
      <c r="HM153" s="173"/>
      <c r="HN153" s="173"/>
      <c r="HO153" s="173"/>
      <c r="HP153" s="173"/>
      <c r="HQ153" s="173"/>
      <c r="HR153" s="173"/>
      <c r="HS153" s="173"/>
      <c r="HT153" s="173"/>
      <c r="HU153" s="173"/>
      <c r="HV153" s="173"/>
      <c r="HW153" s="173"/>
      <c r="HX153" s="173"/>
      <c r="HY153" s="173"/>
      <c r="HZ153" s="173"/>
      <c r="IA153" s="173"/>
      <c r="IB153" s="173"/>
      <c r="IC153" s="173"/>
      <c r="ID153" s="173"/>
      <c r="IE153" s="173"/>
      <c r="IF153" s="173"/>
      <c r="IG153" s="173"/>
      <c r="IH153" s="173"/>
      <c r="II153" s="173"/>
      <c r="IJ153" s="173"/>
      <c r="IK153" s="173"/>
      <c r="IL153" s="173"/>
      <c r="IM153" s="173"/>
      <c r="IN153" s="173"/>
      <c r="IO153" s="173"/>
      <c r="IP153" s="173"/>
      <c r="IQ153" s="173"/>
      <c r="IR153" s="173"/>
      <c r="IS153" s="173"/>
      <c r="IT153" s="173"/>
      <c r="IU153" s="173"/>
      <c r="IV153" s="173"/>
      <c r="IW153" s="173"/>
      <c r="IX153" s="173"/>
      <c r="IY153" s="173"/>
      <c r="IZ153" s="173"/>
      <c r="JA153" s="173"/>
      <c r="JB153" s="173"/>
      <c r="JC153" s="173"/>
      <c r="JD153" s="173"/>
      <c r="JE153" s="173"/>
      <c r="JF153" s="173"/>
      <c r="JG153" s="173"/>
      <c r="JH153" s="173"/>
      <c r="JI153" s="173"/>
      <c r="JJ153" s="173"/>
      <c r="JK153" s="173"/>
      <c r="JL153" s="173"/>
      <c r="JM153" s="173"/>
      <c r="JN153" s="173"/>
      <c r="JO153" s="173"/>
      <c r="JP153" s="173"/>
      <c r="JQ153" s="173"/>
      <c r="JR153" s="173"/>
      <c r="JS153" s="173"/>
      <c r="JT153" s="173"/>
      <c r="JU153" s="173"/>
      <c r="JV153" s="173"/>
      <c r="JW153" s="173"/>
      <c r="JX153" s="173"/>
      <c r="JY153" s="173"/>
      <c r="JZ153" s="173"/>
      <c r="KA153" s="173"/>
      <c r="KB153" s="173"/>
      <c r="KC153" s="173"/>
      <c r="KD153" s="173"/>
      <c r="KE153" s="173"/>
      <c r="KF153" s="173"/>
      <c r="KG153" s="173"/>
      <c r="KH153" s="173"/>
      <c r="KI153" s="173"/>
      <c r="KJ153" s="173"/>
      <c r="KK153" s="173"/>
      <c r="KL153" s="173"/>
      <c r="KM153" s="173"/>
      <c r="KN153" s="173"/>
      <c r="KO153" s="173"/>
      <c r="KP153" s="173"/>
      <c r="KQ153" s="173"/>
      <c r="KR153" s="173"/>
      <c r="KS153" s="173"/>
      <c r="KT153" s="173"/>
      <c r="KU153" s="173"/>
      <c r="KV153" s="173"/>
      <c r="KW153" s="173"/>
      <c r="KX153" s="173"/>
      <c r="KY153" s="173"/>
      <c r="KZ153" s="173"/>
      <c r="LA153" s="173"/>
      <c r="LB153" s="173"/>
      <c r="LC153" s="173"/>
      <c r="LD153" s="173"/>
      <c r="LE153" s="173"/>
      <c r="LF153" s="173"/>
      <c r="LG153" s="173"/>
      <c r="LH153" s="173"/>
      <c r="LI153" s="173"/>
      <c r="LJ153" s="173"/>
      <c r="LK153" s="173"/>
      <c r="LL153" s="173"/>
      <c r="LM153" s="173"/>
      <c r="LN153" s="173"/>
      <c r="LO153" s="173"/>
      <c r="LP153" s="173"/>
      <c r="LQ153" s="173"/>
      <c r="LR153" s="173"/>
      <c r="LS153" s="173"/>
      <c r="LT153" s="173"/>
      <c r="LU153" s="173"/>
      <c r="LV153" s="173"/>
      <c r="LW153" s="173"/>
      <c r="LX153" s="173"/>
      <c r="LY153" s="173"/>
      <c r="LZ153" s="173"/>
      <c r="MA153" s="173"/>
      <c r="MB153" s="173"/>
      <c r="MC153" s="173"/>
      <c r="MD153" s="173"/>
      <c r="ME153" s="173"/>
      <c r="MF153" s="173"/>
      <c r="MG153" s="173"/>
      <c r="MH153" s="173"/>
      <c r="MI153" s="173"/>
      <c r="MJ153" s="173"/>
      <c r="MK153" s="173"/>
      <c r="ML153" s="173"/>
      <c r="MM153" s="173"/>
      <c r="MN153" s="173"/>
      <c r="MO153" s="173"/>
      <c r="MP153" s="173"/>
      <c r="MQ153" s="173"/>
      <c r="MR153" s="173"/>
      <c r="MS153" s="173"/>
      <c r="MT153" s="173"/>
      <c r="MU153" s="173"/>
      <c r="MV153" s="173"/>
      <c r="MW153" s="173"/>
      <c r="MX153" s="173"/>
      <c r="MY153" s="173"/>
      <c r="MZ153" s="173"/>
      <c r="NA153" s="173"/>
      <c r="NB153" s="173"/>
      <c r="NC153" s="173"/>
      <c r="ND153" s="173"/>
      <c r="NE153" s="173"/>
      <c r="NF153" s="173"/>
      <c r="NG153" s="173"/>
      <c r="NH153" s="173"/>
      <c r="NI153" s="173"/>
      <c r="NJ153" s="173"/>
      <c r="NK153" s="173"/>
      <c r="NL153" s="173"/>
      <c r="NM153" s="173"/>
      <c r="NN153" s="173"/>
      <c r="NO153" s="173"/>
      <c r="NP153" s="173"/>
      <c r="NQ153" s="173"/>
      <c r="NR153" s="173"/>
      <c r="NS153" s="173"/>
      <c r="NT153" s="173"/>
      <c r="NU153" s="173"/>
      <c r="NV153" s="173"/>
      <c r="NW153" s="173"/>
      <c r="NX153" s="173"/>
      <c r="NY153" s="173"/>
      <c r="NZ153" s="173"/>
      <c r="OA153" s="173"/>
      <c r="OB153" s="173"/>
      <c r="OC153" s="173"/>
      <c r="OD153" s="173"/>
      <c r="OE153" s="173"/>
      <c r="OF153" s="173"/>
      <c r="OG153" s="173"/>
      <c r="OH153" s="173"/>
      <c r="OI153" s="173"/>
      <c r="OJ153" s="173"/>
      <c r="OK153" s="173"/>
      <c r="OL153" s="173"/>
      <c r="OM153" s="173"/>
      <c r="ON153" s="173"/>
      <c r="OO153" s="173"/>
      <c r="OP153" s="173"/>
      <c r="OQ153" s="173"/>
      <c r="OR153" s="173"/>
      <c r="OS153" s="173"/>
      <c r="OT153" s="173"/>
      <c r="OU153" s="173"/>
      <c r="OV153" s="173"/>
      <c r="OW153" s="173"/>
      <c r="OX153" s="173"/>
      <c r="OY153" s="173"/>
      <c r="OZ153" s="173"/>
      <c r="PA153" s="173"/>
      <c r="PB153" s="173"/>
      <c r="PC153" s="173"/>
      <c r="PD153" s="173"/>
      <c r="PE153" s="173"/>
      <c r="PF153" s="173"/>
      <c r="PG153" s="173"/>
      <c r="PH153" s="173"/>
      <c r="PI153" s="173"/>
      <c r="PJ153" s="173"/>
      <c r="PK153" s="173"/>
      <c r="PL153" s="173"/>
      <c r="PM153" s="173"/>
      <c r="PN153" s="173"/>
      <c r="PO153" s="173"/>
      <c r="PP153" s="173"/>
      <c r="PQ153" s="173"/>
      <c r="PR153" s="173"/>
      <c r="PS153" s="173"/>
      <c r="PT153" s="173"/>
      <c r="PU153" s="173"/>
      <c r="PV153" s="173"/>
      <c r="PW153" s="173"/>
      <c r="PX153" s="173"/>
      <c r="PY153" s="173"/>
      <c r="PZ153" s="173"/>
      <c r="QA153" s="173"/>
      <c r="QB153" s="173"/>
      <c r="QC153" s="173"/>
      <c r="QD153" s="173"/>
      <c r="QE153" s="173"/>
      <c r="QF153" s="173"/>
      <c r="QG153" s="173"/>
      <c r="QH153" s="173"/>
      <c r="QI153" s="173"/>
      <c r="QJ153" s="173"/>
      <c r="QK153" s="173"/>
      <c r="QL153" s="173"/>
      <c r="QM153" s="173"/>
      <c r="QN153" s="173"/>
      <c r="QO153" s="173"/>
      <c r="QP153" s="173"/>
      <c r="QQ153" s="173"/>
      <c r="QR153" s="173"/>
      <c r="QS153" s="173"/>
      <c r="QT153" s="173"/>
      <c r="QU153" s="173"/>
      <c r="QV153" s="173"/>
      <c r="QW153" s="173"/>
      <c r="QX153" s="173"/>
      <c r="QY153" s="173"/>
      <c r="QZ153" s="173"/>
      <c r="RA153" s="173"/>
      <c r="RB153" s="173"/>
      <c r="RC153" s="173"/>
      <c r="RD153" s="173"/>
      <c r="RE153" s="173"/>
      <c r="RF153" s="173"/>
      <c r="RG153" s="173"/>
      <c r="RH153" s="173"/>
      <c r="RI153" s="173"/>
      <c r="RJ153" s="173"/>
      <c r="RK153" s="173"/>
      <c r="RL153" s="173"/>
      <c r="RM153" s="173"/>
      <c r="RN153" s="173"/>
      <c r="RO153" s="173"/>
      <c r="RP153" s="173"/>
      <c r="RQ153" s="173"/>
      <c r="RR153" s="173"/>
      <c r="RS153" s="173"/>
      <c r="RT153" s="173"/>
      <c r="RU153" s="173"/>
      <c r="RV153" s="173"/>
      <c r="RW153" s="173"/>
      <c r="RX153" s="173"/>
      <c r="RY153" s="173"/>
      <c r="RZ153" s="173"/>
      <c r="SA153" s="173"/>
      <c r="SB153" s="173"/>
      <c r="SC153" s="173"/>
      <c r="SD153" s="173"/>
      <c r="SE153" s="173"/>
      <c r="SF153" s="173"/>
      <c r="SG153" s="173"/>
      <c r="SH153" s="173"/>
      <c r="SI153" s="173"/>
      <c r="SJ153" s="173"/>
      <c r="SK153" s="173"/>
      <c r="SL153" s="173"/>
      <c r="SM153" s="173"/>
      <c r="SN153" s="173"/>
      <c r="SO153" s="173"/>
      <c r="SP153" s="173"/>
      <c r="SQ153" s="173"/>
      <c r="SR153" s="173"/>
      <c r="SS153" s="173"/>
      <c r="ST153" s="173"/>
      <c r="SU153" s="173"/>
      <c r="SV153" s="173"/>
      <c r="SW153" s="173"/>
      <c r="SX153" s="173"/>
      <c r="SY153" s="173"/>
      <c r="SZ153" s="173"/>
    </row>
    <row r="154" spans="1:520" s="208" customFormat="1" x14ac:dyDescent="0.35">
      <c r="A154" s="228" t="s">
        <v>424</v>
      </c>
      <c r="B154" s="14" t="s">
        <v>85</v>
      </c>
      <c r="C154" s="125" t="s">
        <v>425</v>
      </c>
      <c r="D154" s="216"/>
      <c r="E154" s="262">
        <v>22</v>
      </c>
      <c r="F154" s="262">
        <v>16</v>
      </c>
      <c r="G154" s="262">
        <v>21</v>
      </c>
      <c r="H154" s="262">
        <v>26</v>
      </c>
      <c r="I154" s="262">
        <v>27</v>
      </c>
      <c r="J154" s="262">
        <v>218</v>
      </c>
      <c r="K154" s="262">
        <v>17</v>
      </c>
      <c r="L154" s="262">
        <v>42</v>
      </c>
      <c r="M154" s="262">
        <v>-11</v>
      </c>
      <c r="N154" s="262">
        <v>74</v>
      </c>
      <c r="O154" s="262">
        <v>746</v>
      </c>
      <c r="P154" s="262">
        <v>257</v>
      </c>
      <c r="Q154" s="262">
        <v>107</v>
      </c>
      <c r="R154" s="262">
        <v>121</v>
      </c>
      <c r="S154" s="262">
        <v>184</v>
      </c>
      <c r="T154" s="262">
        <v>155</v>
      </c>
      <c r="U154" s="262">
        <v>211</v>
      </c>
      <c r="V154" s="262">
        <v>258</v>
      </c>
      <c r="W154" s="262">
        <v>319</v>
      </c>
      <c r="X154" s="262">
        <v>380</v>
      </c>
      <c r="Y154" s="262">
        <v>353</v>
      </c>
      <c r="Z154" s="262">
        <v>-209.5</v>
      </c>
      <c r="AA154" s="262">
        <v>-92</v>
      </c>
      <c r="AB154" s="262">
        <v>-463.5</v>
      </c>
      <c r="AC154" s="262"/>
      <c r="AD154" s="262"/>
      <c r="AE154" s="262"/>
      <c r="AF154" s="262"/>
      <c r="AG154" s="262"/>
      <c r="AH154" s="262"/>
      <c r="AI154" s="262"/>
      <c r="AJ154" s="262"/>
      <c r="AK154" s="262"/>
      <c r="AL154" s="262"/>
      <c r="AM154" s="278"/>
      <c r="AN154" s="74"/>
      <c r="AO154" s="74"/>
      <c r="AP154" s="74"/>
      <c r="AQ154" s="74"/>
      <c r="AR154" s="74"/>
      <c r="AS154" s="74"/>
      <c r="AT154" s="74"/>
      <c r="AU154" s="280"/>
      <c r="AV154" s="280"/>
      <c r="AW154" s="280"/>
      <c r="AX154" s="280"/>
      <c r="AY154" s="280"/>
      <c r="AZ154" s="280"/>
      <c r="BA154" s="280"/>
      <c r="BB154" s="280"/>
      <c r="BC154" s="280"/>
      <c r="BD154" s="280"/>
      <c r="BE154" s="280"/>
      <c r="BF154" s="280"/>
      <c r="BG154" s="280"/>
      <c r="BH154" s="280"/>
      <c r="BI154" s="280"/>
      <c r="BJ154" s="74"/>
      <c r="BK154" s="269"/>
      <c r="BL154" s="269"/>
      <c r="BM154" s="269"/>
      <c r="BN154" s="269"/>
      <c r="BO154" s="281"/>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c r="CS154" s="173"/>
      <c r="CT154" s="173"/>
      <c r="CU154" s="173"/>
      <c r="CV154" s="173"/>
      <c r="CW154" s="173"/>
      <c r="CX154" s="173"/>
      <c r="CY154" s="173"/>
      <c r="CZ154" s="173"/>
      <c r="DA154" s="173"/>
      <c r="DB154" s="173"/>
      <c r="DC154" s="173"/>
      <c r="DD154" s="173"/>
      <c r="DE154" s="173"/>
      <c r="DF154" s="173"/>
      <c r="DG154" s="173"/>
      <c r="DH154" s="173"/>
      <c r="DI154" s="173"/>
      <c r="DJ154" s="173"/>
      <c r="DK154" s="173"/>
      <c r="DL154" s="173"/>
      <c r="DM154" s="173"/>
      <c r="DN154" s="173"/>
      <c r="DO154" s="173"/>
      <c r="DP154" s="173"/>
      <c r="DQ154" s="173"/>
      <c r="DR154" s="173"/>
      <c r="DS154" s="173"/>
      <c r="DT154" s="173"/>
      <c r="DU154" s="173"/>
      <c r="DV154" s="173"/>
      <c r="DW154" s="173"/>
      <c r="DX154" s="173"/>
      <c r="DY154" s="173"/>
      <c r="DZ154" s="173"/>
      <c r="EA154" s="173"/>
      <c r="EB154" s="173"/>
      <c r="EC154" s="173"/>
      <c r="ED154" s="173"/>
      <c r="EE154" s="173"/>
      <c r="EF154" s="173"/>
      <c r="EG154" s="173"/>
      <c r="EH154" s="173"/>
      <c r="EI154" s="173"/>
      <c r="EJ154" s="173"/>
      <c r="EK154" s="173"/>
      <c r="EL154" s="173"/>
      <c r="EM154" s="173"/>
      <c r="EN154" s="173"/>
      <c r="EO154" s="173"/>
      <c r="EP154" s="173"/>
      <c r="EQ154" s="173"/>
      <c r="ER154" s="173"/>
      <c r="ES154" s="173"/>
      <c r="ET154" s="173"/>
      <c r="EU154" s="173"/>
      <c r="EV154" s="173"/>
      <c r="EW154" s="173"/>
      <c r="EX154" s="173"/>
      <c r="EY154" s="173"/>
      <c r="EZ154" s="173"/>
      <c r="FA154" s="173"/>
      <c r="FB154" s="173"/>
      <c r="FC154" s="173"/>
      <c r="FD154" s="173"/>
      <c r="FE154" s="173"/>
      <c r="FF154" s="173"/>
      <c r="FG154" s="173"/>
      <c r="FH154" s="173"/>
      <c r="FI154" s="173"/>
      <c r="FJ154" s="173"/>
      <c r="FK154" s="173"/>
      <c r="FL154" s="173"/>
      <c r="FM154" s="173"/>
      <c r="FN154" s="173"/>
      <c r="FO154" s="173"/>
      <c r="FP154" s="173"/>
      <c r="FQ154" s="173"/>
      <c r="FR154" s="173"/>
      <c r="FS154" s="173"/>
      <c r="FT154" s="173"/>
      <c r="FU154" s="173"/>
      <c r="FV154" s="173"/>
      <c r="FW154" s="173"/>
      <c r="FX154" s="173"/>
      <c r="FY154" s="173"/>
      <c r="FZ154" s="173"/>
      <c r="GA154" s="173"/>
      <c r="GB154" s="173"/>
      <c r="GC154" s="173"/>
      <c r="GD154" s="173"/>
      <c r="GE154" s="173"/>
      <c r="GF154" s="173"/>
      <c r="GG154" s="173"/>
      <c r="GH154" s="173"/>
      <c r="GI154" s="173"/>
      <c r="GJ154" s="173"/>
      <c r="GK154" s="173"/>
      <c r="GL154" s="173"/>
      <c r="GM154" s="173"/>
      <c r="GN154" s="173"/>
      <c r="GO154" s="173"/>
      <c r="GP154" s="173"/>
      <c r="GQ154" s="173"/>
      <c r="GR154" s="173"/>
      <c r="GS154" s="173"/>
      <c r="GT154" s="173"/>
      <c r="GU154" s="173"/>
      <c r="GV154" s="173"/>
      <c r="GW154" s="173"/>
      <c r="GX154" s="173"/>
      <c r="GY154" s="173"/>
      <c r="GZ154" s="173"/>
      <c r="HA154" s="173"/>
      <c r="HB154" s="173"/>
      <c r="HC154" s="173"/>
      <c r="HD154" s="173"/>
      <c r="HE154" s="173"/>
      <c r="HF154" s="173"/>
      <c r="HG154" s="173"/>
      <c r="HH154" s="173"/>
      <c r="HI154" s="173"/>
      <c r="HJ154" s="173"/>
      <c r="HK154" s="173"/>
      <c r="HL154" s="173"/>
      <c r="HM154" s="173"/>
      <c r="HN154" s="173"/>
      <c r="HO154" s="173"/>
      <c r="HP154" s="173"/>
      <c r="HQ154" s="173"/>
      <c r="HR154" s="173"/>
      <c r="HS154" s="173"/>
      <c r="HT154" s="173"/>
      <c r="HU154" s="173"/>
      <c r="HV154" s="173"/>
      <c r="HW154" s="173"/>
      <c r="HX154" s="173"/>
      <c r="HY154" s="173"/>
      <c r="HZ154" s="173"/>
      <c r="IA154" s="173"/>
      <c r="IB154" s="173"/>
      <c r="IC154" s="173"/>
      <c r="ID154" s="173"/>
      <c r="IE154" s="173"/>
      <c r="IF154" s="173"/>
      <c r="IG154" s="173"/>
      <c r="IH154" s="173"/>
      <c r="II154" s="173"/>
      <c r="IJ154" s="173"/>
      <c r="IK154" s="173"/>
      <c r="IL154" s="173"/>
      <c r="IM154" s="173"/>
      <c r="IN154" s="173"/>
      <c r="IO154" s="173"/>
      <c r="IP154" s="173"/>
      <c r="IQ154" s="173"/>
      <c r="IR154" s="173"/>
      <c r="IS154" s="173"/>
      <c r="IT154" s="173"/>
      <c r="IU154" s="173"/>
      <c r="IV154" s="173"/>
      <c r="IW154" s="173"/>
      <c r="IX154" s="173"/>
      <c r="IY154" s="173"/>
      <c r="IZ154" s="173"/>
      <c r="JA154" s="173"/>
      <c r="JB154" s="173"/>
      <c r="JC154" s="173"/>
      <c r="JD154" s="173"/>
      <c r="JE154" s="173"/>
      <c r="JF154" s="173"/>
      <c r="JG154" s="173"/>
      <c r="JH154" s="173"/>
      <c r="JI154" s="173"/>
      <c r="JJ154" s="173"/>
      <c r="JK154" s="173"/>
      <c r="JL154" s="173"/>
      <c r="JM154" s="173"/>
      <c r="JN154" s="173"/>
      <c r="JO154" s="173"/>
      <c r="JP154" s="173"/>
      <c r="JQ154" s="173"/>
      <c r="JR154" s="173"/>
      <c r="JS154" s="173"/>
      <c r="JT154" s="173"/>
      <c r="JU154" s="173"/>
      <c r="JV154" s="173"/>
      <c r="JW154" s="173"/>
      <c r="JX154" s="173"/>
      <c r="JY154" s="173"/>
      <c r="JZ154" s="173"/>
      <c r="KA154" s="173"/>
      <c r="KB154" s="173"/>
      <c r="KC154" s="173"/>
      <c r="KD154" s="173"/>
      <c r="KE154" s="173"/>
      <c r="KF154" s="173"/>
      <c r="KG154" s="173"/>
      <c r="KH154" s="173"/>
      <c r="KI154" s="173"/>
      <c r="KJ154" s="173"/>
      <c r="KK154" s="173"/>
      <c r="KL154" s="173"/>
      <c r="KM154" s="173"/>
      <c r="KN154" s="173"/>
      <c r="KO154" s="173"/>
      <c r="KP154" s="173"/>
      <c r="KQ154" s="173"/>
      <c r="KR154" s="173"/>
      <c r="KS154" s="173"/>
      <c r="KT154" s="173"/>
      <c r="KU154" s="173"/>
      <c r="KV154" s="173"/>
      <c r="KW154" s="173"/>
      <c r="KX154" s="173"/>
      <c r="KY154" s="173"/>
      <c r="KZ154" s="173"/>
      <c r="LA154" s="173"/>
      <c r="LB154" s="173"/>
      <c r="LC154" s="173"/>
      <c r="LD154" s="173"/>
      <c r="LE154" s="173"/>
      <c r="LF154" s="173"/>
      <c r="LG154" s="173"/>
      <c r="LH154" s="173"/>
      <c r="LI154" s="173"/>
      <c r="LJ154" s="173"/>
      <c r="LK154" s="173"/>
      <c r="LL154" s="173"/>
      <c r="LM154" s="173"/>
      <c r="LN154" s="173"/>
      <c r="LO154" s="173"/>
      <c r="LP154" s="173"/>
      <c r="LQ154" s="173"/>
      <c r="LR154" s="173"/>
      <c r="LS154" s="173"/>
      <c r="LT154" s="173"/>
      <c r="LU154" s="173"/>
      <c r="LV154" s="173"/>
      <c r="LW154" s="173"/>
      <c r="LX154" s="173"/>
      <c r="LY154" s="173"/>
      <c r="LZ154" s="173"/>
      <c r="MA154" s="173"/>
      <c r="MB154" s="173"/>
      <c r="MC154" s="173"/>
      <c r="MD154" s="173"/>
      <c r="ME154" s="173"/>
      <c r="MF154" s="173"/>
      <c r="MG154" s="173"/>
      <c r="MH154" s="173"/>
      <c r="MI154" s="173"/>
      <c r="MJ154" s="173"/>
      <c r="MK154" s="173"/>
      <c r="ML154" s="173"/>
      <c r="MM154" s="173"/>
      <c r="MN154" s="173"/>
      <c r="MO154" s="173"/>
      <c r="MP154" s="173"/>
      <c r="MQ154" s="173"/>
      <c r="MR154" s="173"/>
      <c r="MS154" s="173"/>
      <c r="MT154" s="173"/>
      <c r="MU154" s="173"/>
      <c r="MV154" s="173"/>
      <c r="MW154" s="173"/>
      <c r="MX154" s="173"/>
      <c r="MY154" s="173"/>
      <c r="MZ154" s="173"/>
      <c r="NA154" s="173"/>
      <c r="NB154" s="173"/>
      <c r="NC154" s="173"/>
      <c r="ND154" s="173"/>
      <c r="NE154" s="173"/>
      <c r="NF154" s="173"/>
      <c r="NG154" s="173"/>
      <c r="NH154" s="173"/>
      <c r="NI154" s="173"/>
      <c r="NJ154" s="173"/>
      <c r="NK154" s="173"/>
      <c r="NL154" s="173"/>
      <c r="NM154" s="173"/>
      <c r="NN154" s="173"/>
      <c r="NO154" s="173"/>
      <c r="NP154" s="173"/>
      <c r="NQ154" s="173"/>
      <c r="NR154" s="173"/>
      <c r="NS154" s="173"/>
      <c r="NT154" s="173"/>
      <c r="NU154" s="173"/>
      <c r="NV154" s="173"/>
      <c r="NW154" s="173"/>
      <c r="NX154" s="173"/>
      <c r="NY154" s="173"/>
      <c r="NZ154" s="173"/>
      <c r="OA154" s="173"/>
      <c r="OB154" s="173"/>
      <c r="OC154" s="173"/>
      <c r="OD154" s="173"/>
      <c r="OE154" s="173"/>
      <c r="OF154" s="173"/>
      <c r="OG154" s="173"/>
      <c r="OH154" s="173"/>
      <c r="OI154" s="173"/>
      <c r="OJ154" s="173"/>
      <c r="OK154" s="173"/>
      <c r="OL154" s="173"/>
      <c r="OM154" s="173"/>
      <c r="ON154" s="173"/>
      <c r="OO154" s="173"/>
      <c r="OP154" s="173"/>
      <c r="OQ154" s="173"/>
      <c r="OR154" s="173"/>
      <c r="OS154" s="173"/>
      <c r="OT154" s="173"/>
      <c r="OU154" s="173"/>
      <c r="OV154" s="173"/>
      <c r="OW154" s="173"/>
      <c r="OX154" s="173"/>
      <c r="OY154" s="173"/>
      <c r="OZ154" s="173"/>
      <c r="PA154" s="173"/>
      <c r="PB154" s="173"/>
      <c r="PC154" s="173"/>
      <c r="PD154" s="173"/>
      <c r="PE154" s="173"/>
      <c r="PF154" s="173"/>
      <c r="PG154" s="173"/>
      <c r="PH154" s="173"/>
      <c r="PI154" s="173"/>
      <c r="PJ154" s="173"/>
      <c r="PK154" s="173"/>
      <c r="PL154" s="173"/>
      <c r="PM154" s="173"/>
      <c r="PN154" s="173"/>
      <c r="PO154" s="173"/>
      <c r="PP154" s="173"/>
      <c r="PQ154" s="173"/>
      <c r="PR154" s="173"/>
      <c r="PS154" s="173"/>
      <c r="PT154" s="173"/>
      <c r="PU154" s="173"/>
      <c r="PV154" s="173"/>
      <c r="PW154" s="173"/>
      <c r="PX154" s="173"/>
      <c r="PY154" s="173"/>
      <c r="PZ154" s="173"/>
      <c r="QA154" s="173"/>
      <c r="QB154" s="173"/>
      <c r="QC154" s="173"/>
      <c r="QD154" s="173"/>
      <c r="QE154" s="173"/>
      <c r="QF154" s="173"/>
      <c r="QG154" s="173"/>
      <c r="QH154" s="173"/>
      <c r="QI154" s="173"/>
      <c r="QJ154" s="173"/>
      <c r="QK154" s="173"/>
      <c r="QL154" s="173"/>
      <c r="QM154" s="173"/>
      <c r="QN154" s="173"/>
      <c r="QO154" s="173"/>
      <c r="QP154" s="173"/>
      <c r="QQ154" s="173"/>
      <c r="QR154" s="173"/>
      <c r="QS154" s="173"/>
      <c r="QT154" s="173"/>
      <c r="QU154" s="173"/>
      <c r="QV154" s="173"/>
      <c r="QW154" s="173"/>
      <c r="QX154" s="173"/>
      <c r="QY154" s="173"/>
      <c r="QZ154" s="173"/>
      <c r="RA154" s="173"/>
      <c r="RB154" s="173"/>
      <c r="RC154" s="173"/>
      <c r="RD154" s="173"/>
      <c r="RE154" s="173"/>
      <c r="RF154" s="173"/>
      <c r="RG154" s="173"/>
      <c r="RH154" s="173"/>
      <c r="RI154" s="173"/>
      <c r="RJ154" s="173"/>
      <c r="RK154" s="173"/>
      <c r="RL154" s="173"/>
      <c r="RM154" s="173"/>
      <c r="RN154" s="173"/>
      <c r="RO154" s="173"/>
      <c r="RP154" s="173"/>
      <c r="RQ154" s="173"/>
      <c r="RR154" s="173"/>
      <c r="RS154" s="173"/>
      <c r="RT154" s="173"/>
      <c r="RU154" s="173"/>
      <c r="RV154" s="173"/>
      <c r="RW154" s="173"/>
      <c r="RX154" s="173"/>
      <c r="RY154" s="173"/>
      <c r="RZ154" s="173"/>
      <c r="SA154" s="173"/>
      <c r="SB154" s="173"/>
      <c r="SC154" s="173"/>
      <c r="SD154" s="173"/>
      <c r="SE154" s="173"/>
      <c r="SF154" s="173"/>
      <c r="SG154" s="173"/>
      <c r="SH154" s="173"/>
      <c r="SI154" s="173"/>
      <c r="SJ154" s="173"/>
      <c r="SK154" s="173"/>
      <c r="SL154" s="173"/>
      <c r="SM154" s="173"/>
      <c r="SN154" s="173"/>
      <c r="SO154" s="173"/>
      <c r="SP154" s="173"/>
      <c r="SQ154" s="173"/>
      <c r="SR154" s="173"/>
      <c r="SS154" s="173"/>
      <c r="ST154" s="173"/>
      <c r="SU154" s="173"/>
      <c r="SV154" s="173"/>
      <c r="SW154" s="173"/>
      <c r="SX154" s="173"/>
      <c r="SY154" s="173"/>
      <c r="SZ154" s="173"/>
    </row>
    <row r="155" spans="1:520" s="208" customFormat="1" ht="3.75" customHeight="1" x14ac:dyDescent="0.35">
      <c r="A155" s="229"/>
      <c r="B155" s="14"/>
      <c r="C155" s="125"/>
      <c r="D155" s="203"/>
      <c r="E155" s="262"/>
      <c r="F155" s="262"/>
      <c r="G155" s="262"/>
      <c r="H155" s="262"/>
      <c r="I155" s="262"/>
      <c r="J155" s="262"/>
      <c r="K155" s="262"/>
      <c r="L155" s="262"/>
      <c r="M155" s="262"/>
      <c r="N155" s="262"/>
      <c r="O155" s="262"/>
      <c r="P155" s="262"/>
      <c r="Q155" s="262"/>
      <c r="R155" s="262"/>
      <c r="S155" s="262"/>
      <c r="T155" s="262"/>
      <c r="U155" s="262"/>
      <c r="V155" s="262"/>
      <c r="W155" s="262"/>
      <c r="X155" s="262"/>
      <c r="Y155" s="262"/>
      <c r="Z155" s="262"/>
      <c r="AA155" s="262"/>
      <c r="AB155" s="262"/>
      <c r="AC155" s="262"/>
      <c r="AD155" s="262"/>
      <c r="AE155" s="262"/>
      <c r="AF155" s="262"/>
      <c r="AG155" s="262"/>
      <c r="AH155" s="262"/>
      <c r="AI155" s="262"/>
      <c r="AJ155" s="262"/>
      <c r="AK155" s="262"/>
      <c r="AL155" s="262"/>
      <c r="AM155" s="278"/>
      <c r="AN155" s="7"/>
      <c r="AO155" s="7"/>
      <c r="AP155" s="7"/>
      <c r="AQ155" s="7"/>
      <c r="AR155" s="7"/>
      <c r="AS155" s="7"/>
      <c r="AT155" s="7"/>
      <c r="AU155" s="74"/>
      <c r="AV155" s="74"/>
      <c r="AW155" s="74"/>
      <c r="AX155" s="74"/>
      <c r="AY155" s="74"/>
      <c r="AZ155" s="74"/>
      <c r="BA155" s="74"/>
      <c r="BB155" s="74"/>
      <c r="BC155" s="74"/>
      <c r="BD155" s="74"/>
      <c r="BE155" s="74"/>
      <c r="BF155" s="74"/>
      <c r="BG155" s="74"/>
      <c r="BH155" s="74"/>
      <c r="BI155" s="74"/>
      <c r="BJ155" s="74"/>
      <c r="BK155" s="7"/>
      <c r="BL155" s="7"/>
      <c r="BM155" s="7"/>
      <c r="BN155" s="7"/>
      <c r="BO155" s="281"/>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c r="CS155" s="173"/>
      <c r="CT155" s="173"/>
      <c r="CU155" s="173"/>
      <c r="CV155" s="173"/>
      <c r="CW155" s="173"/>
      <c r="CX155" s="173"/>
      <c r="CY155" s="173"/>
      <c r="CZ155" s="173"/>
      <c r="DA155" s="173"/>
      <c r="DB155" s="173"/>
      <c r="DC155" s="173"/>
      <c r="DD155" s="173"/>
      <c r="DE155" s="173"/>
      <c r="DF155" s="173"/>
      <c r="DG155" s="173"/>
      <c r="DH155" s="173"/>
      <c r="DI155" s="173"/>
      <c r="DJ155" s="173"/>
      <c r="DK155" s="173"/>
      <c r="DL155" s="173"/>
      <c r="DM155" s="173"/>
      <c r="DN155" s="173"/>
      <c r="DO155" s="173"/>
      <c r="DP155" s="173"/>
      <c r="DQ155" s="173"/>
      <c r="DR155" s="173"/>
      <c r="DS155" s="173"/>
      <c r="DT155" s="173"/>
      <c r="DU155" s="173"/>
      <c r="DV155" s="173"/>
      <c r="DW155" s="173"/>
      <c r="DX155" s="173"/>
      <c r="DY155" s="173"/>
      <c r="DZ155" s="173"/>
      <c r="EA155" s="173"/>
      <c r="EB155" s="173"/>
      <c r="EC155" s="173"/>
      <c r="ED155" s="173"/>
      <c r="EE155" s="173"/>
      <c r="EF155" s="173"/>
      <c r="EG155" s="173"/>
      <c r="EH155" s="173"/>
      <c r="EI155" s="173"/>
      <c r="EJ155" s="173"/>
      <c r="EK155" s="173"/>
      <c r="EL155" s="173"/>
      <c r="EM155" s="173"/>
      <c r="EN155" s="173"/>
      <c r="EO155" s="173"/>
      <c r="EP155" s="173"/>
      <c r="EQ155" s="173"/>
      <c r="ER155" s="173"/>
      <c r="ES155" s="173"/>
      <c r="ET155" s="173"/>
      <c r="EU155" s="173"/>
      <c r="EV155" s="173"/>
      <c r="EW155" s="173"/>
      <c r="EX155" s="173"/>
      <c r="EY155" s="173"/>
      <c r="EZ155" s="173"/>
      <c r="FA155" s="173"/>
      <c r="FB155" s="173"/>
      <c r="FC155" s="173"/>
      <c r="FD155" s="173"/>
      <c r="FE155" s="173"/>
      <c r="FF155" s="173"/>
      <c r="FG155" s="173"/>
      <c r="FH155" s="173"/>
      <c r="FI155" s="173"/>
      <c r="FJ155" s="173"/>
      <c r="FK155" s="173"/>
      <c r="FL155" s="173"/>
      <c r="FM155" s="173"/>
      <c r="FN155" s="173"/>
      <c r="FO155" s="173"/>
      <c r="FP155" s="173"/>
      <c r="FQ155" s="173"/>
      <c r="FR155" s="173"/>
      <c r="FS155" s="173"/>
      <c r="FT155" s="173"/>
      <c r="FU155" s="173"/>
      <c r="FV155" s="173"/>
      <c r="FW155" s="173"/>
      <c r="FX155" s="173"/>
      <c r="FY155" s="173"/>
      <c r="FZ155" s="173"/>
      <c r="GA155" s="173"/>
      <c r="GB155" s="173"/>
      <c r="GC155" s="173"/>
      <c r="GD155" s="173"/>
      <c r="GE155" s="173"/>
      <c r="GF155" s="173"/>
      <c r="GG155" s="173"/>
      <c r="GH155" s="173"/>
      <c r="GI155" s="173"/>
      <c r="GJ155" s="173"/>
      <c r="GK155" s="173"/>
      <c r="GL155" s="173"/>
      <c r="GM155" s="173"/>
      <c r="GN155" s="173"/>
      <c r="GO155" s="173"/>
      <c r="GP155" s="173"/>
      <c r="GQ155" s="173"/>
      <c r="GR155" s="173"/>
      <c r="GS155" s="173"/>
      <c r="GT155" s="173"/>
      <c r="GU155" s="173"/>
      <c r="GV155" s="173"/>
      <c r="GW155" s="173"/>
      <c r="GX155" s="173"/>
      <c r="GY155" s="173"/>
      <c r="GZ155" s="173"/>
      <c r="HA155" s="173"/>
      <c r="HB155" s="173"/>
      <c r="HC155" s="173"/>
      <c r="HD155" s="173"/>
      <c r="HE155" s="173"/>
      <c r="HF155" s="173"/>
      <c r="HG155" s="173"/>
      <c r="HH155" s="173"/>
      <c r="HI155" s="173"/>
      <c r="HJ155" s="173"/>
      <c r="HK155" s="173"/>
      <c r="HL155" s="173"/>
      <c r="HM155" s="173"/>
      <c r="HN155" s="173"/>
      <c r="HO155" s="173"/>
      <c r="HP155" s="173"/>
      <c r="HQ155" s="173"/>
      <c r="HR155" s="173"/>
      <c r="HS155" s="173"/>
      <c r="HT155" s="173"/>
      <c r="HU155" s="173"/>
      <c r="HV155" s="173"/>
      <c r="HW155" s="173"/>
      <c r="HX155" s="173"/>
      <c r="HY155" s="173"/>
      <c r="HZ155" s="173"/>
      <c r="IA155" s="173"/>
      <c r="IB155" s="173"/>
      <c r="IC155" s="173"/>
      <c r="ID155" s="173"/>
      <c r="IE155" s="173"/>
      <c r="IF155" s="173"/>
      <c r="IG155" s="173"/>
      <c r="IH155" s="173"/>
      <c r="II155" s="173"/>
      <c r="IJ155" s="173"/>
      <c r="IK155" s="173"/>
      <c r="IL155" s="173"/>
      <c r="IM155" s="173"/>
      <c r="IN155" s="173"/>
      <c r="IO155" s="173"/>
      <c r="IP155" s="173"/>
      <c r="IQ155" s="173"/>
      <c r="IR155" s="173"/>
      <c r="IS155" s="173"/>
      <c r="IT155" s="173"/>
      <c r="IU155" s="173"/>
      <c r="IV155" s="173"/>
      <c r="IW155" s="173"/>
      <c r="IX155" s="173"/>
      <c r="IY155" s="173"/>
      <c r="IZ155" s="173"/>
      <c r="JA155" s="173"/>
      <c r="JB155" s="173"/>
      <c r="JC155" s="173"/>
      <c r="JD155" s="173"/>
      <c r="JE155" s="173"/>
      <c r="JF155" s="173"/>
      <c r="JG155" s="173"/>
      <c r="JH155" s="173"/>
      <c r="JI155" s="173"/>
      <c r="JJ155" s="173"/>
      <c r="JK155" s="173"/>
      <c r="JL155" s="173"/>
      <c r="JM155" s="173"/>
      <c r="JN155" s="173"/>
      <c r="JO155" s="173"/>
      <c r="JP155" s="173"/>
      <c r="JQ155" s="173"/>
      <c r="JR155" s="173"/>
      <c r="JS155" s="173"/>
      <c r="JT155" s="173"/>
      <c r="JU155" s="173"/>
      <c r="JV155" s="173"/>
      <c r="JW155" s="173"/>
      <c r="JX155" s="173"/>
      <c r="JY155" s="173"/>
      <c r="JZ155" s="173"/>
      <c r="KA155" s="173"/>
      <c r="KB155" s="173"/>
      <c r="KC155" s="173"/>
      <c r="KD155" s="173"/>
      <c r="KE155" s="173"/>
      <c r="KF155" s="173"/>
      <c r="KG155" s="173"/>
      <c r="KH155" s="173"/>
      <c r="KI155" s="173"/>
      <c r="KJ155" s="173"/>
      <c r="KK155" s="173"/>
      <c r="KL155" s="173"/>
      <c r="KM155" s="173"/>
      <c r="KN155" s="173"/>
      <c r="KO155" s="173"/>
      <c r="KP155" s="173"/>
      <c r="KQ155" s="173"/>
      <c r="KR155" s="173"/>
      <c r="KS155" s="173"/>
      <c r="KT155" s="173"/>
      <c r="KU155" s="173"/>
      <c r="KV155" s="173"/>
      <c r="KW155" s="173"/>
      <c r="KX155" s="173"/>
      <c r="KY155" s="173"/>
      <c r="KZ155" s="173"/>
      <c r="LA155" s="173"/>
      <c r="LB155" s="173"/>
      <c r="LC155" s="173"/>
      <c r="LD155" s="173"/>
      <c r="LE155" s="173"/>
      <c r="LF155" s="173"/>
      <c r="LG155" s="173"/>
      <c r="LH155" s="173"/>
      <c r="LI155" s="173"/>
      <c r="LJ155" s="173"/>
      <c r="LK155" s="173"/>
      <c r="LL155" s="173"/>
      <c r="LM155" s="173"/>
      <c r="LN155" s="173"/>
      <c r="LO155" s="173"/>
      <c r="LP155" s="173"/>
      <c r="LQ155" s="173"/>
      <c r="LR155" s="173"/>
      <c r="LS155" s="173"/>
      <c r="LT155" s="173"/>
      <c r="LU155" s="173"/>
      <c r="LV155" s="173"/>
      <c r="LW155" s="173"/>
      <c r="LX155" s="173"/>
      <c r="LY155" s="173"/>
      <c r="LZ155" s="173"/>
      <c r="MA155" s="173"/>
      <c r="MB155" s="173"/>
      <c r="MC155" s="173"/>
      <c r="MD155" s="173"/>
      <c r="ME155" s="173"/>
      <c r="MF155" s="173"/>
      <c r="MG155" s="173"/>
      <c r="MH155" s="173"/>
      <c r="MI155" s="173"/>
      <c r="MJ155" s="173"/>
      <c r="MK155" s="173"/>
      <c r="ML155" s="173"/>
      <c r="MM155" s="173"/>
      <c r="MN155" s="173"/>
      <c r="MO155" s="173"/>
      <c r="MP155" s="173"/>
      <c r="MQ155" s="173"/>
      <c r="MR155" s="173"/>
      <c r="MS155" s="173"/>
      <c r="MT155" s="173"/>
      <c r="MU155" s="173"/>
      <c r="MV155" s="173"/>
      <c r="MW155" s="173"/>
      <c r="MX155" s="173"/>
      <c r="MY155" s="173"/>
      <c r="MZ155" s="173"/>
      <c r="NA155" s="173"/>
      <c r="NB155" s="173"/>
      <c r="NC155" s="173"/>
      <c r="ND155" s="173"/>
      <c r="NE155" s="173"/>
      <c r="NF155" s="173"/>
      <c r="NG155" s="173"/>
      <c r="NH155" s="173"/>
      <c r="NI155" s="173"/>
      <c r="NJ155" s="173"/>
      <c r="NK155" s="173"/>
      <c r="NL155" s="173"/>
      <c r="NM155" s="173"/>
      <c r="NN155" s="173"/>
      <c r="NO155" s="173"/>
      <c r="NP155" s="173"/>
      <c r="NQ155" s="173"/>
      <c r="NR155" s="173"/>
      <c r="NS155" s="173"/>
      <c r="NT155" s="173"/>
      <c r="NU155" s="173"/>
      <c r="NV155" s="173"/>
      <c r="NW155" s="173"/>
      <c r="NX155" s="173"/>
      <c r="NY155" s="173"/>
      <c r="NZ155" s="173"/>
      <c r="OA155" s="173"/>
      <c r="OB155" s="173"/>
      <c r="OC155" s="173"/>
      <c r="OD155" s="173"/>
      <c r="OE155" s="173"/>
      <c r="OF155" s="173"/>
      <c r="OG155" s="173"/>
      <c r="OH155" s="173"/>
      <c r="OI155" s="173"/>
      <c r="OJ155" s="173"/>
      <c r="OK155" s="173"/>
      <c r="OL155" s="173"/>
      <c r="OM155" s="173"/>
      <c r="ON155" s="173"/>
      <c r="OO155" s="173"/>
      <c r="OP155" s="173"/>
      <c r="OQ155" s="173"/>
      <c r="OR155" s="173"/>
      <c r="OS155" s="173"/>
      <c r="OT155" s="173"/>
      <c r="OU155" s="173"/>
      <c r="OV155" s="173"/>
      <c r="OW155" s="173"/>
      <c r="OX155" s="173"/>
      <c r="OY155" s="173"/>
      <c r="OZ155" s="173"/>
      <c r="PA155" s="173"/>
      <c r="PB155" s="173"/>
      <c r="PC155" s="173"/>
      <c r="PD155" s="173"/>
      <c r="PE155" s="173"/>
      <c r="PF155" s="173"/>
      <c r="PG155" s="173"/>
      <c r="PH155" s="173"/>
      <c r="PI155" s="173"/>
      <c r="PJ155" s="173"/>
      <c r="PK155" s="173"/>
      <c r="PL155" s="173"/>
      <c r="PM155" s="173"/>
      <c r="PN155" s="173"/>
      <c r="PO155" s="173"/>
      <c r="PP155" s="173"/>
      <c r="PQ155" s="173"/>
      <c r="PR155" s="173"/>
      <c r="PS155" s="173"/>
      <c r="PT155" s="173"/>
      <c r="PU155" s="173"/>
      <c r="PV155" s="173"/>
      <c r="PW155" s="173"/>
      <c r="PX155" s="173"/>
      <c r="PY155" s="173"/>
      <c r="PZ155" s="173"/>
      <c r="QA155" s="173"/>
      <c r="QB155" s="173"/>
      <c r="QC155" s="173"/>
      <c r="QD155" s="173"/>
      <c r="QE155" s="173"/>
      <c r="QF155" s="173"/>
      <c r="QG155" s="173"/>
      <c r="QH155" s="173"/>
      <c r="QI155" s="173"/>
      <c r="QJ155" s="173"/>
      <c r="QK155" s="173"/>
      <c r="QL155" s="173"/>
      <c r="QM155" s="173"/>
      <c r="QN155" s="173"/>
      <c r="QO155" s="173"/>
      <c r="QP155" s="173"/>
      <c r="QQ155" s="173"/>
      <c r="QR155" s="173"/>
      <c r="QS155" s="173"/>
      <c r="QT155" s="173"/>
      <c r="QU155" s="173"/>
      <c r="QV155" s="173"/>
      <c r="QW155" s="173"/>
      <c r="QX155" s="173"/>
      <c r="QY155" s="173"/>
      <c r="QZ155" s="173"/>
      <c r="RA155" s="173"/>
      <c r="RB155" s="173"/>
      <c r="RC155" s="173"/>
      <c r="RD155" s="173"/>
      <c r="RE155" s="173"/>
      <c r="RF155" s="173"/>
      <c r="RG155" s="173"/>
      <c r="RH155" s="173"/>
      <c r="RI155" s="173"/>
      <c r="RJ155" s="173"/>
      <c r="RK155" s="173"/>
      <c r="RL155" s="173"/>
      <c r="RM155" s="173"/>
      <c r="RN155" s="173"/>
      <c r="RO155" s="173"/>
      <c r="RP155" s="173"/>
      <c r="RQ155" s="173"/>
      <c r="RR155" s="173"/>
      <c r="RS155" s="173"/>
      <c r="RT155" s="173"/>
      <c r="RU155" s="173"/>
      <c r="RV155" s="173"/>
      <c r="RW155" s="173"/>
      <c r="RX155" s="173"/>
      <c r="RY155" s="173"/>
      <c r="RZ155" s="173"/>
      <c r="SA155" s="173"/>
      <c r="SB155" s="173"/>
      <c r="SC155" s="173"/>
      <c r="SD155" s="173"/>
      <c r="SE155" s="173"/>
      <c r="SF155" s="173"/>
      <c r="SG155" s="173"/>
      <c r="SH155" s="173"/>
      <c r="SI155" s="173"/>
      <c r="SJ155" s="173"/>
      <c r="SK155" s="173"/>
      <c r="SL155" s="173"/>
      <c r="SM155" s="173"/>
      <c r="SN155" s="173"/>
      <c r="SO155" s="173"/>
      <c r="SP155" s="173"/>
      <c r="SQ155" s="173"/>
      <c r="SR155" s="173"/>
      <c r="SS155" s="173"/>
      <c r="ST155" s="173"/>
      <c r="SU155" s="173"/>
      <c r="SV155" s="173"/>
      <c r="SW155" s="173"/>
      <c r="SX155" s="173"/>
      <c r="SY155" s="173"/>
      <c r="SZ155" s="173"/>
    </row>
    <row r="156" spans="1:520" x14ac:dyDescent="0.35">
      <c r="A156" s="230" t="s">
        <v>426</v>
      </c>
      <c r="B156" s="14" t="s">
        <v>85</v>
      </c>
      <c r="C156" s="125"/>
      <c r="D156" s="203"/>
      <c r="E156" s="262">
        <v>4532</v>
      </c>
      <c r="F156" s="262">
        <v>5029</v>
      </c>
      <c r="G156" s="262">
        <v>5640</v>
      </c>
      <c r="H156" s="262">
        <v>6225</v>
      </c>
      <c r="I156" s="262">
        <v>6613</v>
      </c>
      <c r="J156" s="262">
        <v>7348</v>
      </c>
      <c r="K156" s="262">
        <v>8102</v>
      </c>
      <c r="L156" s="262">
        <v>9047</v>
      </c>
      <c r="M156" s="262">
        <v>10133</v>
      </c>
      <c r="N156" s="262">
        <v>12192</v>
      </c>
      <c r="O156" s="262">
        <v>17808</v>
      </c>
      <c r="P156" s="262">
        <v>21787</v>
      </c>
      <c r="Q156" s="262">
        <v>24015</v>
      </c>
      <c r="R156" s="262">
        <v>26665</v>
      </c>
      <c r="S156" s="262">
        <v>28912</v>
      </c>
      <c r="T156" s="262">
        <v>31758</v>
      </c>
      <c r="U156" s="262">
        <v>36313</v>
      </c>
      <c r="V156" s="262">
        <v>41515</v>
      </c>
      <c r="W156" s="262">
        <v>49390</v>
      </c>
      <c r="X156" s="262">
        <v>57287</v>
      </c>
      <c r="Y156" s="262">
        <v>64686</v>
      </c>
      <c r="Z156" s="262">
        <v>70914</v>
      </c>
      <c r="AA156" s="262">
        <v>76185</v>
      </c>
      <c r="AB156" s="262">
        <v>79467</v>
      </c>
      <c r="AC156" s="262">
        <v>83040</v>
      </c>
      <c r="AD156" s="262">
        <v>89113</v>
      </c>
      <c r="AE156" s="262">
        <v>97692</v>
      </c>
      <c r="AF156" s="262">
        <v>104976</v>
      </c>
      <c r="AG156" s="262">
        <v>112061</v>
      </c>
      <c r="AH156" s="262">
        <v>117814</v>
      </c>
      <c r="AI156" s="262">
        <v>123563</v>
      </c>
      <c r="AJ156" s="262">
        <v>131966</v>
      </c>
      <c r="AK156" s="262">
        <v>135933</v>
      </c>
      <c r="AL156" s="262">
        <v>135783.70000000001</v>
      </c>
      <c r="AM156" s="278">
        <v>140814.39999999999</v>
      </c>
      <c r="AN156" s="74">
        <v>0</v>
      </c>
      <c r="AO156" s="74">
        <v>181137.9</v>
      </c>
      <c r="AP156" s="74">
        <v>193157</v>
      </c>
      <c r="AQ156" s="74">
        <v>199726.1</v>
      </c>
      <c r="AR156" s="74">
        <v>215223.7</v>
      </c>
      <c r="AS156" s="74">
        <v>231002.7</v>
      </c>
      <c r="AT156" s="74">
        <v>243278</v>
      </c>
      <c r="AU156" s="74">
        <v>258932</v>
      </c>
      <c r="AV156" s="74">
        <v>280109</v>
      </c>
      <c r="AW156" s="74">
        <v>324569</v>
      </c>
      <c r="AX156" s="74">
        <v>339239</v>
      </c>
      <c r="AY156" s="74">
        <v>356100</v>
      </c>
      <c r="AZ156" s="74">
        <v>377739</v>
      </c>
      <c r="BA156" s="74">
        <v>382644</v>
      </c>
      <c r="BB156" s="74">
        <v>413845</v>
      </c>
      <c r="BC156" s="74">
        <v>417898</v>
      </c>
      <c r="BD156" s="74">
        <v>428691</v>
      </c>
      <c r="BE156" s="74">
        <v>447807</v>
      </c>
      <c r="BF156" s="74">
        <v>460282</v>
      </c>
      <c r="BG156" s="74">
        <v>484653</v>
      </c>
      <c r="BH156" s="74">
        <v>578549</v>
      </c>
      <c r="BI156" s="74">
        <v>651916</v>
      </c>
      <c r="BJ156" s="74">
        <v>623050</v>
      </c>
      <c r="BK156" s="74">
        <v>644788</v>
      </c>
      <c r="BL156" s="74">
        <v>684085</v>
      </c>
      <c r="BM156" s="74">
        <v>715382</v>
      </c>
      <c r="BN156" s="74">
        <v>743324</v>
      </c>
      <c r="BO156" s="74">
        <v>771779</v>
      </c>
      <c r="BP156" s="173"/>
      <c r="BQ156" s="173"/>
      <c r="BR156" s="173"/>
      <c r="BS156" s="173"/>
      <c r="BT156" s="173"/>
      <c r="BU156" s="173"/>
      <c r="BV156" s="173"/>
    </row>
    <row r="157" spans="1:520" s="208" customFormat="1" x14ac:dyDescent="0.35">
      <c r="A157" s="215" t="s">
        <v>427</v>
      </c>
      <c r="B157" s="14" t="s">
        <v>85</v>
      </c>
      <c r="C157" s="125"/>
      <c r="D157" s="205"/>
      <c r="E157" s="262">
        <v>3765</v>
      </c>
      <c r="F157" s="262">
        <v>4220</v>
      </c>
      <c r="G157" s="262">
        <v>4766</v>
      </c>
      <c r="H157" s="262">
        <v>5258</v>
      </c>
      <c r="I157" s="262">
        <v>5712</v>
      </c>
      <c r="J157" s="262">
        <v>6188</v>
      </c>
      <c r="K157" s="262">
        <v>7251</v>
      </c>
      <c r="L157" s="262">
        <v>8060</v>
      </c>
      <c r="M157" s="262">
        <v>9137</v>
      </c>
      <c r="N157" s="262">
        <v>10894</v>
      </c>
      <c r="O157" s="262">
        <v>15140</v>
      </c>
      <c r="P157" s="262">
        <v>19624</v>
      </c>
      <c r="Q157" s="262">
        <v>22355</v>
      </c>
      <c r="R157" s="262">
        <v>25226</v>
      </c>
      <c r="S157" s="262">
        <v>27681</v>
      </c>
      <c r="T157" s="262">
        <v>30786</v>
      </c>
      <c r="U157" s="262">
        <v>35175</v>
      </c>
      <c r="V157" s="262">
        <v>40278</v>
      </c>
      <c r="W157" s="262">
        <v>47724</v>
      </c>
      <c r="X157" s="262">
        <v>55849</v>
      </c>
      <c r="Y157" s="262">
        <v>63398</v>
      </c>
      <c r="Z157" s="262">
        <v>70118</v>
      </c>
      <c r="AA157" s="262">
        <v>75655</v>
      </c>
      <c r="AB157" s="262">
        <v>80132</v>
      </c>
      <c r="AC157" s="262">
        <v>83040</v>
      </c>
      <c r="AD157" s="262">
        <v>89113</v>
      </c>
      <c r="AE157" s="262">
        <v>97692</v>
      </c>
      <c r="AF157" s="262">
        <v>104976</v>
      </c>
      <c r="AG157" s="262">
        <v>112061</v>
      </c>
      <c r="AH157" s="262">
        <v>117814</v>
      </c>
      <c r="AI157" s="262">
        <v>123563</v>
      </c>
      <c r="AJ157" s="262">
        <v>131966</v>
      </c>
      <c r="AK157" s="262">
        <v>135933</v>
      </c>
      <c r="AL157" s="262">
        <v>135783.70000000001</v>
      </c>
      <c r="AM157" s="278">
        <v>140814.39999999999</v>
      </c>
      <c r="AN157" s="279"/>
      <c r="AO157" s="279"/>
      <c r="AP157" s="280"/>
      <c r="AQ157" s="280"/>
      <c r="AR157" s="280"/>
      <c r="AS157" s="280"/>
      <c r="AT157" s="280"/>
      <c r="AU157" s="280"/>
      <c r="AV157" s="280"/>
      <c r="AW157" s="280"/>
      <c r="AX157" s="280"/>
      <c r="AY157" s="280"/>
      <c r="AZ157" s="280"/>
      <c r="BA157" s="280"/>
      <c r="BB157" s="280"/>
      <c r="BC157" s="280"/>
      <c r="BD157" s="280"/>
      <c r="BE157" s="280"/>
      <c r="BF157" s="280"/>
      <c r="BG157" s="280"/>
      <c r="BH157" s="280"/>
      <c r="BI157" s="280"/>
      <c r="BJ157" s="74"/>
      <c r="BK157" s="7"/>
      <c r="BL157" s="7"/>
      <c r="BM157" s="7"/>
      <c r="BN157" s="7"/>
      <c r="BO157" s="281"/>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c r="CS157" s="173"/>
      <c r="CT157" s="173"/>
      <c r="CU157" s="173"/>
      <c r="CV157" s="173"/>
      <c r="CW157" s="173"/>
      <c r="CX157" s="173"/>
      <c r="CY157" s="173"/>
      <c r="CZ157" s="173"/>
      <c r="DA157" s="173"/>
      <c r="DB157" s="173"/>
      <c r="DC157" s="173"/>
      <c r="DD157" s="173"/>
      <c r="DE157" s="173"/>
      <c r="DF157" s="173"/>
      <c r="DG157" s="173"/>
      <c r="DH157" s="173"/>
      <c r="DI157" s="173"/>
      <c r="DJ157" s="173"/>
      <c r="DK157" s="173"/>
      <c r="DL157" s="173"/>
      <c r="DM157" s="173"/>
      <c r="DN157" s="173"/>
      <c r="DO157" s="173"/>
      <c r="DP157" s="173"/>
      <c r="DQ157" s="173"/>
      <c r="DR157" s="173"/>
      <c r="DS157" s="173"/>
      <c r="DT157" s="173"/>
      <c r="DU157" s="173"/>
      <c r="DV157" s="173"/>
      <c r="DW157" s="173"/>
      <c r="DX157" s="173"/>
      <c r="DY157" s="173"/>
      <c r="DZ157" s="173"/>
      <c r="EA157" s="173"/>
      <c r="EB157" s="173"/>
      <c r="EC157" s="173"/>
      <c r="ED157" s="173"/>
      <c r="EE157" s="173"/>
      <c r="EF157" s="173"/>
      <c r="EG157" s="173"/>
      <c r="EH157" s="173"/>
      <c r="EI157" s="173"/>
      <c r="EJ157" s="173"/>
      <c r="EK157" s="173"/>
      <c r="EL157" s="173"/>
      <c r="EM157" s="173"/>
      <c r="EN157" s="173"/>
      <c r="EO157" s="173"/>
      <c r="EP157" s="173"/>
      <c r="EQ157" s="173"/>
      <c r="ER157" s="173"/>
      <c r="ES157" s="173"/>
      <c r="ET157" s="173"/>
      <c r="EU157" s="173"/>
      <c r="EV157" s="173"/>
      <c r="EW157" s="173"/>
      <c r="EX157" s="173"/>
      <c r="EY157" s="173"/>
      <c r="EZ157" s="173"/>
      <c r="FA157" s="173"/>
      <c r="FB157" s="173"/>
      <c r="FC157" s="173"/>
      <c r="FD157" s="173"/>
      <c r="FE157" s="173"/>
      <c r="FF157" s="173"/>
      <c r="FG157" s="173"/>
      <c r="FH157" s="173"/>
      <c r="FI157" s="173"/>
      <c r="FJ157" s="173"/>
      <c r="FK157" s="173"/>
      <c r="FL157" s="173"/>
      <c r="FM157" s="173"/>
      <c r="FN157" s="173"/>
      <c r="FO157" s="173"/>
      <c r="FP157" s="173"/>
      <c r="FQ157" s="173"/>
      <c r="FR157" s="173"/>
      <c r="FS157" s="173"/>
      <c r="FT157" s="173"/>
      <c r="FU157" s="173"/>
      <c r="FV157" s="173"/>
      <c r="FW157" s="173"/>
      <c r="FX157" s="173"/>
      <c r="FY157" s="173"/>
      <c r="FZ157" s="173"/>
      <c r="GA157" s="173"/>
      <c r="GB157" s="173"/>
      <c r="GC157" s="173"/>
      <c r="GD157" s="173"/>
      <c r="GE157" s="173"/>
      <c r="GF157" s="173"/>
      <c r="GG157" s="173"/>
      <c r="GH157" s="173"/>
      <c r="GI157" s="173"/>
      <c r="GJ157" s="173"/>
      <c r="GK157" s="173"/>
      <c r="GL157" s="173"/>
      <c r="GM157" s="173"/>
      <c r="GN157" s="173"/>
      <c r="GO157" s="173"/>
      <c r="GP157" s="173"/>
      <c r="GQ157" s="173"/>
      <c r="GR157" s="173"/>
      <c r="GS157" s="173"/>
      <c r="GT157" s="173"/>
      <c r="GU157" s="173"/>
      <c r="GV157" s="173"/>
      <c r="GW157" s="173"/>
      <c r="GX157" s="173"/>
      <c r="GY157" s="173"/>
      <c r="GZ157" s="173"/>
      <c r="HA157" s="173"/>
      <c r="HB157" s="173"/>
      <c r="HC157" s="173"/>
      <c r="HD157" s="173"/>
      <c r="HE157" s="173"/>
      <c r="HF157" s="173"/>
      <c r="HG157" s="173"/>
      <c r="HH157" s="173"/>
      <c r="HI157" s="173"/>
      <c r="HJ157" s="173"/>
      <c r="HK157" s="173"/>
      <c r="HL157" s="173"/>
      <c r="HM157" s="173"/>
      <c r="HN157" s="173"/>
      <c r="HO157" s="173"/>
      <c r="HP157" s="173"/>
      <c r="HQ157" s="173"/>
      <c r="HR157" s="173"/>
      <c r="HS157" s="173"/>
      <c r="HT157" s="173"/>
      <c r="HU157" s="173"/>
      <c r="HV157" s="173"/>
      <c r="HW157" s="173"/>
      <c r="HX157" s="173"/>
      <c r="HY157" s="173"/>
      <c r="HZ157" s="173"/>
      <c r="IA157" s="173"/>
      <c r="IB157" s="173"/>
      <c r="IC157" s="173"/>
      <c r="ID157" s="173"/>
      <c r="IE157" s="173"/>
      <c r="IF157" s="173"/>
      <c r="IG157" s="173"/>
      <c r="IH157" s="173"/>
      <c r="II157" s="173"/>
      <c r="IJ157" s="173"/>
      <c r="IK157" s="173"/>
      <c r="IL157" s="173"/>
      <c r="IM157" s="173"/>
      <c r="IN157" s="173"/>
      <c r="IO157" s="173"/>
      <c r="IP157" s="173"/>
      <c r="IQ157" s="173"/>
      <c r="IR157" s="173"/>
      <c r="IS157" s="173"/>
      <c r="IT157" s="173"/>
      <c r="IU157" s="173"/>
      <c r="IV157" s="173"/>
      <c r="IW157" s="173"/>
      <c r="IX157" s="173"/>
      <c r="IY157" s="173"/>
      <c r="IZ157" s="173"/>
      <c r="JA157" s="173"/>
      <c r="JB157" s="173"/>
      <c r="JC157" s="173"/>
      <c r="JD157" s="173"/>
      <c r="JE157" s="173"/>
      <c r="JF157" s="173"/>
      <c r="JG157" s="173"/>
      <c r="JH157" s="173"/>
      <c r="JI157" s="173"/>
      <c r="JJ157" s="173"/>
      <c r="JK157" s="173"/>
      <c r="JL157" s="173"/>
      <c r="JM157" s="173"/>
      <c r="JN157" s="173"/>
      <c r="JO157" s="173"/>
      <c r="JP157" s="173"/>
      <c r="JQ157" s="173"/>
      <c r="JR157" s="173"/>
      <c r="JS157" s="173"/>
      <c r="JT157" s="173"/>
      <c r="JU157" s="173"/>
      <c r="JV157" s="173"/>
      <c r="JW157" s="173"/>
      <c r="JX157" s="173"/>
      <c r="JY157" s="173"/>
      <c r="JZ157" s="173"/>
      <c r="KA157" s="173"/>
      <c r="KB157" s="173"/>
      <c r="KC157" s="173"/>
      <c r="KD157" s="173"/>
      <c r="KE157" s="173"/>
      <c r="KF157" s="173"/>
      <c r="KG157" s="173"/>
      <c r="KH157" s="173"/>
      <c r="KI157" s="173"/>
      <c r="KJ157" s="173"/>
      <c r="KK157" s="173"/>
      <c r="KL157" s="173"/>
      <c r="KM157" s="173"/>
      <c r="KN157" s="173"/>
      <c r="KO157" s="173"/>
      <c r="KP157" s="173"/>
      <c r="KQ157" s="173"/>
      <c r="KR157" s="173"/>
      <c r="KS157" s="173"/>
      <c r="KT157" s="173"/>
      <c r="KU157" s="173"/>
      <c r="KV157" s="173"/>
      <c r="KW157" s="173"/>
      <c r="KX157" s="173"/>
      <c r="KY157" s="173"/>
      <c r="KZ157" s="173"/>
      <c r="LA157" s="173"/>
      <c r="LB157" s="173"/>
      <c r="LC157" s="173"/>
      <c r="LD157" s="173"/>
      <c r="LE157" s="173"/>
      <c r="LF157" s="173"/>
      <c r="LG157" s="173"/>
      <c r="LH157" s="173"/>
      <c r="LI157" s="173"/>
      <c r="LJ157" s="173"/>
      <c r="LK157" s="173"/>
      <c r="LL157" s="173"/>
      <c r="LM157" s="173"/>
      <c r="LN157" s="173"/>
      <c r="LO157" s="173"/>
      <c r="LP157" s="173"/>
      <c r="LQ157" s="173"/>
      <c r="LR157" s="173"/>
      <c r="LS157" s="173"/>
      <c r="LT157" s="173"/>
      <c r="LU157" s="173"/>
      <c r="LV157" s="173"/>
      <c r="LW157" s="173"/>
      <c r="LX157" s="173"/>
      <c r="LY157" s="173"/>
      <c r="LZ157" s="173"/>
      <c r="MA157" s="173"/>
      <c r="MB157" s="173"/>
      <c r="MC157" s="173"/>
      <c r="MD157" s="173"/>
      <c r="ME157" s="173"/>
      <c r="MF157" s="173"/>
      <c r="MG157" s="173"/>
      <c r="MH157" s="173"/>
      <c r="MI157" s="173"/>
      <c r="MJ157" s="173"/>
      <c r="MK157" s="173"/>
      <c r="ML157" s="173"/>
      <c r="MM157" s="173"/>
      <c r="MN157" s="173"/>
      <c r="MO157" s="173"/>
      <c r="MP157" s="173"/>
      <c r="MQ157" s="173"/>
      <c r="MR157" s="173"/>
      <c r="MS157" s="173"/>
      <c r="MT157" s="173"/>
      <c r="MU157" s="173"/>
      <c r="MV157" s="173"/>
      <c r="MW157" s="173"/>
      <c r="MX157" s="173"/>
      <c r="MY157" s="173"/>
      <c r="MZ157" s="173"/>
      <c r="NA157" s="173"/>
      <c r="NB157" s="173"/>
      <c r="NC157" s="173"/>
      <c r="ND157" s="173"/>
      <c r="NE157" s="173"/>
      <c r="NF157" s="173"/>
      <c r="NG157" s="173"/>
      <c r="NH157" s="173"/>
      <c r="NI157" s="173"/>
      <c r="NJ157" s="173"/>
      <c r="NK157" s="173"/>
      <c r="NL157" s="173"/>
      <c r="NM157" s="173"/>
      <c r="NN157" s="173"/>
      <c r="NO157" s="173"/>
      <c r="NP157" s="173"/>
      <c r="NQ157" s="173"/>
      <c r="NR157" s="173"/>
      <c r="NS157" s="173"/>
      <c r="NT157" s="173"/>
      <c r="NU157" s="173"/>
      <c r="NV157" s="173"/>
      <c r="NW157" s="173"/>
      <c r="NX157" s="173"/>
      <c r="NY157" s="173"/>
      <c r="NZ157" s="173"/>
      <c r="OA157" s="173"/>
      <c r="OB157" s="173"/>
      <c r="OC157" s="173"/>
      <c r="OD157" s="173"/>
      <c r="OE157" s="173"/>
      <c r="OF157" s="173"/>
      <c r="OG157" s="173"/>
      <c r="OH157" s="173"/>
      <c r="OI157" s="173"/>
      <c r="OJ157" s="173"/>
      <c r="OK157" s="173"/>
      <c r="OL157" s="173"/>
      <c r="OM157" s="173"/>
      <c r="ON157" s="173"/>
      <c r="OO157" s="173"/>
      <c r="OP157" s="173"/>
      <c r="OQ157" s="173"/>
      <c r="OR157" s="173"/>
      <c r="OS157" s="173"/>
      <c r="OT157" s="173"/>
      <c r="OU157" s="173"/>
      <c r="OV157" s="173"/>
      <c r="OW157" s="173"/>
      <c r="OX157" s="173"/>
      <c r="OY157" s="173"/>
      <c r="OZ157" s="173"/>
      <c r="PA157" s="173"/>
      <c r="PB157" s="173"/>
      <c r="PC157" s="173"/>
      <c r="PD157" s="173"/>
      <c r="PE157" s="173"/>
      <c r="PF157" s="173"/>
      <c r="PG157" s="173"/>
      <c r="PH157" s="173"/>
      <c r="PI157" s="173"/>
      <c r="PJ157" s="173"/>
      <c r="PK157" s="173"/>
      <c r="PL157" s="173"/>
      <c r="PM157" s="173"/>
      <c r="PN157" s="173"/>
      <c r="PO157" s="173"/>
      <c r="PP157" s="173"/>
      <c r="PQ157" s="173"/>
      <c r="PR157" s="173"/>
      <c r="PS157" s="173"/>
      <c r="PT157" s="173"/>
      <c r="PU157" s="173"/>
      <c r="PV157" s="173"/>
      <c r="PW157" s="173"/>
      <c r="PX157" s="173"/>
      <c r="PY157" s="173"/>
      <c r="PZ157" s="173"/>
      <c r="QA157" s="173"/>
      <c r="QB157" s="173"/>
      <c r="QC157" s="173"/>
      <c r="QD157" s="173"/>
      <c r="QE157" s="173"/>
      <c r="QF157" s="173"/>
      <c r="QG157" s="173"/>
      <c r="QH157" s="173"/>
      <c r="QI157" s="173"/>
      <c r="QJ157" s="173"/>
      <c r="QK157" s="173"/>
      <c r="QL157" s="173"/>
      <c r="QM157" s="173"/>
      <c r="QN157" s="173"/>
      <c r="QO157" s="173"/>
      <c r="QP157" s="173"/>
      <c r="QQ157" s="173"/>
      <c r="QR157" s="173"/>
      <c r="QS157" s="173"/>
      <c r="QT157" s="173"/>
      <c r="QU157" s="173"/>
      <c r="QV157" s="173"/>
      <c r="QW157" s="173"/>
      <c r="QX157" s="173"/>
      <c r="QY157" s="173"/>
      <c r="QZ157" s="173"/>
      <c r="RA157" s="173"/>
      <c r="RB157" s="173"/>
      <c r="RC157" s="173"/>
      <c r="RD157" s="173"/>
      <c r="RE157" s="173"/>
      <c r="RF157" s="173"/>
      <c r="RG157" s="173"/>
      <c r="RH157" s="173"/>
      <c r="RI157" s="173"/>
      <c r="RJ157" s="173"/>
      <c r="RK157" s="173"/>
      <c r="RL157" s="173"/>
      <c r="RM157" s="173"/>
      <c r="RN157" s="173"/>
      <c r="RO157" s="173"/>
      <c r="RP157" s="173"/>
      <c r="RQ157" s="173"/>
      <c r="RR157" s="173"/>
      <c r="RS157" s="173"/>
      <c r="RT157" s="173"/>
      <c r="RU157" s="173"/>
      <c r="RV157" s="173"/>
      <c r="RW157" s="173"/>
      <c r="RX157" s="173"/>
      <c r="RY157" s="173"/>
      <c r="RZ157" s="173"/>
      <c r="SA157" s="173"/>
      <c r="SB157" s="173"/>
      <c r="SC157" s="173"/>
      <c r="SD157" s="173"/>
      <c r="SE157" s="173"/>
      <c r="SF157" s="173"/>
      <c r="SG157" s="173"/>
      <c r="SH157" s="173"/>
      <c r="SI157" s="173"/>
      <c r="SJ157" s="173"/>
      <c r="SK157" s="173"/>
      <c r="SL157" s="173"/>
      <c r="SM157" s="173"/>
      <c r="SN157" s="173"/>
      <c r="SO157" s="173"/>
      <c r="SP157" s="173"/>
      <c r="SQ157" s="173"/>
      <c r="SR157" s="173"/>
      <c r="SS157" s="173"/>
      <c r="ST157" s="173"/>
      <c r="SU157" s="173"/>
      <c r="SV157" s="173"/>
      <c r="SW157" s="173"/>
      <c r="SX157" s="173"/>
      <c r="SY157" s="173"/>
      <c r="SZ157" s="173"/>
    </row>
    <row r="158" spans="1:520" ht="3.75" customHeight="1" x14ac:dyDescent="0.35">
      <c r="A158" s="217"/>
      <c r="B158" s="14"/>
      <c r="C158" s="125"/>
      <c r="D158" s="205"/>
      <c r="E158" s="262"/>
      <c r="F158" s="262"/>
      <c r="G158" s="262"/>
      <c r="H158" s="262"/>
      <c r="I158" s="262"/>
      <c r="J158" s="262"/>
      <c r="K158" s="262"/>
      <c r="L158" s="262"/>
      <c r="M158" s="262"/>
      <c r="N158" s="262"/>
      <c r="O158" s="262"/>
      <c r="P158" s="262"/>
      <c r="Q158" s="262"/>
      <c r="R158" s="262"/>
      <c r="S158" s="262"/>
      <c r="T158" s="262"/>
      <c r="U158" s="262"/>
      <c r="V158" s="262"/>
      <c r="W158" s="262"/>
      <c r="X158" s="262"/>
      <c r="Y158" s="262"/>
      <c r="Z158" s="262"/>
      <c r="AA158" s="262"/>
      <c r="AB158" s="262"/>
      <c r="AC158" s="262"/>
      <c r="AD158" s="262"/>
      <c r="AE158" s="262"/>
      <c r="AF158" s="262"/>
      <c r="AG158" s="262"/>
      <c r="AH158" s="262"/>
      <c r="AI158" s="262"/>
      <c r="AJ158" s="262"/>
      <c r="AK158" s="262"/>
      <c r="AL158" s="262"/>
      <c r="AM158" s="278"/>
      <c r="AN158" s="114">
        <v>0</v>
      </c>
      <c r="AO158" s="114">
        <v>0</v>
      </c>
      <c r="AP158" s="114">
        <v>0</v>
      </c>
      <c r="AQ158" s="114">
        <v>0</v>
      </c>
      <c r="AR158" s="114">
        <v>0</v>
      </c>
      <c r="AS158" s="114">
        <v>0</v>
      </c>
      <c r="AT158" s="114">
        <v>0</v>
      </c>
      <c r="AU158" s="114">
        <v>0</v>
      </c>
      <c r="AV158" s="114">
        <v>0</v>
      </c>
      <c r="AW158" s="114">
        <v>0</v>
      </c>
      <c r="AX158" s="114">
        <v>0</v>
      </c>
      <c r="AY158" s="114">
        <v>0</v>
      </c>
      <c r="AZ158" s="114">
        <v>0</v>
      </c>
      <c r="BA158" s="114">
        <v>0</v>
      </c>
      <c r="BB158" s="114">
        <v>0</v>
      </c>
      <c r="BC158" s="114">
        <v>0</v>
      </c>
      <c r="BD158" s="114">
        <v>0</v>
      </c>
      <c r="BE158" s="114">
        <v>0</v>
      </c>
      <c r="BF158" s="114">
        <v>0</v>
      </c>
      <c r="BG158" s="114">
        <v>0</v>
      </c>
      <c r="BH158" s="114">
        <v>0</v>
      </c>
      <c r="BI158" s="114">
        <v>0</v>
      </c>
      <c r="BJ158" s="74">
        <v>0</v>
      </c>
      <c r="BK158" s="269"/>
      <c r="BL158" s="269"/>
      <c r="BM158" s="269"/>
      <c r="BN158" s="269"/>
      <c r="BO158" s="281"/>
      <c r="BP158" s="173"/>
      <c r="BQ158" s="173"/>
      <c r="BR158" s="173"/>
      <c r="BS158" s="173"/>
      <c r="BT158" s="173"/>
      <c r="BU158" s="173"/>
      <c r="BV158" s="173"/>
    </row>
    <row r="159" spans="1:520" x14ac:dyDescent="0.35">
      <c r="A159" s="173" t="s">
        <v>428</v>
      </c>
      <c r="B159" s="14" t="s">
        <v>85</v>
      </c>
      <c r="C159" s="125" t="s">
        <v>95</v>
      </c>
      <c r="D159" s="210"/>
      <c r="E159" s="262"/>
      <c r="F159" s="262"/>
      <c r="G159" s="262"/>
      <c r="H159" s="262"/>
      <c r="I159" s="262"/>
      <c r="J159" s="262"/>
      <c r="K159" s="262"/>
      <c r="L159" s="262"/>
      <c r="M159" s="262"/>
      <c r="N159" s="262"/>
      <c r="O159" s="262"/>
      <c r="P159" s="262"/>
      <c r="Q159" s="262"/>
      <c r="R159" s="262"/>
      <c r="S159" s="262"/>
      <c r="T159" s="262"/>
      <c r="U159" s="262"/>
      <c r="V159" s="262"/>
      <c r="W159" s="262"/>
      <c r="X159" s="262"/>
      <c r="Y159" s="262"/>
      <c r="Z159" s="262"/>
      <c r="AA159" s="262"/>
      <c r="AB159" s="262"/>
      <c r="AC159" s="262"/>
      <c r="AD159" s="262"/>
      <c r="AE159" s="262"/>
      <c r="AF159" s="262"/>
      <c r="AG159" s="262"/>
      <c r="AH159" s="262"/>
      <c r="AI159" s="262"/>
      <c r="AJ159" s="262"/>
      <c r="AK159" s="262"/>
      <c r="AL159" s="262"/>
      <c r="AM159" s="278"/>
      <c r="AN159" s="283"/>
      <c r="AO159" s="283">
        <v>24354.9</v>
      </c>
      <c r="AP159" s="283">
        <v>26632</v>
      </c>
      <c r="AQ159" s="283">
        <v>30479.1</v>
      </c>
      <c r="AR159" s="283">
        <v>33218.699999999997</v>
      </c>
      <c r="AS159" s="283">
        <v>35322.699999999997</v>
      </c>
      <c r="AT159" s="283">
        <v>37182</v>
      </c>
      <c r="AU159" s="283"/>
      <c r="AV159" s="283"/>
      <c r="AW159" s="283"/>
      <c r="AX159" s="283"/>
      <c r="AY159" s="283"/>
      <c r="AZ159" s="283"/>
      <c r="BA159" s="283"/>
      <c r="BB159" s="283"/>
      <c r="BC159" s="283"/>
      <c r="BD159" s="283"/>
      <c r="BE159" s="283"/>
      <c r="BF159" s="283"/>
      <c r="BG159" s="283"/>
      <c r="BH159" s="283"/>
      <c r="BI159" s="283"/>
      <c r="BJ159" s="284"/>
      <c r="BK159" s="281"/>
      <c r="BL159" s="281"/>
      <c r="BM159" s="7"/>
      <c r="BN159" s="7"/>
      <c r="BO159" s="281"/>
      <c r="BP159" s="173"/>
      <c r="BQ159" s="173"/>
      <c r="BR159" s="173"/>
      <c r="BS159" s="173"/>
      <c r="BT159" s="173"/>
      <c r="BU159" s="173"/>
      <c r="BV159" s="173"/>
    </row>
    <row r="160" spans="1:520" ht="3.75" customHeight="1" x14ac:dyDescent="0.35">
      <c r="A160" s="217"/>
      <c r="B160" s="14"/>
      <c r="C160" s="125"/>
      <c r="D160" s="203"/>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c r="AA160" s="262"/>
      <c r="AB160" s="262"/>
      <c r="AC160" s="262"/>
      <c r="AD160" s="262"/>
      <c r="AE160" s="262"/>
      <c r="AF160" s="262"/>
      <c r="AG160" s="262"/>
      <c r="AH160" s="262"/>
      <c r="AI160" s="262"/>
      <c r="AJ160" s="262"/>
      <c r="AK160" s="262"/>
      <c r="AL160" s="262"/>
      <c r="AM160" s="278"/>
      <c r="AN160" s="283"/>
      <c r="AO160" s="283"/>
      <c r="AP160" s="283"/>
      <c r="AQ160" s="283"/>
      <c r="AR160" s="283"/>
      <c r="AS160" s="283"/>
      <c r="AT160" s="283"/>
      <c r="AU160" s="283"/>
      <c r="AV160" s="283"/>
      <c r="AW160" s="283"/>
      <c r="AX160" s="283"/>
      <c r="AY160" s="283"/>
      <c r="AZ160" s="283"/>
      <c r="BA160" s="283"/>
      <c r="BB160" s="283"/>
      <c r="BC160" s="283"/>
      <c r="BD160" s="283"/>
      <c r="BE160" s="283"/>
      <c r="BF160" s="283"/>
      <c r="BG160" s="283"/>
      <c r="BH160" s="283"/>
      <c r="BI160" s="283"/>
      <c r="BJ160" s="285"/>
      <c r="BK160" s="281"/>
      <c r="BL160" s="281"/>
      <c r="BM160" s="281"/>
      <c r="BN160" s="281"/>
      <c r="BO160" s="281"/>
      <c r="BP160" s="173"/>
      <c r="BQ160" s="173"/>
      <c r="BR160" s="173"/>
      <c r="BS160" s="173"/>
      <c r="BT160" s="173"/>
      <c r="BU160" s="173"/>
      <c r="BV160" s="173"/>
    </row>
    <row r="161" spans="1:92" x14ac:dyDescent="0.35">
      <c r="A161" s="173" t="s">
        <v>429</v>
      </c>
      <c r="B161" s="14" t="s">
        <v>85</v>
      </c>
      <c r="C161" s="125" t="s">
        <v>95</v>
      </c>
      <c r="D161" s="9"/>
      <c r="E161" s="262">
        <v>4532</v>
      </c>
      <c r="F161" s="262">
        <v>5029</v>
      </c>
      <c r="G161" s="262">
        <v>5640</v>
      </c>
      <c r="H161" s="262">
        <v>6225</v>
      </c>
      <c r="I161" s="262">
        <v>6613</v>
      </c>
      <c r="J161" s="262">
        <v>7348</v>
      </c>
      <c r="K161" s="262">
        <v>8102</v>
      </c>
      <c r="L161" s="262">
        <v>9047</v>
      </c>
      <c r="M161" s="262">
        <v>10133</v>
      </c>
      <c r="N161" s="262">
        <v>12192</v>
      </c>
      <c r="O161" s="262">
        <v>17808</v>
      </c>
      <c r="P161" s="262">
        <v>21787</v>
      </c>
      <c r="Q161" s="262">
        <v>24015</v>
      </c>
      <c r="R161" s="262">
        <v>26665</v>
      </c>
      <c r="S161" s="262">
        <v>28912</v>
      </c>
      <c r="T161" s="262">
        <v>31758</v>
      </c>
      <c r="U161" s="262">
        <v>36313</v>
      </c>
      <c r="V161" s="262">
        <v>41515</v>
      </c>
      <c r="W161" s="262">
        <v>49390</v>
      </c>
      <c r="X161" s="262">
        <v>57287</v>
      </c>
      <c r="Y161" s="262">
        <v>64686</v>
      </c>
      <c r="Z161" s="262">
        <v>70914</v>
      </c>
      <c r="AA161" s="262">
        <v>76185</v>
      </c>
      <c r="AB161" s="262">
        <v>79467</v>
      </c>
      <c r="AC161" s="262">
        <v>83040</v>
      </c>
      <c r="AD161" s="262">
        <v>89113</v>
      </c>
      <c r="AE161" s="262">
        <v>97692</v>
      </c>
      <c r="AF161" s="262">
        <v>104976</v>
      </c>
      <c r="AG161" s="262">
        <v>112061</v>
      </c>
      <c r="AH161" s="262">
        <v>117814</v>
      </c>
      <c r="AI161" s="262">
        <v>123563</v>
      </c>
      <c r="AJ161" s="262">
        <v>131966</v>
      </c>
      <c r="AK161" s="262">
        <v>135933</v>
      </c>
      <c r="AL161" s="262">
        <v>135783.70000000001</v>
      </c>
      <c r="AM161" s="278">
        <v>140814.39999999999</v>
      </c>
      <c r="AN161" s="283">
        <v>160408</v>
      </c>
      <c r="AO161" s="283">
        <v>181137.9</v>
      </c>
      <c r="AP161" s="283">
        <v>193157</v>
      </c>
      <c r="AQ161" s="283">
        <v>199726.1</v>
      </c>
      <c r="AR161" s="283">
        <v>215223.7</v>
      </c>
      <c r="AS161" s="283">
        <v>231002.7</v>
      </c>
      <c r="AT161" s="283">
        <v>243278</v>
      </c>
      <c r="AU161" s="283">
        <v>258932</v>
      </c>
      <c r="AV161" s="283">
        <v>280109</v>
      </c>
      <c r="AW161" s="283">
        <v>324569</v>
      </c>
      <c r="AX161" s="283">
        <v>339239</v>
      </c>
      <c r="AY161" s="283">
        <v>356100</v>
      </c>
      <c r="AZ161" s="283">
        <v>377739</v>
      </c>
      <c r="BA161" s="283">
        <v>382644</v>
      </c>
      <c r="BB161" s="283">
        <v>413845</v>
      </c>
      <c r="BC161" s="283">
        <v>417898</v>
      </c>
      <c r="BD161" s="283">
        <v>428691</v>
      </c>
      <c r="BE161" s="283">
        <v>447807</v>
      </c>
      <c r="BF161" s="283">
        <v>460282</v>
      </c>
      <c r="BG161" s="283">
        <v>484653</v>
      </c>
      <c r="BH161" s="283">
        <v>578549</v>
      </c>
      <c r="BI161" s="283">
        <v>651916</v>
      </c>
      <c r="BJ161" s="74">
        <v>623050</v>
      </c>
      <c r="BK161" s="74">
        <v>644788</v>
      </c>
      <c r="BL161" s="74">
        <v>684085</v>
      </c>
      <c r="BM161" s="74">
        <v>715382</v>
      </c>
      <c r="BN161" s="74">
        <v>743324</v>
      </c>
      <c r="BO161" s="74">
        <v>771779</v>
      </c>
      <c r="BP161" s="173"/>
      <c r="BQ161" s="173"/>
      <c r="BR161" s="173"/>
      <c r="BS161" s="173"/>
      <c r="BT161" s="173"/>
      <c r="BU161" s="173"/>
      <c r="BV161" s="173"/>
    </row>
    <row r="162" spans="1:92" ht="3.75" customHeight="1" x14ac:dyDescent="0.35">
      <c r="A162" s="206"/>
      <c r="B162" s="14"/>
      <c r="C162" s="125"/>
      <c r="D162" s="205"/>
      <c r="E162" s="262"/>
      <c r="F162" s="262"/>
      <c r="G162" s="262"/>
      <c r="H162" s="262"/>
      <c r="I162" s="262"/>
      <c r="J162" s="262"/>
      <c r="K162" s="262"/>
      <c r="L162" s="262"/>
      <c r="M162" s="262"/>
      <c r="N162" s="262"/>
      <c r="O162" s="262"/>
      <c r="P162" s="262"/>
      <c r="Q162" s="262"/>
      <c r="R162" s="262"/>
      <c r="S162" s="262"/>
      <c r="T162" s="262"/>
      <c r="U162" s="262"/>
      <c r="V162" s="262"/>
      <c r="W162" s="262"/>
      <c r="X162" s="262"/>
      <c r="Y162" s="262"/>
      <c r="Z162" s="262"/>
      <c r="AA162" s="262"/>
      <c r="AB162" s="262"/>
      <c r="AC162" s="262"/>
      <c r="AD162" s="262"/>
      <c r="AE162" s="262"/>
      <c r="AF162" s="262"/>
      <c r="AG162" s="262"/>
      <c r="AH162" s="262"/>
      <c r="AI162" s="262"/>
      <c r="AJ162" s="262"/>
      <c r="AK162" s="262"/>
      <c r="AL162" s="262"/>
      <c r="AM162" s="278"/>
      <c r="AN162" s="283"/>
      <c r="AO162" s="283"/>
      <c r="AP162" s="283"/>
      <c r="AQ162" s="283"/>
      <c r="AR162" s="283"/>
      <c r="AS162" s="283"/>
      <c r="AT162" s="283"/>
      <c r="AU162" s="283"/>
      <c r="AV162" s="283"/>
      <c r="AW162" s="283"/>
      <c r="AX162" s="283"/>
      <c r="AY162" s="283"/>
      <c r="AZ162" s="283"/>
      <c r="BA162" s="283"/>
      <c r="BB162" s="283"/>
      <c r="BC162" s="283"/>
      <c r="BD162" s="283"/>
      <c r="BE162" s="283"/>
      <c r="BF162" s="283"/>
      <c r="BG162" s="283"/>
      <c r="BH162" s="283"/>
      <c r="BI162" s="283"/>
      <c r="BJ162" s="285"/>
      <c r="BK162" s="281"/>
      <c r="BL162" s="281"/>
      <c r="BM162" s="281"/>
      <c r="BN162" s="281"/>
      <c r="BO162" s="281"/>
      <c r="BP162" s="173"/>
      <c r="BQ162" s="173"/>
      <c r="BR162" s="173"/>
      <c r="BS162" s="173"/>
      <c r="BT162" s="173"/>
      <c r="BU162" s="173"/>
      <c r="BV162" s="173"/>
    </row>
    <row r="163" spans="1:92" x14ac:dyDescent="0.35">
      <c r="A163" s="173" t="s">
        <v>430</v>
      </c>
      <c r="B163" s="14" t="s">
        <v>85</v>
      </c>
      <c r="C163" s="125" t="s">
        <v>431</v>
      </c>
      <c r="D163" s="203"/>
      <c r="E163" s="262">
        <v>3728</v>
      </c>
      <c r="F163" s="262">
        <v>4234</v>
      </c>
      <c r="G163" s="262">
        <v>4774</v>
      </c>
      <c r="H163" s="262">
        <v>5275</v>
      </c>
      <c r="I163" s="262">
        <v>5670</v>
      </c>
      <c r="J163" s="262">
        <v>6131</v>
      </c>
      <c r="K163" s="262">
        <v>7389</v>
      </c>
      <c r="L163" s="262">
        <v>8249</v>
      </c>
      <c r="M163" s="262">
        <v>9388</v>
      </c>
      <c r="N163" s="262">
        <v>11078</v>
      </c>
      <c r="O163" s="262">
        <v>15463</v>
      </c>
      <c r="P163" s="262">
        <v>20225</v>
      </c>
      <c r="Q163" s="262">
        <v>23157</v>
      </c>
      <c r="R163" s="262">
        <v>26057</v>
      </c>
      <c r="S163" s="262">
        <v>28272</v>
      </c>
      <c r="T163" s="262">
        <v>31642</v>
      </c>
      <c r="U163" s="262">
        <v>36176</v>
      </c>
      <c r="V163" s="262">
        <v>41151</v>
      </c>
      <c r="W163" s="262">
        <v>48810</v>
      </c>
      <c r="X163" s="262">
        <v>56990</v>
      </c>
      <c r="Y163" s="262">
        <v>64853</v>
      </c>
      <c r="Z163" s="262">
        <v>71328</v>
      </c>
      <c r="AA163" s="262">
        <v>77158</v>
      </c>
      <c r="AB163" s="262">
        <v>82039</v>
      </c>
      <c r="AC163" s="262">
        <v>85326</v>
      </c>
      <c r="AD163" s="262">
        <v>92684</v>
      </c>
      <c r="AE163" s="262">
        <v>100665</v>
      </c>
      <c r="AF163" s="262">
        <v>108472</v>
      </c>
      <c r="AG163" s="262">
        <v>115751</v>
      </c>
      <c r="AH163" s="262">
        <v>122009</v>
      </c>
      <c r="AI163" s="262">
        <v>127619</v>
      </c>
      <c r="AJ163" s="262">
        <v>135538</v>
      </c>
      <c r="AK163" s="262">
        <v>145940</v>
      </c>
      <c r="AL163" s="262">
        <v>148788</v>
      </c>
      <c r="AM163" s="278">
        <v>146925</v>
      </c>
      <c r="AN163" s="283">
        <v>155728</v>
      </c>
      <c r="AO163" s="283">
        <v>180277</v>
      </c>
      <c r="AP163" s="283">
        <v>193214</v>
      </c>
      <c r="AQ163" s="283">
        <v>201402</v>
      </c>
      <c r="AR163" s="283">
        <v>215634</v>
      </c>
      <c r="AS163" s="283">
        <v>229427</v>
      </c>
      <c r="AT163" s="283">
        <v>241977</v>
      </c>
      <c r="AU163" s="283">
        <v>259197</v>
      </c>
      <c r="AV163" s="283">
        <v>280335</v>
      </c>
      <c r="AW163" s="283">
        <v>324889</v>
      </c>
      <c r="AX163" s="283">
        <v>340354</v>
      </c>
      <c r="AY163" s="283">
        <v>356710</v>
      </c>
      <c r="AZ163" s="283">
        <v>377948</v>
      </c>
      <c r="BA163" s="283">
        <v>383351</v>
      </c>
      <c r="BB163" s="283">
        <v>415691</v>
      </c>
      <c r="BC163" s="283">
        <v>418956</v>
      </c>
      <c r="BD163" s="283">
        <v>430739</v>
      </c>
      <c r="BE163" s="283">
        <v>449712</v>
      </c>
      <c r="BF163" s="283">
        <v>461490</v>
      </c>
      <c r="BG163" s="283">
        <v>485869</v>
      </c>
      <c r="BH163" s="283">
        <v>578117</v>
      </c>
      <c r="BI163" s="283">
        <v>651916</v>
      </c>
      <c r="BJ163" s="283">
        <v>623050</v>
      </c>
      <c r="BK163" s="283">
        <v>644788</v>
      </c>
      <c r="BL163" s="283">
        <v>684085</v>
      </c>
      <c r="BM163" s="283">
        <v>715382</v>
      </c>
      <c r="BN163" s="283">
        <v>743324</v>
      </c>
      <c r="BO163" s="283">
        <v>771779</v>
      </c>
      <c r="BP163" s="173"/>
      <c r="BQ163" s="173"/>
      <c r="BR163" s="173"/>
      <c r="BS163" s="173"/>
      <c r="BT163" s="173"/>
      <c r="BU163" s="173"/>
      <c r="BV163" s="173"/>
    </row>
    <row r="164" spans="1:92" x14ac:dyDescent="0.35">
      <c r="A164" s="9"/>
      <c r="B164" s="14"/>
      <c r="C164" s="125"/>
      <c r="D164" s="9"/>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9"/>
      <c r="AC164" s="9"/>
      <c r="AD164" s="9"/>
      <c r="AE164" s="9"/>
      <c r="AF164" s="9"/>
      <c r="AG164" s="9"/>
      <c r="AH164" s="9"/>
      <c r="AI164" s="9"/>
      <c r="AJ164" s="9"/>
      <c r="AK164" s="24"/>
      <c r="AL164" s="24"/>
      <c r="AM164" s="202"/>
      <c r="AN164" s="234"/>
      <c r="AO164" s="234"/>
      <c r="AP164" s="234"/>
      <c r="AQ164" s="234"/>
      <c r="AR164" s="234"/>
      <c r="AS164" s="234"/>
      <c r="AT164" s="234"/>
      <c r="AU164" s="234"/>
      <c r="AV164" s="234"/>
      <c r="AW164" s="234"/>
      <c r="AX164" s="234"/>
      <c r="AY164" s="234"/>
      <c r="AZ164" s="234"/>
      <c r="BA164" s="234"/>
      <c r="BB164" s="234"/>
      <c r="BC164" s="234"/>
      <c r="BD164" s="234"/>
      <c r="BE164" s="234"/>
      <c r="BF164" s="234"/>
      <c r="BG164" s="234"/>
      <c r="BH164" s="234"/>
      <c r="BI164" s="234"/>
      <c r="BJ164" s="233"/>
      <c r="BK164" s="204"/>
      <c r="BL164" s="204"/>
      <c r="BM164" s="204"/>
      <c r="BN164" s="204"/>
      <c r="BO164" s="9"/>
      <c r="BP164" s="9"/>
      <c r="BQ164" s="24"/>
      <c r="BR164" s="24"/>
      <c r="BS164" s="24"/>
      <c r="BT164" s="24"/>
      <c r="BU164" s="24"/>
      <c r="BV164" s="24"/>
      <c r="BW164" s="24"/>
      <c r="BX164" s="24"/>
      <c r="BY164" s="24"/>
      <c r="BZ164" s="24"/>
      <c r="CA164" s="24"/>
      <c r="CB164" s="24"/>
      <c r="CC164" s="24"/>
      <c r="CD164" s="24"/>
      <c r="CE164" s="24"/>
      <c r="CF164" s="24"/>
      <c r="CG164" s="24"/>
      <c r="CH164" s="24"/>
      <c r="CI164" s="24"/>
      <c r="CJ164" s="24"/>
      <c r="CK164" s="24"/>
      <c r="CL164" s="24"/>
      <c r="CM164" s="24"/>
      <c r="CN164" s="9"/>
    </row>
    <row r="165" spans="1:92" x14ac:dyDescent="0.35">
      <c r="A165" s="9"/>
      <c r="B165" s="14"/>
      <c r="C165" s="125"/>
      <c r="D165" s="9"/>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9"/>
      <c r="AC165" s="9"/>
      <c r="AD165" s="9"/>
      <c r="AE165" s="9"/>
      <c r="AF165" s="9"/>
      <c r="AG165" s="9"/>
      <c r="AH165" s="9"/>
      <c r="AI165" s="9"/>
      <c r="AJ165" s="9"/>
      <c r="AK165" s="24"/>
      <c r="AL165" s="24"/>
      <c r="AM165" s="202"/>
      <c r="AN165" s="231"/>
      <c r="AO165" s="231"/>
      <c r="AP165" s="231"/>
      <c r="AQ165" s="231"/>
      <c r="AR165" s="231"/>
      <c r="AS165" s="231"/>
      <c r="AT165" s="231"/>
      <c r="AU165" s="231"/>
      <c r="AV165" s="231"/>
      <c r="AW165" s="231"/>
      <c r="AX165" s="231"/>
      <c r="AY165" s="231"/>
      <c r="AZ165" s="231"/>
      <c r="BA165" s="231"/>
      <c r="BB165" s="231"/>
      <c r="BC165" s="231"/>
      <c r="BD165" s="231"/>
      <c r="BE165" s="231"/>
      <c r="BF165" s="231"/>
      <c r="BG165" s="231"/>
      <c r="BH165" s="231"/>
      <c r="BI165" s="231"/>
      <c r="BJ165" s="231"/>
      <c r="BK165" s="204"/>
      <c r="BL165" s="204"/>
      <c r="BM165" s="204"/>
      <c r="BN165" s="204"/>
      <c r="BO165" s="9"/>
      <c r="BP165" s="9"/>
      <c r="BQ165" s="24"/>
      <c r="BR165" s="24"/>
      <c r="BS165" s="24"/>
      <c r="BT165" s="24"/>
      <c r="BU165" s="24"/>
      <c r="BV165" s="24"/>
      <c r="BW165" s="24"/>
      <c r="BX165" s="24"/>
      <c r="BY165" s="24"/>
      <c r="BZ165" s="24"/>
      <c r="CA165" s="24"/>
      <c r="CB165" s="24"/>
      <c r="CC165" s="24"/>
      <c r="CD165" s="24"/>
      <c r="CE165" s="24"/>
      <c r="CF165" s="24"/>
      <c r="CG165" s="24"/>
      <c r="CH165" s="24"/>
      <c r="CI165" s="24"/>
      <c r="CJ165" s="24"/>
      <c r="CK165" s="24"/>
      <c r="CL165" s="24"/>
      <c r="CM165" s="24"/>
      <c r="CN165" s="9"/>
    </row>
    <row r="166" spans="1:92" s="173" customFormat="1" x14ac:dyDescent="0.35">
      <c r="A166" s="28" t="s">
        <v>432</v>
      </c>
      <c r="B166" s="14"/>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172"/>
      <c r="AN166" s="231"/>
      <c r="AO166" s="231"/>
      <c r="AP166" s="231"/>
      <c r="AQ166" s="231"/>
      <c r="AR166" s="231"/>
      <c r="AS166" s="231"/>
      <c r="AT166" s="231"/>
      <c r="AU166" s="231"/>
      <c r="AV166" s="231"/>
      <c r="AW166" s="231"/>
      <c r="AX166" s="231"/>
      <c r="AY166" s="231"/>
      <c r="AZ166" s="231"/>
      <c r="BA166" s="231"/>
      <c r="BB166" s="231"/>
      <c r="BC166" s="231"/>
      <c r="BD166" s="231"/>
      <c r="BE166" s="231"/>
      <c r="BF166" s="231"/>
      <c r="BG166" s="231"/>
      <c r="BH166" s="231"/>
      <c r="BI166" s="231"/>
      <c r="BJ166" s="233"/>
      <c r="BK166" s="204"/>
      <c r="BL166" s="204"/>
      <c r="BM166" s="204"/>
      <c r="BN166" s="204"/>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row>
    <row r="167" spans="1:92" s="173" customFormat="1" x14ac:dyDescent="0.35">
      <c r="A167" s="28" t="s">
        <v>433</v>
      </c>
      <c r="B167" s="213"/>
      <c r="C167" s="219"/>
      <c r="D167" s="219"/>
      <c r="E167" s="219"/>
      <c r="F167" s="219"/>
      <c r="G167" s="219"/>
      <c r="H167" s="219"/>
      <c r="I167" s="219"/>
      <c r="J167" s="219"/>
      <c r="K167" s="219"/>
      <c r="L167" s="219"/>
      <c r="M167" s="219"/>
      <c r="N167" s="219"/>
      <c r="O167" s="219"/>
      <c r="P167" s="219"/>
      <c r="Q167" s="219"/>
      <c r="R167" s="219"/>
      <c r="S167" s="219"/>
      <c r="T167" s="219"/>
      <c r="U167" s="219"/>
      <c r="V167" s="219"/>
      <c r="W167" s="219"/>
      <c r="X167" s="219"/>
      <c r="Y167" s="219"/>
      <c r="Z167" s="219"/>
      <c r="AA167" s="219"/>
      <c r="AB167" s="219"/>
      <c r="AC167" s="219"/>
      <c r="AD167" s="219"/>
      <c r="AE167" s="219"/>
      <c r="AF167" s="219"/>
      <c r="AG167" s="219"/>
      <c r="AH167" s="219"/>
      <c r="AI167" s="219"/>
      <c r="AJ167" s="219"/>
      <c r="AK167" s="219"/>
      <c r="AL167" s="219"/>
      <c r="AM167" s="235"/>
      <c r="AN167" s="231"/>
      <c r="AO167" s="231"/>
      <c r="AP167" s="231"/>
      <c r="AQ167" s="231"/>
      <c r="AR167" s="231"/>
      <c r="AS167" s="231"/>
      <c r="AT167" s="231"/>
      <c r="AU167" s="231"/>
      <c r="AV167" s="231"/>
      <c r="AW167" s="231"/>
      <c r="AX167" s="231"/>
      <c r="AY167" s="231"/>
      <c r="AZ167" s="231"/>
      <c r="BA167" s="231"/>
      <c r="BB167" s="231"/>
      <c r="BC167" s="231"/>
      <c r="BD167" s="231"/>
      <c r="BE167" s="231"/>
      <c r="BF167" s="231"/>
      <c r="BG167" s="231"/>
      <c r="BH167" s="231"/>
      <c r="BI167" s="231"/>
      <c r="BJ167" s="233"/>
      <c r="BK167" s="204"/>
      <c r="BL167" s="204"/>
      <c r="BM167" s="204"/>
      <c r="BN167" s="204"/>
      <c r="BO167" s="204"/>
    </row>
    <row r="168" spans="1:92" s="173" customFormat="1" x14ac:dyDescent="0.35">
      <c r="A168" s="28" t="s">
        <v>434</v>
      </c>
      <c r="B168" s="213"/>
      <c r="C168" s="219"/>
      <c r="D168" s="219"/>
      <c r="E168" s="219"/>
      <c r="F168" s="219"/>
      <c r="G168" s="219"/>
      <c r="H168" s="219"/>
      <c r="I168" s="219"/>
      <c r="J168" s="219"/>
      <c r="K168" s="219"/>
      <c r="L168" s="219"/>
      <c r="M168" s="219"/>
      <c r="N168" s="219"/>
      <c r="O168" s="219"/>
      <c r="P168" s="219"/>
      <c r="Q168" s="219"/>
      <c r="R168" s="219"/>
      <c r="S168" s="219"/>
      <c r="T168" s="219"/>
      <c r="U168" s="219"/>
      <c r="V168" s="219"/>
      <c r="W168" s="219"/>
      <c r="X168" s="219"/>
      <c r="Y168" s="219"/>
      <c r="Z168" s="219"/>
      <c r="AA168" s="219"/>
      <c r="AB168" s="219"/>
      <c r="AC168" s="219"/>
      <c r="AD168" s="219"/>
      <c r="AE168" s="219"/>
      <c r="AF168" s="219"/>
      <c r="AG168" s="219"/>
      <c r="AH168" s="219"/>
      <c r="AI168" s="219"/>
      <c r="AJ168" s="219"/>
      <c r="AK168" s="219"/>
      <c r="AL168" s="219"/>
      <c r="AM168" s="235"/>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33"/>
      <c r="BK168" s="204"/>
      <c r="BL168" s="204"/>
      <c r="BM168" s="204"/>
      <c r="BN168" s="204"/>
      <c r="BO168" s="204"/>
    </row>
    <row r="169" spans="1:92" s="173" customFormat="1" x14ac:dyDescent="0.35">
      <c r="A169" s="28" t="s">
        <v>435</v>
      </c>
      <c r="B169" s="213"/>
      <c r="C169" s="219"/>
      <c r="D169" s="219"/>
      <c r="E169" s="219"/>
      <c r="F169" s="219"/>
      <c r="G169" s="219"/>
      <c r="H169" s="219"/>
      <c r="I169" s="219"/>
      <c r="J169" s="219"/>
      <c r="K169" s="219"/>
      <c r="L169" s="219"/>
      <c r="M169" s="219"/>
      <c r="N169" s="219"/>
      <c r="O169" s="219"/>
      <c r="P169" s="219"/>
      <c r="Q169" s="219"/>
      <c r="R169" s="219"/>
      <c r="S169" s="219"/>
      <c r="T169" s="219"/>
      <c r="U169" s="219"/>
      <c r="V169" s="219"/>
      <c r="W169" s="219"/>
      <c r="X169" s="219"/>
      <c r="Y169" s="219"/>
      <c r="Z169" s="219"/>
      <c r="AA169" s="219"/>
      <c r="AB169" s="219"/>
      <c r="AC169" s="219"/>
      <c r="AD169" s="219"/>
      <c r="AE169" s="219"/>
      <c r="AF169" s="219"/>
      <c r="AG169" s="219"/>
      <c r="AH169" s="219"/>
      <c r="AI169" s="219"/>
      <c r="AJ169" s="219"/>
      <c r="AK169" s="219"/>
      <c r="AL169" s="219"/>
      <c r="AM169" s="235"/>
      <c r="AN169" s="231"/>
      <c r="AO169" s="231"/>
      <c r="AP169" s="231"/>
      <c r="AQ169" s="231"/>
      <c r="AR169" s="231"/>
      <c r="AS169" s="231"/>
      <c r="AT169" s="231"/>
      <c r="AU169" s="231"/>
      <c r="AV169" s="231"/>
      <c r="AW169" s="231"/>
      <c r="AX169" s="231"/>
      <c r="AY169" s="231"/>
      <c r="AZ169" s="231"/>
      <c r="BA169" s="231"/>
      <c r="BB169" s="231"/>
      <c r="BC169" s="231"/>
      <c r="BD169" s="231"/>
      <c r="BE169" s="231"/>
      <c r="BF169" s="231"/>
      <c r="BG169" s="231"/>
      <c r="BH169" s="231"/>
      <c r="BI169" s="231"/>
      <c r="BJ169" s="231"/>
      <c r="BK169" s="204"/>
      <c r="BL169" s="204"/>
      <c r="BM169" s="204"/>
      <c r="BN169" s="204"/>
      <c r="BO169" s="204"/>
    </row>
    <row r="170" spans="1:92" s="173" customFormat="1" x14ac:dyDescent="0.35">
      <c r="A170" s="28" t="s">
        <v>436</v>
      </c>
      <c r="B170" s="213"/>
      <c r="C170" s="219"/>
      <c r="D170" s="219"/>
      <c r="E170" s="219"/>
      <c r="F170" s="219"/>
      <c r="G170" s="219"/>
      <c r="H170" s="219"/>
      <c r="I170" s="219"/>
      <c r="J170" s="219"/>
      <c r="K170" s="219"/>
      <c r="L170" s="219"/>
      <c r="M170" s="219"/>
      <c r="N170" s="219"/>
      <c r="O170" s="219"/>
      <c r="P170" s="219"/>
      <c r="Q170" s="219"/>
      <c r="R170" s="219"/>
      <c r="S170" s="219"/>
      <c r="T170" s="219"/>
      <c r="U170" s="219"/>
      <c r="V170" s="219"/>
      <c r="W170" s="219"/>
      <c r="X170" s="219"/>
      <c r="Y170" s="219"/>
      <c r="Z170" s="219"/>
      <c r="AA170" s="219"/>
      <c r="AB170" s="219"/>
      <c r="AC170" s="219"/>
      <c r="AD170" s="219"/>
      <c r="AE170" s="219"/>
      <c r="AF170" s="219"/>
      <c r="AG170" s="219"/>
      <c r="AH170" s="219"/>
      <c r="AI170" s="219"/>
      <c r="AJ170" s="219"/>
      <c r="AK170" s="219"/>
      <c r="AL170" s="219"/>
      <c r="AM170" s="235"/>
      <c r="AN170" s="231"/>
      <c r="AO170" s="231"/>
      <c r="AP170" s="231"/>
      <c r="AQ170" s="231"/>
      <c r="AR170" s="231"/>
      <c r="AS170" s="231"/>
      <c r="AT170" s="231"/>
      <c r="AU170" s="231"/>
      <c r="AV170" s="231"/>
      <c r="AW170" s="231"/>
      <c r="AX170" s="231"/>
      <c r="AY170" s="231"/>
      <c r="AZ170" s="231"/>
      <c r="BA170" s="231"/>
      <c r="BB170" s="231"/>
      <c r="BC170" s="231"/>
      <c r="BD170" s="231"/>
      <c r="BE170" s="231"/>
      <c r="BF170" s="231"/>
      <c r="BG170" s="231"/>
      <c r="BH170" s="231"/>
      <c r="BI170" s="231"/>
      <c r="BJ170" s="233"/>
      <c r="BK170" s="204"/>
      <c r="BL170" s="204"/>
      <c r="BM170" s="204"/>
      <c r="BN170" s="204"/>
      <c r="BO170" s="204"/>
    </row>
    <row r="171" spans="1:92" s="173" customFormat="1" x14ac:dyDescent="0.35">
      <c r="A171" s="28" t="s">
        <v>437</v>
      </c>
      <c r="B171" s="213"/>
      <c r="C171" s="219"/>
      <c r="D171" s="219"/>
      <c r="E171" s="219"/>
      <c r="F171" s="219"/>
      <c r="G171" s="219"/>
      <c r="H171" s="219"/>
      <c r="I171" s="219"/>
      <c r="J171" s="219"/>
      <c r="K171" s="219"/>
      <c r="L171" s="219"/>
      <c r="M171" s="219"/>
      <c r="N171" s="219"/>
      <c r="O171" s="219"/>
      <c r="P171" s="219"/>
      <c r="Q171" s="219"/>
      <c r="R171" s="219"/>
      <c r="S171" s="219"/>
      <c r="T171" s="219"/>
      <c r="U171" s="219"/>
      <c r="V171" s="219"/>
      <c r="W171" s="219"/>
      <c r="X171" s="219"/>
      <c r="Y171" s="219"/>
      <c r="Z171" s="219"/>
      <c r="AA171" s="219"/>
      <c r="AB171" s="219"/>
      <c r="AC171" s="219"/>
      <c r="AD171" s="219"/>
      <c r="AE171" s="219"/>
      <c r="AF171" s="219"/>
      <c r="AG171" s="219"/>
      <c r="AH171" s="219"/>
      <c r="AI171" s="219"/>
      <c r="AJ171" s="219"/>
      <c r="AK171" s="219"/>
      <c r="AL171" s="219"/>
      <c r="AM171" s="235"/>
      <c r="AN171" s="231"/>
      <c r="AO171" s="231"/>
      <c r="AP171" s="231"/>
      <c r="AQ171" s="231"/>
      <c r="AR171" s="231"/>
      <c r="AS171" s="231"/>
      <c r="AT171" s="231"/>
      <c r="AU171" s="231"/>
      <c r="AV171" s="231"/>
      <c r="AW171" s="231"/>
      <c r="AX171" s="231"/>
      <c r="AY171" s="231"/>
      <c r="AZ171" s="231"/>
      <c r="BA171" s="231"/>
      <c r="BB171" s="231"/>
      <c r="BC171" s="231"/>
      <c r="BD171" s="231"/>
      <c r="BE171" s="231"/>
      <c r="BF171" s="231"/>
      <c r="BG171" s="231"/>
      <c r="BH171" s="231"/>
      <c r="BI171" s="231"/>
      <c r="BJ171" s="233"/>
      <c r="BK171" s="204"/>
      <c r="BL171" s="204"/>
      <c r="BM171" s="204"/>
      <c r="BN171" s="204"/>
      <c r="BO171" s="204"/>
    </row>
    <row r="172" spans="1:92" s="173" customFormat="1" x14ac:dyDescent="0.35">
      <c r="A172" s="28" t="s">
        <v>438</v>
      </c>
      <c r="B172" s="213"/>
      <c r="C172" s="219"/>
      <c r="D172" s="219"/>
      <c r="E172" s="219"/>
      <c r="F172" s="219"/>
      <c r="G172" s="219"/>
      <c r="H172" s="219"/>
      <c r="I172" s="219"/>
      <c r="J172" s="219"/>
      <c r="K172" s="219"/>
      <c r="L172" s="219"/>
      <c r="M172" s="219"/>
      <c r="N172" s="219"/>
      <c r="O172" s="219"/>
      <c r="P172" s="219"/>
      <c r="Q172" s="219"/>
      <c r="R172" s="219"/>
      <c r="S172" s="219"/>
      <c r="T172" s="219"/>
      <c r="U172" s="219"/>
      <c r="V172" s="219"/>
      <c r="W172" s="219"/>
      <c r="X172" s="219"/>
      <c r="Y172" s="219"/>
      <c r="Z172" s="219"/>
      <c r="AA172" s="219"/>
      <c r="AB172" s="219"/>
      <c r="AC172" s="219"/>
      <c r="AD172" s="219"/>
      <c r="AE172" s="219"/>
      <c r="AF172" s="219"/>
      <c r="AG172" s="219"/>
      <c r="AH172" s="219"/>
      <c r="AI172" s="219"/>
      <c r="AJ172" s="219"/>
      <c r="AK172" s="219"/>
      <c r="AL172" s="219"/>
      <c r="AM172" s="235"/>
      <c r="AN172" s="231"/>
      <c r="AO172" s="231"/>
      <c r="AP172" s="231"/>
      <c r="AQ172" s="231"/>
      <c r="AR172" s="231"/>
      <c r="AS172" s="231"/>
      <c r="AT172" s="231"/>
      <c r="AU172" s="231"/>
      <c r="AV172" s="231"/>
      <c r="AW172" s="231"/>
      <c r="AX172" s="231"/>
      <c r="AY172" s="231"/>
      <c r="AZ172" s="231"/>
      <c r="BA172" s="231"/>
      <c r="BB172" s="231"/>
      <c r="BC172" s="231"/>
      <c r="BD172" s="231"/>
      <c r="BE172" s="231"/>
      <c r="BF172" s="231"/>
      <c r="BG172" s="231"/>
      <c r="BH172" s="231"/>
      <c r="BI172" s="231"/>
      <c r="BJ172" s="231"/>
      <c r="BK172" s="204"/>
      <c r="BL172" s="204"/>
      <c r="BM172" s="204"/>
      <c r="BN172" s="204"/>
      <c r="BO172" s="204"/>
    </row>
    <row r="173" spans="1:92" s="173" customFormat="1" x14ac:dyDescent="0.35">
      <c r="A173" s="28" t="s">
        <v>439</v>
      </c>
      <c r="B173" s="213"/>
      <c r="C173" s="219"/>
      <c r="D173" s="219"/>
      <c r="E173" s="219"/>
      <c r="F173" s="219"/>
      <c r="G173" s="219"/>
      <c r="H173" s="219"/>
      <c r="I173" s="219"/>
      <c r="J173" s="219"/>
      <c r="K173" s="219"/>
      <c r="L173" s="219"/>
      <c r="M173" s="219"/>
      <c r="N173" s="219"/>
      <c r="O173" s="219"/>
      <c r="P173" s="219"/>
      <c r="Q173" s="219"/>
      <c r="R173" s="219"/>
      <c r="S173" s="219"/>
      <c r="T173" s="219"/>
      <c r="U173" s="219"/>
      <c r="V173" s="219"/>
      <c r="W173" s="219"/>
      <c r="X173" s="219"/>
      <c r="Y173" s="219"/>
      <c r="Z173" s="219"/>
      <c r="AA173" s="219"/>
      <c r="AB173" s="219"/>
      <c r="AC173" s="219"/>
      <c r="AD173" s="219"/>
      <c r="AE173" s="219"/>
      <c r="AF173" s="219"/>
      <c r="AG173" s="219"/>
      <c r="AH173" s="219"/>
      <c r="AI173" s="219"/>
      <c r="AJ173" s="219"/>
      <c r="AK173" s="219"/>
      <c r="AL173" s="219"/>
      <c r="AM173" s="235"/>
      <c r="AN173" s="231"/>
      <c r="AO173" s="231"/>
      <c r="AP173" s="231"/>
      <c r="AQ173" s="231"/>
      <c r="AR173" s="231"/>
      <c r="AS173" s="231"/>
      <c r="AT173" s="231"/>
      <c r="AU173" s="231"/>
      <c r="AV173" s="231"/>
      <c r="AW173" s="231"/>
      <c r="AX173" s="231"/>
      <c r="AY173" s="231"/>
      <c r="AZ173" s="231"/>
      <c r="BA173" s="231"/>
      <c r="BB173" s="231"/>
      <c r="BC173" s="231"/>
      <c r="BD173" s="231"/>
      <c r="BE173" s="231"/>
      <c r="BF173" s="231"/>
      <c r="BG173" s="231"/>
      <c r="BH173" s="231"/>
      <c r="BI173" s="231"/>
      <c r="BJ173" s="231"/>
      <c r="BK173" s="204"/>
      <c r="BL173" s="204"/>
      <c r="BM173" s="204"/>
      <c r="BN173" s="204"/>
      <c r="BO173" s="204"/>
    </row>
    <row r="174" spans="1:92" s="173" customFormat="1" x14ac:dyDescent="0.35">
      <c r="A174" s="28" t="s">
        <v>440</v>
      </c>
      <c r="B174" s="213"/>
      <c r="C174" s="219"/>
      <c r="D174" s="219"/>
      <c r="E174" s="219"/>
      <c r="F174" s="219"/>
      <c r="G174" s="219"/>
      <c r="H174" s="219"/>
      <c r="I174" s="219"/>
      <c r="J174" s="219"/>
      <c r="K174" s="219"/>
      <c r="L174" s="219"/>
      <c r="M174" s="219"/>
      <c r="N174" s="219"/>
      <c r="O174" s="219"/>
      <c r="P174" s="219"/>
      <c r="Q174" s="219"/>
      <c r="R174" s="219"/>
      <c r="S174" s="219"/>
      <c r="T174" s="219"/>
      <c r="U174" s="219"/>
      <c r="V174" s="219"/>
      <c r="W174" s="219"/>
      <c r="X174" s="219"/>
      <c r="Y174" s="219"/>
      <c r="Z174" s="219"/>
      <c r="AA174" s="219"/>
      <c r="AB174" s="219"/>
      <c r="AC174" s="219"/>
      <c r="AD174" s="219"/>
      <c r="AE174" s="219"/>
      <c r="AF174" s="219"/>
      <c r="AG174" s="219"/>
      <c r="AH174" s="219"/>
      <c r="AI174" s="219"/>
      <c r="AJ174" s="219"/>
      <c r="AK174" s="219"/>
      <c r="AL174" s="219"/>
      <c r="AM174" s="235"/>
      <c r="AN174" s="231"/>
      <c r="AO174" s="231"/>
      <c r="AP174" s="231"/>
      <c r="AQ174" s="231"/>
      <c r="AR174" s="231"/>
      <c r="AS174" s="231"/>
      <c r="AT174" s="231"/>
      <c r="AU174" s="231"/>
      <c r="AV174" s="231"/>
      <c r="AW174" s="231"/>
      <c r="AX174" s="231"/>
      <c r="AY174" s="231"/>
      <c r="AZ174" s="231"/>
      <c r="BA174" s="231"/>
      <c r="BB174" s="231"/>
      <c r="BC174" s="231"/>
      <c r="BD174" s="231"/>
      <c r="BE174" s="231"/>
      <c r="BF174" s="231"/>
      <c r="BG174" s="231"/>
      <c r="BH174" s="231"/>
      <c r="BI174" s="231"/>
      <c r="BJ174" s="233"/>
      <c r="BK174" s="204"/>
      <c r="BL174" s="204"/>
      <c r="BM174" s="204"/>
      <c r="BN174" s="204"/>
      <c r="BO174" s="204"/>
    </row>
    <row r="175" spans="1:92" s="173" customFormat="1" x14ac:dyDescent="0.35">
      <c r="A175" s="28" t="s">
        <v>441</v>
      </c>
      <c r="B175" s="213"/>
      <c r="C175" s="219"/>
      <c r="D175" s="219"/>
      <c r="E175" s="219"/>
      <c r="F175" s="219"/>
      <c r="G175" s="219"/>
      <c r="H175" s="219"/>
      <c r="I175" s="219"/>
      <c r="J175" s="219"/>
      <c r="K175" s="219"/>
      <c r="L175" s="219"/>
      <c r="M175" s="219"/>
      <c r="N175" s="219"/>
      <c r="O175" s="219"/>
      <c r="P175" s="219"/>
      <c r="Q175" s="219"/>
      <c r="R175" s="219"/>
      <c r="S175" s="219"/>
      <c r="T175" s="219"/>
      <c r="U175" s="219"/>
      <c r="V175" s="219"/>
      <c r="W175" s="219"/>
      <c r="X175" s="219"/>
      <c r="Y175" s="219"/>
      <c r="Z175" s="219"/>
      <c r="AA175" s="219"/>
      <c r="AB175" s="219"/>
      <c r="AC175" s="219"/>
      <c r="AD175" s="219"/>
      <c r="AE175" s="219"/>
      <c r="AF175" s="219"/>
      <c r="AG175" s="219"/>
      <c r="AH175" s="219"/>
      <c r="AI175" s="219"/>
      <c r="AJ175" s="219"/>
      <c r="AK175" s="219"/>
      <c r="AL175" s="219"/>
      <c r="AM175" s="235"/>
      <c r="AN175" s="231"/>
      <c r="AO175" s="231"/>
      <c r="AP175" s="231"/>
      <c r="AQ175" s="231"/>
      <c r="AR175" s="231"/>
      <c r="AS175" s="231"/>
      <c r="AT175" s="231"/>
      <c r="AU175" s="231"/>
      <c r="AV175" s="231"/>
      <c r="AW175" s="231"/>
      <c r="AX175" s="231"/>
      <c r="AY175" s="231"/>
      <c r="AZ175" s="231"/>
      <c r="BA175" s="231"/>
      <c r="BB175" s="231"/>
      <c r="BC175" s="231"/>
      <c r="BD175" s="231"/>
      <c r="BE175" s="231"/>
      <c r="BF175" s="231"/>
      <c r="BG175" s="231"/>
      <c r="BH175" s="231"/>
      <c r="BI175" s="231"/>
      <c r="BJ175" s="231"/>
      <c r="BK175" s="204"/>
      <c r="BL175" s="204"/>
      <c r="BM175" s="204"/>
      <c r="BN175" s="204"/>
      <c r="BO175" s="204"/>
    </row>
    <row r="176" spans="1:92" s="173" customFormat="1" x14ac:dyDescent="0.35">
      <c r="A176" s="28" t="s">
        <v>442</v>
      </c>
      <c r="B176" s="213"/>
      <c r="C176" s="219"/>
      <c r="D176" s="219"/>
      <c r="E176" s="219"/>
      <c r="F176" s="219"/>
      <c r="G176" s="219"/>
      <c r="H176" s="219"/>
      <c r="I176" s="219"/>
      <c r="J176" s="219"/>
      <c r="K176" s="219"/>
      <c r="L176" s="219"/>
      <c r="M176" s="219"/>
      <c r="N176" s="219"/>
      <c r="O176" s="219"/>
      <c r="P176" s="219"/>
      <c r="Q176" s="219"/>
      <c r="R176" s="219"/>
      <c r="S176" s="219"/>
      <c r="T176" s="219"/>
      <c r="U176" s="219"/>
      <c r="V176" s="219"/>
      <c r="W176" s="219"/>
      <c r="X176" s="219"/>
      <c r="Y176" s="219"/>
      <c r="Z176" s="219"/>
      <c r="AA176" s="219"/>
      <c r="AB176" s="219"/>
      <c r="AC176" s="219"/>
      <c r="AD176" s="219"/>
      <c r="AE176" s="219"/>
      <c r="AF176" s="219"/>
      <c r="AG176" s="219"/>
      <c r="AH176" s="219"/>
      <c r="AI176" s="219"/>
      <c r="AJ176" s="219"/>
      <c r="AK176" s="219"/>
      <c r="AL176" s="219"/>
      <c r="AM176" s="235"/>
      <c r="AN176" s="231"/>
      <c r="AO176" s="231"/>
      <c r="AP176" s="231"/>
      <c r="AQ176" s="234"/>
      <c r="AR176" s="234"/>
      <c r="AS176" s="234"/>
      <c r="AT176" s="234"/>
      <c r="AU176" s="234"/>
      <c r="AV176" s="234"/>
      <c r="AW176" s="234"/>
      <c r="AX176" s="234"/>
      <c r="AY176" s="234"/>
      <c r="AZ176" s="234"/>
      <c r="BA176" s="234"/>
      <c r="BB176" s="234"/>
      <c r="BC176" s="234"/>
      <c r="BD176" s="234"/>
      <c r="BE176" s="234"/>
      <c r="BF176" s="234"/>
      <c r="BG176" s="234"/>
      <c r="BH176" s="234"/>
      <c r="BI176" s="234"/>
      <c r="BJ176" s="233"/>
      <c r="BK176" s="204"/>
      <c r="BL176" s="204"/>
      <c r="BM176" s="204"/>
      <c r="BN176" s="204"/>
      <c r="BO176" s="204"/>
    </row>
    <row r="177" spans="1:67" s="173" customFormat="1" x14ac:dyDescent="0.35">
      <c r="A177" s="28" t="s">
        <v>443</v>
      </c>
      <c r="B177" s="213"/>
      <c r="C177" s="219"/>
      <c r="D177" s="219"/>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19"/>
      <c r="AB177" s="219"/>
      <c r="AC177" s="219"/>
      <c r="AD177" s="219"/>
      <c r="AE177" s="219"/>
      <c r="AF177" s="219"/>
      <c r="AG177" s="219"/>
      <c r="AH177" s="219"/>
      <c r="AI177" s="219"/>
      <c r="AJ177" s="219"/>
      <c r="AK177" s="219"/>
      <c r="AL177" s="219"/>
      <c r="AM177" s="235"/>
      <c r="AN177" s="234"/>
      <c r="AO177" s="234"/>
      <c r="AP177" s="234"/>
      <c r="AQ177" s="234"/>
      <c r="AR177" s="234"/>
      <c r="AS177" s="234"/>
      <c r="AT177" s="234"/>
      <c r="AU177" s="234"/>
      <c r="AV177" s="234"/>
      <c r="AW177" s="234"/>
      <c r="AX177" s="234"/>
      <c r="AY177" s="234"/>
      <c r="AZ177" s="234"/>
      <c r="BA177" s="234"/>
      <c r="BB177" s="234"/>
      <c r="BC177" s="234"/>
      <c r="BD177" s="234"/>
      <c r="BE177" s="234"/>
      <c r="BF177" s="234"/>
      <c r="BG177" s="234"/>
      <c r="BH177" s="234"/>
      <c r="BI177" s="234"/>
      <c r="BJ177" s="232"/>
      <c r="BK177" s="204"/>
      <c r="BL177" s="204"/>
      <c r="BM177" s="204"/>
      <c r="BN177" s="204"/>
      <c r="BO177" s="204"/>
    </row>
    <row r="178" spans="1:67" s="173" customFormat="1" x14ac:dyDescent="0.35">
      <c r="A178" s="28" t="s">
        <v>444</v>
      </c>
      <c r="B178" s="213"/>
      <c r="C178" s="219"/>
      <c r="D178" s="219"/>
      <c r="E178" s="219"/>
      <c r="F178" s="219"/>
      <c r="G178" s="219"/>
      <c r="H178" s="219"/>
      <c r="I178" s="219"/>
      <c r="J178" s="219"/>
      <c r="K178" s="219"/>
      <c r="L178" s="219"/>
      <c r="M178" s="219"/>
      <c r="N178" s="219"/>
      <c r="O178" s="219"/>
      <c r="P178" s="219"/>
      <c r="Q178" s="219"/>
      <c r="R178" s="219"/>
      <c r="S178" s="219"/>
      <c r="T178" s="219"/>
      <c r="U178" s="219"/>
      <c r="V178" s="219"/>
      <c r="W178" s="219"/>
      <c r="X178" s="219"/>
      <c r="Y178" s="219"/>
      <c r="Z178" s="219"/>
      <c r="AA178" s="219"/>
      <c r="AB178" s="219"/>
      <c r="AC178" s="219"/>
      <c r="AD178" s="219"/>
      <c r="AE178" s="219"/>
      <c r="AF178" s="219"/>
      <c r="AG178" s="219"/>
      <c r="AH178" s="219"/>
      <c r="AI178" s="219"/>
      <c r="AJ178" s="219"/>
      <c r="AK178" s="219"/>
      <c r="AL178" s="219"/>
      <c r="AM178" s="235"/>
      <c r="AN178" s="231"/>
      <c r="AO178" s="231"/>
      <c r="AP178" s="231"/>
      <c r="AQ178" s="231"/>
      <c r="AR178" s="231"/>
      <c r="AS178" s="231"/>
      <c r="AT178" s="231"/>
      <c r="AU178" s="231"/>
      <c r="AV178" s="231"/>
      <c r="AW178" s="231"/>
      <c r="AX178" s="231"/>
      <c r="AY178" s="231"/>
      <c r="AZ178" s="231"/>
      <c r="BA178" s="231"/>
      <c r="BB178" s="231"/>
      <c r="BC178" s="231"/>
      <c r="BD178" s="231"/>
      <c r="BE178" s="231"/>
      <c r="BF178" s="231"/>
      <c r="BG178" s="231"/>
      <c r="BH178" s="231"/>
      <c r="BI178" s="231"/>
      <c r="BJ178" s="232"/>
      <c r="BK178" s="204"/>
      <c r="BL178" s="204"/>
      <c r="BM178" s="204"/>
      <c r="BN178" s="204"/>
      <c r="BO178" s="204"/>
    </row>
    <row r="179" spans="1:67" s="173" customFormat="1" x14ac:dyDescent="0.35">
      <c r="A179" s="28" t="s">
        <v>445</v>
      </c>
      <c r="B179" s="213"/>
      <c r="C179" s="219"/>
      <c r="D179" s="219"/>
      <c r="E179" s="219"/>
      <c r="G179" s="219"/>
      <c r="H179" s="219"/>
      <c r="I179" s="219"/>
      <c r="J179" s="219"/>
      <c r="K179" s="219"/>
      <c r="L179" s="219"/>
      <c r="M179" s="219"/>
      <c r="N179" s="219"/>
      <c r="O179" s="219"/>
      <c r="P179" s="219"/>
      <c r="Q179" s="219"/>
      <c r="R179" s="219"/>
      <c r="S179" s="219"/>
      <c r="T179" s="219"/>
      <c r="U179" s="219"/>
      <c r="V179" s="219"/>
      <c r="W179" s="219"/>
      <c r="X179" s="219"/>
      <c r="Y179" s="219"/>
      <c r="Z179" s="219"/>
      <c r="AA179" s="219"/>
      <c r="AB179" s="219"/>
      <c r="AC179" s="219"/>
      <c r="AD179" s="219"/>
      <c r="AE179" s="219"/>
      <c r="AF179" s="219"/>
      <c r="AG179" s="219"/>
      <c r="AH179" s="219"/>
      <c r="AI179" s="219"/>
      <c r="AJ179" s="219"/>
      <c r="AK179" s="219"/>
      <c r="AL179" s="219"/>
      <c r="AM179" s="235"/>
      <c r="AN179" s="231"/>
      <c r="AO179" s="231"/>
      <c r="AP179" s="231"/>
      <c r="AQ179" s="231"/>
      <c r="AR179" s="231"/>
      <c r="AS179" s="231"/>
      <c r="AT179" s="231"/>
      <c r="AU179" s="231"/>
      <c r="AV179" s="231"/>
      <c r="AW179" s="231"/>
      <c r="AX179" s="231"/>
      <c r="AY179" s="231"/>
      <c r="AZ179" s="231"/>
      <c r="BA179" s="231"/>
      <c r="BB179" s="231"/>
      <c r="BC179" s="231"/>
      <c r="BD179" s="231"/>
      <c r="BE179" s="231"/>
      <c r="BF179" s="231"/>
      <c r="BG179" s="231"/>
      <c r="BH179" s="231"/>
      <c r="BI179" s="231"/>
      <c r="BJ179" s="232"/>
      <c r="BK179" s="204"/>
      <c r="BL179" s="204"/>
      <c r="BM179" s="204"/>
      <c r="BN179" s="204"/>
      <c r="BO179" s="204"/>
    </row>
    <row r="180" spans="1:67" s="173" customFormat="1" x14ac:dyDescent="0.35">
      <c r="A180" s="28" t="s">
        <v>446</v>
      </c>
      <c r="B180" s="213"/>
      <c r="C180" s="219"/>
      <c r="D180" s="219"/>
      <c r="E180" s="219"/>
      <c r="F180" s="219"/>
      <c r="G180" s="219"/>
      <c r="H180" s="219"/>
      <c r="I180" s="219"/>
      <c r="J180" s="219"/>
      <c r="K180" s="219"/>
      <c r="L180" s="219"/>
      <c r="M180" s="219"/>
      <c r="N180" s="219"/>
      <c r="O180" s="219"/>
      <c r="P180" s="219"/>
      <c r="Q180" s="219"/>
      <c r="R180" s="219"/>
      <c r="S180" s="219"/>
      <c r="T180" s="219"/>
      <c r="U180" s="219"/>
      <c r="V180" s="219"/>
      <c r="W180" s="219"/>
      <c r="X180" s="219"/>
      <c r="Y180" s="219"/>
      <c r="Z180" s="219"/>
      <c r="AA180" s="219"/>
      <c r="AB180" s="219"/>
      <c r="AC180" s="219"/>
      <c r="AD180" s="219"/>
      <c r="AE180" s="219"/>
      <c r="AF180" s="219"/>
      <c r="AG180" s="219"/>
      <c r="AH180" s="219"/>
      <c r="AI180" s="219"/>
      <c r="AJ180" s="219"/>
      <c r="AK180" s="219"/>
      <c r="AL180" s="219"/>
      <c r="AM180" s="235"/>
      <c r="AN180" s="231"/>
      <c r="AO180" s="231"/>
      <c r="AP180" s="231"/>
      <c r="AQ180" s="231"/>
      <c r="AR180" s="231"/>
      <c r="AS180" s="231"/>
      <c r="AT180" s="231"/>
      <c r="AU180" s="231"/>
      <c r="AV180" s="231"/>
      <c r="AW180" s="231"/>
      <c r="AX180" s="231"/>
      <c r="AY180" s="231"/>
      <c r="AZ180" s="231"/>
      <c r="BA180" s="231"/>
      <c r="BB180" s="231"/>
      <c r="BC180" s="231"/>
      <c r="BD180" s="231"/>
      <c r="BE180" s="231"/>
      <c r="BF180" s="231"/>
      <c r="BG180" s="231"/>
      <c r="BH180" s="231"/>
      <c r="BI180" s="231"/>
      <c r="BJ180" s="232"/>
      <c r="BK180" s="204"/>
      <c r="BL180" s="204"/>
      <c r="BM180" s="204"/>
      <c r="BN180" s="204"/>
      <c r="BO180" s="204"/>
    </row>
    <row r="181" spans="1:67" s="173" customFormat="1" x14ac:dyDescent="0.35">
      <c r="A181" s="28" t="s">
        <v>447</v>
      </c>
      <c r="B181" s="213"/>
      <c r="C181" s="219"/>
      <c r="D181" s="219"/>
      <c r="E181" s="219"/>
      <c r="F181" s="219"/>
      <c r="G181" s="219"/>
      <c r="H181" s="219"/>
      <c r="I181" s="219"/>
      <c r="J181" s="219"/>
      <c r="K181" s="219"/>
      <c r="L181" s="219"/>
      <c r="M181" s="219"/>
      <c r="N181" s="219"/>
      <c r="O181" s="219"/>
      <c r="P181" s="219"/>
      <c r="Q181" s="219"/>
      <c r="R181" s="219"/>
      <c r="S181" s="219"/>
      <c r="T181" s="219"/>
      <c r="U181" s="219"/>
      <c r="V181" s="219"/>
      <c r="W181" s="219"/>
      <c r="X181" s="219"/>
      <c r="Y181" s="219"/>
      <c r="Z181" s="219"/>
      <c r="AA181" s="219"/>
      <c r="AB181" s="219"/>
      <c r="AC181" s="219"/>
      <c r="AD181" s="219"/>
      <c r="AE181" s="219"/>
      <c r="AF181" s="219"/>
      <c r="AG181" s="219"/>
      <c r="AH181" s="219"/>
      <c r="AI181" s="219"/>
      <c r="AJ181" s="219"/>
      <c r="AK181" s="219"/>
      <c r="AL181" s="219"/>
      <c r="AM181" s="235"/>
      <c r="AN181" s="231"/>
      <c r="AO181" s="231"/>
      <c r="AP181" s="231"/>
      <c r="AQ181" s="231"/>
      <c r="AR181" s="231"/>
      <c r="AS181" s="231"/>
      <c r="AT181" s="231"/>
      <c r="AU181" s="231"/>
      <c r="AV181" s="231"/>
      <c r="AW181" s="231"/>
      <c r="AX181" s="231"/>
      <c r="AY181" s="231"/>
      <c r="AZ181" s="231"/>
      <c r="BA181" s="231"/>
      <c r="BB181" s="231"/>
      <c r="BC181" s="231"/>
      <c r="BD181" s="231"/>
      <c r="BE181" s="231"/>
      <c r="BF181" s="231"/>
      <c r="BG181" s="231"/>
      <c r="BH181" s="231"/>
      <c r="BI181" s="231"/>
      <c r="BJ181" s="232"/>
      <c r="BK181" s="204"/>
      <c r="BL181" s="204"/>
      <c r="BM181" s="204"/>
      <c r="BN181" s="204"/>
      <c r="BO181" s="204"/>
    </row>
    <row r="182" spans="1:67" s="173" customFormat="1" x14ac:dyDescent="0.35">
      <c r="A182" s="219"/>
      <c r="B182" s="213"/>
      <c r="C182" s="219"/>
      <c r="D182" s="219"/>
      <c r="E182" s="219"/>
      <c r="F182" s="219"/>
      <c r="G182" s="219"/>
      <c r="H182" s="219"/>
      <c r="I182" s="219"/>
      <c r="J182" s="219"/>
      <c r="K182" s="219"/>
      <c r="L182" s="219"/>
      <c r="M182" s="219"/>
      <c r="N182" s="219"/>
      <c r="O182" s="219"/>
      <c r="P182" s="219"/>
      <c r="Q182" s="219"/>
      <c r="R182" s="219"/>
      <c r="S182" s="219"/>
      <c r="T182" s="219"/>
      <c r="U182" s="219"/>
      <c r="V182" s="219"/>
      <c r="W182" s="219"/>
      <c r="X182" s="219"/>
      <c r="Y182" s="219"/>
      <c r="Z182" s="219"/>
      <c r="AA182" s="219"/>
      <c r="AB182" s="219"/>
      <c r="AC182" s="219"/>
      <c r="AD182" s="219"/>
      <c r="AE182" s="219"/>
      <c r="AF182" s="219"/>
      <c r="AG182" s="219"/>
      <c r="AH182" s="219"/>
      <c r="AI182" s="219"/>
      <c r="AJ182" s="219"/>
      <c r="AK182" s="219"/>
      <c r="AL182" s="219"/>
      <c r="AM182" s="235"/>
      <c r="AN182" s="204"/>
      <c r="AO182" s="204"/>
      <c r="AP182" s="204"/>
      <c r="AQ182" s="204"/>
      <c r="AR182" s="204"/>
      <c r="AS182" s="204"/>
      <c r="AT182" s="204"/>
      <c r="AU182" s="204"/>
      <c r="AV182" s="204"/>
      <c r="AW182" s="204"/>
      <c r="AX182" s="204"/>
      <c r="AY182" s="204"/>
      <c r="AZ182" s="204"/>
      <c r="BA182" s="204"/>
      <c r="BB182" s="204"/>
      <c r="BC182" s="204"/>
      <c r="BD182" s="204"/>
      <c r="BE182" s="204"/>
      <c r="BF182" s="204"/>
      <c r="BG182" s="204"/>
      <c r="BH182" s="204"/>
      <c r="BI182" s="204"/>
      <c r="BJ182" s="204"/>
      <c r="BK182" s="204"/>
      <c r="BL182" s="204"/>
      <c r="BM182" s="204"/>
      <c r="BN182" s="204"/>
      <c r="BO182" s="204"/>
    </row>
    <row r="183" spans="1:67" s="173" customFormat="1" x14ac:dyDescent="0.35">
      <c r="A183" s="219"/>
      <c r="B183" s="213"/>
      <c r="C183" s="219"/>
      <c r="D183" s="219"/>
      <c r="E183" s="219"/>
      <c r="F183" s="219"/>
      <c r="G183" s="219"/>
      <c r="H183" s="219"/>
      <c r="I183" s="219"/>
      <c r="J183" s="219"/>
      <c r="K183" s="219"/>
      <c r="L183" s="219"/>
      <c r="M183" s="219"/>
      <c r="N183" s="219"/>
      <c r="O183" s="219"/>
      <c r="P183" s="219"/>
      <c r="Q183" s="219"/>
      <c r="R183" s="219"/>
      <c r="S183" s="219"/>
      <c r="T183" s="219"/>
      <c r="U183" s="219"/>
      <c r="V183" s="219"/>
      <c r="W183" s="219"/>
      <c r="X183" s="219"/>
      <c r="Y183" s="219"/>
      <c r="Z183" s="219"/>
      <c r="AA183" s="219"/>
      <c r="AB183" s="219"/>
      <c r="AC183" s="219"/>
      <c r="AD183" s="219"/>
      <c r="AE183" s="219"/>
      <c r="AF183" s="219"/>
      <c r="AG183" s="219"/>
      <c r="AH183" s="219"/>
      <c r="AI183" s="219"/>
      <c r="AJ183" s="219"/>
      <c r="AK183" s="219"/>
      <c r="AL183" s="219"/>
      <c r="AM183" s="235"/>
      <c r="AN183" s="204"/>
      <c r="AO183" s="204"/>
      <c r="AP183" s="204"/>
      <c r="AQ183" s="204"/>
      <c r="AR183" s="204"/>
      <c r="AS183" s="204"/>
      <c r="AT183" s="204"/>
      <c r="AU183" s="204"/>
      <c r="AV183" s="204"/>
      <c r="AW183" s="204"/>
      <c r="AX183" s="204"/>
      <c r="AY183" s="204"/>
      <c r="AZ183" s="204"/>
      <c r="BA183" s="204"/>
      <c r="BB183" s="204"/>
      <c r="BC183" s="204"/>
      <c r="BD183" s="204"/>
      <c r="BE183" s="204"/>
      <c r="BF183" s="204"/>
      <c r="BG183" s="204"/>
      <c r="BH183" s="204"/>
      <c r="BI183" s="204"/>
      <c r="BJ183" s="204"/>
      <c r="BK183" s="204"/>
      <c r="BL183" s="204"/>
      <c r="BM183" s="204"/>
      <c r="BN183" s="204"/>
      <c r="BO183" s="204"/>
    </row>
    <row r="184" spans="1:67" s="173" customFormat="1" x14ac:dyDescent="0.35">
      <c r="A184" s="219"/>
      <c r="B184" s="213"/>
      <c r="C184" s="219"/>
      <c r="D184" s="219"/>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19"/>
      <c r="AB184" s="219"/>
      <c r="AC184" s="219"/>
      <c r="AD184" s="219"/>
      <c r="AE184" s="219"/>
      <c r="AF184" s="219"/>
      <c r="AG184" s="219"/>
      <c r="AH184" s="219"/>
      <c r="AI184" s="219"/>
      <c r="AJ184" s="219"/>
      <c r="AK184" s="219"/>
      <c r="AL184" s="219"/>
      <c r="AM184" s="235"/>
      <c r="AN184" s="204"/>
      <c r="AO184" s="204"/>
      <c r="AP184" s="204"/>
      <c r="AQ184" s="204"/>
      <c r="AR184" s="204"/>
      <c r="AS184" s="204"/>
      <c r="AT184" s="204"/>
      <c r="AU184" s="204"/>
      <c r="AV184" s="204"/>
      <c r="AW184" s="204"/>
      <c r="AX184" s="204"/>
      <c r="AY184" s="204"/>
      <c r="AZ184" s="204"/>
      <c r="BA184" s="204"/>
      <c r="BB184" s="204"/>
      <c r="BC184" s="204"/>
      <c r="BD184" s="204"/>
      <c r="BE184" s="204"/>
      <c r="BF184" s="204"/>
      <c r="BG184" s="204"/>
      <c r="BH184" s="204"/>
      <c r="BI184" s="204"/>
      <c r="BJ184" s="204"/>
      <c r="BK184" s="204"/>
      <c r="BL184" s="204"/>
      <c r="BM184" s="204"/>
      <c r="BN184" s="204"/>
      <c r="BO184" s="204"/>
    </row>
    <row r="185" spans="1:67" s="173" customFormat="1" x14ac:dyDescent="0.35">
      <c r="A185" s="219"/>
      <c r="B185" s="213"/>
      <c r="C185" s="219"/>
      <c r="D185" s="219"/>
      <c r="E185" s="219"/>
      <c r="F185" s="219"/>
      <c r="G185" s="219"/>
      <c r="H185" s="219"/>
      <c r="I185" s="219"/>
      <c r="J185" s="219"/>
      <c r="K185" s="219"/>
      <c r="L185" s="219"/>
      <c r="M185" s="219"/>
      <c r="N185" s="219"/>
      <c r="O185" s="219"/>
      <c r="P185" s="219"/>
      <c r="Q185" s="219"/>
      <c r="R185" s="219"/>
      <c r="S185" s="219"/>
      <c r="T185" s="219"/>
      <c r="U185" s="219"/>
      <c r="V185" s="219"/>
      <c r="W185" s="219"/>
      <c r="X185" s="219"/>
      <c r="Y185" s="219"/>
      <c r="Z185" s="219"/>
      <c r="AA185" s="219"/>
      <c r="AB185" s="219"/>
      <c r="AC185" s="219"/>
      <c r="AD185" s="219"/>
      <c r="AE185" s="219"/>
      <c r="AF185" s="219"/>
      <c r="AG185" s="219"/>
      <c r="AH185" s="219"/>
      <c r="AI185" s="219"/>
      <c r="AJ185" s="219"/>
      <c r="AK185" s="219"/>
      <c r="AL185" s="219"/>
      <c r="AM185" s="235"/>
      <c r="AN185" s="204"/>
      <c r="AO185" s="204"/>
      <c r="AP185" s="204"/>
      <c r="AQ185" s="204"/>
      <c r="AR185" s="204"/>
      <c r="AS185" s="204"/>
      <c r="AT185" s="204"/>
      <c r="AU185" s="204"/>
      <c r="AV185" s="204"/>
      <c r="AW185" s="204"/>
      <c r="AX185" s="204"/>
      <c r="AY185" s="204"/>
      <c r="AZ185" s="204"/>
      <c r="BA185" s="204"/>
      <c r="BB185" s="204"/>
      <c r="BC185" s="204"/>
      <c r="BD185" s="204"/>
      <c r="BE185" s="204"/>
      <c r="BF185" s="204"/>
      <c r="BG185" s="204"/>
      <c r="BH185" s="204"/>
      <c r="BI185" s="204"/>
      <c r="BJ185" s="204"/>
      <c r="BK185" s="204"/>
      <c r="BL185" s="204"/>
      <c r="BM185" s="204"/>
      <c r="BN185" s="204"/>
      <c r="BO185" s="204"/>
    </row>
    <row r="186" spans="1:67" s="173" customFormat="1" x14ac:dyDescent="0.35">
      <c r="A186" s="219"/>
      <c r="B186" s="213"/>
      <c r="C186" s="219"/>
      <c r="D186" s="219"/>
      <c r="E186" s="219"/>
      <c r="F186" s="219"/>
      <c r="G186" s="219"/>
      <c r="H186" s="219"/>
      <c r="I186" s="219"/>
      <c r="J186" s="219"/>
      <c r="K186" s="219"/>
      <c r="L186" s="219"/>
      <c r="M186" s="219"/>
      <c r="N186" s="219"/>
      <c r="O186" s="219"/>
      <c r="P186" s="219"/>
      <c r="Q186" s="219"/>
      <c r="R186" s="219"/>
      <c r="S186" s="219"/>
      <c r="T186" s="219"/>
      <c r="U186" s="219"/>
      <c r="V186" s="219"/>
      <c r="W186" s="219"/>
      <c r="X186" s="219"/>
      <c r="Y186" s="219"/>
      <c r="Z186" s="219"/>
      <c r="AA186" s="219"/>
      <c r="AB186" s="219"/>
      <c r="AC186" s="219"/>
      <c r="AD186" s="219"/>
      <c r="AE186" s="219"/>
      <c r="AF186" s="219"/>
      <c r="AG186" s="219"/>
      <c r="AH186" s="219"/>
      <c r="AI186" s="219"/>
      <c r="AJ186" s="219"/>
      <c r="AK186" s="219"/>
      <c r="AL186" s="219"/>
      <c r="AM186" s="235"/>
      <c r="AN186" s="204"/>
      <c r="AO186" s="204"/>
      <c r="AP186" s="204"/>
      <c r="AQ186" s="204"/>
      <c r="AR186" s="204"/>
      <c r="AS186" s="204"/>
      <c r="AT186" s="204"/>
      <c r="AU186" s="204"/>
      <c r="AV186" s="204"/>
      <c r="AW186" s="204"/>
      <c r="AX186" s="204"/>
      <c r="AY186" s="204"/>
      <c r="AZ186" s="204"/>
      <c r="BA186" s="204"/>
      <c r="BB186" s="204"/>
      <c r="BC186" s="204"/>
      <c r="BD186" s="204"/>
      <c r="BE186" s="204"/>
      <c r="BF186" s="204"/>
      <c r="BG186" s="204"/>
      <c r="BH186" s="204"/>
      <c r="BI186" s="204"/>
      <c r="BJ186" s="204"/>
      <c r="BK186" s="204"/>
      <c r="BL186" s="204"/>
      <c r="BM186" s="204"/>
      <c r="BN186" s="204"/>
      <c r="BO186" s="204"/>
    </row>
    <row r="187" spans="1:67" s="173" customFormat="1" x14ac:dyDescent="0.35">
      <c r="A187" s="219"/>
      <c r="B187" s="213"/>
      <c r="C187" s="219"/>
      <c r="D187" s="219"/>
      <c r="E187" s="219"/>
      <c r="F187" s="219"/>
      <c r="G187" s="219"/>
      <c r="H187" s="219"/>
      <c r="I187" s="219"/>
      <c r="J187" s="219"/>
      <c r="K187" s="219"/>
      <c r="L187" s="219"/>
      <c r="M187" s="219"/>
      <c r="N187" s="219"/>
      <c r="O187" s="219"/>
      <c r="P187" s="219"/>
      <c r="Q187" s="219"/>
      <c r="R187" s="219"/>
      <c r="S187" s="219"/>
      <c r="T187" s="219"/>
      <c r="U187" s="219"/>
      <c r="V187" s="219"/>
      <c r="W187" s="219"/>
      <c r="X187" s="219"/>
      <c r="Y187" s="219"/>
      <c r="Z187" s="219"/>
      <c r="AA187" s="219"/>
      <c r="AB187" s="219"/>
      <c r="AC187" s="219"/>
      <c r="AD187" s="219"/>
      <c r="AE187" s="219"/>
      <c r="AF187" s="219"/>
      <c r="AG187" s="219"/>
      <c r="AH187" s="219"/>
      <c r="AI187" s="219"/>
      <c r="AJ187" s="219"/>
      <c r="AK187" s="219"/>
      <c r="AL187" s="219"/>
      <c r="AM187" s="235"/>
      <c r="AN187" s="204"/>
      <c r="AO187" s="204"/>
      <c r="AP187" s="204"/>
      <c r="AQ187" s="204"/>
      <c r="AR187" s="204"/>
      <c r="AS187" s="204"/>
      <c r="AT187" s="204"/>
      <c r="AU187" s="204"/>
      <c r="AV187" s="204"/>
      <c r="AW187" s="204"/>
      <c r="AX187" s="204"/>
      <c r="AY187" s="204"/>
      <c r="AZ187" s="204"/>
      <c r="BA187" s="204"/>
      <c r="BB187" s="204"/>
      <c r="BC187" s="204"/>
      <c r="BD187" s="204"/>
      <c r="BE187" s="204"/>
      <c r="BF187" s="204"/>
      <c r="BG187" s="204"/>
      <c r="BH187" s="204"/>
      <c r="BI187" s="204"/>
      <c r="BJ187" s="204"/>
      <c r="BK187" s="204"/>
      <c r="BL187" s="204"/>
      <c r="BM187" s="204"/>
      <c r="BN187" s="204"/>
      <c r="BO187" s="204"/>
    </row>
    <row r="188" spans="1:67" s="173" customFormat="1" x14ac:dyDescent="0.35">
      <c r="A188" s="219"/>
      <c r="B188" s="213"/>
      <c r="C188" s="219"/>
      <c r="D188" s="219"/>
      <c r="E188" s="219"/>
      <c r="F188" s="219"/>
      <c r="G188" s="219"/>
      <c r="H188" s="219"/>
      <c r="I188" s="219"/>
      <c r="J188" s="219"/>
      <c r="K188" s="219"/>
      <c r="L188" s="219"/>
      <c r="M188" s="219"/>
      <c r="N188" s="219"/>
      <c r="O188" s="219"/>
      <c r="P188" s="219"/>
      <c r="Q188" s="219"/>
      <c r="R188" s="219"/>
      <c r="S188" s="219"/>
      <c r="T188" s="219"/>
      <c r="U188" s="219"/>
      <c r="V188" s="219"/>
      <c r="W188" s="219"/>
      <c r="X188" s="219"/>
      <c r="Y188" s="219"/>
      <c r="Z188" s="219"/>
      <c r="AA188" s="219"/>
      <c r="AB188" s="219"/>
      <c r="AC188" s="219"/>
      <c r="AD188" s="219"/>
      <c r="AE188" s="219"/>
      <c r="AF188" s="219"/>
      <c r="AG188" s="219"/>
      <c r="AH188" s="219"/>
      <c r="AI188" s="219"/>
      <c r="AJ188" s="219"/>
      <c r="AK188" s="219"/>
      <c r="AL188" s="219"/>
      <c r="AM188" s="235"/>
      <c r="AN188" s="204"/>
      <c r="AO188" s="204"/>
      <c r="AP188" s="204"/>
      <c r="AQ188" s="204"/>
      <c r="AR188" s="204"/>
      <c r="AS188" s="204"/>
      <c r="AT188" s="204"/>
      <c r="AU188" s="204"/>
      <c r="AV188" s="204"/>
      <c r="AW188" s="204"/>
      <c r="AX188" s="204"/>
      <c r="AY188" s="204"/>
      <c r="AZ188" s="204"/>
      <c r="BA188" s="204"/>
      <c r="BB188" s="204"/>
      <c r="BC188" s="204"/>
      <c r="BD188" s="204"/>
      <c r="BE188" s="204"/>
      <c r="BF188" s="204"/>
      <c r="BG188" s="204"/>
      <c r="BH188" s="204"/>
      <c r="BI188" s="204"/>
      <c r="BJ188" s="204"/>
      <c r="BK188" s="204"/>
      <c r="BL188" s="204"/>
      <c r="BM188" s="204"/>
      <c r="BN188" s="204"/>
      <c r="BO188" s="204"/>
    </row>
    <row r="189" spans="1:67" s="173" customFormat="1" x14ac:dyDescent="0.35">
      <c r="A189" s="219"/>
      <c r="B189" s="213"/>
      <c r="C189" s="219"/>
      <c r="D189" s="219"/>
      <c r="E189" s="219"/>
      <c r="F189" s="219"/>
      <c r="G189" s="219"/>
      <c r="H189" s="219"/>
      <c r="I189" s="219"/>
      <c r="J189" s="219"/>
      <c r="K189" s="219"/>
      <c r="L189" s="219"/>
      <c r="M189" s="219"/>
      <c r="N189" s="219"/>
      <c r="O189" s="219"/>
      <c r="P189" s="219"/>
      <c r="Q189" s="219"/>
      <c r="R189" s="219"/>
      <c r="S189" s="219"/>
      <c r="T189" s="219"/>
      <c r="U189" s="219"/>
      <c r="V189" s="219"/>
      <c r="W189" s="219"/>
      <c r="X189" s="219"/>
      <c r="Y189" s="219"/>
      <c r="Z189" s="219"/>
      <c r="AA189" s="219"/>
      <c r="AB189" s="219"/>
      <c r="AC189" s="219"/>
      <c r="AD189" s="219"/>
      <c r="AE189" s="219"/>
      <c r="AF189" s="219"/>
      <c r="AG189" s="219"/>
      <c r="AH189" s="219"/>
      <c r="AI189" s="219"/>
      <c r="AJ189" s="219"/>
      <c r="AK189" s="219"/>
      <c r="AL189" s="219"/>
      <c r="AM189" s="235"/>
      <c r="AN189" s="204"/>
      <c r="AO189" s="204"/>
      <c r="AP189" s="204"/>
      <c r="AQ189" s="204"/>
      <c r="AR189" s="204"/>
      <c r="AS189" s="204"/>
      <c r="AT189" s="204"/>
      <c r="AU189" s="204"/>
      <c r="AV189" s="204"/>
      <c r="AW189" s="204"/>
      <c r="AX189" s="204"/>
      <c r="AY189" s="204"/>
      <c r="AZ189" s="204"/>
      <c r="BA189" s="204"/>
      <c r="BB189" s="204"/>
      <c r="BC189" s="204"/>
      <c r="BD189" s="204"/>
      <c r="BE189" s="204"/>
      <c r="BF189" s="204"/>
      <c r="BG189" s="204"/>
      <c r="BH189" s="204"/>
      <c r="BI189" s="204"/>
      <c r="BJ189" s="204"/>
      <c r="BK189" s="204"/>
      <c r="BL189" s="204"/>
      <c r="BM189" s="204"/>
      <c r="BN189" s="204"/>
      <c r="BO189" s="204"/>
    </row>
    <row r="190" spans="1:67" s="173" customFormat="1" x14ac:dyDescent="0.35">
      <c r="A190" s="219"/>
      <c r="B190" s="213"/>
      <c r="C190" s="219"/>
      <c r="D190" s="219"/>
      <c r="E190" s="219"/>
      <c r="F190" s="219"/>
      <c r="G190" s="219"/>
      <c r="H190" s="219"/>
      <c r="I190" s="219"/>
      <c r="J190" s="219"/>
      <c r="K190" s="219"/>
      <c r="L190" s="219"/>
      <c r="M190" s="219"/>
      <c r="N190" s="219"/>
      <c r="O190" s="219"/>
      <c r="P190" s="219"/>
      <c r="Q190" s="219"/>
      <c r="R190" s="219"/>
      <c r="S190" s="219"/>
      <c r="T190" s="219"/>
      <c r="U190" s="219"/>
      <c r="V190" s="219"/>
      <c r="W190" s="219"/>
      <c r="X190" s="219"/>
      <c r="Y190" s="219"/>
      <c r="Z190" s="219"/>
      <c r="AA190" s="219"/>
      <c r="AB190" s="219"/>
      <c r="AC190" s="219"/>
      <c r="AD190" s="219"/>
      <c r="AE190" s="219"/>
      <c r="AF190" s="219"/>
      <c r="AG190" s="219"/>
      <c r="AH190" s="219"/>
      <c r="AI190" s="219"/>
      <c r="AJ190" s="219"/>
      <c r="AK190" s="219"/>
      <c r="AL190" s="219"/>
      <c r="AM190" s="235"/>
      <c r="AN190" s="204"/>
      <c r="AO190" s="204"/>
      <c r="AP190" s="204"/>
      <c r="AQ190" s="204"/>
      <c r="AR190" s="204"/>
      <c r="AS190" s="204"/>
      <c r="AT190" s="204"/>
      <c r="AU190" s="204"/>
      <c r="AV190" s="204"/>
      <c r="AW190" s="204"/>
      <c r="AX190" s="204"/>
      <c r="AY190" s="204"/>
      <c r="AZ190" s="204"/>
      <c r="BA190" s="204"/>
      <c r="BB190" s="204"/>
      <c r="BC190" s="204"/>
      <c r="BD190" s="204"/>
      <c r="BE190" s="204"/>
      <c r="BF190" s="204"/>
      <c r="BG190" s="204"/>
      <c r="BH190" s="204"/>
      <c r="BI190" s="204"/>
      <c r="BJ190" s="204"/>
      <c r="BK190" s="204"/>
      <c r="BL190" s="204"/>
      <c r="BM190" s="204"/>
      <c r="BN190" s="204"/>
      <c r="BO190" s="204"/>
    </row>
    <row r="191" spans="1:67" s="173" customFormat="1" x14ac:dyDescent="0.35">
      <c r="A191" s="219"/>
      <c r="B191" s="213"/>
      <c r="C191" s="219"/>
      <c r="D191" s="219"/>
      <c r="E191" s="219"/>
      <c r="F191" s="219"/>
      <c r="G191" s="219"/>
      <c r="H191" s="219"/>
      <c r="I191" s="219"/>
      <c r="J191" s="219"/>
      <c r="K191" s="219"/>
      <c r="L191" s="219"/>
      <c r="M191" s="219"/>
      <c r="N191" s="219"/>
      <c r="O191" s="219"/>
      <c r="P191" s="219"/>
      <c r="Q191" s="219"/>
      <c r="R191" s="219"/>
      <c r="S191" s="219"/>
      <c r="T191" s="219"/>
      <c r="U191" s="219"/>
      <c r="V191" s="219"/>
      <c r="W191" s="219"/>
      <c r="X191" s="219"/>
      <c r="Y191" s="219"/>
      <c r="Z191" s="219"/>
      <c r="AA191" s="219"/>
      <c r="AB191" s="219"/>
      <c r="AC191" s="219"/>
      <c r="AD191" s="219"/>
      <c r="AE191" s="219"/>
      <c r="AF191" s="219"/>
      <c r="AG191" s="219"/>
      <c r="AH191" s="219"/>
      <c r="AI191" s="219"/>
      <c r="AJ191" s="219"/>
      <c r="AK191" s="219"/>
      <c r="AL191" s="219"/>
      <c r="AM191" s="235"/>
      <c r="AN191" s="204"/>
      <c r="AO191" s="204"/>
      <c r="AP191" s="204"/>
      <c r="AQ191" s="204"/>
      <c r="AR191" s="204"/>
      <c r="AS191" s="204"/>
      <c r="AT191" s="204"/>
      <c r="AU191" s="204"/>
      <c r="AV191" s="204"/>
      <c r="AW191" s="204"/>
      <c r="AX191" s="204"/>
      <c r="AY191" s="204"/>
      <c r="AZ191" s="204"/>
      <c r="BA191" s="204"/>
      <c r="BB191" s="204"/>
      <c r="BC191" s="204"/>
      <c r="BD191" s="204"/>
      <c r="BE191" s="204"/>
      <c r="BF191" s="204"/>
      <c r="BG191" s="204"/>
      <c r="BH191" s="204"/>
      <c r="BI191" s="204"/>
      <c r="BJ191" s="204"/>
      <c r="BK191" s="204"/>
      <c r="BL191" s="204"/>
      <c r="BM191" s="204"/>
      <c r="BN191" s="204"/>
      <c r="BO191" s="204"/>
    </row>
    <row r="192" spans="1:67" s="173" customFormat="1" x14ac:dyDescent="0.35">
      <c r="A192" s="219"/>
      <c r="B192" s="213"/>
      <c r="C192" s="219"/>
      <c r="D192" s="219"/>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19"/>
      <c r="AB192" s="219"/>
      <c r="AC192" s="219"/>
      <c r="AD192" s="219"/>
      <c r="AE192" s="219"/>
      <c r="AF192" s="219"/>
      <c r="AG192" s="219"/>
      <c r="AH192" s="219"/>
      <c r="AI192" s="219"/>
      <c r="AJ192" s="219"/>
      <c r="AK192" s="219"/>
      <c r="AL192" s="219"/>
      <c r="AM192" s="235"/>
      <c r="AN192" s="204"/>
      <c r="AO192" s="204"/>
      <c r="AP192" s="204"/>
      <c r="AQ192" s="204"/>
      <c r="AR192" s="204"/>
      <c r="AS192" s="204"/>
      <c r="AT192" s="204"/>
      <c r="AU192" s="204"/>
      <c r="AV192" s="204"/>
      <c r="AW192" s="204"/>
      <c r="AX192" s="204"/>
      <c r="AY192" s="204"/>
      <c r="AZ192" s="204"/>
      <c r="BA192" s="204"/>
      <c r="BB192" s="204"/>
      <c r="BC192" s="204"/>
      <c r="BD192" s="204"/>
      <c r="BE192" s="204"/>
      <c r="BF192" s="204"/>
      <c r="BG192" s="204"/>
      <c r="BH192" s="204"/>
      <c r="BI192" s="204"/>
      <c r="BJ192" s="204"/>
      <c r="BK192" s="204"/>
      <c r="BL192" s="204"/>
      <c r="BM192" s="204"/>
      <c r="BN192" s="204"/>
      <c r="BO192" s="204"/>
    </row>
    <row r="193" spans="1:67" s="173" customFormat="1" x14ac:dyDescent="0.35">
      <c r="A193" s="219"/>
      <c r="B193" s="213"/>
      <c r="C193" s="219"/>
      <c r="D193" s="219"/>
      <c r="E193" s="219"/>
      <c r="F193" s="219"/>
      <c r="G193" s="219"/>
      <c r="H193" s="219"/>
      <c r="I193" s="219"/>
      <c r="J193" s="219"/>
      <c r="K193" s="219"/>
      <c r="L193" s="219"/>
      <c r="M193" s="219"/>
      <c r="N193" s="219"/>
      <c r="O193" s="219"/>
      <c r="P193" s="219"/>
      <c r="Q193" s="219"/>
      <c r="R193" s="219"/>
      <c r="S193" s="219"/>
      <c r="T193" s="219"/>
      <c r="U193" s="219"/>
      <c r="V193" s="219"/>
      <c r="W193" s="219"/>
      <c r="X193" s="219"/>
      <c r="Y193" s="219"/>
      <c r="Z193" s="219"/>
      <c r="AA193" s="219"/>
      <c r="AB193" s="219"/>
      <c r="AC193" s="219"/>
      <c r="AD193" s="219"/>
      <c r="AE193" s="219"/>
      <c r="AF193" s="219"/>
      <c r="AG193" s="219"/>
      <c r="AH193" s="219"/>
      <c r="AI193" s="219"/>
      <c r="AJ193" s="219"/>
      <c r="AK193" s="219"/>
      <c r="AL193" s="219"/>
      <c r="AM193" s="235"/>
      <c r="AN193" s="236"/>
      <c r="AO193" s="204"/>
      <c r="AP193" s="204"/>
      <c r="AQ193" s="204"/>
      <c r="AR193" s="204"/>
      <c r="AS193" s="204"/>
      <c r="AT193" s="204"/>
      <c r="AU193" s="204"/>
      <c r="AV193" s="204"/>
      <c r="AW193" s="204"/>
      <c r="AX193" s="204"/>
      <c r="AY193" s="204"/>
      <c r="AZ193" s="204"/>
      <c r="BA193" s="204"/>
      <c r="BB193" s="204"/>
      <c r="BC193" s="204"/>
      <c r="BD193" s="204"/>
      <c r="BE193" s="204"/>
      <c r="BF193" s="204"/>
      <c r="BG193" s="204"/>
      <c r="BH193" s="204"/>
      <c r="BI193" s="204"/>
      <c r="BJ193" s="204"/>
      <c r="BK193" s="204"/>
      <c r="BL193" s="204"/>
      <c r="BM193" s="204"/>
      <c r="BN193" s="204"/>
      <c r="BO193" s="204"/>
    </row>
    <row r="194" spans="1:67" s="173" customFormat="1" x14ac:dyDescent="0.35">
      <c r="A194" s="219"/>
      <c r="B194" s="213"/>
      <c r="C194" s="219"/>
      <c r="D194" s="219"/>
      <c r="E194" s="219"/>
      <c r="F194" s="219"/>
      <c r="G194" s="219"/>
      <c r="H194" s="219"/>
      <c r="I194" s="219"/>
      <c r="J194" s="219"/>
      <c r="K194" s="219"/>
      <c r="L194" s="219"/>
      <c r="M194" s="219"/>
      <c r="N194" s="219"/>
      <c r="O194" s="219"/>
      <c r="P194" s="219"/>
      <c r="Q194" s="219"/>
      <c r="R194" s="219"/>
      <c r="S194" s="219"/>
      <c r="T194" s="219"/>
      <c r="U194" s="219"/>
      <c r="V194" s="219"/>
      <c r="W194" s="219"/>
      <c r="X194" s="219"/>
      <c r="Y194" s="219"/>
      <c r="Z194" s="219"/>
      <c r="AA194" s="219"/>
      <c r="AB194" s="219"/>
      <c r="AC194" s="219"/>
      <c r="AD194" s="219"/>
      <c r="AE194" s="219"/>
      <c r="AF194" s="219"/>
      <c r="AG194" s="219"/>
      <c r="AH194" s="219"/>
      <c r="AI194" s="219"/>
      <c r="AJ194" s="219"/>
      <c r="AK194" s="219"/>
      <c r="AL194" s="219"/>
      <c r="AM194" s="235"/>
      <c r="AN194" s="236"/>
      <c r="AO194" s="204"/>
      <c r="AP194" s="204"/>
      <c r="AQ194" s="204"/>
      <c r="AR194" s="204"/>
      <c r="AS194" s="204"/>
      <c r="AT194" s="204"/>
      <c r="AU194" s="204"/>
      <c r="AV194" s="204"/>
      <c r="AW194" s="204"/>
      <c r="AX194" s="204"/>
      <c r="AY194" s="204"/>
      <c r="AZ194" s="204"/>
      <c r="BA194" s="204"/>
      <c r="BB194" s="204"/>
      <c r="BC194" s="204"/>
      <c r="BD194" s="204"/>
      <c r="BE194" s="204"/>
      <c r="BF194" s="204"/>
      <c r="BG194" s="204"/>
      <c r="BH194" s="204"/>
      <c r="BI194" s="204"/>
      <c r="BJ194" s="204"/>
      <c r="BK194" s="204"/>
      <c r="BL194" s="204"/>
      <c r="BM194" s="204"/>
      <c r="BN194" s="204"/>
      <c r="BO194" s="204"/>
    </row>
    <row r="195" spans="1:67" s="173" customFormat="1" x14ac:dyDescent="0.35">
      <c r="A195" s="219"/>
      <c r="B195" s="213"/>
      <c r="C195" s="219"/>
      <c r="D195" s="219"/>
      <c r="E195" s="219"/>
      <c r="F195" s="219"/>
      <c r="G195" s="219"/>
      <c r="H195" s="219"/>
      <c r="I195" s="219"/>
      <c r="J195" s="219"/>
      <c r="K195" s="219"/>
      <c r="L195" s="219"/>
      <c r="M195" s="219"/>
      <c r="N195" s="219"/>
      <c r="O195" s="219"/>
      <c r="P195" s="219"/>
      <c r="Q195" s="219"/>
      <c r="R195" s="219"/>
      <c r="S195" s="219"/>
      <c r="T195" s="219"/>
      <c r="U195" s="219"/>
      <c r="V195" s="219"/>
      <c r="W195" s="219"/>
      <c r="X195" s="219"/>
      <c r="Y195" s="219"/>
      <c r="Z195" s="219"/>
      <c r="AA195" s="219"/>
      <c r="AB195" s="219"/>
      <c r="AC195" s="219"/>
      <c r="AD195" s="219"/>
      <c r="AE195" s="219"/>
      <c r="AF195" s="219"/>
      <c r="AG195" s="219"/>
      <c r="AH195" s="219"/>
      <c r="AI195" s="219"/>
      <c r="AJ195" s="219"/>
      <c r="AK195" s="219"/>
      <c r="AL195" s="219"/>
      <c r="AM195" s="235"/>
      <c r="AN195" s="204"/>
      <c r="AO195" s="204"/>
      <c r="AP195" s="204"/>
      <c r="AQ195" s="204"/>
      <c r="AR195" s="204"/>
      <c r="AS195" s="204"/>
      <c r="AT195" s="204"/>
      <c r="AU195" s="204"/>
      <c r="AV195" s="204"/>
      <c r="AW195" s="204"/>
      <c r="AX195" s="204"/>
      <c r="AY195" s="204"/>
      <c r="AZ195" s="204"/>
      <c r="BA195" s="204"/>
      <c r="BB195" s="204"/>
      <c r="BC195" s="204"/>
      <c r="BD195" s="204"/>
      <c r="BE195" s="204"/>
      <c r="BF195" s="204"/>
      <c r="BG195" s="204"/>
      <c r="BH195" s="204"/>
      <c r="BI195" s="204"/>
      <c r="BJ195" s="204"/>
      <c r="BK195" s="204"/>
      <c r="BL195" s="204"/>
      <c r="BM195" s="204"/>
      <c r="BN195" s="204"/>
      <c r="BO195" s="204"/>
    </row>
    <row r="196" spans="1:67" s="173" customFormat="1" x14ac:dyDescent="0.35">
      <c r="A196" s="219"/>
      <c r="B196" s="213"/>
      <c r="C196" s="219"/>
      <c r="D196" s="219"/>
      <c r="E196" s="219"/>
      <c r="F196" s="219"/>
      <c r="G196" s="219"/>
      <c r="H196" s="219"/>
      <c r="I196" s="219"/>
      <c r="J196" s="219"/>
      <c r="K196" s="219"/>
      <c r="L196" s="219"/>
      <c r="M196" s="219"/>
      <c r="N196" s="219"/>
      <c r="O196" s="219"/>
      <c r="P196" s="219"/>
      <c r="Q196" s="219"/>
      <c r="R196" s="219"/>
      <c r="S196" s="219"/>
      <c r="T196" s="219"/>
      <c r="U196" s="219"/>
      <c r="V196" s="219"/>
      <c r="W196" s="219"/>
      <c r="X196" s="219"/>
      <c r="Y196" s="219"/>
      <c r="Z196" s="219"/>
      <c r="AA196" s="219"/>
      <c r="AB196" s="219"/>
      <c r="AC196" s="219"/>
      <c r="AD196" s="219"/>
      <c r="AE196" s="219"/>
      <c r="AF196" s="219"/>
      <c r="AG196" s="219"/>
      <c r="AH196" s="219"/>
      <c r="AI196" s="219"/>
      <c r="AJ196" s="219"/>
      <c r="AK196" s="219"/>
      <c r="AL196" s="219"/>
      <c r="AM196" s="235"/>
      <c r="AN196" s="236"/>
      <c r="AO196" s="204"/>
      <c r="AP196" s="204"/>
      <c r="AQ196" s="204"/>
      <c r="AR196" s="204"/>
      <c r="AS196" s="204"/>
      <c r="AT196" s="204"/>
      <c r="AU196" s="204"/>
      <c r="AV196" s="204"/>
      <c r="AW196" s="204"/>
      <c r="AX196" s="204"/>
      <c r="AY196" s="204"/>
      <c r="AZ196" s="204"/>
      <c r="BA196" s="204"/>
      <c r="BB196" s="204"/>
      <c r="BC196" s="204"/>
      <c r="BD196" s="204"/>
      <c r="BE196" s="204"/>
      <c r="BF196" s="204"/>
      <c r="BG196" s="204"/>
      <c r="BH196" s="204"/>
      <c r="BI196" s="204"/>
      <c r="BJ196" s="204"/>
      <c r="BK196" s="204"/>
      <c r="BL196" s="204"/>
      <c r="BM196" s="204"/>
      <c r="BN196" s="204"/>
      <c r="BO196" s="204"/>
    </row>
    <row r="197" spans="1:67" s="173" customFormat="1" x14ac:dyDescent="0.35">
      <c r="A197" s="219"/>
      <c r="B197" s="213"/>
      <c r="C197" s="219"/>
      <c r="D197" s="219"/>
      <c r="E197" s="219"/>
      <c r="F197" s="219"/>
      <c r="G197" s="219"/>
      <c r="H197" s="219"/>
      <c r="I197" s="219"/>
      <c r="J197" s="219"/>
      <c r="K197" s="219"/>
      <c r="L197" s="219"/>
      <c r="M197" s="219"/>
      <c r="N197" s="219"/>
      <c r="O197" s="219"/>
      <c r="P197" s="219"/>
      <c r="Q197" s="219"/>
      <c r="R197" s="219"/>
      <c r="S197" s="219"/>
      <c r="T197" s="219"/>
      <c r="U197" s="219"/>
      <c r="V197" s="219"/>
      <c r="W197" s="219"/>
      <c r="X197" s="219"/>
      <c r="Y197" s="219"/>
      <c r="Z197" s="219"/>
      <c r="AA197" s="219"/>
      <c r="AB197" s="219"/>
      <c r="AC197" s="219"/>
      <c r="AD197" s="219"/>
      <c r="AE197" s="219"/>
      <c r="AF197" s="219"/>
      <c r="AG197" s="219"/>
      <c r="AH197" s="219"/>
      <c r="AI197" s="219"/>
      <c r="AJ197" s="219"/>
      <c r="AK197" s="219"/>
      <c r="AL197" s="219"/>
      <c r="AM197" s="235"/>
      <c r="AN197" s="199"/>
    </row>
    <row r="198" spans="1:67" s="173" customFormat="1" x14ac:dyDescent="0.35">
      <c r="A198" s="219"/>
      <c r="B198" s="213"/>
      <c r="C198" s="219"/>
      <c r="D198" s="219"/>
      <c r="E198" s="219"/>
      <c r="F198" s="219"/>
      <c r="G198" s="219"/>
      <c r="H198" s="219"/>
      <c r="I198" s="219"/>
      <c r="J198" s="219"/>
      <c r="K198" s="219"/>
      <c r="L198" s="219"/>
      <c r="M198" s="219"/>
      <c r="N198" s="219"/>
      <c r="O198" s="219"/>
      <c r="P198" s="219"/>
      <c r="Q198" s="219"/>
      <c r="R198" s="219"/>
      <c r="S198" s="219"/>
      <c r="T198" s="219"/>
      <c r="U198" s="219"/>
      <c r="V198" s="219"/>
      <c r="W198" s="219"/>
      <c r="X198" s="219"/>
      <c r="Y198" s="219"/>
      <c r="Z198" s="219"/>
      <c r="AA198" s="219"/>
      <c r="AB198" s="219"/>
      <c r="AC198" s="219"/>
      <c r="AD198" s="219"/>
      <c r="AE198" s="219"/>
      <c r="AF198" s="219"/>
      <c r="AG198" s="219"/>
      <c r="AH198" s="219"/>
      <c r="AI198" s="219"/>
      <c r="AJ198" s="219"/>
      <c r="AK198" s="219"/>
      <c r="AL198" s="219"/>
      <c r="AM198" s="235"/>
      <c r="AN198" s="199"/>
    </row>
    <row r="199" spans="1:67" s="173" customFormat="1" x14ac:dyDescent="0.35">
      <c r="A199" s="219"/>
      <c r="B199" s="213"/>
      <c r="C199" s="219"/>
      <c r="D199" s="219"/>
      <c r="E199" s="219"/>
      <c r="F199" s="219"/>
      <c r="G199" s="219"/>
      <c r="H199" s="219"/>
      <c r="I199" s="219"/>
      <c r="J199" s="219"/>
      <c r="K199" s="219"/>
      <c r="L199" s="219"/>
      <c r="M199" s="219"/>
      <c r="N199" s="219"/>
      <c r="O199" s="219"/>
      <c r="P199" s="219"/>
      <c r="Q199" s="219"/>
      <c r="R199" s="219"/>
      <c r="S199" s="219"/>
      <c r="T199" s="219"/>
      <c r="U199" s="219"/>
      <c r="V199" s="219"/>
      <c r="W199" s="219"/>
      <c r="X199" s="219"/>
      <c r="Y199" s="219"/>
      <c r="Z199" s="219"/>
      <c r="AA199" s="219"/>
      <c r="AB199" s="219"/>
      <c r="AC199" s="219"/>
      <c r="AD199" s="219"/>
      <c r="AE199" s="219"/>
      <c r="AF199" s="219"/>
      <c r="AG199" s="219"/>
      <c r="AH199" s="219"/>
      <c r="AI199" s="219"/>
      <c r="AJ199" s="219"/>
      <c r="AK199" s="219"/>
      <c r="AL199" s="219"/>
      <c r="AM199" s="235"/>
      <c r="AN199" s="199"/>
    </row>
    <row r="200" spans="1:67" s="173" customFormat="1" x14ac:dyDescent="0.35">
      <c r="A200" s="219"/>
      <c r="B200" s="213"/>
      <c r="C200" s="219"/>
      <c r="D200" s="219"/>
      <c r="E200" s="219"/>
      <c r="F200" s="219"/>
      <c r="G200" s="219"/>
      <c r="H200" s="219"/>
      <c r="I200" s="219"/>
      <c r="J200" s="219"/>
      <c r="K200" s="219"/>
      <c r="L200" s="219"/>
      <c r="M200" s="219"/>
      <c r="N200" s="219"/>
      <c r="O200" s="219"/>
      <c r="P200" s="219"/>
      <c r="Q200" s="219"/>
      <c r="R200" s="219"/>
      <c r="S200" s="219"/>
      <c r="T200" s="219"/>
      <c r="U200" s="219"/>
      <c r="V200" s="219"/>
      <c r="W200" s="219"/>
      <c r="X200" s="219"/>
      <c r="Y200" s="219"/>
      <c r="Z200" s="219"/>
      <c r="AA200" s="219"/>
      <c r="AB200" s="219"/>
      <c r="AC200" s="219"/>
      <c r="AD200" s="219"/>
      <c r="AE200" s="219"/>
      <c r="AF200" s="219"/>
      <c r="AG200" s="219"/>
      <c r="AH200" s="219"/>
      <c r="AI200" s="219"/>
      <c r="AJ200" s="219"/>
      <c r="AK200" s="219"/>
      <c r="AL200" s="219"/>
      <c r="AM200" s="235"/>
      <c r="AN200" s="199"/>
    </row>
    <row r="201" spans="1:67" s="173" customFormat="1" x14ac:dyDescent="0.35">
      <c r="A201" s="219"/>
      <c r="B201" s="213"/>
      <c r="C201" s="219"/>
      <c r="D201" s="219"/>
      <c r="E201" s="219"/>
      <c r="F201" s="219"/>
      <c r="G201" s="219"/>
      <c r="H201" s="219"/>
      <c r="I201" s="219"/>
      <c r="J201" s="219"/>
      <c r="K201" s="219"/>
      <c r="L201" s="219"/>
      <c r="M201" s="219"/>
      <c r="N201" s="219"/>
      <c r="O201" s="219"/>
      <c r="P201" s="219"/>
      <c r="Q201" s="219"/>
      <c r="R201" s="219"/>
      <c r="S201" s="219"/>
      <c r="T201" s="219"/>
      <c r="U201" s="219"/>
      <c r="V201" s="219"/>
      <c r="W201" s="219"/>
      <c r="X201" s="219"/>
      <c r="Y201" s="219"/>
      <c r="Z201" s="219"/>
      <c r="AA201" s="219"/>
      <c r="AB201" s="219"/>
      <c r="AC201" s="219"/>
      <c r="AD201" s="219"/>
      <c r="AE201" s="219"/>
      <c r="AF201" s="219"/>
      <c r="AG201" s="219"/>
      <c r="AH201" s="219"/>
      <c r="AI201" s="219"/>
      <c r="AJ201" s="219"/>
      <c r="AK201" s="219"/>
      <c r="AL201" s="219"/>
      <c r="AM201" s="235"/>
      <c r="AN201" s="199"/>
    </row>
    <row r="202" spans="1:67" s="173" customFormat="1" x14ac:dyDescent="0.35">
      <c r="A202" s="219"/>
      <c r="B202" s="213"/>
      <c r="C202" s="219"/>
      <c r="D202" s="219"/>
      <c r="E202" s="219"/>
      <c r="F202" s="219"/>
      <c r="G202" s="219"/>
      <c r="H202" s="219"/>
      <c r="I202" s="219"/>
      <c r="J202" s="219"/>
      <c r="K202" s="219"/>
      <c r="L202" s="219"/>
      <c r="M202" s="219"/>
      <c r="N202" s="219"/>
      <c r="O202" s="219"/>
      <c r="P202" s="219"/>
      <c r="Q202" s="219"/>
      <c r="R202" s="219"/>
      <c r="S202" s="219"/>
      <c r="T202" s="219"/>
      <c r="U202" s="219"/>
      <c r="V202" s="219"/>
      <c r="W202" s="219"/>
      <c r="X202" s="219"/>
      <c r="Y202" s="219"/>
      <c r="Z202" s="219"/>
      <c r="AA202" s="219"/>
      <c r="AB202" s="219"/>
      <c r="AC202" s="219"/>
      <c r="AD202" s="219"/>
      <c r="AE202" s="219"/>
      <c r="AF202" s="219"/>
      <c r="AG202" s="219"/>
      <c r="AH202" s="219"/>
      <c r="AI202" s="219"/>
      <c r="AJ202" s="219"/>
      <c r="AK202" s="219"/>
      <c r="AL202" s="219"/>
      <c r="AM202" s="235"/>
      <c r="AN202" s="199"/>
    </row>
    <row r="203" spans="1:67" s="173" customFormat="1" x14ac:dyDescent="0.35">
      <c r="A203" s="219"/>
      <c r="B203" s="213"/>
      <c r="C203" s="219"/>
      <c r="D203" s="219"/>
      <c r="E203" s="219"/>
      <c r="F203" s="219"/>
      <c r="G203" s="219"/>
      <c r="H203" s="219"/>
      <c r="I203" s="219"/>
      <c r="J203" s="219"/>
      <c r="K203" s="219"/>
      <c r="L203" s="219"/>
      <c r="M203" s="219"/>
      <c r="N203" s="219"/>
      <c r="O203" s="219"/>
      <c r="P203" s="219"/>
      <c r="Q203" s="219"/>
      <c r="R203" s="219"/>
      <c r="S203" s="219"/>
      <c r="T203" s="219"/>
      <c r="U203" s="219"/>
      <c r="V203" s="219"/>
      <c r="W203" s="219"/>
      <c r="X203" s="219"/>
      <c r="Y203" s="219"/>
      <c r="Z203" s="219"/>
      <c r="AA203" s="219"/>
      <c r="AB203" s="219"/>
      <c r="AC203" s="219"/>
      <c r="AD203" s="219"/>
      <c r="AE203" s="219"/>
      <c r="AF203" s="219"/>
      <c r="AG203" s="219"/>
      <c r="AH203" s="219"/>
      <c r="AI203" s="219"/>
      <c r="AJ203" s="219"/>
      <c r="AK203" s="219"/>
      <c r="AL203" s="219"/>
      <c r="AM203" s="235"/>
      <c r="AN203" s="199"/>
    </row>
    <row r="204" spans="1:67" s="173" customFormat="1" x14ac:dyDescent="0.35">
      <c r="A204" s="219"/>
      <c r="B204" s="213"/>
      <c r="C204" s="219"/>
      <c r="D204" s="219"/>
      <c r="E204" s="219"/>
      <c r="F204" s="219"/>
      <c r="G204" s="219"/>
      <c r="H204" s="219"/>
      <c r="I204" s="219"/>
      <c r="J204" s="219"/>
      <c r="K204" s="219"/>
      <c r="L204" s="219"/>
      <c r="M204" s="219"/>
      <c r="N204" s="219"/>
      <c r="O204" s="219"/>
      <c r="P204" s="219"/>
      <c r="Q204" s="219"/>
      <c r="R204" s="219"/>
      <c r="S204" s="219"/>
      <c r="T204" s="219"/>
      <c r="U204" s="219"/>
      <c r="V204" s="219"/>
      <c r="W204" s="219"/>
      <c r="X204" s="219"/>
      <c r="Y204" s="219"/>
      <c r="Z204" s="219"/>
      <c r="AA204" s="219"/>
      <c r="AB204" s="219"/>
      <c r="AC204" s="219"/>
      <c r="AD204" s="219"/>
      <c r="AE204" s="219"/>
      <c r="AF204" s="219"/>
      <c r="AG204" s="219"/>
      <c r="AH204" s="219"/>
      <c r="AI204" s="219"/>
      <c r="AJ204" s="219"/>
      <c r="AK204" s="219"/>
      <c r="AL204" s="219"/>
      <c r="AM204" s="235"/>
      <c r="AN204" s="199"/>
    </row>
    <row r="205" spans="1:67" s="173" customFormat="1" x14ac:dyDescent="0.35">
      <c r="A205" s="219"/>
      <c r="B205" s="213"/>
      <c r="C205" s="219"/>
      <c r="D205" s="219"/>
      <c r="E205" s="219"/>
      <c r="F205" s="219"/>
      <c r="G205" s="219"/>
      <c r="H205" s="219"/>
      <c r="I205" s="219"/>
      <c r="J205" s="219"/>
      <c r="K205" s="219"/>
      <c r="L205" s="219"/>
      <c r="M205" s="219"/>
      <c r="N205" s="219"/>
      <c r="O205" s="219"/>
      <c r="P205" s="219"/>
      <c r="Q205" s="219"/>
      <c r="R205" s="219"/>
      <c r="S205" s="219"/>
      <c r="T205" s="219"/>
      <c r="U205" s="219"/>
      <c r="V205" s="219"/>
      <c r="W205" s="219"/>
      <c r="X205" s="219"/>
      <c r="Y205" s="219"/>
      <c r="Z205" s="219"/>
      <c r="AA205" s="219"/>
      <c r="AB205" s="219"/>
      <c r="AC205" s="219"/>
      <c r="AD205" s="219"/>
      <c r="AE205" s="219"/>
      <c r="AF205" s="219"/>
      <c r="AG205" s="219"/>
      <c r="AH205" s="219"/>
      <c r="AI205" s="219"/>
      <c r="AJ205" s="219"/>
      <c r="AK205" s="219"/>
      <c r="AL205" s="219"/>
      <c r="AM205" s="235"/>
      <c r="AN205" s="199"/>
    </row>
    <row r="206" spans="1:67" s="173" customFormat="1" x14ac:dyDescent="0.35">
      <c r="A206" s="219"/>
      <c r="B206" s="213"/>
      <c r="C206" s="219"/>
      <c r="D206" s="219"/>
      <c r="E206" s="219"/>
      <c r="F206" s="219"/>
      <c r="G206" s="219"/>
      <c r="H206" s="219"/>
      <c r="I206" s="219"/>
      <c r="J206" s="219"/>
      <c r="K206" s="219"/>
      <c r="L206" s="219"/>
      <c r="M206" s="219"/>
      <c r="N206" s="219"/>
      <c r="O206" s="219"/>
      <c r="P206" s="219"/>
      <c r="Q206" s="219"/>
      <c r="R206" s="219"/>
      <c r="S206" s="219"/>
      <c r="T206" s="219"/>
      <c r="U206" s="219"/>
      <c r="V206" s="219"/>
      <c r="W206" s="219"/>
      <c r="X206" s="219"/>
      <c r="Y206" s="219"/>
      <c r="Z206" s="219"/>
      <c r="AA206" s="219"/>
      <c r="AB206" s="219"/>
      <c r="AC206" s="219"/>
      <c r="AD206" s="219"/>
      <c r="AE206" s="219"/>
      <c r="AF206" s="219"/>
      <c r="AG206" s="219"/>
      <c r="AH206" s="219"/>
      <c r="AI206" s="219"/>
      <c r="AJ206" s="219"/>
      <c r="AK206" s="219"/>
      <c r="AL206" s="219"/>
      <c r="AM206" s="235"/>
      <c r="AN206" s="199"/>
    </row>
    <row r="207" spans="1:67" s="173" customFormat="1" x14ac:dyDescent="0.35">
      <c r="A207" s="219"/>
      <c r="B207" s="213"/>
      <c r="C207" s="219"/>
      <c r="D207" s="219"/>
      <c r="E207" s="219"/>
      <c r="F207" s="219"/>
      <c r="G207" s="219"/>
      <c r="H207" s="219"/>
      <c r="I207" s="219"/>
      <c r="J207" s="219"/>
      <c r="K207" s="219"/>
      <c r="L207" s="219"/>
      <c r="M207" s="219"/>
      <c r="N207" s="219"/>
      <c r="O207" s="219"/>
      <c r="P207" s="219"/>
      <c r="Q207" s="219"/>
      <c r="R207" s="219"/>
      <c r="S207" s="219"/>
      <c r="T207" s="219"/>
      <c r="U207" s="219"/>
      <c r="V207" s="219"/>
      <c r="W207" s="219"/>
      <c r="X207" s="219"/>
      <c r="Y207" s="219"/>
      <c r="Z207" s="219"/>
      <c r="AA207" s="219"/>
      <c r="AB207" s="219"/>
      <c r="AC207" s="219"/>
      <c r="AD207" s="219"/>
      <c r="AE207" s="219"/>
      <c r="AF207" s="219"/>
      <c r="AG207" s="219"/>
      <c r="AH207" s="219"/>
      <c r="AI207" s="219"/>
      <c r="AJ207" s="219"/>
      <c r="AK207" s="219"/>
      <c r="AL207" s="219"/>
      <c r="AM207" s="235"/>
      <c r="AN207" s="199"/>
    </row>
    <row r="208" spans="1:67" s="173" customFormat="1" x14ac:dyDescent="0.35">
      <c r="A208" s="219"/>
      <c r="B208" s="213"/>
      <c r="C208" s="219"/>
      <c r="D208" s="219"/>
      <c r="E208" s="219"/>
      <c r="F208" s="219"/>
      <c r="G208" s="219"/>
      <c r="H208" s="219"/>
      <c r="I208" s="219"/>
      <c r="J208" s="219"/>
      <c r="K208" s="219"/>
      <c r="L208" s="219"/>
      <c r="M208" s="219"/>
      <c r="N208" s="219"/>
      <c r="O208" s="219"/>
      <c r="P208" s="219"/>
      <c r="Q208" s="219"/>
      <c r="R208" s="219"/>
      <c r="S208" s="219"/>
      <c r="T208" s="219"/>
      <c r="U208" s="219"/>
      <c r="V208" s="219"/>
      <c r="W208" s="219"/>
      <c r="X208" s="219"/>
      <c r="Y208" s="219"/>
      <c r="Z208" s="219"/>
      <c r="AA208" s="219"/>
      <c r="AB208" s="219"/>
      <c r="AC208" s="219"/>
      <c r="AD208" s="219"/>
      <c r="AE208" s="219"/>
      <c r="AF208" s="219"/>
      <c r="AG208" s="219"/>
      <c r="AH208" s="219"/>
      <c r="AI208" s="219"/>
      <c r="AJ208" s="219"/>
      <c r="AK208" s="219"/>
      <c r="AL208" s="219"/>
      <c r="AM208" s="235"/>
      <c r="AN208" s="199"/>
    </row>
    <row r="209" spans="1:40" s="173" customFormat="1" x14ac:dyDescent="0.35">
      <c r="A209" s="219"/>
      <c r="B209" s="213"/>
      <c r="C209" s="219"/>
      <c r="D209" s="219"/>
      <c r="E209" s="219"/>
      <c r="F209" s="219"/>
      <c r="G209" s="219"/>
      <c r="H209" s="219"/>
      <c r="I209" s="219"/>
      <c r="J209" s="219"/>
      <c r="K209" s="219"/>
      <c r="L209" s="219"/>
      <c r="M209" s="219"/>
      <c r="N209" s="219"/>
      <c r="O209" s="219"/>
      <c r="P209" s="219"/>
      <c r="Q209" s="219"/>
      <c r="R209" s="219"/>
      <c r="S209" s="219"/>
      <c r="T209" s="219"/>
      <c r="U209" s="219"/>
      <c r="V209" s="219"/>
      <c r="W209" s="219"/>
      <c r="X209" s="219"/>
      <c r="Y209" s="219"/>
      <c r="Z209" s="219"/>
      <c r="AA209" s="219"/>
      <c r="AB209" s="219"/>
      <c r="AC209" s="219"/>
      <c r="AD209" s="219"/>
      <c r="AE209" s="219"/>
      <c r="AF209" s="219"/>
      <c r="AG209" s="219"/>
      <c r="AH209" s="219"/>
      <c r="AI209" s="219"/>
      <c r="AJ209" s="219"/>
      <c r="AK209" s="219"/>
      <c r="AL209" s="219"/>
      <c r="AM209" s="235"/>
      <c r="AN209" s="199"/>
    </row>
    <row r="210" spans="1:40" s="173" customFormat="1" x14ac:dyDescent="0.35">
      <c r="A210" s="219"/>
      <c r="B210" s="213"/>
      <c r="C210" s="219"/>
      <c r="D210" s="219"/>
      <c r="E210" s="219"/>
      <c r="F210" s="219"/>
      <c r="G210" s="219"/>
      <c r="H210" s="219"/>
      <c r="I210" s="219"/>
      <c r="J210" s="219"/>
      <c r="K210" s="219"/>
      <c r="L210" s="219"/>
      <c r="M210" s="219"/>
      <c r="N210" s="219"/>
      <c r="O210" s="219"/>
      <c r="P210" s="219"/>
      <c r="Q210" s="219"/>
      <c r="R210" s="219"/>
      <c r="S210" s="219"/>
      <c r="T210" s="219"/>
      <c r="U210" s="219"/>
      <c r="V210" s="219"/>
      <c r="W210" s="219"/>
      <c r="X210" s="219"/>
      <c r="Y210" s="219"/>
      <c r="Z210" s="219"/>
      <c r="AA210" s="219"/>
      <c r="AB210" s="219"/>
      <c r="AC210" s="219"/>
      <c r="AD210" s="219"/>
      <c r="AE210" s="219"/>
      <c r="AF210" s="219"/>
      <c r="AG210" s="219"/>
      <c r="AH210" s="219"/>
      <c r="AI210" s="219"/>
      <c r="AJ210" s="219"/>
      <c r="AK210" s="219"/>
      <c r="AL210" s="219"/>
      <c r="AM210" s="235"/>
      <c r="AN210" s="199"/>
    </row>
    <row r="211" spans="1:40" s="173" customFormat="1" x14ac:dyDescent="0.35">
      <c r="A211" s="219"/>
      <c r="B211" s="213"/>
      <c r="C211" s="219"/>
      <c r="D211" s="219"/>
      <c r="E211" s="219"/>
      <c r="F211" s="219"/>
      <c r="G211" s="219"/>
      <c r="H211" s="219"/>
      <c r="I211" s="219"/>
      <c r="J211" s="219"/>
      <c r="K211" s="219"/>
      <c r="L211" s="219"/>
      <c r="M211" s="219"/>
      <c r="N211" s="219"/>
      <c r="O211" s="219"/>
      <c r="P211" s="219"/>
      <c r="Q211" s="219"/>
      <c r="R211" s="219"/>
      <c r="S211" s="219"/>
      <c r="T211" s="219"/>
      <c r="U211" s="219"/>
      <c r="V211" s="219"/>
      <c r="W211" s="219"/>
      <c r="X211" s="219"/>
      <c r="Y211" s="219"/>
      <c r="Z211" s="219"/>
      <c r="AA211" s="219"/>
      <c r="AB211" s="219"/>
      <c r="AC211" s="219"/>
      <c r="AD211" s="219"/>
      <c r="AE211" s="219"/>
      <c r="AF211" s="219"/>
      <c r="AG211" s="219"/>
      <c r="AH211" s="219"/>
      <c r="AI211" s="219"/>
      <c r="AJ211" s="219"/>
      <c r="AK211" s="219"/>
      <c r="AL211" s="219"/>
      <c r="AM211" s="235"/>
      <c r="AN211" s="199"/>
    </row>
    <row r="212" spans="1:40" s="173" customFormat="1" x14ac:dyDescent="0.35">
      <c r="A212" s="219"/>
      <c r="B212" s="213"/>
      <c r="C212" s="219"/>
      <c r="D212" s="219"/>
      <c r="E212" s="219"/>
      <c r="F212" s="219"/>
      <c r="G212" s="219"/>
      <c r="H212" s="219"/>
      <c r="I212" s="219"/>
      <c r="J212" s="219"/>
      <c r="K212" s="219"/>
      <c r="L212" s="219"/>
      <c r="M212" s="219"/>
      <c r="N212" s="219"/>
      <c r="O212" s="219"/>
      <c r="P212" s="219"/>
      <c r="Q212" s="219"/>
      <c r="R212" s="219"/>
      <c r="S212" s="219"/>
      <c r="T212" s="219"/>
      <c r="U212" s="219"/>
      <c r="V212" s="219"/>
      <c r="W212" s="219"/>
      <c r="X212" s="219"/>
      <c r="Y212" s="219"/>
      <c r="Z212" s="219"/>
      <c r="AA212" s="219"/>
      <c r="AB212" s="219"/>
      <c r="AC212" s="219"/>
      <c r="AD212" s="219"/>
      <c r="AE212" s="219"/>
      <c r="AF212" s="219"/>
      <c r="AG212" s="219"/>
      <c r="AH212" s="219"/>
      <c r="AI212" s="219"/>
      <c r="AJ212" s="219"/>
      <c r="AK212" s="219"/>
      <c r="AL212" s="219"/>
      <c r="AM212" s="235"/>
      <c r="AN212" s="199"/>
    </row>
    <row r="213" spans="1:40" s="173" customFormat="1" x14ac:dyDescent="0.35">
      <c r="A213" s="219"/>
      <c r="B213" s="213"/>
      <c r="C213" s="219"/>
      <c r="D213" s="219"/>
      <c r="E213" s="219"/>
      <c r="F213" s="219"/>
      <c r="G213" s="219"/>
      <c r="H213" s="219"/>
      <c r="I213" s="219"/>
      <c r="J213" s="219"/>
      <c r="K213" s="219"/>
      <c r="L213" s="219"/>
      <c r="M213" s="219"/>
      <c r="N213" s="219"/>
      <c r="O213" s="219"/>
      <c r="P213" s="219"/>
      <c r="Q213" s="219"/>
      <c r="R213" s="219"/>
      <c r="S213" s="219"/>
      <c r="T213" s="219"/>
      <c r="U213" s="219"/>
      <c r="V213" s="219"/>
      <c r="W213" s="219"/>
      <c r="X213" s="219"/>
      <c r="Y213" s="219"/>
      <c r="Z213" s="219"/>
      <c r="AA213" s="219"/>
      <c r="AB213" s="219"/>
      <c r="AC213" s="219"/>
      <c r="AD213" s="219"/>
      <c r="AE213" s="219"/>
      <c r="AF213" s="219"/>
      <c r="AG213" s="219"/>
      <c r="AH213" s="219"/>
      <c r="AI213" s="219"/>
      <c r="AJ213" s="219"/>
      <c r="AK213" s="219"/>
      <c r="AL213" s="219"/>
      <c r="AM213" s="235"/>
      <c r="AN213" s="199"/>
    </row>
    <row r="214" spans="1:40" s="173" customFormat="1" x14ac:dyDescent="0.35">
      <c r="A214" s="219"/>
      <c r="B214" s="213"/>
      <c r="C214" s="219"/>
      <c r="D214" s="219"/>
      <c r="E214" s="219"/>
      <c r="F214" s="219"/>
      <c r="G214" s="219"/>
      <c r="H214" s="219"/>
      <c r="I214" s="219"/>
      <c r="J214" s="219"/>
      <c r="K214" s="219"/>
      <c r="L214" s="219"/>
      <c r="M214" s="219"/>
      <c r="N214" s="219"/>
      <c r="O214" s="219"/>
      <c r="P214" s="219"/>
      <c r="Q214" s="219"/>
      <c r="R214" s="219"/>
      <c r="S214" s="219"/>
      <c r="T214" s="219"/>
      <c r="U214" s="219"/>
      <c r="V214" s="219"/>
      <c r="W214" s="219"/>
      <c r="X214" s="219"/>
      <c r="Y214" s="219"/>
      <c r="Z214" s="219"/>
      <c r="AA214" s="219"/>
      <c r="AB214" s="219"/>
      <c r="AC214" s="219"/>
      <c r="AD214" s="219"/>
      <c r="AE214" s="219"/>
      <c r="AF214" s="219"/>
      <c r="AG214" s="219"/>
      <c r="AH214" s="219"/>
      <c r="AI214" s="219"/>
      <c r="AJ214" s="219"/>
      <c r="AK214" s="219"/>
      <c r="AL214" s="219"/>
      <c r="AM214" s="235"/>
      <c r="AN214" s="199"/>
    </row>
    <row r="215" spans="1:40" s="173" customFormat="1" x14ac:dyDescent="0.35">
      <c r="A215" s="219"/>
      <c r="B215" s="213"/>
      <c r="C215" s="219"/>
      <c r="D215" s="219"/>
      <c r="E215" s="219"/>
      <c r="F215" s="219"/>
      <c r="G215" s="219"/>
      <c r="H215" s="219"/>
      <c r="I215" s="219"/>
      <c r="J215" s="219"/>
      <c r="K215" s="219"/>
      <c r="L215" s="219"/>
      <c r="M215" s="219"/>
      <c r="N215" s="219"/>
      <c r="O215" s="219"/>
      <c r="P215" s="219"/>
      <c r="Q215" s="219"/>
      <c r="R215" s="219"/>
      <c r="S215" s="219"/>
      <c r="T215" s="219"/>
      <c r="U215" s="219"/>
      <c r="V215" s="219"/>
      <c r="W215" s="219"/>
      <c r="X215" s="219"/>
      <c r="Y215" s="219"/>
      <c r="Z215" s="219"/>
      <c r="AA215" s="219"/>
      <c r="AB215" s="219"/>
      <c r="AC215" s="219"/>
      <c r="AD215" s="219"/>
      <c r="AE215" s="219"/>
      <c r="AF215" s="219"/>
      <c r="AG215" s="219"/>
      <c r="AH215" s="219"/>
      <c r="AI215" s="219"/>
      <c r="AJ215" s="219"/>
      <c r="AK215" s="219"/>
      <c r="AL215" s="219"/>
      <c r="AM215" s="235"/>
      <c r="AN215" s="199"/>
    </row>
    <row r="216" spans="1:40" s="173" customFormat="1" x14ac:dyDescent="0.35">
      <c r="A216" s="219"/>
      <c r="B216" s="213"/>
      <c r="C216" s="219"/>
      <c r="D216" s="219"/>
      <c r="E216" s="219"/>
      <c r="F216" s="219"/>
      <c r="G216" s="219"/>
      <c r="H216" s="219"/>
      <c r="I216" s="219"/>
      <c r="J216" s="219"/>
      <c r="K216" s="219"/>
      <c r="L216" s="219"/>
      <c r="M216" s="219"/>
      <c r="N216" s="219"/>
      <c r="O216" s="219"/>
      <c r="P216" s="219"/>
      <c r="Q216" s="219"/>
      <c r="R216" s="219"/>
      <c r="S216" s="219"/>
      <c r="T216" s="219"/>
      <c r="U216" s="219"/>
      <c r="V216" s="219"/>
      <c r="W216" s="219"/>
      <c r="X216" s="219"/>
      <c r="Y216" s="219"/>
      <c r="Z216" s="219"/>
      <c r="AA216" s="219"/>
      <c r="AB216" s="219"/>
      <c r="AC216" s="219"/>
      <c r="AD216" s="219"/>
      <c r="AE216" s="219"/>
      <c r="AF216" s="219"/>
      <c r="AG216" s="219"/>
      <c r="AH216" s="219"/>
      <c r="AI216" s="219"/>
      <c r="AJ216" s="219"/>
      <c r="AK216" s="219"/>
      <c r="AL216" s="219"/>
      <c r="AM216" s="235"/>
      <c r="AN216" s="199"/>
    </row>
    <row r="217" spans="1:40" s="173" customFormat="1" x14ac:dyDescent="0.35">
      <c r="A217" s="219"/>
      <c r="B217" s="213"/>
      <c r="C217" s="219"/>
      <c r="D217" s="219"/>
      <c r="E217" s="219"/>
      <c r="F217" s="219"/>
      <c r="G217" s="219"/>
      <c r="H217" s="219"/>
      <c r="I217" s="219"/>
      <c r="J217" s="219"/>
      <c r="K217" s="219"/>
      <c r="L217" s="219"/>
      <c r="M217" s="219"/>
      <c r="N217" s="219"/>
      <c r="O217" s="219"/>
      <c r="P217" s="219"/>
      <c r="Q217" s="219"/>
      <c r="R217" s="219"/>
      <c r="S217" s="219"/>
      <c r="T217" s="219"/>
      <c r="U217" s="219"/>
      <c r="V217" s="219"/>
      <c r="W217" s="219"/>
      <c r="X217" s="219"/>
      <c r="Y217" s="219"/>
      <c r="Z217" s="219"/>
      <c r="AA217" s="219"/>
      <c r="AB217" s="219"/>
      <c r="AC217" s="219"/>
      <c r="AD217" s="219"/>
      <c r="AE217" s="219"/>
      <c r="AF217" s="219"/>
      <c r="AG217" s="219"/>
      <c r="AH217" s="219"/>
      <c r="AI217" s="219"/>
      <c r="AJ217" s="219"/>
      <c r="AK217" s="219"/>
      <c r="AL217" s="219"/>
      <c r="AM217" s="235"/>
      <c r="AN217" s="199"/>
    </row>
    <row r="218" spans="1:40" s="173" customFormat="1" x14ac:dyDescent="0.35">
      <c r="A218" s="219"/>
      <c r="B218" s="213"/>
      <c r="C218" s="219"/>
      <c r="D218" s="219"/>
      <c r="E218" s="219"/>
      <c r="F218" s="219"/>
      <c r="G218" s="219"/>
      <c r="H218" s="219"/>
      <c r="I218" s="219"/>
      <c r="J218" s="219"/>
      <c r="K218" s="219"/>
      <c r="L218" s="219"/>
      <c r="M218" s="219"/>
      <c r="N218" s="219"/>
      <c r="O218" s="219"/>
      <c r="P218" s="219"/>
      <c r="Q218" s="219"/>
      <c r="R218" s="219"/>
      <c r="S218" s="219"/>
      <c r="T218" s="219"/>
      <c r="U218" s="219"/>
      <c r="V218" s="219"/>
      <c r="W218" s="219"/>
      <c r="X218" s="219"/>
      <c r="Y218" s="219"/>
      <c r="Z218" s="219"/>
      <c r="AA218" s="219"/>
      <c r="AB218" s="219"/>
      <c r="AC218" s="219"/>
      <c r="AD218" s="219"/>
      <c r="AE218" s="219"/>
      <c r="AF218" s="219"/>
      <c r="AG218" s="219"/>
      <c r="AH218" s="219"/>
      <c r="AI218" s="219"/>
      <c r="AJ218" s="219"/>
      <c r="AK218" s="219"/>
      <c r="AL218" s="219"/>
      <c r="AM218" s="235"/>
      <c r="AN218" s="199"/>
    </row>
    <row r="219" spans="1:40" s="173" customFormat="1" x14ac:dyDescent="0.35">
      <c r="A219" s="219"/>
      <c r="B219" s="213"/>
      <c r="C219" s="219"/>
      <c r="D219" s="219"/>
      <c r="E219" s="219"/>
      <c r="F219" s="219"/>
      <c r="G219" s="219"/>
      <c r="H219" s="219"/>
      <c r="I219" s="219"/>
      <c r="J219" s="219"/>
      <c r="K219" s="219"/>
      <c r="L219" s="219"/>
      <c r="M219" s="219"/>
      <c r="N219" s="219"/>
      <c r="O219" s="219"/>
      <c r="P219" s="219"/>
      <c r="Q219" s="219"/>
      <c r="R219" s="219"/>
      <c r="S219" s="219"/>
      <c r="T219" s="219"/>
      <c r="U219" s="219"/>
      <c r="V219" s="219"/>
      <c r="W219" s="219"/>
      <c r="X219" s="219"/>
      <c r="Y219" s="219"/>
      <c r="Z219" s="219"/>
      <c r="AA219" s="219"/>
      <c r="AB219" s="219"/>
      <c r="AC219" s="219"/>
      <c r="AD219" s="219"/>
      <c r="AE219" s="219"/>
      <c r="AF219" s="219"/>
      <c r="AG219" s="219"/>
      <c r="AH219" s="219"/>
      <c r="AI219" s="219"/>
      <c r="AJ219" s="219"/>
      <c r="AK219" s="219"/>
      <c r="AL219" s="219"/>
      <c r="AM219" s="235"/>
      <c r="AN219" s="199"/>
    </row>
    <row r="220" spans="1:40" s="173" customFormat="1" x14ac:dyDescent="0.35">
      <c r="A220" s="219"/>
      <c r="B220" s="213"/>
      <c r="C220" s="219"/>
      <c r="D220" s="219"/>
      <c r="E220" s="219"/>
      <c r="F220" s="219"/>
      <c r="G220" s="219"/>
      <c r="H220" s="219"/>
      <c r="I220" s="219"/>
      <c r="J220" s="219"/>
      <c r="K220" s="219"/>
      <c r="L220" s="219"/>
      <c r="M220" s="219"/>
      <c r="N220" s="219"/>
      <c r="O220" s="219"/>
      <c r="P220" s="219"/>
      <c r="Q220" s="219"/>
      <c r="R220" s="219"/>
      <c r="S220" s="219"/>
      <c r="T220" s="219"/>
      <c r="U220" s="219"/>
      <c r="V220" s="219"/>
      <c r="W220" s="219"/>
      <c r="X220" s="219"/>
      <c r="Y220" s="219"/>
      <c r="Z220" s="219"/>
      <c r="AA220" s="219"/>
      <c r="AB220" s="219"/>
      <c r="AC220" s="219"/>
      <c r="AD220" s="219"/>
      <c r="AE220" s="219"/>
      <c r="AF220" s="219"/>
      <c r="AG220" s="219"/>
      <c r="AH220" s="219"/>
      <c r="AI220" s="219"/>
      <c r="AJ220" s="219"/>
      <c r="AK220" s="219"/>
      <c r="AL220" s="219"/>
      <c r="AM220" s="235"/>
      <c r="AN220" s="199"/>
    </row>
    <row r="221" spans="1:40" s="173" customFormat="1" x14ac:dyDescent="0.35">
      <c r="A221" s="219"/>
      <c r="B221" s="213"/>
      <c r="C221" s="219"/>
      <c r="D221" s="219"/>
      <c r="E221" s="219"/>
      <c r="F221" s="219"/>
      <c r="G221" s="219"/>
      <c r="H221" s="219"/>
      <c r="I221" s="219"/>
      <c r="J221" s="219"/>
      <c r="K221" s="219"/>
      <c r="L221" s="219"/>
      <c r="M221" s="219"/>
      <c r="N221" s="219"/>
      <c r="O221" s="219"/>
      <c r="P221" s="219"/>
      <c r="Q221" s="219"/>
      <c r="R221" s="219"/>
      <c r="S221" s="219"/>
      <c r="T221" s="219"/>
      <c r="U221" s="219"/>
      <c r="V221" s="219"/>
      <c r="W221" s="219"/>
      <c r="X221" s="219"/>
      <c r="Y221" s="219"/>
      <c r="Z221" s="219"/>
      <c r="AA221" s="219"/>
      <c r="AB221" s="219"/>
      <c r="AC221" s="219"/>
      <c r="AD221" s="219"/>
      <c r="AE221" s="219"/>
      <c r="AF221" s="219"/>
      <c r="AG221" s="219"/>
      <c r="AH221" s="219"/>
      <c r="AI221" s="219"/>
      <c r="AJ221" s="219"/>
      <c r="AK221" s="219"/>
      <c r="AL221" s="219"/>
      <c r="AM221" s="235"/>
      <c r="AN221" s="199"/>
    </row>
    <row r="222" spans="1:40" s="173" customFormat="1" x14ac:dyDescent="0.35">
      <c r="A222" s="219"/>
      <c r="B222" s="213"/>
      <c r="C222" s="219"/>
      <c r="D222" s="219"/>
      <c r="E222" s="219"/>
      <c r="F222" s="219"/>
      <c r="G222" s="219"/>
      <c r="H222" s="219"/>
      <c r="I222" s="219"/>
      <c r="J222" s="219"/>
      <c r="K222" s="219"/>
      <c r="L222" s="219"/>
      <c r="M222" s="219"/>
      <c r="N222" s="219"/>
      <c r="O222" s="219"/>
      <c r="P222" s="219"/>
      <c r="Q222" s="219"/>
      <c r="R222" s="219"/>
      <c r="S222" s="219"/>
      <c r="T222" s="219"/>
      <c r="U222" s="219"/>
      <c r="V222" s="219"/>
      <c r="W222" s="219"/>
      <c r="X222" s="219"/>
      <c r="Y222" s="219"/>
      <c r="Z222" s="219"/>
      <c r="AA222" s="219"/>
      <c r="AB222" s="219"/>
      <c r="AC222" s="219"/>
      <c r="AD222" s="219"/>
      <c r="AE222" s="219"/>
      <c r="AF222" s="219"/>
      <c r="AG222" s="219"/>
      <c r="AH222" s="219"/>
      <c r="AI222" s="219"/>
      <c r="AJ222" s="219"/>
      <c r="AK222" s="219"/>
      <c r="AL222" s="219"/>
      <c r="AM222" s="235"/>
      <c r="AN222" s="199"/>
    </row>
    <row r="223" spans="1:40" s="173" customFormat="1" x14ac:dyDescent="0.35">
      <c r="A223" s="219"/>
      <c r="B223" s="213"/>
      <c r="C223" s="219"/>
      <c r="D223" s="219"/>
      <c r="E223" s="219"/>
      <c r="F223" s="219"/>
      <c r="G223" s="219"/>
      <c r="H223" s="219"/>
      <c r="I223" s="219"/>
      <c r="J223" s="219"/>
      <c r="K223" s="219"/>
      <c r="L223" s="219"/>
      <c r="M223" s="219"/>
      <c r="N223" s="219"/>
      <c r="O223" s="219"/>
      <c r="P223" s="219"/>
      <c r="Q223" s="219"/>
      <c r="R223" s="219"/>
      <c r="S223" s="219"/>
      <c r="T223" s="219"/>
      <c r="U223" s="219"/>
      <c r="V223" s="219"/>
      <c r="W223" s="219"/>
      <c r="X223" s="219"/>
      <c r="Y223" s="219"/>
      <c r="Z223" s="219"/>
      <c r="AA223" s="219"/>
      <c r="AB223" s="219"/>
      <c r="AC223" s="219"/>
      <c r="AD223" s="219"/>
      <c r="AE223" s="219"/>
      <c r="AF223" s="219"/>
      <c r="AG223" s="219"/>
      <c r="AH223" s="219"/>
      <c r="AI223" s="219"/>
      <c r="AJ223" s="219"/>
      <c r="AK223" s="219"/>
      <c r="AL223" s="219"/>
      <c r="AM223" s="235"/>
      <c r="AN223" s="199"/>
    </row>
    <row r="224" spans="1:40" s="173" customFormat="1" x14ac:dyDescent="0.35">
      <c r="A224" s="219"/>
      <c r="B224" s="213"/>
      <c r="C224" s="219"/>
      <c r="D224" s="219"/>
      <c r="E224" s="219"/>
      <c r="F224" s="219"/>
      <c r="G224" s="219"/>
      <c r="H224" s="219"/>
      <c r="I224" s="219"/>
      <c r="J224" s="219"/>
      <c r="K224" s="219"/>
      <c r="L224" s="219"/>
      <c r="M224" s="219"/>
      <c r="N224" s="219"/>
      <c r="O224" s="219"/>
      <c r="P224" s="219"/>
      <c r="Q224" s="219"/>
      <c r="R224" s="219"/>
      <c r="S224" s="219"/>
      <c r="T224" s="219"/>
      <c r="U224" s="219"/>
      <c r="V224" s="219"/>
      <c r="W224" s="219"/>
      <c r="X224" s="219"/>
      <c r="Y224" s="219"/>
      <c r="Z224" s="219"/>
      <c r="AA224" s="219"/>
      <c r="AB224" s="219"/>
      <c r="AC224" s="219"/>
      <c r="AD224" s="219"/>
      <c r="AE224" s="219"/>
      <c r="AF224" s="219"/>
      <c r="AG224" s="219"/>
      <c r="AH224" s="219"/>
      <c r="AI224" s="219"/>
      <c r="AJ224" s="219"/>
      <c r="AK224" s="219"/>
      <c r="AL224" s="219"/>
      <c r="AM224" s="235"/>
      <c r="AN224" s="199"/>
    </row>
    <row r="225" spans="1:40" s="173" customFormat="1" x14ac:dyDescent="0.35">
      <c r="A225" s="219"/>
      <c r="B225" s="213"/>
      <c r="C225" s="219"/>
      <c r="D225" s="219"/>
      <c r="E225" s="219"/>
      <c r="F225" s="219"/>
      <c r="G225" s="219"/>
      <c r="H225" s="219"/>
      <c r="I225" s="219"/>
      <c r="J225" s="219"/>
      <c r="K225" s="219"/>
      <c r="L225" s="219"/>
      <c r="M225" s="219"/>
      <c r="N225" s="219"/>
      <c r="O225" s="219"/>
      <c r="P225" s="219"/>
      <c r="Q225" s="219"/>
      <c r="R225" s="219"/>
      <c r="S225" s="219"/>
      <c r="T225" s="219"/>
      <c r="U225" s="219"/>
      <c r="V225" s="219"/>
      <c r="W225" s="219"/>
      <c r="X225" s="219"/>
      <c r="Y225" s="219"/>
      <c r="Z225" s="219"/>
      <c r="AA225" s="219"/>
      <c r="AB225" s="219"/>
      <c r="AC225" s="219"/>
      <c r="AD225" s="219"/>
      <c r="AE225" s="219"/>
      <c r="AF225" s="219"/>
      <c r="AG225" s="219"/>
      <c r="AH225" s="219"/>
      <c r="AI225" s="219"/>
      <c r="AJ225" s="219"/>
      <c r="AK225" s="219"/>
      <c r="AL225" s="219"/>
      <c r="AM225" s="235"/>
      <c r="AN225" s="199"/>
    </row>
    <row r="226" spans="1:40" s="173" customFormat="1" x14ac:dyDescent="0.35">
      <c r="A226" s="219"/>
      <c r="B226" s="213"/>
      <c r="C226" s="219"/>
      <c r="D226" s="219"/>
      <c r="E226" s="219"/>
      <c r="F226" s="219"/>
      <c r="G226" s="219"/>
      <c r="H226" s="219"/>
      <c r="I226" s="219"/>
      <c r="J226" s="219"/>
      <c r="K226" s="219"/>
      <c r="L226" s="219"/>
      <c r="M226" s="219"/>
      <c r="N226" s="219"/>
      <c r="O226" s="219"/>
      <c r="P226" s="219"/>
      <c r="Q226" s="219"/>
      <c r="R226" s="219"/>
      <c r="S226" s="219"/>
      <c r="T226" s="219"/>
      <c r="U226" s="219"/>
      <c r="V226" s="219"/>
      <c r="W226" s="219"/>
      <c r="X226" s="219"/>
      <c r="Y226" s="219"/>
      <c r="Z226" s="219"/>
      <c r="AA226" s="219"/>
      <c r="AB226" s="219"/>
      <c r="AC226" s="219"/>
      <c r="AD226" s="219"/>
      <c r="AE226" s="219"/>
      <c r="AF226" s="219"/>
      <c r="AG226" s="219"/>
      <c r="AH226" s="219"/>
      <c r="AI226" s="219"/>
      <c r="AJ226" s="219"/>
      <c r="AK226" s="219"/>
      <c r="AL226" s="219"/>
      <c r="AM226" s="235"/>
      <c r="AN226" s="199"/>
    </row>
    <row r="227" spans="1:40" s="173" customFormat="1" x14ac:dyDescent="0.35">
      <c r="A227" s="219"/>
      <c r="B227" s="213"/>
      <c r="C227" s="219"/>
      <c r="D227" s="219"/>
      <c r="E227" s="219"/>
      <c r="F227" s="219"/>
      <c r="G227" s="219"/>
      <c r="H227" s="219"/>
      <c r="I227" s="219"/>
      <c r="J227" s="219"/>
      <c r="K227" s="219"/>
      <c r="L227" s="219"/>
      <c r="M227" s="219"/>
      <c r="N227" s="219"/>
      <c r="O227" s="219"/>
      <c r="P227" s="219"/>
      <c r="Q227" s="219"/>
      <c r="R227" s="219"/>
      <c r="S227" s="219"/>
      <c r="T227" s="219"/>
      <c r="U227" s="219"/>
      <c r="V227" s="219"/>
      <c r="W227" s="219"/>
      <c r="X227" s="219"/>
      <c r="Y227" s="219"/>
      <c r="Z227" s="219"/>
      <c r="AA227" s="219"/>
      <c r="AB227" s="219"/>
      <c r="AC227" s="219"/>
      <c r="AD227" s="219"/>
      <c r="AE227" s="219"/>
      <c r="AF227" s="219"/>
      <c r="AG227" s="219"/>
      <c r="AH227" s="219"/>
      <c r="AI227" s="219"/>
      <c r="AJ227" s="219"/>
      <c r="AK227" s="219"/>
      <c r="AL227" s="219"/>
      <c r="AM227" s="235"/>
      <c r="AN227" s="199"/>
    </row>
    <row r="228" spans="1:40" s="173" customFormat="1" x14ac:dyDescent="0.35">
      <c r="A228" s="219"/>
      <c r="B228" s="213"/>
      <c r="C228" s="219"/>
      <c r="D228" s="219"/>
      <c r="E228" s="219"/>
      <c r="F228" s="219"/>
      <c r="G228" s="219"/>
      <c r="H228" s="219"/>
      <c r="I228" s="219"/>
      <c r="J228" s="219"/>
      <c r="K228" s="219"/>
      <c r="L228" s="219"/>
      <c r="M228" s="219"/>
      <c r="N228" s="219"/>
      <c r="O228" s="219"/>
      <c r="P228" s="219"/>
      <c r="Q228" s="219"/>
      <c r="R228" s="219"/>
      <c r="S228" s="219"/>
      <c r="T228" s="219"/>
      <c r="U228" s="219"/>
      <c r="V228" s="219"/>
      <c r="W228" s="219"/>
      <c r="X228" s="219"/>
      <c r="Y228" s="219"/>
      <c r="Z228" s="219"/>
      <c r="AA228" s="219"/>
      <c r="AB228" s="219"/>
      <c r="AC228" s="219"/>
      <c r="AD228" s="219"/>
      <c r="AE228" s="219"/>
      <c r="AF228" s="219"/>
      <c r="AG228" s="219"/>
      <c r="AH228" s="219"/>
      <c r="AI228" s="219"/>
      <c r="AJ228" s="219"/>
      <c r="AK228" s="219"/>
      <c r="AL228" s="219"/>
      <c r="AM228" s="235"/>
      <c r="AN228" s="199"/>
    </row>
    <row r="229" spans="1:40" s="173" customFormat="1" x14ac:dyDescent="0.35">
      <c r="A229" s="219"/>
      <c r="B229" s="213"/>
      <c r="C229" s="219"/>
      <c r="D229" s="219"/>
      <c r="E229" s="219"/>
      <c r="F229" s="219"/>
      <c r="G229" s="219"/>
      <c r="H229" s="219"/>
      <c r="I229" s="219"/>
      <c r="J229" s="219"/>
      <c r="K229" s="219"/>
      <c r="L229" s="219"/>
      <c r="M229" s="219"/>
      <c r="N229" s="219"/>
      <c r="O229" s="219"/>
      <c r="P229" s="219"/>
      <c r="Q229" s="219"/>
      <c r="R229" s="219"/>
      <c r="S229" s="219"/>
      <c r="T229" s="219"/>
      <c r="U229" s="219"/>
      <c r="V229" s="219"/>
      <c r="W229" s="219"/>
      <c r="X229" s="219"/>
      <c r="Y229" s="219"/>
      <c r="Z229" s="219"/>
      <c r="AA229" s="219"/>
      <c r="AB229" s="219"/>
      <c r="AC229" s="219"/>
      <c r="AD229" s="219"/>
      <c r="AE229" s="219"/>
      <c r="AF229" s="219"/>
      <c r="AG229" s="219"/>
      <c r="AH229" s="219"/>
      <c r="AI229" s="219"/>
      <c r="AJ229" s="219"/>
      <c r="AK229" s="219"/>
      <c r="AL229" s="219"/>
      <c r="AM229" s="235"/>
      <c r="AN229" s="199"/>
    </row>
    <row r="230" spans="1:40" s="173" customFormat="1" x14ac:dyDescent="0.35">
      <c r="A230" s="219"/>
      <c r="B230" s="213"/>
      <c r="C230" s="219"/>
      <c r="D230" s="219"/>
      <c r="E230" s="219"/>
      <c r="F230" s="219"/>
      <c r="G230" s="219"/>
      <c r="H230" s="219"/>
      <c r="I230" s="219"/>
      <c r="J230" s="219"/>
      <c r="K230" s="219"/>
      <c r="L230" s="219"/>
      <c r="M230" s="219"/>
      <c r="N230" s="219"/>
      <c r="O230" s="219"/>
      <c r="P230" s="219"/>
      <c r="Q230" s="219"/>
      <c r="R230" s="219"/>
      <c r="S230" s="219"/>
      <c r="T230" s="219"/>
      <c r="U230" s="219"/>
      <c r="V230" s="219"/>
      <c r="W230" s="219"/>
      <c r="X230" s="219"/>
      <c r="Y230" s="219"/>
      <c r="Z230" s="219"/>
      <c r="AA230" s="219"/>
      <c r="AB230" s="219"/>
      <c r="AC230" s="219"/>
      <c r="AD230" s="219"/>
      <c r="AE230" s="219"/>
      <c r="AF230" s="219"/>
      <c r="AG230" s="219"/>
      <c r="AH230" s="219"/>
      <c r="AI230" s="219"/>
      <c r="AJ230" s="219"/>
      <c r="AK230" s="219"/>
      <c r="AL230" s="219"/>
      <c r="AM230" s="235"/>
      <c r="AN230" s="199"/>
    </row>
    <row r="231" spans="1:40" s="173" customFormat="1" x14ac:dyDescent="0.35">
      <c r="A231" s="219"/>
      <c r="B231" s="213"/>
      <c r="C231" s="219"/>
      <c r="D231" s="219"/>
      <c r="E231" s="219"/>
      <c r="F231" s="219"/>
      <c r="G231" s="219"/>
      <c r="H231" s="219"/>
      <c r="I231" s="219"/>
      <c r="J231" s="219"/>
      <c r="K231" s="219"/>
      <c r="L231" s="219"/>
      <c r="M231" s="219"/>
      <c r="N231" s="219"/>
      <c r="O231" s="219"/>
      <c r="P231" s="219"/>
      <c r="Q231" s="219"/>
      <c r="R231" s="219"/>
      <c r="S231" s="219"/>
      <c r="T231" s="219"/>
      <c r="U231" s="219"/>
      <c r="V231" s="219"/>
      <c r="W231" s="219"/>
      <c r="X231" s="219"/>
      <c r="Y231" s="219"/>
      <c r="Z231" s="219"/>
      <c r="AA231" s="219"/>
      <c r="AB231" s="219"/>
      <c r="AC231" s="219"/>
      <c r="AD231" s="219"/>
      <c r="AE231" s="219"/>
      <c r="AF231" s="219"/>
      <c r="AG231" s="219"/>
      <c r="AH231" s="219"/>
      <c r="AI231" s="219"/>
      <c r="AJ231" s="219"/>
      <c r="AK231" s="219"/>
      <c r="AL231" s="219"/>
      <c r="AM231" s="235"/>
      <c r="AN231" s="199"/>
    </row>
    <row r="232" spans="1:40" s="173" customFormat="1" x14ac:dyDescent="0.35">
      <c r="A232" s="219"/>
      <c r="B232" s="213"/>
      <c r="C232" s="219"/>
      <c r="D232" s="219"/>
      <c r="E232" s="219"/>
      <c r="F232" s="219"/>
      <c r="G232" s="219"/>
      <c r="H232" s="219"/>
      <c r="I232" s="219"/>
      <c r="J232" s="219"/>
      <c r="K232" s="219"/>
      <c r="L232" s="219"/>
      <c r="M232" s="219"/>
      <c r="N232" s="219"/>
      <c r="O232" s="219"/>
      <c r="P232" s="219"/>
      <c r="Q232" s="219"/>
      <c r="R232" s="219"/>
      <c r="S232" s="219"/>
      <c r="T232" s="219"/>
      <c r="U232" s="219"/>
      <c r="V232" s="219"/>
      <c r="W232" s="219"/>
      <c r="X232" s="219"/>
      <c r="Y232" s="219"/>
      <c r="Z232" s="219"/>
      <c r="AA232" s="219"/>
      <c r="AB232" s="219"/>
      <c r="AC232" s="219"/>
      <c r="AD232" s="219"/>
      <c r="AE232" s="219"/>
      <c r="AF232" s="219"/>
      <c r="AG232" s="219"/>
      <c r="AH232" s="219"/>
      <c r="AI232" s="219"/>
      <c r="AJ232" s="219"/>
      <c r="AK232" s="219"/>
      <c r="AL232" s="219"/>
      <c r="AM232" s="235"/>
      <c r="AN232" s="199"/>
    </row>
    <row r="233" spans="1:40" s="173" customFormat="1" x14ac:dyDescent="0.35">
      <c r="A233" s="219"/>
      <c r="B233" s="213"/>
      <c r="C233" s="219"/>
      <c r="D233" s="219"/>
      <c r="E233" s="219"/>
      <c r="F233" s="219"/>
      <c r="G233" s="219"/>
      <c r="H233" s="219"/>
      <c r="I233" s="219"/>
      <c r="J233" s="219"/>
      <c r="K233" s="219"/>
      <c r="L233" s="219"/>
      <c r="M233" s="219"/>
      <c r="N233" s="219"/>
      <c r="O233" s="219"/>
      <c r="P233" s="219"/>
      <c r="Q233" s="219"/>
      <c r="R233" s="219"/>
      <c r="S233" s="219"/>
      <c r="T233" s="219"/>
      <c r="U233" s="219"/>
      <c r="V233" s="219"/>
      <c r="W233" s="219"/>
      <c r="X233" s="219"/>
      <c r="Y233" s="219"/>
      <c r="Z233" s="219"/>
      <c r="AA233" s="219"/>
      <c r="AB233" s="219"/>
      <c r="AC233" s="219"/>
      <c r="AD233" s="219"/>
      <c r="AE233" s="219"/>
      <c r="AF233" s="219"/>
      <c r="AG233" s="219"/>
      <c r="AH233" s="219"/>
      <c r="AI233" s="219"/>
      <c r="AJ233" s="219"/>
      <c r="AK233" s="219"/>
      <c r="AL233" s="219"/>
      <c r="AM233" s="235"/>
      <c r="AN233" s="199"/>
    </row>
    <row r="234" spans="1:40" s="173" customFormat="1" x14ac:dyDescent="0.35">
      <c r="A234" s="219"/>
      <c r="B234" s="213"/>
      <c r="C234" s="219"/>
      <c r="D234" s="219"/>
      <c r="E234" s="219"/>
      <c r="F234" s="219"/>
      <c r="G234" s="219"/>
      <c r="H234" s="219"/>
      <c r="I234" s="219"/>
      <c r="J234" s="219"/>
      <c r="K234" s="219"/>
      <c r="L234" s="219"/>
      <c r="M234" s="219"/>
      <c r="N234" s="219"/>
      <c r="O234" s="219"/>
      <c r="P234" s="219"/>
      <c r="Q234" s="219"/>
      <c r="R234" s="219"/>
      <c r="S234" s="219"/>
      <c r="T234" s="219"/>
      <c r="U234" s="219"/>
      <c r="V234" s="219"/>
      <c r="W234" s="219"/>
      <c r="X234" s="219"/>
      <c r="Y234" s="219"/>
      <c r="Z234" s="219"/>
      <c r="AA234" s="219"/>
      <c r="AB234" s="219"/>
      <c r="AC234" s="219"/>
      <c r="AD234" s="219"/>
      <c r="AE234" s="219"/>
      <c r="AF234" s="219"/>
      <c r="AG234" s="219"/>
      <c r="AH234" s="219"/>
      <c r="AI234" s="219"/>
      <c r="AJ234" s="219"/>
      <c r="AK234" s="219"/>
      <c r="AL234" s="219"/>
      <c r="AM234" s="235"/>
      <c r="AN234" s="199"/>
    </row>
    <row r="235" spans="1:40" s="173" customFormat="1" x14ac:dyDescent="0.35">
      <c r="A235" s="219"/>
      <c r="B235" s="213"/>
      <c r="C235" s="219"/>
      <c r="D235" s="219"/>
      <c r="E235" s="219"/>
      <c r="F235" s="219"/>
      <c r="G235" s="219"/>
      <c r="H235" s="219"/>
      <c r="I235" s="219"/>
      <c r="J235" s="219"/>
      <c r="K235" s="219"/>
      <c r="L235" s="219"/>
      <c r="M235" s="219"/>
      <c r="N235" s="219"/>
      <c r="O235" s="219"/>
      <c r="P235" s="219"/>
      <c r="Q235" s="219"/>
      <c r="R235" s="219"/>
      <c r="S235" s="219"/>
      <c r="T235" s="219"/>
      <c r="U235" s="219"/>
      <c r="V235" s="219"/>
      <c r="W235" s="219"/>
      <c r="X235" s="219"/>
      <c r="Y235" s="219"/>
      <c r="Z235" s="219"/>
      <c r="AA235" s="219"/>
      <c r="AB235" s="219"/>
      <c r="AC235" s="219"/>
      <c r="AD235" s="219"/>
      <c r="AE235" s="219"/>
      <c r="AF235" s="219"/>
      <c r="AG235" s="219"/>
      <c r="AH235" s="219"/>
      <c r="AI235" s="219"/>
      <c r="AJ235" s="219"/>
      <c r="AK235" s="219"/>
      <c r="AL235" s="219"/>
      <c r="AM235" s="235"/>
      <c r="AN235" s="199"/>
    </row>
    <row r="236" spans="1:40" s="173" customFormat="1" x14ac:dyDescent="0.35">
      <c r="A236" s="219"/>
      <c r="B236" s="213"/>
      <c r="C236" s="219"/>
      <c r="D236" s="219"/>
      <c r="E236" s="219"/>
      <c r="F236" s="219"/>
      <c r="G236" s="219"/>
      <c r="H236" s="219"/>
      <c r="I236" s="219"/>
      <c r="J236" s="219"/>
      <c r="K236" s="219"/>
      <c r="L236" s="219"/>
      <c r="M236" s="219"/>
      <c r="N236" s="219"/>
      <c r="O236" s="219"/>
      <c r="P236" s="219"/>
      <c r="Q236" s="219"/>
      <c r="R236" s="219"/>
      <c r="S236" s="219"/>
      <c r="T236" s="219"/>
      <c r="U236" s="219"/>
      <c r="V236" s="219"/>
      <c r="W236" s="219"/>
      <c r="X236" s="219"/>
      <c r="Y236" s="219"/>
      <c r="Z236" s="219"/>
      <c r="AA236" s="219"/>
      <c r="AB236" s="219"/>
      <c r="AC236" s="219"/>
      <c r="AD236" s="219"/>
      <c r="AE236" s="219"/>
      <c r="AF236" s="219"/>
      <c r="AG236" s="219"/>
      <c r="AH236" s="219"/>
      <c r="AI236" s="219"/>
      <c r="AJ236" s="219"/>
      <c r="AK236" s="219"/>
      <c r="AL236" s="219"/>
      <c r="AM236" s="235"/>
      <c r="AN236" s="199"/>
    </row>
    <row r="237" spans="1:40" s="173" customFormat="1" x14ac:dyDescent="0.35">
      <c r="A237" s="219"/>
      <c r="B237" s="213"/>
      <c r="C237" s="219"/>
      <c r="D237" s="219"/>
      <c r="E237" s="219"/>
      <c r="F237" s="219"/>
      <c r="G237" s="219"/>
      <c r="H237" s="219"/>
      <c r="I237" s="219"/>
      <c r="J237" s="219"/>
      <c r="K237" s="219"/>
      <c r="L237" s="219"/>
      <c r="M237" s="219"/>
      <c r="N237" s="219"/>
      <c r="O237" s="219"/>
      <c r="P237" s="219"/>
      <c r="Q237" s="219"/>
      <c r="R237" s="219"/>
      <c r="S237" s="219"/>
      <c r="T237" s="219"/>
      <c r="U237" s="219"/>
      <c r="V237" s="219"/>
      <c r="W237" s="219"/>
      <c r="X237" s="219"/>
      <c r="Y237" s="219"/>
      <c r="Z237" s="219"/>
      <c r="AA237" s="219"/>
      <c r="AB237" s="219"/>
      <c r="AC237" s="219"/>
      <c r="AD237" s="219"/>
      <c r="AE237" s="219"/>
      <c r="AF237" s="219"/>
      <c r="AG237" s="219"/>
      <c r="AH237" s="219"/>
      <c r="AI237" s="219"/>
      <c r="AJ237" s="219"/>
      <c r="AK237" s="219"/>
      <c r="AL237" s="219"/>
      <c r="AM237" s="235"/>
      <c r="AN237" s="199"/>
    </row>
    <row r="238" spans="1:40" s="173" customFormat="1" x14ac:dyDescent="0.35">
      <c r="A238" s="219"/>
      <c r="B238" s="213"/>
      <c r="C238" s="219"/>
      <c r="D238" s="219"/>
      <c r="E238" s="219"/>
      <c r="F238" s="219"/>
      <c r="G238" s="219"/>
      <c r="H238" s="219"/>
      <c r="I238" s="219"/>
      <c r="J238" s="219"/>
      <c r="K238" s="219"/>
      <c r="L238" s="219"/>
      <c r="M238" s="219"/>
      <c r="N238" s="219"/>
      <c r="O238" s="219"/>
      <c r="P238" s="219"/>
      <c r="Q238" s="219"/>
      <c r="R238" s="219"/>
      <c r="S238" s="219"/>
      <c r="T238" s="219"/>
      <c r="U238" s="219"/>
      <c r="V238" s="219"/>
      <c r="W238" s="219"/>
      <c r="X238" s="219"/>
      <c r="Y238" s="219"/>
      <c r="Z238" s="219"/>
      <c r="AA238" s="219"/>
      <c r="AB238" s="219"/>
      <c r="AC238" s="219"/>
      <c r="AD238" s="219"/>
      <c r="AE238" s="219"/>
      <c r="AF238" s="219"/>
      <c r="AG238" s="219"/>
      <c r="AH238" s="219"/>
      <c r="AI238" s="219"/>
      <c r="AJ238" s="219"/>
      <c r="AK238" s="219"/>
      <c r="AL238" s="219"/>
      <c r="AM238" s="235"/>
      <c r="AN238" s="199"/>
    </row>
    <row r="239" spans="1:40" s="173" customFormat="1" x14ac:dyDescent="0.35">
      <c r="A239" s="219"/>
      <c r="B239" s="213"/>
      <c r="C239" s="219"/>
      <c r="D239" s="219"/>
      <c r="E239" s="219"/>
      <c r="F239" s="219"/>
      <c r="G239" s="219"/>
      <c r="H239" s="219"/>
      <c r="I239" s="219"/>
      <c r="J239" s="219"/>
      <c r="K239" s="219"/>
      <c r="L239" s="219"/>
      <c r="M239" s="219"/>
      <c r="N239" s="219"/>
      <c r="O239" s="219"/>
      <c r="P239" s="219"/>
      <c r="Q239" s="219"/>
      <c r="R239" s="219"/>
      <c r="S239" s="219"/>
      <c r="T239" s="219"/>
      <c r="U239" s="219"/>
      <c r="V239" s="219"/>
      <c r="W239" s="219"/>
      <c r="X239" s="219"/>
      <c r="Y239" s="219"/>
      <c r="Z239" s="219"/>
      <c r="AA239" s="219"/>
      <c r="AB239" s="219"/>
      <c r="AC239" s="219"/>
      <c r="AD239" s="219"/>
      <c r="AE239" s="219"/>
      <c r="AF239" s="219"/>
      <c r="AG239" s="219"/>
      <c r="AH239" s="219"/>
      <c r="AI239" s="219"/>
      <c r="AJ239" s="219"/>
      <c r="AK239" s="219"/>
      <c r="AL239" s="219"/>
      <c r="AM239" s="235"/>
      <c r="AN239" s="199"/>
    </row>
    <row r="240" spans="1:40" s="173" customFormat="1" x14ac:dyDescent="0.35">
      <c r="A240" s="219"/>
      <c r="B240" s="213"/>
      <c r="C240" s="219"/>
      <c r="D240" s="219"/>
      <c r="E240" s="219"/>
      <c r="F240" s="219"/>
      <c r="G240" s="219"/>
      <c r="H240" s="219"/>
      <c r="I240" s="219"/>
      <c r="J240" s="219"/>
      <c r="K240" s="219"/>
      <c r="L240" s="219"/>
      <c r="M240" s="219"/>
      <c r="N240" s="219"/>
      <c r="O240" s="219"/>
      <c r="P240" s="219"/>
      <c r="Q240" s="219"/>
      <c r="R240" s="219"/>
      <c r="S240" s="219"/>
      <c r="T240" s="219"/>
      <c r="U240" s="219"/>
      <c r="V240" s="219"/>
      <c r="W240" s="219"/>
      <c r="X240" s="219"/>
      <c r="Y240" s="219"/>
      <c r="Z240" s="219"/>
      <c r="AA240" s="219"/>
      <c r="AB240" s="219"/>
      <c r="AC240" s="219"/>
      <c r="AD240" s="219"/>
      <c r="AE240" s="219"/>
      <c r="AF240" s="219"/>
      <c r="AG240" s="219"/>
      <c r="AH240" s="219"/>
      <c r="AI240" s="219"/>
      <c r="AJ240" s="219"/>
      <c r="AK240" s="219"/>
      <c r="AL240" s="219"/>
      <c r="AM240" s="235"/>
      <c r="AN240" s="199"/>
    </row>
    <row r="241" spans="1:40" s="173" customFormat="1" x14ac:dyDescent="0.35">
      <c r="A241" s="219"/>
      <c r="B241" s="213"/>
      <c r="C241" s="219"/>
      <c r="D241" s="219"/>
      <c r="E241" s="219"/>
      <c r="F241" s="219"/>
      <c r="G241" s="219"/>
      <c r="H241" s="219"/>
      <c r="I241" s="219"/>
      <c r="J241" s="219"/>
      <c r="K241" s="219"/>
      <c r="L241" s="219"/>
      <c r="M241" s="219"/>
      <c r="N241" s="219"/>
      <c r="O241" s="219"/>
      <c r="P241" s="219"/>
      <c r="Q241" s="219"/>
      <c r="R241" s="219"/>
      <c r="S241" s="219"/>
      <c r="T241" s="219"/>
      <c r="U241" s="219"/>
      <c r="V241" s="219"/>
      <c r="W241" s="219"/>
      <c r="X241" s="219"/>
      <c r="Y241" s="219"/>
      <c r="Z241" s="219"/>
      <c r="AA241" s="219"/>
      <c r="AB241" s="219"/>
      <c r="AC241" s="219"/>
      <c r="AD241" s="219"/>
      <c r="AE241" s="219"/>
      <c r="AF241" s="219"/>
      <c r="AG241" s="219"/>
      <c r="AH241" s="219"/>
      <c r="AI241" s="219"/>
      <c r="AJ241" s="219"/>
      <c r="AK241" s="219"/>
      <c r="AL241" s="219"/>
      <c r="AM241" s="235"/>
      <c r="AN241" s="199"/>
    </row>
    <row r="242" spans="1:40" s="173" customFormat="1" x14ac:dyDescent="0.35">
      <c r="A242" s="219"/>
      <c r="B242" s="213"/>
      <c r="C242" s="219"/>
      <c r="D242" s="219"/>
      <c r="E242" s="219"/>
      <c r="F242" s="219"/>
      <c r="G242" s="219"/>
      <c r="H242" s="219"/>
      <c r="I242" s="219"/>
      <c r="J242" s="219"/>
      <c r="K242" s="219"/>
      <c r="L242" s="219"/>
      <c r="M242" s="219"/>
      <c r="N242" s="219"/>
      <c r="O242" s="219"/>
      <c r="P242" s="219"/>
      <c r="Q242" s="219"/>
      <c r="R242" s="219"/>
      <c r="S242" s="219"/>
      <c r="T242" s="219"/>
      <c r="U242" s="219"/>
      <c r="V242" s="219"/>
      <c r="W242" s="219"/>
      <c r="X242" s="219"/>
      <c r="Y242" s="219"/>
      <c r="Z242" s="219"/>
      <c r="AA242" s="219"/>
      <c r="AB242" s="219"/>
      <c r="AC242" s="219"/>
      <c r="AD242" s="219"/>
      <c r="AE242" s="219"/>
      <c r="AF242" s="219"/>
      <c r="AG242" s="219"/>
      <c r="AH242" s="219"/>
      <c r="AI242" s="219"/>
      <c r="AJ242" s="219"/>
      <c r="AK242" s="219"/>
      <c r="AL242" s="219"/>
      <c r="AM242" s="235"/>
      <c r="AN242" s="199"/>
    </row>
    <row r="243" spans="1:40" s="173" customFormat="1" x14ac:dyDescent="0.35">
      <c r="A243" s="219"/>
      <c r="B243" s="213"/>
      <c r="C243" s="219"/>
      <c r="D243" s="219"/>
      <c r="E243" s="219"/>
      <c r="F243" s="219"/>
      <c r="G243" s="219"/>
      <c r="H243" s="219"/>
      <c r="I243" s="219"/>
      <c r="J243" s="219"/>
      <c r="K243" s="219"/>
      <c r="L243" s="219"/>
      <c r="M243" s="219"/>
      <c r="N243" s="219"/>
      <c r="O243" s="219"/>
      <c r="P243" s="219"/>
      <c r="Q243" s="219"/>
      <c r="R243" s="219"/>
      <c r="S243" s="219"/>
      <c r="T243" s="219"/>
      <c r="U243" s="219"/>
      <c r="V243" s="219"/>
      <c r="W243" s="219"/>
      <c r="X243" s="219"/>
      <c r="Y243" s="219"/>
      <c r="Z243" s="219"/>
      <c r="AA243" s="219"/>
      <c r="AB243" s="219"/>
      <c r="AC243" s="219"/>
      <c r="AD243" s="219"/>
      <c r="AE243" s="219"/>
      <c r="AF243" s="219"/>
      <c r="AG243" s="219"/>
      <c r="AH243" s="219"/>
      <c r="AI243" s="219"/>
      <c r="AJ243" s="219"/>
      <c r="AK243" s="219"/>
      <c r="AL243" s="219"/>
      <c r="AM243" s="235"/>
      <c r="AN243" s="199"/>
    </row>
    <row r="244" spans="1:40" s="173" customFormat="1" x14ac:dyDescent="0.35">
      <c r="A244" s="219"/>
      <c r="B244" s="213"/>
      <c r="C244" s="219"/>
      <c r="D244" s="219"/>
      <c r="E244" s="219"/>
      <c r="F244" s="219"/>
      <c r="G244" s="219"/>
      <c r="H244" s="219"/>
      <c r="I244" s="219"/>
      <c r="J244" s="219"/>
      <c r="K244" s="219"/>
      <c r="L244" s="219"/>
      <c r="M244" s="219"/>
      <c r="N244" s="219"/>
      <c r="O244" s="219"/>
      <c r="P244" s="219"/>
      <c r="Q244" s="219"/>
      <c r="R244" s="219"/>
      <c r="S244" s="219"/>
      <c r="T244" s="219"/>
      <c r="U244" s="219"/>
      <c r="V244" s="219"/>
      <c r="W244" s="219"/>
      <c r="X244" s="219"/>
      <c r="Y244" s="219"/>
      <c r="Z244" s="219"/>
      <c r="AA244" s="219"/>
      <c r="AB244" s="219"/>
      <c r="AC244" s="219"/>
      <c r="AD244" s="219"/>
      <c r="AE244" s="219"/>
      <c r="AF244" s="219"/>
      <c r="AG244" s="219"/>
      <c r="AH244" s="219"/>
      <c r="AI244" s="219"/>
      <c r="AJ244" s="219"/>
      <c r="AK244" s="219"/>
      <c r="AL244" s="219"/>
      <c r="AM244" s="235"/>
      <c r="AN244" s="199"/>
    </row>
    <row r="245" spans="1:40" s="173" customFormat="1" x14ac:dyDescent="0.35">
      <c r="A245" s="219"/>
      <c r="B245" s="213"/>
      <c r="C245" s="219"/>
      <c r="D245" s="219"/>
      <c r="E245" s="219"/>
      <c r="F245" s="219"/>
      <c r="G245" s="219"/>
      <c r="H245" s="219"/>
      <c r="I245" s="219"/>
      <c r="J245" s="219"/>
      <c r="K245" s="219"/>
      <c r="L245" s="219"/>
      <c r="M245" s="219"/>
      <c r="N245" s="219"/>
      <c r="O245" s="219"/>
      <c r="P245" s="219"/>
      <c r="Q245" s="219"/>
      <c r="R245" s="219"/>
      <c r="S245" s="219"/>
      <c r="T245" s="219"/>
      <c r="U245" s="219"/>
      <c r="V245" s="219"/>
      <c r="W245" s="219"/>
      <c r="X245" s="219"/>
      <c r="Y245" s="219"/>
      <c r="Z245" s="219"/>
      <c r="AA245" s="219"/>
      <c r="AB245" s="219"/>
      <c r="AC245" s="219"/>
      <c r="AD245" s="219"/>
      <c r="AE245" s="219"/>
      <c r="AF245" s="219"/>
      <c r="AG245" s="219"/>
      <c r="AH245" s="219"/>
      <c r="AI245" s="219"/>
      <c r="AJ245" s="219"/>
      <c r="AK245" s="219"/>
      <c r="AL245" s="219"/>
      <c r="AM245" s="235"/>
      <c r="AN245" s="199"/>
    </row>
    <row r="246" spans="1:40" s="173" customFormat="1" x14ac:dyDescent="0.35">
      <c r="A246" s="219"/>
      <c r="B246" s="213"/>
      <c r="C246" s="219"/>
      <c r="D246" s="219"/>
      <c r="E246" s="219"/>
      <c r="F246" s="219"/>
      <c r="G246" s="219"/>
      <c r="H246" s="219"/>
      <c r="I246" s="219"/>
      <c r="J246" s="219"/>
      <c r="K246" s="219"/>
      <c r="L246" s="219"/>
      <c r="M246" s="219"/>
      <c r="N246" s="219"/>
      <c r="O246" s="219"/>
      <c r="P246" s="219"/>
      <c r="Q246" s="219"/>
      <c r="R246" s="219"/>
      <c r="S246" s="219"/>
      <c r="T246" s="219"/>
      <c r="U246" s="219"/>
      <c r="V246" s="219"/>
      <c r="W246" s="219"/>
      <c r="X246" s="219"/>
      <c r="Y246" s="219"/>
      <c r="Z246" s="219"/>
      <c r="AA246" s="219"/>
      <c r="AB246" s="219"/>
      <c r="AC246" s="219"/>
      <c r="AD246" s="219"/>
      <c r="AE246" s="219"/>
      <c r="AF246" s="219"/>
      <c r="AG246" s="219"/>
      <c r="AH246" s="219"/>
      <c r="AI246" s="219"/>
      <c r="AJ246" s="219"/>
      <c r="AK246" s="219"/>
      <c r="AL246" s="219"/>
      <c r="AM246" s="235"/>
      <c r="AN246" s="199"/>
    </row>
    <row r="247" spans="1:40" s="173" customFormat="1" x14ac:dyDescent="0.35">
      <c r="A247" s="219"/>
      <c r="B247" s="213"/>
      <c r="C247" s="219"/>
      <c r="D247" s="219"/>
      <c r="E247" s="219"/>
      <c r="F247" s="219"/>
      <c r="G247" s="219"/>
      <c r="H247" s="219"/>
      <c r="I247" s="219"/>
      <c r="J247" s="219"/>
      <c r="K247" s="219"/>
      <c r="L247" s="219"/>
      <c r="M247" s="219"/>
      <c r="N247" s="219"/>
      <c r="O247" s="219"/>
      <c r="P247" s="219"/>
      <c r="Q247" s="219"/>
      <c r="R247" s="219"/>
      <c r="S247" s="219"/>
      <c r="T247" s="219"/>
      <c r="U247" s="219"/>
      <c r="V247" s="219"/>
      <c r="W247" s="219"/>
      <c r="X247" s="219"/>
      <c r="Y247" s="219"/>
      <c r="Z247" s="219"/>
      <c r="AA247" s="219"/>
      <c r="AB247" s="219"/>
      <c r="AC247" s="219"/>
      <c r="AD247" s="219"/>
      <c r="AE247" s="219"/>
      <c r="AF247" s="219"/>
      <c r="AG247" s="219"/>
      <c r="AH247" s="219"/>
      <c r="AI247" s="219"/>
      <c r="AJ247" s="219"/>
      <c r="AK247" s="219"/>
      <c r="AL247" s="219"/>
      <c r="AM247" s="235"/>
      <c r="AN247" s="199"/>
    </row>
    <row r="248" spans="1:40" s="173" customFormat="1" x14ac:dyDescent="0.35">
      <c r="A248" s="219"/>
      <c r="B248" s="213"/>
      <c r="C248" s="219"/>
      <c r="D248" s="219"/>
      <c r="E248" s="219"/>
      <c r="F248" s="219"/>
      <c r="G248" s="219"/>
      <c r="H248" s="219"/>
      <c r="I248" s="219"/>
      <c r="J248" s="219"/>
      <c r="K248" s="219"/>
      <c r="L248" s="219"/>
      <c r="M248" s="219"/>
      <c r="N248" s="219"/>
      <c r="O248" s="219"/>
      <c r="P248" s="219"/>
      <c r="Q248" s="219"/>
      <c r="R248" s="219"/>
      <c r="S248" s="219"/>
      <c r="T248" s="219"/>
      <c r="U248" s="219"/>
      <c r="V248" s="219"/>
      <c r="W248" s="219"/>
      <c r="X248" s="219"/>
      <c r="Y248" s="219"/>
      <c r="Z248" s="219"/>
      <c r="AA248" s="219"/>
      <c r="AB248" s="219"/>
      <c r="AC248" s="219"/>
      <c r="AD248" s="219"/>
      <c r="AE248" s="219"/>
      <c r="AF248" s="219"/>
      <c r="AG248" s="219"/>
      <c r="AH248" s="219"/>
      <c r="AI248" s="219"/>
      <c r="AJ248" s="219"/>
      <c r="AK248" s="219"/>
      <c r="AL248" s="219"/>
      <c r="AM248" s="235"/>
      <c r="AN248" s="199"/>
    </row>
    <row r="249" spans="1:40" s="173" customFormat="1" x14ac:dyDescent="0.35">
      <c r="A249" s="219"/>
      <c r="B249" s="213"/>
      <c r="C249" s="219"/>
      <c r="D249" s="219"/>
      <c r="E249" s="219"/>
      <c r="F249" s="219"/>
      <c r="G249" s="219"/>
      <c r="H249" s="219"/>
      <c r="I249" s="219"/>
      <c r="J249" s="219"/>
      <c r="K249" s="219"/>
      <c r="L249" s="219"/>
      <c r="M249" s="219"/>
      <c r="N249" s="219"/>
      <c r="O249" s="219"/>
      <c r="P249" s="219"/>
      <c r="Q249" s="219"/>
      <c r="R249" s="219"/>
      <c r="S249" s="219"/>
      <c r="T249" s="219"/>
      <c r="U249" s="219"/>
      <c r="V249" s="219"/>
      <c r="W249" s="219"/>
      <c r="X249" s="219"/>
      <c r="Y249" s="219"/>
      <c r="Z249" s="219"/>
      <c r="AA249" s="219"/>
      <c r="AB249" s="219"/>
      <c r="AC249" s="219"/>
      <c r="AD249" s="219"/>
      <c r="AE249" s="219"/>
      <c r="AF249" s="219"/>
      <c r="AG249" s="219"/>
      <c r="AH249" s="219"/>
      <c r="AI249" s="219"/>
      <c r="AJ249" s="219"/>
      <c r="AK249" s="219"/>
      <c r="AL249" s="219"/>
      <c r="AM249" s="235"/>
      <c r="AN249" s="199"/>
    </row>
    <row r="250" spans="1:40" s="173" customFormat="1" x14ac:dyDescent="0.35">
      <c r="A250" s="219"/>
      <c r="B250" s="213"/>
      <c r="C250" s="219"/>
      <c r="D250" s="219"/>
      <c r="E250" s="219"/>
      <c r="F250" s="219"/>
      <c r="G250" s="219"/>
      <c r="H250" s="219"/>
      <c r="I250" s="219"/>
      <c r="J250" s="219"/>
      <c r="K250" s="219"/>
      <c r="L250" s="219"/>
      <c r="M250" s="219"/>
      <c r="N250" s="219"/>
      <c r="O250" s="219"/>
      <c r="P250" s="219"/>
      <c r="Q250" s="219"/>
      <c r="R250" s="219"/>
      <c r="S250" s="219"/>
      <c r="T250" s="219"/>
      <c r="U250" s="219"/>
      <c r="V250" s="219"/>
      <c r="W250" s="219"/>
      <c r="X250" s="219"/>
      <c r="Y250" s="219"/>
      <c r="Z250" s="219"/>
      <c r="AA250" s="219"/>
      <c r="AB250" s="219"/>
      <c r="AC250" s="219"/>
      <c r="AD250" s="219"/>
      <c r="AE250" s="219"/>
      <c r="AF250" s="219"/>
      <c r="AG250" s="219"/>
      <c r="AH250" s="219"/>
      <c r="AI250" s="219"/>
      <c r="AJ250" s="219"/>
      <c r="AK250" s="219"/>
      <c r="AL250" s="219"/>
      <c r="AM250" s="235"/>
      <c r="AN250" s="199"/>
    </row>
    <row r="251" spans="1:40" s="173" customFormat="1" x14ac:dyDescent="0.35">
      <c r="A251" s="219"/>
      <c r="B251" s="213"/>
      <c r="C251" s="219"/>
      <c r="D251" s="219"/>
      <c r="E251" s="219"/>
      <c r="F251" s="219"/>
      <c r="G251" s="219"/>
      <c r="H251" s="219"/>
      <c r="I251" s="219"/>
      <c r="J251" s="219"/>
      <c r="K251" s="219"/>
      <c r="L251" s="219"/>
      <c r="M251" s="219"/>
      <c r="N251" s="219"/>
      <c r="O251" s="219"/>
      <c r="P251" s="219"/>
      <c r="Q251" s="219"/>
      <c r="R251" s="219"/>
      <c r="S251" s="219"/>
      <c r="T251" s="219"/>
      <c r="U251" s="219"/>
      <c r="V251" s="219"/>
      <c r="W251" s="219"/>
      <c r="X251" s="219"/>
      <c r="Y251" s="219"/>
      <c r="Z251" s="219"/>
      <c r="AA251" s="219"/>
      <c r="AB251" s="219"/>
      <c r="AC251" s="219"/>
      <c r="AD251" s="219"/>
      <c r="AE251" s="219"/>
      <c r="AF251" s="219"/>
      <c r="AG251" s="219"/>
      <c r="AH251" s="219"/>
      <c r="AI251" s="219"/>
      <c r="AJ251" s="219"/>
      <c r="AK251" s="219"/>
      <c r="AL251" s="219"/>
      <c r="AM251" s="235"/>
      <c r="AN251" s="199"/>
    </row>
    <row r="252" spans="1:40" s="173" customFormat="1" x14ac:dyDescent="0.35">
      <c r="A252" s="219"/>
      <c r="B252" s="213"/>
      <c r="C252" s="219"/>
      <c r="D252" s="219"/>
      <c r="E252" s="219"/>
      <c r="F252" s="219"/>
      <c r="G252" s="219"/>
      <c r="H252" s="219"/>
      <c r="I252" s="219"/>
      <c r="J252" s="219"/>
      <c r="K252" s="219"/>
      <c r="L252" s="219"/>
      <c r="M252" s="219"/>
      <c r="N252" s="219"/>
      <c r="O252" s="219"/>
      <c r="P252" s="219"/>
      <c r="Q252" s="219"/>
      <c r="R252" s="219"/>
      <c r="S252" s="219"/>
      <c r="T252" s="219"/>
      <c r="U252" s="219"/>
      <c r="V252" s="219"/>
      <c r="W252" s="219"/>
      <c r="X252" s="219"/>
      <c r="Y252" s="219"/>
      <c r="Z252" s="219"/>
      <c r="AA252" s="219"/>
      <c r="AB252" s="219"/>
      <c r="AC252" s="219"/>
      <c r="AD252" s="219"/>
      <c r="AE252" s="219"/>
      <c r="AF252" s="219"/>
      <c r="AG252" s="219"/>
      <c r="AH252" s="219"/>
      <c r="AI252" s="219"/>
      <c r="AJ252" s="219"/>
      <c r="AK252" s="219"/>
      <c r="AL252" s="219"/>
      <c r="AM252" s="235"/>
      <c r="AN252" s="199"/>
    </row>
    <row r="253" spans="1:40" s="173" customFormat="1" x14ac:dyDescent="0.35">
      <c r="A253" s="219"/>
      <c r="B253" s="213"/>
      <c r="C253" s="219"/>
      <c r="D253" s="219"/>
      <c r="E253" s="219"/>
      <c r="F253" s="219"/>
      <c r="G253" s="219"/>
      <c r="H253" s="219"/>
      <c r="I253" s="219"/>
      <c r="J253" s="219"/>
      <c r="K253" s="219"/>
      <c r="L253" s="219"/>
      <c r="M253" s="219"/>
      <c r="N253" s="219"/>
      <c r="O253" s="219"/>
      <c r="P253" s="219"/>
      <c r="Q253" s="219"/>
      <c r="R253" s="219"/>
      <c r="S253" s="219"/>
      <c r="T253" s="219"/>
      <c r="U253" s="219"/>
      <c r="V253" s="219"/>
      <c r="W253" s="219"/>
      <c r="X253" s="219"/>
      <c r="Y253" s="219"/>
      <c r="Z253" s="219"/>
      <c r="AA253" s="219"/>
      <c r="AB253" s="219"/>
      <c r="AC253" s="219"/>
      <c r="AD253" s="219"/>
      <c r="AE253" s="219"/>
      <c r="AF253" s="219"/>
      <c r="AG253" s="219"/>
      <c r="AH253" s="219"/>
      <c r="AI253" s="219"/>
      <c r="AJ253" s="219"/>
      <c r="AK253" s="219"/>
      <c r="AL253" s="219"/>
      <c r="AM253" s="235"/>
      <c r="AN253" s="199"/>
    </row>
    <row r="254" spans="1:40" s="173" customFormat="1" x14ac:dyDescent="0.35">
      <c r="A254" s="219"/>
      <c r="B254" s="213"/>
      <c r="C254" s="219"/>
      <c r="D254" s="219"/>
      <c r="E254" s="219"/>
      <c r="F254" s="219"/>
      <c r="G254" s="219"/>
      <c r="H254" s="219"/>
      <c r="I254" s="219"/>
      <c r="J254" s="219"/>
      <c r="K254" s="219"/>
      <c r="L254" s="219"/>
      <c r="M254" s="219"/>
      <c r="N254" s="219"/>
      <c r="O254" s="219"/>
      <c r="P254" s="219"/>
      <c r="Q254" s="219"/>
      <c r="R254" s="219"/>
      <c r="S254" s="219"/>
      <c r="T254" s="219"/>
      <c r="U254" s="219"/>
      <c r="V254" s="219"/>
      <c r="W254" s="219"/>
      <c r="X254" s="219"/>
      <c r="Y254" s="219"/>
      <c r="Z254" s="219"/>
      <c r="AA254" s="219"/>
      <c r="AB254" s="219"/>
      <c r="AC254" s="219"/>
      <c r="AD254" s="219"/>
      <c r="AE254" s="219"/>
      <c r="AF254" s="219"/>
      <c r="AG254" s="219"/>
      <c r="AH254" s="219"/>
      <c r="AI254" s="219"/>
      <c r="AJ254" s="219"/>
      <c r="AK254" s="219"/>
      <c r="AL254" s="219"/>
      <c r="AM254" s="235"/>
      <c r="AN254" s="199"/>
    </row>
    <row r="255" spans="1:40" s="173" customFormat="1" x14ac:dyDescent="0.35">
      <c r="A255" s="219"/>
      <c r="B255" s="213"/>
      <c r="C255" s="219"/>
      <c r="D255" s="219"/>
      <c r="E255" s="219"/>
      <c r="F255" s="219"/>
      <c r="G255" s="219"/>
      <c r="H255" s="219"/>
      <c r="I255" s="219"/>
      <c r="J255" s="219"/>
      <c r="K255" s="219"/>
      <c r="L255" s="219"/>
      <c r="M255" s="219"/>
      <c r="N255" s="219"/>
      <c r="O255" s="219"/>
      <c r="P255" s="219"/>
      <c r="Q255" s="219"/>
      <c r="R255" s="219"/>
      <c r="S255" s="219"/>
      <c r="T255" s="219"/>
      <c r="U255" s="219"/>
      <c r="V255" s="219"/>
      <c r="W255" s="219"/>
      <c r="X255" s="219"/>
      <c r="Y255" s="219"/>
      <c r="Z255" s="219"/>
      <c r="AA255" s="219"/>
      <c r="AB255" s="219"/>
      <c r="AC255" s="219"/>
      <c r="AD255" s="219"/>
      <c r="AE255" s="219"/>
      <c r="AF255" s="219"/>
      <c r="AG255" s="219"/>
      <c r="AH255" s="219"/>
      <c r="AI255" s="219"/>
      <c r="AJ255" s="219"/>
      <c r="AK255" s="219"/>
      <c r="AL255" s="219"/>
      <c r="AM255" s="235"/>
      <c r="AN255" s="199"/>
    </row>
    <row r="256" spans="1:40" s="173" customFormat="1" x14ac:dyDescent="0.35">
      <c r="A256" s="219"/>
      <c r="B256" s="213"/>
      <c r="C256" s="219"/>
      <c r="D256" s="219"/>
      <c r="E256" s="219"/>
      <c r="F256" s="219"/>
      <c r="G256" s="219"/>
      <c r="H256" s="219"/>
      <c r="I256" s="219"/>
      <c r="J256" s="219"/>
      <c r="K256" s="219"/>
      <c r="L256" s="219"/>
      <c r="M256" s="219"/>
      <c r="N256" s="219"/>
      <c r="O256" s="219"/>
      <c r="P256" s="219"/>
      <c r="Q256" s="219"/>
      <c r="R256" s="219"/>
      <c r="S256" s="219"/>
      <c r="T256" s="219"/>
      <c r="U256" s="219"/>
      <c r="V256" s="219"/>
      <c r="W256" s="219"/>
      <c r="X256" s="219"/>
      <c r="Y256" s="219"/>
      <c r="Z256" s="219"/>
      <c r="AA256" s="219"/>
      <c r="AB256" s="219"/>
      <c r="AC256" s="219"/>
      <c r="AD256" s="219"/>
      <c r="AE256" s="219"/>
      <c r="AF256" s="219"/>
      <c r="AG256" s="219"/>
      <c r="AH256" s="219"/>
      <c r="AI256" s="219"/>
      <c r="AJ256" s="219"/>
      <c r="AK256" s="219"/>
      <c r="AL256" s="219"/>
      <c r="AM256" s="235"/>
      <c r="AN256" s="199"/>
    </row>
    <row r="257" spans="1:40" s="173" customFormat="1" x14ac:dyDescent="0.35">
      <c r="A257" s="219"/>
      <c r="B257" s="213"/>
      <c r="C257" s="219"/>
      <c r="D257" s="219"/>
      <c r="E257" s="219"/>
      <c r="F257" s="219"/>
      <c r="G257" s="219"/>
      <c r="H257" s="219"/>
      <c r="I257" s="219"/>
      <c r="J257" s="219"/>
      <c r="K257" s="219"/>
      <c r="L257" s="219"/>
      <c r="M257" s="219"/>
      <c r="N257" s="219"/>
      <c r="O257" s="219"/>
      <c r="P257" s="219"/>
      <c r="Q257" s="219"/>
      <c r="R257" s="219"/>
      <c r="S257" s="219"/>
      <c r="T257" s="219"/>
      <c r="U257" s="219"/>
      <c r="V257" s="219"/>
      <c r="W257" s="219"/>
      <c r="X257" s="219"/>
      <c r="Y257" s="219"/>
      <c r="Z257" s="219"/>
      <c r="AA257" s="219"/>
      <c r="AB257" s="219"/>
      <c r="AC257" s="219"/>
      <c r="AD257" s="219"/>
      <c r="AE257" s="219"/>
      <c r="AF257" s="219"/>
      <c r="AG257" s="219"/>
      <c r="AH257" s="219"/>
      <c r="AI257" s="219"/>
      <c r="AJ257" s="219"/>
      <c r="AK257" s="219"/>
      <c r="AL257" s="219"/>
      <c r="AM257" s="235"/>
      <c r="AN257" s="199"/>
    </row>
    <row r="258" spans="1:40" s="173" customFormat="1" x14ac:dyDescent="0.35">
      <c r="A258" s="219"/>
      <c r="B258" s="213"/>
      <c r="C258" s="219"/>
      <c r="D258" s="219"/>
      <c r="E258" s="219"/>
      <c r="F258" s="219"/>
      <c r="G258" s="219"/>
      <c r="H258" s="219"/>
      <c r="I258" s="219"/>
      <c r="J258" s="219"/>
      <c r="K258" s="219"/>
      <c r="L258" s="219"/>
      <c r="M258" s="219"/>
      <c r="N258" s="219"/>
      <c r="O258" s="219"/>
      <c r="P258" s="219"/>
      <c r="Q258" s="219"/>
      <c r="R258" s="219"/>
      <c r="S258" s="219"/>
      <c r="T258" s="219"/>
      <c r="U258" s="219"/>
      <c r="V258" s="219"/>
      <c r="W258" s="219"/>
      <c r="X258" s="219"/>
      <c r="Y258" s="219"/>
      <c r="Z258" s="219"/>
      <c r="AA258" s="219"/>
      <c r="AB258" s="219"/>
      <c r="AC258" s="219"/>
      <c r="AD258" s="219"/>
      <c r="AE258" s="219"/>
      <c r="AF258" s="219"/>
      <c r="AG258" s="219"/>
      <c r="AH258" s="219"/>
      <c r="AI258" s="219"/>
      <c r="AJ258" s="219"/>
      <c r="AK258" s="219"/>
      <c r="AL258" s="219"/>
      <c r="AM258" s="235"/>
      <c r="AN258" s="199"/>
    </row>
    <row r="259" spans="1:40" s="173" customFormat="1" x14ac:dyDescent="0.35">
      <c r="A259" s="219"/>
      <c r="B259" s="213"/>
      <c r="C259" s="219"/>
      <c r="D259" s="219"/>
      <c r="E259" s="219"/>
      <c r="F259" s="219"/>
      <c r="G259" s="219"/>
      <c r="H259" s="219"/>
      <c r="I259" s="219"/>
      <c r="J259" s="219"/>
      <c r="K259" s="219"/>
      <c r="L259" s="219"/>
      <c r="M259" s="219"/>
      <c r="N259" s="219"/>
      <c r="O259" s="219"/>
      <c r="P259" s="219"/>
      <c r="Q259" s="219"/>
      <c r="R259" s="219"/>
      <c r="S259" s="219"/>
      <c r="T259" s="219"/>
      <c r="U259" s="219"/>
      <c r="V259" s="219"/>
      <c r="W259" s="219"/>
      <c r="X259" s="219"/>
      <c r="Y259" s="219"/>
      <c r="Z259" s="219"/>
      <c r="AA259" s="219"/>
      <c r="AB259" s="219"/>
      <c r="AC259" s="219"/>
      <c r="AD259" s="219"/>
      <c r="AE259" s="219"/>
      <c r="AF259" s="219"/>
      <c r="AG259" s="219"/>
      <c r="AH259" s="219"/>
      <c r="AI259" s="219"/>
      <c r="AJ259" s="219"/>
      <c r="AK259" s="219"/>
      <c r="AL259" s="219"/>
      <c r="AM259" s="235"/>
      <c r="AN259" s="199"/>
    </row>
    <row r="260" spans="1:40" s="173" customFormat="1" x14ac:dyDescent="0.35">
      <c r="A260" s="219"/>
      <c r="B260" s="213"/>
      <c r="C260" s="219"/>
      <c r="D260" s="219"/>
      <c r="E260" s="219"/>
      <c r="F260" s="219"/>
      <c r="G260" s="219"/>
      <c r="H260" s="219"/>
      <c r="I260" s="219"/>
      <c r="J260" s="219"/>
      <c r="K260" s="219"/>
      <c r="L260" s="219"/>
      <c r="M260" s="219"/>
      <c r="N260" s="219"/>
      <c r="O260" s="219"/>
      <c r="P260" s="219"/>
      <c r="Q260" s="219"/>
      <c r="R260" s="219"/>
      <c r="S260" s="219"/>
      <c r="T260" s="219"/>
      <c r="U260" s="219"/>
      <c r="V260" s="219"/>
      <c r="W260" s="219"/>
      <c r="X260" s="219"/>
      <c r="Y260" s="219"/>
      <c r="Z260" s="219"/>
      <c r="AA260" s="219"/>
      <c r="AB260" s="219"/>
      <c r="AC260" s="219"/>
      <c r="AD260" s="219"/>
      <c r="AE260" s="219"/>
      <c r="AF260" s="219"/>
      <c r="AG260" s="219"/>
      <c r="AH260" s="219"/>
      <c r="AI260" s="219"/>
      <c r="AJ260" s="219"/>
      <c r="AK260" s="219"/>
      <c r="AL260" s="219"/>
      <c r="AM260" s="235"/>
      <c r="AN260" s="199"/>
    </row>
    <row r="261" spans="1:40" s="173" customFormat="1" x14ac:dyDescent="0.35">
      <c r="A261" s="219"/>
      <c r="B261" s="213"/>
      <c r="C261" s="219"/>
      <c r="D261" s="219"/>
      <c r="E261" s="219"/>
      <c r="F261" s="219"/>
      <c r="G261" s="219"/>
      <c r="H261" s="219"/>
      <c r="I261" s="219"/>
      <c r="J261" s="219"/>
      <c r="K261" s="219"/>
      <c r="L261" s="219"/>
      <c r="M261" s="219"/>
      <c r="N261" s="219"/>
      <c r="O261" s="219"/>
      <c r="P261" s="219"/>
      <c r="Q261" s="219"/>
      <c r="R261" s="219"/>
      <c r="S261" s="219"/>
      <c r="T261" s="219"/>
      <c r="U261" s="219"/>
      <c r="V261" s="219"/>
      <c r="W261" s="219"/>
      <c r="X261" s="219"/>
      <c r="Y261" s="219"/>
      <c r="Z261" s="219"/>
      <c r="AA261" s="219"/>
      <c r="AB261" s="219"/>
      <c r="AC261" s="219"/>
      <c r="AD261" s="219"/>
      <c r="AE261" s="219"/>
      <c r="AF261" s="219"/>
      <c r="AG261" s="219"/>
      <c r="AH261" s="219"/>
      <c r="AI261" s="219"/>
      <c r="AJ261" s="219"/>
      <c r="AK261" s="219"/>
      <c r="AL261" s="219"/>
      <c r="AM261" s="235"/>
      <c r="AN261" s="199"/>
    </row>
    <row r="262" spans="1:40" s="173" customFormat="1" x14ac:dyDescent="0.35">
      <c r="A262" s="219"/>
      <c r="B262" s="213"/>
      <c r="C262" s="219"/>
      <c r="D262" s="219"/>
      <c r="E262" s="219"/>
      <c r="F262" s="219"/>
      <c r="G262" s="219"/>
      <c r="H262" s="219"/>
      <c r="I262" s="219"/>
      <c r="J262" s="219"/>
      <c r="K262" s="219"/>
      <c r="L262" s="219"/>
      <c r="M262" s="219"/>
      <c r="N262" s="219"/>
      <c r="O262" s="219"/>
      <c r="P262" s="219"/>
      <c r="Q262" s="219"/>
      <c r="R262" s="219"/>
      <c r="S262" s="219"/>
      <c r="T262" s="219"/>
      <c r="U262" s="219"/>
      <c r="V262" s="219"/>
      <c r="W262" s="219"/>
      <c r="X262" s="219"/>
      <c r="Y262" s="219"/>
      <c r="Z262" s="219"/>
      <c r="AA262" s="219"/>
      <c r="AB262" s="219"/>
      <c r="AC262" s="219"/>
      <c r="AD262" s="219"/>
      <c r="AE262" s="219"/>
      <c r="AF262" s="219"/>
      <c r="AG262" s="219"/>
      <c r="AH262" s="219"/>
      <c r="AI262" s="219"/>
      <c r="AJ262" s="219"/>
      <c r="AK262" s="219"/>
      <c r="AL262" s="219"/>
      <c r="AM262" s="235"/>
      <c r="AN262" s="199"/>
    </row>
    <row r="263" spans="1:40" s="173" customFormat="1" x14ac:dyDescent="0.35">
      <c r="A263" s="219"/>
      <c r="B263" s="213"/>
      <c r="C263" s="219"/>
      <c r="D263" s="219"/>
      <c r="E263" s="219"/>
      <c r="F263" s="219"/>
      <c r="G263" s="219"/>
      <c r="H263" s="219"/>
      <c r="I263" s="219"/>
      <c r="J263" s="219"/>
      <c r="K263" s="219"/>
      <c r="L263" s="219"/>
      <c r="M263" s="219"/>
      <c r="N263" s="219"/>
      <c r="O263" s="219"/>
      <c r="P263" s="219"/>
      <c r="Q263" s="219"/>
      <c r="R263" s="219"/>
      <c r="S263" s="219"/>
      <c r="T263" s="219"/>
      <c r="U263" s="219"/>
      <c r="V263" s="219"/>
      <c r="W263" s="219"/>
      <c r="X263" s="219"/>
      <c r="Y263" s="219"/>
      <c r="Z263" s="219"/>
      <c r="AA263" s="219"/>
      <c r="AB263" s="219"/>
      <c r="AC263" s="219"/>
      <c r="AD263" s="219"/>
      <c r="AE263" s="219"/>
      <c r="AF263" s="219"/>
      <c r="AG263" s="219"/>
      <c r="AH263" s="219"/>
      <c r="AI263" s="219"/>
      <c r="AJ263" s="219"/>
      <c r="AK263" s="219"/>
      <c r="AL263" s="219"/>
      <c r="AM263" s="235"/>
      <c r="AN263" s="199"/>
    </row>
    <row r="264" spans="1:40" s="173" customFormat="1" x14ac:dyDescent="0.35">
      <c r="A264" s="219"/>
      <c r="B264" s="213"/>
      <c r="C264" s="219"/>
      <c r="D264" s="219"/>
      <c r="E264" s="219"/>
      <c r="F264" s="219"/>
      <c r="G264" s="219"/>
      <c r="H264" s="219"/>
      <c r="I264" s="219"/>
      <c r="J264" s="219"/>
      <c r="K264" s="219"/>
      <c r="L264" s="219"/>
      <c r="M264" s="219"/>
      <c r="N264" s="219"/>
      <c r="O264" s="219"/>
      <c r="P264" s="219"/>
      <c r="Q264" s="219"/>
      <c r="R264" s="219"/>
      <c r="S264" s="219"/>
      <c r="T264" s="219"/>
      <c r="U264" s="219"/>
      <c r="V264" s="219"/>
      <c r="W264" s="219"/>
      <c r="X264" s="219"/>
      <c r="Y264" s="219"/>
      <c r="Z264" s="219"/>
      <c r="AA264" s="219"/>
      <c r="AB264" s="219"/>
      <c r="AC264" s="219"/>
      <c r="AD264" s="219"/>
      <c r="AE264" s="219"/>
      <c r="AF264" s="219"/>
      <c r="AG264" s="219"/>
      <c r="AH264" s="219"/>
      <c r="AI264" s="219"/>
      <c r="AJ264" s="219"/>
      <c r="AK264" s="219"/>
      <c r="AL264" s="219"/>
      <c r="AM264" s="235"/>
      <c r="AN264" s="199"/>
    </row>
    <row r="265" spans="1:40" s="173" customFormat="1" x14ac:dyDescent="0.35">
      <c r="A265" s="219"/>
      <c r="B265" s="213"/>
      <c r="C265" s="219"/>
      <c r="D265" s="219"/>
      <c r="E265" s="219"/>
      <c r="F265" s="219"/>
      <c r="G265" s="219"/>
      <c r="H265" s="219"/>
      <c r="I265" s="219"/>
      <c r="J265" s="219"/>
      <c r="K265" s="219"/>
      <c r="L265" s="219"/>
      <c r="M265" s="219"/>
      <c r="N265" s="219"/>
      <c r="O265" s="219"/>
      <c r="P265" s="219"/>
      <c r="Q265" s="219"/>
      <c r="R265" s="219"/>
      <c r="S265" s="219"/>
      <c r="T265" s="219"/>
      <c r="U265" s="219"/>
      <c r="V265" s="219"/>
      <c r="W265" s="219"/>
      <c r="X265" s="219"/>
      <c r="Y265" s="219"/>
      <c r="Z265" s="219"/>
      <c r="AA265" s="219"/>
      <c r="AB265" s="219"/>
      <c r="AC265" s="219"/>
      <c r="AD265" s="219"/>
      <c r="AE265" s="219"/>
      <c r="AF265" s="219"/>
      <c r="AG265" s="219"/>
      <c r="AH265" s="219"/>
      <c r="AI265" s="219"/>
      <c r="AJ265" s="219"/>
      <c r="AK265" s="219"/>
      <c r="AL265" s="219"/>
      <c r="AM265" s="235"/>
      <c r="AN265" s="199"/>
    </row>
    <row r="266" spans="1:40" s="173" customFormat="1" x14ac:dyDescent="0.35">
      <c r="A266" s="219"/>
      <c r="B266" s="213"/>
      <c r="C266" s="219"/>
      <c r="D266" s="219"/>
      <c r="E266" s="219"/>
      <c r="F266" s="219"/>
      <c r="G266" s="219"/>
      <c r="H266" s="219"/>
      <c r="I266" s="219"/>
      <c r="J266" s="219"/>
      <c r="K266" s="219"/>
      <c r="L266" s="219"/>
      <c r="M266" s="219"/>
      <c r="N266" s="219"/>
      <c r="O266" s="219"/>
      <c r="P266" s="219"/>
      <c r="Q266" s="219"/>
      <c r="R266" s="219"/>
      <c r="S266" s="219"/>
      <c r="T266" s="219"/>
      <c r="U266" s="219"/>
      <c r="V266" s="219"/>
      <c r="W266" s="219"/>
      <c r="X266" s="219"/>
      <c r="Y266" s="219"/>
      <c r="Z266" s="219"/>
      <c r="AA266" s="219"/>
      <c r="AB266" s="219"/>
      <c r="AC266" s="219"/>
      <c r="AD266" s="219"/>
      <c r="AE266" s="219"/>
      <c r="AF266" s="219"/>
      <c r="AG266" s="219"/>
      <c r="AH266" s="219"/>
      <c r="AI266" s="219"/>
      <c r="AJ266" s="219"/>
      <c r="AK266" s="219"/>
      <c r="AL266" s="219"/>
      <c r="AM266" s="235"/>
      <c r="AN266" s="199"/>
    </row>
    <row r="267" spans="1:40" s="173" customFormat="1" x14ac:dyDescent="0.35">
      <c r="A267" s="219"/>
      <c r="B267" s="213"/>
      <c r="C267" s="219"/>
      <c r="D267" s="219"/>
      <c r="E267" s="219"/>
      <c r="F267" s="219"/>
      <c r="G267" s="219"/>
      <c r="H267" s="219"/>
      <c r="I267" s="219"/>
      <c r="J267" s="219"/>
      <c r="K267" s="219"/>
      <c r="L267" s="219"/>
      <c r="M267" s="219"/>
      <c r="N267" s="219"/>
      <c r="O267" s="219"/>
      <c r="P267" s="219"/>
      <c r="Q267" s="219"/>
      <c r="R267" s="219"/>
      <c r="S267" s="219"/>
      <c r="T267" s="219"/>
      <c r="U267" s="219"/>
      <c r="V267" s="219"/>
      <c r="W267" s="219"/>
      <c r="X267" s="219"/>
      <c r="Y267" s="219"/>
      <c r="Z267" s="219"/>
      <c r="AA267" s="219"/>
      <c r="AB267" s="219"/>
      <c r="AC267" s="219"/>
      <c r="AD267" s="219"/>
      <c r="AE267" s="219"/>
      <c r="AF267" s="219"/>
      <c r="AG267" s="219"/>
      <c r="AH267" s="219"/>
      <c r="AI267" s="219"/>
      <c r="AJ267" s="219"/>
      <c r="AK267" s="219"/>
      <c r="AL267" s="219"/>
      <c r="AM267" s="235"/>
      <c r="AN267" s="199"/>
    </row>
    <row r="268" spans="1:40" s="173" customFormat="1" x14ac:dyDescent="0.35">
      <c r="A268" s="219"/>
      <c r="B268" s="213"/>
      <c r="C268" s="219"/>
      <c r="D268" s="219"/>
      <c r="E268" s="219"/>
      <c r="F268" s="219"/>
      <c r="G268" s="219"/>
      <c r="H268" s="219"/>
      <c r="I268" s="219"/>
      <c r="J268" s="219"/>
      <c r="K268" s="219"/>
      <c r="L268" s="219"/>
      <c r="M268" s="219"/>
      <c r="N268" s="219"/>
      <c r="O268" s="219"/>
      <c r="P268" s="219"/>
      <c r="Q268" s="219"/>
      <c r="R268" s="219"/>
      <c r="S268" s="219"/>
      <c r="T268" s="219"/>
      <c r="U268" s="219"/>
      <c r="V268" s="219"/>
      <c r="W268" s="219"/>
      <c r="X268" s="219"/>
      <c r="Y268" s="219"/>
      <c r="Z268" s="219"/>
      <c r="AA268" s="219"/>
      <c r="AB268" s="219"/>
      <c r="AC268" s="219"/>
      <c r="AD268" s="219"/>
      <c r="AE268" s="219"/>
      <c r="AF268" s="219"/>
      <c r="AG268" s="219"/>
      <c r="AH268" s="219"/>
      <c r="AI268" s="219"/>
      <c r="AJ268" s="219"/>
      <c r="AK268" s="219"/>
      <c r="AL268" s="219"/>
      <c r="AM268" s="235"/>
      <c r="AN268" s="199"/>
    </row>
    <row r="269" spans="1:40" s="173" customFormat="1" x14ac:dyDescent="0.35">
      <c r="A269" s="219"/>
      <c r="B269" s="213"/>
      <c r="C269" s="219"/>
      <c r="D269" s="219"/>
      <c r="E269" s="219"/>
      <c r="F269" s="219"/>
      <c r="G269" s="219"/>
      <c r="H269" s="219"/>
      <c r="I269" s="219"/>
      <c r="J269" s="219"/>
      <c r="K269" s="219"/>
      <c r="L269" s="219"/>
      <c r="M269" s="219"/>
      <c r="N269" s="219"/>
      <c r="O269" s="219"/>
      <c r="P269" s="219"/>
      <c r="Q269" s="219"/>
      <c r="R269" s="219"/>
      <c r="S269" s="219"/>
      <c r="T269" s="219"/>
      <c r="U269" s="219"/>
      <c r="V269" s="219"/>
      <c r="W269" s="219"/>
      <c r="X269" s="219"/>
      <c r="Y269" s="219"/>
      <c r="Z269" s="219"/>
      <c r="AA269" s="219"/>
      <c r="AB269" s="219"/>
      <c r="AC269" s="219"/>
      <c r="AD269" s="219"/>
      <c r="AE269" s="219"/>
      <c r="AF269" s="219"/>
      <c r="AG269" s="219"/>
      <c r="AH269" s="219"/>
      <c r="AI269" s="219"/>
      <c r="AJ269" s="219"/>
      <c r="AK269" s="219"/>
      <c r="AL269" s="219"/>
      <c r="AM269" s="235"/>
      <c r="AN269" s="199"/>
    </row>
    <row r="270" spans="1:40" s="173" customFormat="1" x14ac:dyDescent="0.35">
      <c r="A270" s="219"/>
      <c r="B270" s="213"/>
      <c r="C270" s="219"/>
      <c r="D270" s="219"/>
      <c r="E270" s="219"/>
      <c r="F270" s="219"/>
      <c r="G270" s="219"/>
      <c r="H270" s="219"/>
      <c r="I270" s="219"/>
      <c r="J270" s="219"/>
      <c r="K270" s="219"/>
      <c r="L270" s="219"/>
      <c r="M270" s="219"/>
      <c r="N270" s="219"/>
      <c r="O270" s="219"/>
      <c r="P270" s="219"/>
      <c r="Q270" s="219"/>
      <c r="R270" s="219"/>
      <c r="S270" s="219"/>
      <c r="T270" s="219"/>
      <c r="U270" s="219"/>
      <c r="V270" s="219"/>
      <c r="W270" s="219"/>
      <c r="X270" s="219"/>
      <c r="Y270" s="219"/>
      <c r="Z270" s="219"/>
      <c r="AA270" s="219"/>
      <c r="AB270" s="219"/>
      <c r="AC270" s="219"/>
      <c r="AD270" s="219"/>
      <c r="AE270" s="219"/>
      <c r="AF270" s="219"/>
      <c r="AG270" s="219"/>
      <c r="AH270" s="219"/>
      <c r="AI270" s="219"/>
      <c r="AJ270" s="219"/>
      <c r="AK270" s="219"/>
      <c r="AL270" s="219"/>
      <c r="AM270" s="235"/>
      <c r="AN270" s="199"/>
    </row>
    <row r="271" spans="1:40" s="173" customFormat="1" x14ac:dyDescent="0.35">
      <c r="A271" s="219"/>
      <c r="B271" s="213"/>
      <c r="C271" s="219"/>
      <c r="D271" s="219"/>
      <c r="E271" s="219"/>
      <c r="F271" s="219"/>
      <c r="G271" s="219"/>
      <c r="H271" s="219"/>
      <c r="I271" s="219"/>
      <c r="J271" s="219"/>
      <c r="K271" s="219"/>
      <c r="L271" s="219"/>
      <c r="M271" s="219"/>
      <c r="N271" s="219"/>
      <c r="O271" s="219"/>
      <c r="P271" s="219"/>
      <c r="Q271" s="219"/>
      <c r="R271" s="219"/>
      <c r="S271" s="219"/>
      <c r="T271" s="219"/>
      <c r="U271" s="219"/>
      <c r="V271" s="219"/>
      <c r="W271" s="219"/>
      <c r="X271" s="219"/>
      <c r="Y271" s="219"/>
      <c r="Z271" s="219"/>
      <c r="AA271" s="219"/>
      <c r="AB271" s="219"/>
      <c r="AC271" s="219"/>
      <c r="AD271" s="219"/>
      <c r="AE271" s="219"/>
      <c r="AF271" s="219"/>
      <c r="AG271" s="219"/>
      <c r="AH271" s="219"/>
      <c r="AI271" s="219"/>
      <c r="AJ271" s="219"/>
      <c r="AK271" s="219"/>
      <c r="AL271" s="219"/>
      <c r="AM271" s="235"/>
      <c r="AN271" s="199"/>
    </row>
    <row r="272" spans="1:40" s="173" customFormat="1" x14ac:dyDescent="0.35">
      <c r="A272" s="219"/>
      <c r="B272" s="213"/>
      <c r="C272" s="219"/>
      <c r="D272" s="219"/>
      <c r="E272" s="219"/>
      <c r="F272" s="219"/>
      <c r="G272" s="219"/>
      <c r="H272" s="219"/>
      <c r="I272" s="219"/>
      <c r="J272" s="219"/>
      <c r="K272" s="219"/>
      <c r="L272" s="219"/>
      <c r="M272" s="219"/>
      <c r="N272" s="219"/>
      <c r="O272" s="219"/>
      <c r="P272" s="219"/>
      <c r="Q272" s="219"/>
      <c r="R272" s="219"/>
      <c r="S272" s="219"/>
      <c r="T272" s="219"/>
      <c r="U272" s="219"/>
      <c r="V272" s="219"/>
      <c r="W272" s="219"/>
      <c r="X272" s="219"/>
      <c r="Y272" s="219"/>
      <c r="Z272" s="219"/>
      <c r="AA272" s="219"/>
      <c r="AB272" s="219"/>
      <c r="AC272" s="219"/>
      <c r="AD272" s="219"/>
      <c r="AE272" s="219"/>
      <c r="AF272" s="219"/>
      <c r="AG272" s="219"/>
      <c r="AH272" s="219"/>
      <c r="AI272" s="219"/>
      <c r="AJ272" s="219"/>
      <c r="AK272" s="219"/>
      <c r="AL272" s="219"/>
      <c r="AM272" s="235"/>
      <c r="AN272" s="199"/>
    </row>
    <row r="273" spans="1:40" s="173" customFormat="1" x14ac:dyDescent="0.35">
      <c r="A273" s="219"/>
      <c r="B273" s="213"/>
      <c r="C273" s="219"/>
      <c r="D273" s="219"/>
      <c r="E273" s="219"/>
      <c r="F273" s="219"/>
      <c r="G273" s="219"/>
      <c r="H273" s="219"/>
      <c r="I273" s="219"/>
      <c r="J273" s="219"/>
      <c r="K273" s="219"/>
      <c r="L273" s="219"/>
      <c r="M273" s="219"/>
      <c r="N273" s="219"/>
      <c r="O273" s="219"/>
      <c r="P273" s="219"/>
      <c r="Q273" s="219"/>
      <c r="R273" s="219"/>
      <c r="S273" s="219"/>
      <c r="T273" s="219"/>
      <c r="U273" s="219"/>
      <c r="V273" s="219"/>
      <c r="W273" s="219"/>
      <c r="X273" s="219"/>
      <c r="Y273" s="219"/>
      <c r="Z273" s="219"/>
      <c r="AA273" s="219"/>
      <c r="AB273" s="219"/>
      <c r="AC273" s="219"/>
      <c r="AD273" s="219"/>
      <c r="AE273" s="219"/>
      <c r="AF273" s="219"/>
      <c r="AG273" s="219"/>
      <c r="AH273" s="219"/>
      <c r="AI273" s="219"/>
      <c r="AJ273" s="219"/>
      <c r="AK273" s="219"/>
      <c r="AL273" s="219"/>
      <c r="AM273" s="235"/>
      <c r="AN273" s="199"/>
    </row>
    <row r="274" spans="1:40" s="173" customFormat="1" x14ac:dyDescent="0.35">
      <c r="A274" s="219"/>
      <c r="B274" s="213"/>
      <c r="C274" s="219"/>
      <c r="D274" s="219"/>
      <c r="E274" s="219"/>
      <c r="F274" s="219"/>
      <c r="G274" s="219"/>
      <c r="H274" s="219"/>
      <c r="I274" s="219"/>
      <c r="J274" s="219"/>
      <c r="K274" s="219"/>
      <c r="L274" s="219"/>
      <c r="M274" s="219"/>
      <c r="N274" s="219"/>
      <c r="O274" s="219"/>
      <c r="P274" s="219"/>
      <c r="Q274" s="219"/>
      <c r="R274" s="219"/>
      <c r="S274" s="219"/>
      <c r="T274" s="219"/>
      <c r="U274" s="219"/>
      <c r="V274" s="219"/>
      <c r="W274" s="219"/>
      <c r="X274" s="219"/>
      <c r="Y274" s="219"/>
      <c r="Z274" s="219"/>
      <c r="AA274" s="219"/>
      <c r="AB274" s="219"/>
      <c r="AC274" s="219"/>
      <c r="AD274" s="219"/>
      <c r="AE274" s="219"/>
      <c r="AF274" s="219"/>
      <c r="AG274" s="219"/>
      <c r="AH274" s="219"/>
      <c r="AI274" s="219"/>
      <c r="AJ274" s="219"/>
      <c r="AK274" s="219"/>
      <c r="AL274" s="219"/>
      <c r="AM274" s="235"/>
      <c r="AN274" s="199"/>
    </row>
    <row r="275" spans="1:40" s="173" customFormat="1" x14ac:dyDescent="0.35">
      <c r="A275" s="219"/>
      <c r="B275" s="213"/>
      <c r="C275" s="219"/>
      <c r="D275" s="219"/>
      <c r="E275" s="219"/>
      <c r="F275" s="219"/>
      <c r="G275" s="219"/>
      <c r="H275" s="219"/>
      <c r="I275" s="219"/>
      <c r="J275" s="219"/>
      <c r="K275" s="219"/>
      <c r="L275" s="219"/>
      <c r="M275" s="219"/>
      <c r="N275" s="219"/>
      <c r="O275" s="219"/>
      <c r="P275" s="219"/>
      <c r="Q275" s="219"/>
      <c r="R275" s="219"/>
      <c r="S275" s="219"/>
      <c r="T275" s="219"/>
      <c r="U275" s="219"/>
      <c r="V275" s="219"/>
      <c r="W275" s="219"/>
      <c r="X275" s="219"/>
      <c r="Y275" s="219"/>
      <c r="Z275" s="219"/>
      <c r="AA275" s="219"/>
      <c r="AB275" s="219"/>
      <c r="AC275" s="219"/>
      <c r="AD275" s="219"/>
      <c r="AE275" s="219"/>
      <c r="AF275" s="219"/>
      <c r="AG275" s="219"/>
      <c r="AH275" s="219"/>
      <c r="AI275" s="219"/>
      <c r="AJ275" s="219"/>
      <c r="AK275" s="219"/>
      <c r="AL275" s="219"/>
      <c r="AM275" s="235"/>
      <c r="AN275" s="199"/>
    </row>
    <row r="276" spans="1:40" s="173" customFormat="1" x14ac:dyDescent="0.35">
      <c r="A276" s="219"/>
      <c r="B276" s="213"/>
      <c r="C276" s="219"/>
      <c r="D276" s="219"/>
      <c r="E276" s="219"/>
      <c r="F276" s="219"/>
      <c r="G276" s="219"/>
      <c r="H276" s="219"/>
      <c r="I276" s="219"/>
      <c r="J276" s="219"/>
      <c r="K276" s="219"/>
      <c r="L276" s="219"/>
      <c r="M276" s="219"/>
      <c r="N276" s="219"/>
      <c r="O276" s="219"/>
      <c r="P276" s="219"/>
      <c r="Q276" s="219"/>
      <c r="R276" s="219"/>
      <c r="S276" s="219"/>
      <c r="T276" s="219"/>
      <c r="U276" s="219"/>
      <c r="V276" s="219"/>
      <c r="W276" s="219"/>
      <c r="X276" s="219"/>
      <c r="Y276" s="219"/>
      <c r="Z276" s="219"/>
      <c r="AA276" s="219"/>
      <c r="AB276" s="219"/>
      <c r="AC276" s="219"/>
      <c r="AD276" s="219"/>
      <c r="AE276" s="219"/>
      <c r="AF276" s="219"/>
      <c r="AG276" s="219"/>
      <c r="AH276" s="219"/>
      <c r="AI276" s="219"/>
      <c r="AJ276" s="219"/>
      <c r="AK276" s="219"/>
      <c r="AL276" s="219"/>
      <c r="AM276" s="235"/>
      <c r="AN276" s="199"/>
    </row>
    <row r="277" spans="1:40" s="173" customFormat="1" x14ac:dyDescent="0.35">
      <c r="A277" s="219"/>
      <c r="B277" s="213"/>
      <c r="C277" s="219"/>
      <c r="D277" s="219"/>
      <c r="E277" s="219"/>
      <c r="F277" s="219"/>
      <c r="G277" s="219"/>
      <c r="H277" s="219"/>
      <c r="I277" s="219"/>
      <c r="J277" s="219"/>
      <c r="K277" s="219"/>
      <c r="L277" s="219"/>
      <c r="M277" s="219"/>
      <c r="N277" s="219"/>
      <c r="O277" s="219"/>
      <c r="P277" s="219"/>
      <c r="Q277" s="219"/>
      <c r="R277" s="219"/>
      <c r="S277" s="219"/>
      <c r="T277" s="219"/>
      <c r="U277" s="219"/>
      <c r="V277" s="219"/>
      <c r="W277" s="219"/>
      <c r="X277" s="219"/>
      <c r="Y277" s="219"/>
      <c r="Z277" s="219"/>
      <c r="AA277" s="219"/>
      <c r="AB277" s="219"/>
      <c r="AC277" s="219"/>
      <c r="AD277" s="219"/>
      <c r="AE277" s="219"/>
      <c r="AF277" s="219"/>
      <c r="AG277" s="219"/>
      <c r="AH277" s="219"/>
      <c r="AI277" s="219"/>
      <c r="AJ277" s="219"/>
      <c r="AK277" s="219"/>
      <c r="AL277" s="219"/>
      <c r="AM277" s="235"/>
      <c r="AN277" s="199"/>
    </row>
    <row r="278" spans="1:40" s="173" customFormat="1" x14ac:dyDescent="0.35">
      <c r="A278" s="219"/>
      <c r="B278" s="213"/>
      <c r="C278" s="219"/>
      <c r="D278" s="219"/>
      <c r="E278" s="219"/>
      <c r="F278" s="219"/>
      <c r="G278" s="219"/>
      <c r="H278" s="219"/>
      <c r="I278" s="219"/>
      <c r="J278" s="219"/>
      <c r="K278" s="219"/>
      <c r="L278" s="219"/>
      <c r="M278" s="219"/>
      <c r="N278" s="219"/>
      <c r="O278" s="219"/>
      <c r="P278" s="219"/>
      <c r="Q278" s="219"/>
      <c r="R278" s="219"/>
      <c r="S278" s="219"/>
      <c r="T278" s="219"/>
      <c r="U278" s="219"/>
      <c r="V278" s="219"/>
      <c r="W278" s="219"/>
      <c r="X278" s="219"/>
      <c r="Y278" s="219"/>
      <c r="Z278" s="219"/>
      <c r="AA278" s="219"/>
      <c r="AB278" s="219"/>
      <c r="AC278" s="219"/>
      <c r="AD278" s="219"/>
      <c r="AE278" s="219"/>
      <c r="AF278" s="219"/>
      <c r="AG278" s="219"/>
      <c r="AH278" s="219"/>
      <c r="AI278" s="219"/>
      <c r="AJ278" s="219"/>
      <c r="AK278" s="219"/>
      <c r="AL278" s="219"/>
      <c r="AM278" s="235"/>
      <c r="AN278" s="199"/>
    </row>
    <row r="279" spans="1:40" s="173" customFormat="1" x14ac:dyDescent="0.35">
      <c r="A279" s="219"/>
      <c r="B279" s="213"/>
      <c r="C279" s="219"/>
      <c r="D279" s="219"/>
      <c r="E279" s="219"/>
      <c r="F279" s="219"/>
      <c r="G279" s="219"/>
      <c r="H279" s="219"/>
      <c r="I279" s="219"/>
      <c r="J279" s="219"/>
      <c r="K279" s="219"/>
      <c r="L279" s="219"/>
      <c r="M279" s="219"/>
      <c r="N279" s="219"/>
      <c r="O279" s="219"/>
      <c r="P279" s="219"/>
      <c r="Q279" s="219"/>
      <c r="R279" s="219"/>
      <c r="S279" s="219"/>
      <c r="T279" s="219"/>
      <c r="U279" s="219"/>
      <c r="V279" s="219"/>
      <c r="W279" s="219"/>
      <c r="X279" s="219"/>
      <c r="Y279" s="219"/>
      <c r="Z279" s="219"/>
      <c r="AA279" s="219"/>
      <c r="AB279" s="219"/>
      <c r="AC279" s="219"/>
      <c r="AD279" s="219"/>
      <c r="AE279" s="219"/>
      <c r="AF279" s="219"/>
      <c r="AG279" s="219"/>
      <c r="AH279" s="219"/>
      <c r="AI279" s="219"/>
      <c r="AJ279" s="219"/>
      <c r="AK279" s="219"/>
      <c r="AL279" s="219"/>
      <c r="AM279" s="235"/>
      <c r="AN279" s="199"/>
    </row>
    <row r="280" spans="1:40" s="173" customFormat="1" x14ac:dyDescent="0.35">
      <c r="A280" s="219"/>
      <c r="B280" s="213"/>
      <c r="C280" s="219"/>
      <c r="D280" s="219"/>
      <c r="E280" s="219"/>
      <c r="F280" s="219"/>
      <c r="G280" s="219"/>
      <c r="H280" s="219"/>
      <c r="I280" s="219"/>
      <c r="J280" s="219"/>
      <c r="K280" s="219"/>
      <c r="L280" s="219"/>
      <c r="M280" s="219"/>
      <c r="N280" s="219"/>
      <c r="O280" s="219"/>
      <c r="P280" s="219"/>
      <c r="Q280" s="219"/>
      <c r="R280" s="219"/>
      <c r="S280" s="219"/>
      <c r="T280" s="219"/>
      <c r="U280" s="219"/>
      <c r="V280" s="219"/>
      <c r="W280" s="219"/>
      <c r="X280" s="219"/>
      <c r="Y280" s="219"/>
      <c r="Z280" s="219"/>
      <c r="AA280" s="219"/>
      <c r="AB280" s="219"/>
      <c r="AC280" s="219"/>
      <c r="AD280" s="219"/>
      <c r="AE280" s="219"/>
      <c r="AF280" s="219"/>
      <c r="AG280" s="219"/>
      <c r="AH280" s="219"/>
      <c r="AI280" s="219"/>
      <c r="AJ280" s="219"/>
      <c r="AK280" s="219"/>
      <c r="AL280" s="219"/>
      <c r="AM280" s="235"/>
      <c r="AN280" s="199"/>
    </row>
    <row r="281" spans="1:40" s="173" customFormat="1" x14ac:dyDescent="0.35">
      <c r="A281" s="219"/>
      <c r="B281" s="213"/>
      <c r="C281" s="219"/>
      <c r="D281" s="219"/>
      <c r="E281" s="219"/>
      <c r="F281" s="219"/>
      <c r="G281" s="219"/>
      <c r="H281" s="219"/>
      <c r="I281" s="219"/>
      <c r="J281" s="219"/>
      <c r="K281" s="219"/>
      <c r="L281" s="219"/>
      <c r="M281" s="219"/>
      <c r="N281" s="219"/>
      <c r="O281" s="219"/>
      <c r="P281" s="219"/>
      <c r="Q281" s="219"/>
      <c r="R281" s="219"/>
      <c r="S281" s="219"/>
      <c r="T281" s="219"/>
      <c r="U281" s="219"/>
      <c r="V281" s="219"/>
      <c r="W281" s="219"/>
      <c r="X281" s="219"/>
      <c r="Y281" s="219"/>
      <c r="Z281" s="219"/>
      <c r="AA281" s="219"/>
      <c r="AB281" s="219"/>
      <c r="AC281" s="219"/>
      <c r="AD281" s="219"/>
      <c r="AE281" s="219"/>
      <c r="AF281" s="219"/>
      <c r="AG281" s="219"/>
      <c r="AH281" s="219"/>
      <c r="AI281" s="219"/>
      <c r="AJ281" s="219"/>
      <c r="AK281" s="219"/>
      <c r="AL281" s="219"/>
      <c r="AM281" s="235"/>
      <c r="AN281" s="199"/>
    </row>
    <row r="282" spans="1:40" s="173" customFormat="1" x14ac:dyDescent="0.35">
      <c r="A282" s="219"/>
      <c r="B282" s="213"/>
      <c r="C282" s="219"/>
      <c r="D282" s="219"/>
      <c r="E282" s="219"/>
      <c r="F282" s="219"/>
      <c r="G282" s="219"/>
      <c r="H282" s="219"/>
      <c r="I282" s="219"/>
      <c r="J282" s="219"/>
      <c r="K282" s="219"/>
      <c r="L282" s="219"/>
      <c r="M282" s="219"/>
      <c r="N282" s="219"/>
      <c r="O282" s="219"/>
      <c r="P282" s="219"/>
      <c r="Q282" s="219"/>
      <c r="R282" s="219"/>
      <c r="S282" s="219"/>
      <c r="T282" s="219"/>
      <c r="U282" s="219"/>
      <c r="V282" s="219"/>
      <c r="W282" s="219"/>
      <c r="X282" s="219"/>
      <c r="Y282" s="219"/>
      <c r="Z282" s="219"/>
      <c r="AA282" s="219"/>
      <c r="AB282" s="219"/>
      <c r="AC282" s="219"/>
      <c r="AD282" s="219"/>
      <c r="AE282" s="219"/>
      <c r="AF282" s="219"/>
      <c r="AG282" s="219"/>
      <c r="AH282" s="219"/>
      <c r="AI282" s="219"/>
      <c r="AJ282" s="219"/>
      <c r="AK282" s="219"/>
      <c r="AL282" s="219"/>
      <c r="AM282" s="235"/>
      <c r="AN282" s="199"/>
    </row>
    <row r="283" spans="1:40" s="173" customFormat="1" x14ac:dyDescent="0.35">
      <c r="A283" s="219"/>
      <c r="B283" s="213"/>
      <c r="C283" s="219"/>
      <c r="D283" s="219"/>
      <c r="E283" s="219"/>
      <c r="F283" s="219"/>
      <c r="G283" s="219"/>
      <c r="H283" s="219"/>
      <c r="I283" s="219"/>
      <c r="J283" s="219"/>
      <c r="K283" s="219"/>
      <c r="L283" s="219"/>
      <c r="M283" s="219"/>
      <c r="N283" s="219"/>
      <c r="O283" s="219"/>
      <c r="P283" s="219"/>
      <c r="Q283" s="219"/>
      <c r="R283" s="219"/>
      <c r="S283" s="219"/>
      <c r="T283" s="219"/>
      <c r="U283" s="219"/>
      <c r="V283" s="219"/>
      <c r="W283" s="219"/>
      <c r="X283" s="219"/>
      <c r="Y283" s="219"/>
      <c r="Z283" s="219"/>
      <c r="AA283" s="219"/>
      <c r="AB283" s="219"/>
      <c r="AC283" s="219"/>
      <c r="AD283" s="219"/>
      <c r="AE283" s="219"/>
      <c r="AF283" s="219"/>
      <c r="AG283" s="219"/>
      <c r="AH283" s="219"/>
      <c r="AI283" s="219"/>
      <c r="AJ283" s="219"/>
      <c r="AK283" s="219"/>
      <c r="AL283" s="219"/>
      <c r="AM283" s="235"/>
      <c r="AN283" s="199"/>
    </row>
    <row r="284" spans="1:40" s="173" customFormat="1" x14ac:dyDescent="0.35">
      <c r="A284" s="219"/>
      <c r="B284" s="213"/>
      <c r="C284" s="219"/>
      <c r="D284" s="219"/>
      <c r="E284" s="219"/>
      <c r="F284" s="219"/>
      <c r="G284" s="219"/>
      <c r="H284" s="219"/>
      <c r="I284" s="219"/>
      <c r="J284" s="219"/>
      <c r="K284" s="219"/>
      <c r="L284" s="219"/>
      <c r="M284" s="219"/>
      <c r="N284" s="219"/>
      <c r="O284" s="219"/>
      <c r="P284" s="219"/>
      <c r="Q284" s="219"/>
      <c r="R284" s="219"/>
      <c r="S284" s="219"/>
      <c r="T284" s="219"/>
      <c r="U284" s="219"/>
      <c r="V284" s="219"/>
      <c r="W284" s="219"/>
      <c r="X284" s="219"/>
      <c r="Y284" s="219"/>
      <c r="Z284" s="219"/>
      <c r="AA284" s="219"/>
      <c r="AB284" s="219"/>
      <c r="AC284" s="219"/>
      <c r="AD284" s="219"/>
      <c r="AE284" s="219"/>
      <c r="AF284" s="219"/>
      <c r="AG284" s="219"/>
      <c r="AH284" s="219"/>
      <c r="AI284" s="219"/>
      <c r="AJ284" s="219"/>
      <c r="AK284" s="219"/>
      <c r="AL284" s="219"/>
      <c r="AM284" s="235"/>
      <c r="AN284" s="199"/>
    </row>
    <row r="285" spans="1:40" s="173" customFormat="1" x14ac:dyDescent="0.35">
      <c r="A285" s="219"/>
      <c r="B285" s="213"/>
      <c r="C285" s="219"/>
      <c r="D285" s="219"/>
      <c r="E285" s="219"/>
      <c r="F285" s="219"/>
      <c r="G285" s="219"/>
      <c r="H285" s="219"/>
      <c r="I285" s="219"/>
      <c r="J285" s="219"/>
      <c r="K285" s="219"/>
      <c r="L285" s="219"/>
      <c r="M285" s="219"/>
      <c r="N285" s="219"/>
      <c r="O285" s="219"/>
      <c r="P285" s="219"/>
      <c r="Q285" s="219"/>
      <c r="R285" s="219"/>
      <c r="S285" s="219"/>
      <c r="T285" s="219"/>
      <c r="U285" s="219"/>
      <c r="V285" s="219"/>
      <c r="W285" s="219"/>
      <c r="X285" s="219"/>
      <c r="Y285" s="219"/>
      <c r="Z285" s="219"/>
      <c r="AA285" s="219"/>
      <c r="AB285" s="219"/>
      <c r="AC285" s="219"/>
      <c r="AD285" s="219"/>
      <c r="AE285" s="219"/>
      <c r="AF285" s="219"/>
      <c r="AG285" s="219"/>
      <c r="AH285" s="219"/>
      <c r="AI285" s="219"/>
      <c r="AJ285" s="219"/>
      <c r="AK285" s="219"/>
      <c r="AL285" s="219"/>
      <c r="AM285" s="235"/>
      <c r="AN285" s="199"/>
    </row>
    <row r="286" spans="1:40" s="173" customFormat="1" x14ac:dyDescent="0.35">
      <c r="A286" s="219"/>
      <c r="B286" s="213"/>
      <c r="C286" s="219"/>
      <c r="D286" s="219"/>
      <c r="E286" s="219"/>
      <c r="F286" s="219"/>
      <c r="G286" s="219"/>
      <c r="H286" s="219"/>
      <c r="I286" s="219"/>
      <c r="J286" s="219"/>
      <c r="K286" s="219"/>
      <c r="L286" s="219"/>
      <c r="M286" s="219"/>
      <c r="N286" s="219"/>
      <c r="O286" s="219"/>
      <c r="P286" s="219"/>
      <c r="Q286" s="219"/>
      <c r="R286" s="219"/>
      <c r="S286" s="219"/>
      <c r="T286" s="219"/>
      <c r="U286" s="219"/>
      <c r="V286" s="219"/>
      <c r="W286" s="219"/>
      <c r="X286" s="219"/>
      <c r="Y286" s="219"/>
      <c r="Z286" s="219"/>
      <c r="AA286" s="219"/>
      <c r="AB286" s="219"/>
      <c r="AC286" s="219"/>
      <c r="AD286" s="219"/>
      <c r="AE286" s="219"/>
      <c r="AF286" s="219"/>
      <c r="AG286" s="219"/>
      <c r="AH286" s="219"/>
      <c r="AI286" s="219"/>
      <c r="AJ286" s="219"/>
      <c r="AK286" s="219"/>
      <c r="AL286" s="219"/>
      <c r="AM286" s="235"/>
      <c r="AN286" s="199"/>
    </row>
    <row r="287" spans="1:40" s="173" customFormat="1" x14ac:dyDescent="0.35">
      <c r="A287" s="219"/>
      <c r="B287" s="213"/>
      <c r="C287" s="219"/>
      <c r="D287" s="219"/>
      <c r="E287" s="219"/>
      <c r="F287" s="219"/>
      <c r="G287" s="219"/>
      <c r="H287" s="219"/>
      <c r="I287" s="219"/>
      <c r="J287" s="219"/>
      <c r="K287" s="219"/>
      <c r="L287" s="219"/>
      <c r="M287" s="219"/>
      <c r="N287" s="219"/>
      <c r="O287" s="219"/>
      <c r="P287" s="219"/>
      <c r="Q287" s="219"/>
      <c r="R287" s="219"/>
      <c r="S287" s="219"/>
      <c r="T287" s="219"/>
      <c r="U287" s="219"/>
      <c r="V287" s="219"/>
      <c r="W287" s="219"/>
      <c r="X287" s="219"/>
      <c r="Y287" s="219"/>
      <c r="Z287" s="219"/>
      <c r="AA287" s="219"/>
      <c r="AB287" s="219"/>
      <c r="AC287" s="219"/>
      <c r="AD287" s="219"/>
      <c r="AE287" s="219"/>
      <c r="AF287" s="219"/>
      <c r="AG287" s="219"/>
      <c r="AH287" s="219"/>
      <c r="AI287" s="219"/>
      <c r="AJ287" s="219"/>
      <c r="AK287" s="219"/>
      <c r="AL287" s="219"/>
      <c r="AM287" s="235"/>
      <c r="AN287" s="199"/>
    </row>
    <row r="288" spans="1:40" s="173" customFormat="1" x14ac:dyDescent="0.35">
      <c r="A288" s="219"/>
      <c r="B288" s="213"/>
      <c r="C288" s="219"/>
      <c r="D288" s="219"/>
      <c r="E288" s="219"/>
      <c r="F288" s="219"/>
      <c r="G288" s="219"/>
      <c r="H288" s="219"/>
      <c r="I288" s="219"/>
      <c r="J288" s="219"/>
      <c r="K288" s="219"/>
      <c r="L288" s="219"/>
      <c r="M288" s="219"/>
      <c r="N288" s="219"/>
      <c r="O288" s="219"/>
      <c r="P288" s="219"/>
      <c r="Q288" s="219"/>
      <c r="R288" s="219"/>
      <c r="S288" s="219"/>
      <c r="T288" s="219"/>
      <c r="U288" s="219"/>
      <c r="V288" s="219"/>
      <c r="W288" s="219"/>
      <c r="X288" s="219"/>
      <c r="Y288" s="219"/>
      <c r="Z288" s="219"/>
      <c r="AA288" s="219"/>
      <c r="AB288" s="219"/>
      <c r="AC288" s="219"/>
      <c r="AD288" s="219"/>
      <c r="AE288" s="219"/>
      <c r="AF288" s="219"/>
      <c r="AG288" s="219"/>
      <c r="AH288" s="219"/>
      <c r="AI288" s="219"/>
      <c r="AJ288" s="219"/>
      <c r="AK288" s="219"/>
      <c r="AL288" s="219"/>
      <c r="AM288" s="235"/>
      <c r="AN288" s="199"/>
    </row>
    <row r="289" spans="1:40" s="173" customFormat="1" x14ac:dyDescent="0.35">
      <c r="A289" s="219"/>
      <c r="B289" s="213"/>
      <c r="C289" s="219"/>
      <c r="D289" s="219"/>
      <c r="E289" s="219"/>
      <c r="F289" s="219"/>
      <c r="G289" s="219"/>
      <c r="H289" s="219"/>
      <c r="I289" s="219"/>
      <c r="J289" s="219"/>
      <c r="K289" s="219"/>
      <c r="L289" s="219"/>
      <c r="M289" s="219"/>
      <c r="N289" s="219"/>
      <c r="O289" s="219"/>
      <c r="P289" s="219"/>
      <c r="Q289" s="219"/>
      <c r="R289" s="219"/>
      <c r="S289" s="219"/>
      <c r="T289" s="219"/>
      <c r="U289" s="219"/>
      <c r="V289" s="219"/>
      <c r="W289" s="219"/>
      <c r="X289" s="219"/>
      <c r="Y289" s="219"/>
      <c r="Z289" s="219"/>
      <c r="AA289" s="219"/>
      <c r="AB289" s="219"/>
      <c r="AC289" s="219"/>
      <c r="AD289" s="219"/>
      <c r="AE289" s="219"/>
      <c r="AF289" s="219"/>
      <c r="AG289" s="219"/>
      <c r="AH289" s="219"/>
      <c r="AI289" s="219"/>
      <c r="AJ289" s="219"/>
      <c r="AK289" s="219"/>
      <c r="AL289" s="219"/>
      <c r="AM289" s="235"/>
      <c r="AN289" s="199"/>
    </row>
    <row r="290" spans="1:40" s="173" customFormat="1" x14ac:dyDescent="0.35">
      <c r="A290" s="219"/>
      <c r="B290" s="213"/>
      <c r="C290" s="219"/>
      <c r="D290" s="219"/>
      <c r="E290" s="219"/>
      <c r="F290" s="219"/>
      <c r="G290" s="219"/>
      <c r="H290" s="219"/>
      <c r="I290" s="219"/>
      <c r="J290" s="219"/>
      <c r="K290" s="219"/>
      <c r="L290" s="219"/>
      <c r="M290" s="219"/>
      <c r="N290" s="219"/>
      <c r="O290" s="219"/>
      <c r="P290" s="219"/>
      <c r="Q290" s="219"/>
      <c r="R290" s="219"/>
      <c r="S290" s="219"/>
      <c r="T290" s="219"/>
      <c r="U290" s="219"/>
      <c r="V290" s="219"/>
      <c r="W290" s="219"/>
      <c r="X290" s="219"/>
      <c r="Y290" s="219"/>
      <c r="Z290" s="219"/>
      <c r="AA290" s="219"/>
      <c r="AB290" s="219"/>
      <c r="AC290" s="219"/>
      <c r="AD290" s="219"/>
      <c r="AE290" s="219"/>
      <c r="AF290" s="219"/>
      <c r="AG290" s="219"/>
      <c r="AH290" s="219"/>
      <c r="AI290" s="219"/>
      <c r="AJ290" s="219"/>
      <c r="AK290" s="219"/>
      <c r="AL290" s="219"/>
      <c r="AM290" s="235"/>
      <c r="AN290" s="199"/>
    </row>
    <row r="291" spans="1:40" s="173" customFormat="1" x14ac:dyDescent="0.35">
      <c r="A291" s="219"/>
      <c r="B291" s="213"/>
      <c r="C291" s="219"/>
      <c r="D291" s="219"/>
      <c r="E291" s="219"/>
      <c r="F291" s="219"/>
      <c r="G291" s="219"/>
      <c r="H291" s="219"/>
      <c r="I291" s="219"/>
      <c r="J291" s="219"/>
      <c r="K291" s="219"/>
      <c r="L291" s="219"/>
      <c r="M291" s="219"/>
      <c r="N291" s="219"/>
      <c r="O291" s="219"/>
      <c r="P291" s="219"/>
      <c r="Q291" s="219"/>
      <c r="R291" s="219"/>
      <c r="S291" s="219"/>
      <c r="T291" s="219"/>
      <c r="U291" s="219"/>
      <c r="V291" s="219"/>
      <c r="W291" s="219"/>
      <c r="X291" s="219"/>
      <c r="Y291" s="219"/>
      <c r="Z291" s="219"/>
      <c r="AA291" s="219"/>
      <c r="AB291" s="219"/>
      <c r="AC291" s="219"/>
      <c r="AD291" s="219"/>
      <c r="AE291" s="219"/>
      <c r="AF291" s="219"/>
      <c r="AG291" s="219"/>
      <c r="AH291" s="219"/>
      <c r="AI291" s="219"/>
      <c r="AJ291" s="219"/>
      <c r="AK291" s="219"/>
      <c r="AL291" s="219"/>
      <c r="AM291" s="235"/>
      <c r="AN291" s="199"/>
    </row>
    <row r="292" spans="1:40" s="173" customFormat="1" x14ac:dyDescent="0.35">
      <c r="A292" s="219"/>
      <c r="B292" s="213"/>
      <c r="C292" s="219"/>
      <c r="D292" s="219"/>
      <c r="E292" s="219"/>
      <c r="F292" s="219"/>
      <c r="G292" s="219"/>
      <c r="H292" s="219"/>
      <c r="I292" s="219"/>
      <c r="J292" s="219"/>
      <c r="K292" s="219"/>
      <c r="L292" s="219"/>
      <c r="M292" s="219"/>
      <c r="N292" s="219"/>
      <c r="O292" s="219"/>
      <c r="P292" s="219"/>
      <c r="Q292" s="219"/>
      <c r="R292" s="219"/>
      <c r="S292" s="219"/>
      <c r="T292" s="219"/>
      <c r="U292" s="219"/>
      <c r="V292" s="219"/>
      <c r="W292" s="219"/>
      <c r="X292" s="219"/>
      <c r="Y292" s="219"/>
      <c r="Z292" s="219"/>
      <c r="AA292" s="219"/>
      <c r="AB292" s="219"/>
      <c r="AC292" s="219"/>
      <c r="AD292" s="219"/>
      <c r="AE292" s="219"/>
      <c r="AF292" s="219"/>
      <c r="AG292" s="219"/>
      <c r="AH292" s="219"/>
      <c r="AI292" s="219"/>
      <c r="AJ292" s="219"/>
      <c r="AK292" s="219"/>
      <c r="AL292" s="219"/>
      <c r="AM292" s="235"/>
      <c r="AN292" s="199"/>
    </row>
    <row r="293" spans="1:40" s="173" customFormat="1" x14ac:dyDescent="0.35">
      <c r="A293" s="219"/>
      <c r="B293" s="213"/>
      <c r="C293" s="219"/>
      <c r="D293" s="219"/>
      <c r="E293" s="219"/>
      <c r="F293" s="219"/>
      <c r="G293" s="219"/>
      <c r="H293" s="219"/>
      <c r="I293" s="219"/>
      <c r="J293" s="219"/>
      <c r="K293" s="219"/>
      <c r="L293" s="219"/>
      <c r="M293" s="219"/>
      <c r="N293" s="219"/>
      <c r="O293" s="219"/>
      <c r="P293" s="219"/>
      <c r="Q293" s="219"/>
      <c r="R293" s="219"/>
      <c r="S293" s="219"/>
      <c r="T293" s="219"/>
      <c r="U293" s="219"/>
      <c r="V293" s="219"/>
      <c r="W293" s="219"/>
      <c r="X293" s="219"/>
      <c r="Y293" s="219"/>
      <c r="Z293" s="219"/>
      <c r="AA293" s="219"/>
      <c r="AB293" s="219"/>
      <c r="AC293" s="219"/>
      <c r="AD293" s="219"/>
      <c r="AE293" s="219"/>
      <c r="AF293" s="219"/>
      <c r="AG293" s="219"/>
      <c r="AH293" s="219"/>
      <c r="AI293" s="219"/>
      <c r="AJ293" s="219"/>
      <c r="AK293" s="219"/>
      <c r="AL293" s="219"/>
      <c r="AM293" s="235"/>
      <c r="AN293" s="199"/>
    </row>
    <row r="294" spans="1:40" s="173" customFormat="1" x14ac:dyDescent="0.35">
      <c r="A294" s="219"/>
      <c r="B294" s="213"/>
      <c r="C294" s="219"/>
      <c r="D294" s="219"/>
      <c r="E294" s="219"/>
      <c r="F294" s="219"/>
      <c r="G294" s="219"/>
      <c r="H294" s="219"/>
      <c r="I294" s="219"/>
      <c r="J294" s="219"/>
      <c r="K294" s="219"/>
      <c r="L294" s="219"/>
      <c r="M294" s="219"/>
      <c r="N294" s="219"/>
      <c r="O294" s="219"/>
      <c r="P294" s="219"/>
      <c r="Q294" s="219"/>
      <c r="R294" s="219"/>
      <c r="S294" s="219"/>
      <c r="T294" s="219"/>
      <c r="U294" s="219"/>
      <c r="V294" s="219"/>
      <c r="W294" s="219"/>
      <c r="X294" s="219"/>
      <c r="Y294" s="219"/>
      <c r="Z294" s="219"/>
      <c r="AA294" s="219"/>
      <c r="AB294" s="219"/>
      <c r="AC294" s="219"/>
      <c r="AD294" s="219"/>
      <c r="AE294" s="219"/>
      <c r="AF294" s="219"/>
      <c r="AG294" s="219"/>
      <c r="AH294" s="219"/>
      <c r="AI294" s="219"/>
      <c r="AJ294" s="219"/>
      <c r="AK294" s="219"/>
      <c r="AL294" s="219"/>
      <c r="AM294" s="235"/>
      <c r="AN294" s="199"/>
    </row>
    <row r="295" spans="1:40" s="173" customFormat="1" x14ac:dyDescent="0.35">
      <c r="A295" s="219"/>
      <c r="B295" s="213"/>
      <c r="C295" s="219"/>
      <c r="D295" s="219"/>
      <c r="E295" s="219"/>
      <c r="F295" s="219"/>
      <c r="G295" s="219"/>
      <c r="H295" s="219"/>
      <c r="I295" s="219"/>
      <c r="J295" s="219"/>
      <c r="K295" s="219"/>
      <c r="L295" s="219"/>
      <c r="M295" s="219"/>
      <c r="N295" s="219"/>
      <c r="O295" s="219"/>
      <c r="P295" s="219"/>
      <c r="Q295" s="219"/>
      <c r="R295" s="219"/>
      <c r="S295" s="219"/>
      <c r="T295" s="219"/>
      <c r="U295" s="219"/>
      <c r="V295" s="219"/>
      <c r="W295" s="219"/>
      <c r="X295" s="219"/>
      <c r="Y295" s="219"/>
      <c r="Z295" s="219"/>
      <c r="AA295" s="219"/>
      <c r="AB295" s="219"/>
      <c r="AC295" s="219"/>
      <c r="AD295" s="219"/>
      <c r="AE295" s="219"/>
      <c r="AF295" s="219"/>
      <c r="AG295" s="219"/>
      <c r="AH295" s="219"/>
      <c r="AI295" s="219"/>
      <c r="AJ295" s="219"/>
      <c r="AK295" s="219"/>
      <c r="AL295" s="219"/>
      <c r="AM295" s="235"/>
      <c r="AN295" s="199"/>
    </row>
    <row r="296" spans="1:40" s="173" customFormat="1" x14ac:dyDescent="0.35">
      <c r="A296" s="219"/>
      <c r="B296" s="213"/>
      <c r="C296" s="219"/>
      <c r="D296" s="219"/>
      <c r="E296" s="219"/>
      <c r="F296" s="219"/>
      <c r="G296" s="219"/>
      <c r="H296" s="219"/>
      <c r="I296" s="219"/>
      <c r="J296" s="219"/>
      <c r="K296" s="219"/>
      <c r="L296" s="219"/>
      <c r="M296" s="219"/>
      <c r="N296" s="219"/>
      <c r="O296" s="219"/>
      <c r="P296" s="219"/>
      <c r="Q296" s="219"/>
      <c r="R296" s="219"/>
      <c r="S296" s="219"/>
      <c r="T296" s="219"/>
      <c r="U296" s="219"/>
      <c r="V296" s="219"/>
      <c r="W296" s="219"/>
      <c r="X296" s="219"/>
      <c r="Y296" s="219"/>
      <c r="Z296" s="219"/>
      <c r="AA296" s="219"/>
      <c r="AB296" s="219"/>
      <c r="AC296" s="219"/>
      <c r="AD296" s="219"/>
      <c r="AE296" s="219"/>
      <c r="AF296" s="219"/>
      <c r="AG296" s="219"/>
      <c r="AH296" s="219"/>
      <c r="AI296" s="219"/>
      <c r="AJ296" s="219"/>
      <c r="AK296" s="219"/>
      <c r="AL296" s="219"/>
      <c r="AM296" s="235"/>
      <c r="AN296" s="199"/>
    </row>
    <row r="297" spans="1:40" s="173" customFormat="1" x14ac:dyDescent="0.35">
      <c r="A297" s="219"/>
      <c r="B297" s="213"/>
      <c r="C297" s="219"/>
      <c r="D297" s="219"/>
      <c r="E297" s="219"/>
      <c r="F297" s="219"/>
      <c r="G297" s="219"/>
      <c r="H297" s="219"/>
      <c r="I297" s="219"/>
      <c r="J297" s="219"/>
      <c r="K297" s="219"/>
      <c r="L297" s="219"/>
      <c r="M297" s="219"/>
      <c r="N297" s="219"/>
      <c r="O297" s="219"/>
      <c r="P297" s="219"/>
      <c r="Q297" s="219"/>
      <c r="R297" s="219"/>
      <c r="S297" s="219"/>
      <c r="T297" s="219"/>
      <c r="U297" s="219"/>
      <c r="V297" s="219"/>
      <c r="W297" s="219"/>
      <c r="X297" s="219"/>
      <c r="Y297" s="219"/>
      <c r="Z297" s="219"/>
      <c r="AA297" s="219"/>
      <c r="AB297" s="219"/>
      <c r="AC297" s="219"/>
      <c r="AD297" s="219"/>
      <c r="AE297" s="219"/>
      <c r="AF297" s="219"/>
      <c r="AG297" s="219"/>
      <c r="AH297" s="219"/>
      <c r="AI297" s="219"/>
      <c r="AJ297" s="219"/>
      <c r="AK297" s="219"/>
      <c r="AL297" s="219"/>
      <c r="AM297" s="235"/>
      <c r="AN297" s="199"/>
    </row>
    <row r="298" spans="1:40" s="173" customFormat="1" x14ac:dyDescent="0.35">
      <c r="A298" s="219"/>
      <c r="B298" s="213"/>
      <c r="C298" s="219"/>
      <c r="D298" s="219"/>
      <c r="E298" s="219"/>
      <c r="F298" s="219"/>
      <c r="G298" s="219"/>
      <c r="H298" s="219"/>
      <c r="I298" s="219"/>
      <c r="J298" s="219"/>
      <c r="K298" s="219"/>
      <c r="L298" s="219"/>
      <c r="M298" s="219"/>
      <c r="N298" s="219"/>
      <c r="O298" s="219"/>
      <c r="P298" s="219"/>
      <c r="Q298" s="219"/>
      <c r="R298" s="219"/>
      <c r="S298" s="219"/>
      <c r="T298" s="219"/>
      <c r="U298" s="219"/>
      <c r="V298" s="219"/>
      <c r="W298" s="219"/>
      <c r="X298" s="219"/>
      <c r="Y298" s="219"/>
      <c r="Z298" s="219"/>
      <c r="AA298" s="219"/>
      <c r="AB298" s="219"/>
      <c r="AC298" s="219"/>
      <c r="AD298" s="219"/>
      <c r="AE298" s="219"/>
      <c r="AF298" s="219"/>
      <c r="AG298" s="219"/>
      <c r="AH298" s="219"/>
      <c r="AI298" s="219"/>
      <c r="AJ298" s="219"/>
      <c r="AK298" s="219"/>
      <c r="AL298" s="219"/>
      <c r="AM298" s="235"/>
      <c r="AN298" s="199"/>
    </row>
    <row r="299" spans="1:40" s="173" customFormat="1" x14ac:dyDescent="0.35">
      <c r="A299" s="219"/>
      <c r="B299" s="213"/>
      <c r="C299" s="219"/>
      <c r="D299" s="219"/>
      <c r="E299" s="219"/>
      <c r="F299" s="219"/>
      <c r="G299" s="219"/>
      <c r="H299" s="219"/>
      <c r="I299" s="219"/>
      <c r="J299" s="219"/>
      <c r="K299" s="219"/>
      <c r="L299" s="219"/>
      <c r="M299" s="219"/>
      <c r="N299" s="219"/>
      <c r="O299" s="219"/>
      <c r="P299" s="219"/>
      <c r="Q299" s="219"/>
      <c r="R299" s="219"/>
      <c r="S299" s="219"/>
      <c r="T299" s="219"/>
      <c r="U299" s="219"/>
      <c r="V299" s="219"/>
      <c r="W299" s="219"/>
      <c r="X299" s="219"/>
      <c r="Y299" s="219"/>
      <c r="Z299" s="219"/>
      <c r="AA299" s="219"/>
      <c r="AB299" s="219"/>
      <c r="AC299" s="219"/>
      <c r="AD299" s="219"/>
      <c r="AE299" s="219"/>
      <c r="AF299" s="219"/>
      <c r="AG299" s="219"/>
      <c r="AH299" s="219"/>
      <c r="AI299" s="219"/>
      <c r="AJ299" s="219"/>
      <c r="AK299" s="219"/>
      <c r="AL299" s="219"/>
      <c r="AM299" s="235"/>
      <c r="AN299" s="199"/>
    </row>
    <row r="300" spans="1:40" s="173" customFormat="1" x14ac:dyDescent="0.35">
      <c r="A300" s="219"/>
      <c r="B300" s="213"/>
      <c r="C300" s="219"/>
      <c r="D300" s="219"/>
      <c r="E300" s="219"/>
      <c r="F300" s="219"/>
      <c r="G300" s="219"/>
      <c r="H300" s="219"/>
      <c r="I300" s="219"/>
      <c r="J300" s="219"/>
      <c r="K300" s="219"/>
      <c r="L300" s="219"/>
      <c r="M300" s="219"/>
      <c r="N300" s="219"/>
      <c r="O300" s="219"/>
      <c r="P300" s="219"/>
      <c r="Q300" s="219"/>
      <c r="R300" s="219"/>
      <c r="S300" s="219"/>
      <c r="T300" s="219"/>
      <c r="U300" s="219"/>
      <c r="V300" s="219"/>
      <c r="W300" s="219"/>
      <c r="X300" s="219"/>
      <c r="Y300" s="219"/>
      <c r="Z300" s="219"/>
      <c r="AA300" s="219"/>
      <c r="AB300" s="219"/>
      <c r="AC300" s="219"/>
      <c r="AD300" s="219"/>
      <c r="AE300" s="219"/>
      <c r="AF300" s="219"/>
      <c r="AG300" s="219"/>
      <c r="AH300" s="219"/>
      <c r="AI300" s="219"/>
      <c r="AJ300" s="219"/>
      <c r="AK300" s="219"/>
      <c r="AL300" s="219"/>
      <c r="AM300" s="235"/>
      <c r="AN300" s="199"/>
    </row>
    <row r="301" spans="1:40" s="173" customFormat="1" x14ac:dyDescent="0.35">
      <c r="A301" s="219"/>
      <c r="B301" s="213"/>
      <c r="C301" s="219"/>
      <c r="D301" s="219"/>
      <c r="E301" s="219"/>
      <c r="F301" s="219"/>
      <c r="G301" s="219"/>
      <c r="H301" s="219"/>
      <c r="I301" s="219"/>
      <c r="J301" s="219"/>
      <c r="K301" s="219"/>
      <c r="L301" s="219"/>
      <c r="M301" s="219"/>
      <c r="N301" s="219"/>
      <c r="O301" s="219"/>
      <c r="P301" s="219"/>
      <c r="Q301" s="219"/>
      <c r="R301" s="219"/>
      <c r="S301" s="219"/>
      <c r="T301" s="219"/>
      <c r="U301" s="219"/>
      <c r="V301" s="219"/>
      <c r="W301" s="219"/>
      <c r="X301" s="219"/>
      <c r="Y301" s="219"/>
      <c r="Z301" s="219"/>
      <c r="AA301" s="219"/>
      <c r="AB301" s="219"/>
      <c r="AC301" s="219"/>
      <c r="AD301" s="219"/>
      <c r="AE301" s="219"/>
      <c r="AF301" s="219"/>
      <c r="AG301" s="219"/>
      <c r="AH301" s="219"/>
      <c r="AI301" s="219"/>
      <c r="AJ301" s="219"/>
      <c r="AK301" s="219"/>
      <c r="AL301" s="219"/>
      <c r="AM301" s="235"/>
      <c r="AN301" s="199"/>
    </row>
    <row r="302" spans="1:40" s="173" customFormat="1" x14ac:dyDescent="0.35">
      <c r="A302" s="219"/>
      <c r="B302" s="213"/>
      <c r="C302" s="219"/>
      <c r="D302" s="219"/>
      <c r="E302" s="219"/>
      <c r="F302" s="219"/>
      <c r="G302" s="219"/>
      <c r="H302" s="219"/>
      <c r="I302" s="219"/>
      <c r="J302" s="219"/>
      <c r="K302" s="219"/>
      <c r="L302" s="219"/>
      <c r="M302" s="219"/>
      <c r="N302" s="219"/>
      <c r="O302" s="219"/>
      <c r="P302" s="219"/>
      <c r="Q302" s="219"/>
      <c r="R302" s="219"/>
      <c r="S302" s="219"/>
      <c r="T302" s="219"/>
      <c r="U302" s="219"/>
      <c r="V302" s="219"/>
      <c r="W302" s="219"/>
      <c r="X302" s="219"/>
      <c r="Y302" s="219"/>
      <c r="Z302" s="219"/>
      <c r="AA302" s="219"/>
      <c r="AB302" s="219"/>
      <c r="AC302" s="219"/>
      <c r="AD302" s="219"/>
      <c r="AE302" s="219"/>
      <c r="AF302" s="219"/>
      <c r="AG302" s="219"/>
      <c r="AH302" s="219"/>
      <c r="AI302" s="219"/>
      <c r="AJ302" s="219"/>
      <c r="AK302" s="219"/>
      <c r="AL302" s="219"/>
      <c r="AM302" s="235"/>
      <c r="AN302" s="199"/>
    </row>
    <row r="303" spans="1:40" s="173" customFormat="1" x14ac:dyDescent="0.35">
      <c r="A303" s="219"/>
      <c r="B303" s="213"/>
      <c r="C303" s="219"/>
      <c r="D303" s="219"/>
      <c r="E303" s="219"/>
      <c r="F303" s="219"/>
      <c r="G303" s="219"/>
      <c r="H303" s="219"/>
      <c r="I303" s="219"/>
      <c r="J303" s="219"/>
      <c r="K303" s="219"/>
      <c r="L303" s="219"/>
      <c r="M303" s="219"/>
      <c r="N303" s="219"/>
      <c r="O303" s="219"/>
      <c r="P303" s="219"/>
      <c r="Q303" s="219"/>
      <c r="R303" s="219"/>
      <c r="S303" s="219"/>
      <c r="T303" s="219"/>
      <c r="U303" s="219"/>
      <c r="V303" s="219"/>
      <c r="W303" s="219"/>
      <c r="X303" s="219"/>
      <c r="Y303" s="219"/>
      <c r="Z303" s="219"/>
      <c r="AA303" s="219"/>
      <c r="AB303" s="219"/>
      <c r="AC303" s="219"/>
      <c r="AD303" s="219"/>
      <c r="AE303" s="219"/>
      <c r="AF303" s="219"/>
      <c r="AG303" s="219"/>
      <c r="AH303" s="219"/>
      <c r="AI303" s="219"/>
      <c r="AJ303" s="219"/>
      <c r="AK303" s="219"/>
      <c r="AL303" s="219"/>
      <c r="AM303" s="235"/>
      <c r="AN303" s="199"/>
    </row>
    <row r="304" spans="1:40" s="173" customFormat="1" x14ac:dyDescent="0.35">
      <c r="A304" s="219"/>
      <c r="B304" s="213"/>
      <c r="C304" s="219"/>
      <c r="D304" s="219"/>
      <c r="E304" s="219"/>
      <c r="F304" s="219"/>
      <c r="G304" s="219"/>
      <c r="H304" s="219"/>
      <c r="I304" s="219"/>
      <c r="J304" s="219"/>
      <c r="K304" s="219"/>
      <c r="L304" s="219"/>
      <c r="M304" s="219"/>
      <c r="N304" s="219"/>
      <c r="O304" s="219"/>
      <c r="P304" s="219"/>
      <c r="Q304" s="219"/>
      <c r="R304" s="219"/>
      <c r="S304" s="219"/>
      <c r="T304" s="219"/>
      <c r="U304" s="219"/>
      <c r="V304" s="219"/>
      <c r="W304" s="219"/>
      <c r="X304" s="219"/>
      <c r="Y304" s="219"/>
      <c r="Z304" s="219"/>
      <c r="AA304" s="219"/>
      <c r="AB304" s="219"/>
      <c r="AC304" s="219"/>
      <c r="AD304" s="219"/>
      <c r="AE304" s="219"/>
      <c r="AF304" s="219"/>
      <c r="AG304" s="219"/>
      <c r="AH304" s="219"/>
      <c r="AI304" s="219"/>
      <c r="AJ304" s="219"/>
      <c r="AK304" s="219"/>
      <c r="AL304" s="219"/>
      <c r="AM304" s="235"/>
      <c r="AN304" s="199"/>
    </row>
    <row r="305" spans="1:40" s="173" customFormat="1" x14ac:dyDescent="0.35">
      <c r="A305" s="219"/>
      <c r="B305" s="213"/>
      <c r="C305" s="219"/>
      <c r="D305" s="219"/>
      <c r="E305" s="219"/>
      <c r="F305" s="219"/>
      <c r="G305" s="219"/>
      <c r="H305" s="219"/>
      <c r="I305" s="219"/>
      <c r="J305" s="219"/>
      <c r="K305" s="219"/>
      <c r="L305" s="219"/>
      <c r="M305" s="219"/>
      <c r="N305" s="219"/>
      <c r="O305" s="219"/>
      <c r="P305" s="219"/>
      <c r="Q305" s="219"/>
      <c r="R305" s="219"/>
      <c r="S305" s="219"/>
      <c r="T305" s="219"/>
      <c r="U305" s="219"/>
      <c r="V305" s="219"/>
      <c r="W305" s="219"/>
      <c r="X305" s="219"/>
      <c r="Y305" s="219"/>
      <c r="Z305" s="219"/>
      <c r="AA305" s="219"/>
      <c r="AB305" s="219"/>
      <c r="AC305" s="219"/>
      <c r="AD305" s="219"/>
      <c r="AE305" s="219"/>
      <c r="AF305" s="219"/>
      <c r="AG305" s="219"/>
      <c r="AH305" s="219"/>
      <c r="AI305" s="219"/>
      <c r="AJ305" s="219"/>
      <c r="AK305" s="219"/>
      <c r="AL305" s="219"/>
      <c r="AM305" s="235"/>
      <c r="AN305" s="199"/>
    </row>
    <row r="306" spans="1:40" s="173" customFormat="1" x14ac:dyDescent="0.35">
      <c r="A306" s="219"/>
      <c r="B306" s="213"/>
      <c r="C306" s="219"/>
      <c r="D306" s="219"/>
      <c r="E306" s="219"/>
      <c r="F306" s="219"/>
      <c r="G306" s="219"/>
      <c r="H306" s="219"/>
      <c r="I306" s="219"/>
      <c r="J306" s="219"/>
      <c r="K306" s="219"/>
      <c r="L306" s="219"/>
      <c r="M306" s="219"/>
      <c r="N306" s="219"/>
      <c r="O306" s="219"/>
      <c r="P306" s="219"/>
      <c r="Q306" s="219"/>
      <c r="R306" s="219"/>
      <c r="S306" s="219"/>
      <c r="T306" s="219"/>
      <c r="U306" s="219"/>
      <c r="V306" s="219"/>
      <c r="W306" s="219"/>
      <c r="X306" s="219"/>
      <c r="Y306" s="219"/>
      <c r="Z306" s="219"/>
      <c r="AA306" s="219"/>
      <c r="AB306" s="219"/>
      <c r="AC306" s="219"/>
      <c r="AD306" s="219"/>
      <c r="AE306" s="219"/>
      <c r="AF306" s="219"/>
      <c r="AG306" s="219"/>
      <c r="AH306" s="219"/>
      <c r="AI306" s="219"/>
      <c r="AJ306" s="219"/>
      <c r="AK306" s="219"/>
      <c r="AL306" s="219"/>
      <c r="AM306" s="235"/>
      <c r="AN306" s="199"/>
    </row>
    <row r="307" spans="1:40" s="173" customFormat="1" x14ac:dyDescent="0.35">
      <c r="A307" s="219"/>
      <c r="B307" s="213"/>
      <c r="C307" s="219"/>
      <c r="D307" s="219"/>
      <c r="E307" s="219"/>
      <c r="F307" s="219"/>
      <c r="G307" s="219"/>
      <c r="H307" s="219"/>
      <c r="I307" s="219"/>
      <c r="J307" s="219"/>
      <c r="K307" s="219"/>
      <c r="L307" s="219"/>
      <c r="M307" s="219"/>
      <c r="N307" s="219"/>
      <c r="O307" s="219"/>
      <c r="P307" s="219"/>
      <c r="Q307" s="219"/>
      <c r="R307" s="219"/>
      <c r="S307" s="219"/>
      <c r="T307" s="219"/>
      <c r="U307" s="219"/>
      <c r="V307" s="219"/>
      <c r="W307" s="219"/>
      <c r="X307" s="219"/>
      <c r="Y307" s="219"/>
      <c r="Z307" s="219"/>
      <c r="AA307" s="219"/>
      <c r="AB307" s="219"/>
      <c r="AC307" s="219"/>
      <c r="AD307" s="219"/>
      <c r="AE307" s="219"/>
      <c r="AF307" s="219"/>
      <c r="AG307" s="219"/>
      <c r="AH307" s="219"/>
      <c r="AI307" s="219"/>
      <c r="AJ307" s="219"/>
      <c r="AK307" s="219"/>
      <c r="AL307" s="219"/>
      <c r="AM307" s="235"/>
      <c r="AN307" s="199"/>
    </row>
    <row r="308" spans="1:40" s="173" customFormat="1" x14ac:dyDescent="0.35">
      <c r="A308" s="219"/>
      <c r="B308" s="213"/>
      <c r="C308" s="219"/>
      <c r="D308" s="219"/>
      <c r="E308" s="219"/>
      <c r="F308" s="219"/>
      <c r="G308" s="219"/>
      <c r="H308" s="219"/>
      <c r="I308" s="219"/>
      <c r="J308" s="219"/>
      <c r="K308" s="219"/>
      <c r="L308" s="219"/>
      <c r="M308" s="219"/>
      <c r="N308" s="219"/>
      <c r="O308" s="219"/>
      <c r="P308" s="219"/>
      <c r="Q308" s="219"/>
      <c r="R308" s="219"/>
      <c r="S308" s="219"/>
      <c r="T308" s="219"/>
      <c r="U308" s="219"/>
      <c r="V308" s="219"/>
      <c r="W308" s="219"/>
      <c r="X308" s="219"/>
      <c r="Y308" s="219"/>
      <c r="Z308" s="219"/>
      <c r="AA308" s="219"/>
      <c r="AB308" s="219"/>
      <c r="AC308" s="219"/>
      <c r="AD308" s="219"/>
      <c r="AE308" s="219"/>
      <c r="AF308" s="219"/>
      <c r="AG308" s="219"/>
      <c r="AH308" s="219"/>
      <c r="AI308" s="219"/>
      <c r="AJ308" s="219"/>
      <c r="AK308" s="219"/>
      <c r="AL308" s="219"/>
      <c r="AM308" s="235"/>
      <c r="AN308" s="199"/>
    </row>
    <row r="309" spans="1:40" s="173" customFormat="1" x14ac:dyDescent="0.35">
      <c r="A309" s="219"/>
      <c r="B309" s="213"/>
      <c r="C309" s="219"/>
      <c r="D309" s="219"/>
      <c r="E309" s="219"/>
      <c r="F309" s="219"/>
      <c r="G309" s="219"/>
      <c r="H309" s="219"/>
      <c r="I309" s="219"/>
      <c r="J309" s="219"/>
      <c r="K309" s="219"/>
      <c r="L309" s="219"/>
      <c r="M309" s="219"/>
      <c r="N309" s="219"/>
      <c r="O309" s="219"/>
      <c r="P309" s="219"/>
      <c r="Q309" s="219"/>
      <c r="R309" s="219"/>
      <c r="S309" s="219"/>
      <c r="T309" s="219"/>
      <c r="U309" s="219"/>
      <c r="V309" s="219"/>
      <c r="W309" s="219"/>
      <c r="X309" s="219"/>
      <c r="Y309" s="219"/>
      <c r="Z309" s="219"/>
      <c r="AA309" s="219"/>
      <c r="AB309" s="219"/>
      <c r="AC309" s="219"/>
      <c r="AD309" s="219"/>
      <c r="AE309" s="219"/>
      <c r="AF309" s="219"/>
      <c r="AG309" s="219"/>
      <c r="AH309" s="219"/>
      <c r="AI309" s="219"/>
      <c r="AJ309" s="219"/>
      <c r="AK309" s="219"/>
      <c r="AL309" s="219"/>
      <c r="AM309" s="235"/>
      <c r="AN309" s="199"/>
    </row>
    <row r="310" spans="1:40" s="173" customFormat="1" x14ac:dyDescent="0.35">
      <c r="A310" s="219"/>
      <c r="B310" s="213"/>
      <c r="C310" s="219"/>
      <c r="D310" s="219"/>
      <c r="E310" s="219"/>
      <c r="F310" s="219"/>
      <c r="G310" s="219"/>
      <c r="H310" s="219"/>
      <c r="I310" s="219"/>
      <c r="J310" s="219"/>
      <c r="K310" s="219"/>
      <c r="L310" s="219"/>
      <c r="M310" s="219"/>
      <c r="N310" s="219"/>
      <c r="O310" s="219"/>
      <c r="P310" s="219"/>
      <c r="Q310" s="219"/>
      <c r="R310" s="219"/>
      <c r="S310" s="219"/>
      <c r="T310" s="219"/>
      <c r="U310" s="219"/>
      <c r="V310" s="219"/>
      <c r="W310" s="219"/>
      <c r="X310" s="219"/>
      <c r="Y310" s="219"/>
      <c r="Z310" s="219"/>
      <c r="AA310" s="219"/>
      <c r="AB310" s="219"/>
      <c r="AC310" s="219"/>
      <c r="AD310" s="219"/>
      <c r="AE310" s="219"/>
      <c r="AF310" s="219"/>
      <c r="AG310" s="219"/>
      <c r="AH310" s="219"/>
      <c r="AI310" s="219"/>
      <c r="AJ310" s="219"/>
      <c r="AK310" s="219"/>
      <c r="AL310" s="219"/>
      <c r="AM310" s="235"/>
      <c r="AN310" s="199"/>
    </row>
    <row r="311" spans="1:40" s="173" customFormat="1" x14ac:dyDescent="0.35">
      <c r="A311" s="219"/>
      <c r="B311" s="213"/>
      <c r="C311" s="219"/>
      <c r="D311" s="219"/>
      <c r="E311" s="219"/>
      <c r="F311" s="219"/>
      <c r="G311" s="219"/>
      <c r="H311" s="219"/>
      <c r="I311" s="219"/>
      <c r="J311" s="219"/>
      <c r="K311" s="219"/>
      <c r="L311" s="219"/>
      <c r="M311" s="219"/>
      <c r="N311" s="219"/>
      <c r="O311" s="219"/>
      <c r="P311" s="219"/>
      <c r="Q311" s="219"/>
      <c r="R311" s="219"/>
      <c r="S311" s="219"/>
      <c r="T311" s="219"/>
      <c r="U311" s="219"/>
      <c r="V311" s="219"/>
      <c r="W311" s="219"/>
      <c r="X311" s="219"/>
      <c r="Y311" s="219"/>
      <c r="Z311" s="219"/>
      <c r="AA311" s="219"/>
      <c r="AB311" s="219"/>
      <c r="AC311" s="219"/>
      <c r="AD311" s="219"/>
      <c r="AE311" s="219"/>
      <c r="AF311" s="219"/>
      <c r="AG311" s="219"/>
      <c r="AH311" s="219"/>
      <c r="AI311" s="219"/>
      <c r="AJ311" s="219"/>
      <c r="AK311" s="219"/>
      <c r="AL311" s="219"/>
      <c r="AM311" s="235"/>
      <c r="AN311" s="199"/>
    </row>
    <row r="312" spans="1:40" s="173" customFormat="1" x14ac:dyDescent="0.35">
      <c r="A312" s="219"/>
      <c r="B312" s="213"/>
      <c r="C312" s="219"/>
      <c r="D312" s="219"/>
      <c r="E312" s="219"/>
      <c r="F312" s="219"/>
      <c r="G312" s="219"/>
      <c r="H312" s="219"/>
      <c r="I312" s="219"/>
      <c r="J312" s="219"/>
      <c r="K312" s="219"/>
      <c r="L312" s="219"/>
      <c r="M312" s="219"/>
      <c r="N312" s="219"/>
      <c r="O312" s="219"/>
      <c r="P312" s="219"/>
      <c r="Q312" s="219"/>
      <c r="R312" s="219"/>
      <c r="S312" s="219"/>
      <c r="T312" s="219"/>
      <c r="U312" s="219"/>
      <c r="V312" s="219"/>
      <c r="W312" s="219"/>
      <c r="X312" s="219"/>
      <c r="Y312" s="219"/>
      <c r="Z312" s="219"/>
      <c r="AA312" s="219"/>
      <c r="AB312" s="219"/>
      <c r="AC312" s="219"/>
      <c r="AD312" s="219"/>
      <c r="AE312" s="219"/>
      <c r="AF312" s="219"/>
      <c r="AG312" s="219"/>
      <c r="AH312" s="219"/>
      <c r="AI312" s="219"/>
      <c r="AJ312" s="219"/>
      <c r="AK312" s="219"/>
      <c r="AL312" s="219"/>
      <c r="AM312" s="235"/>
      <c r="AN312" s="199"/>
    </row>
    <row r="313" spans="1:40" s="173" customFormat="1" x14ac:dyDescent="0.35">
      <c r="A313" s="219"/>
      <c r="B313" s="213"/>
      <c r="C313" s="219"/>
      <c r="D313" s="219"/>
      <c r="E313" s="219"/>
      <c r="F313" s="219"/>
      <c r="G313" s="219"/>
      <c r="H313" s="219"/>
      <c r="I313" s="219"/>
      <c r="J313" s="219"/>
      <c r="K313" s="219"/>
      <c r="L313" s="219"/>
      <c r="M313" s="219"/>
      <c r="N313" s="219"/>
      <c r="O313" s="219"/>
      <c r="P313" s="219"/>
      <c r="Q313" s="219"/>
      <c r="R313" s="219"/>
      <c r="S313" s="219"/>
      <c r="T313" s="219"/>
      <c r="U313" s="219"/>
      <c r="V313" s="219"/>
      <c r="W313" s="219"/>
      <c r="X313" s="219"/>
      <c r="Y313" s="219"/>
      <c r="Z313" s="219"/>
      <c r="AA313" s="219"/>
      <c r="AB313" s="219"/>
      <c r="AC313" s="219"/>
      <c r="AD313" s="219"/>
      <c r="AE313" s="219"/>
      <c r="AF313" s="219"/>
      <c r="AG313" s="219"/>
      <c r="AH313" s="219"/>
      <c r="AI313" s="219"/>
      <c r="AJ313" s="219"/>
      <c r="AK313" s="219"/>
      <c r="AL313" s="219"/>
      <c r="AM313" s="235"/>
      <c r="AN313" s="199"/>
    </row>
    <row r="314" spans="1:40" s="173" customFormat="1" x14ac:dyDescent="0.35">
      <c r="A314" s="219"/>
      <c r="B314" s="213"/>
      <c r="C314" s="219"/>
      <c r="D314" s="219"/>
      <c r="E314" s="219"/>
      <c r="F314" s="219"/>
      <c r="G314" s="219"/>
      <c r="H314" s="219"/>
      <c r="I314" s="219"/>
      <c r="J314" s="219"/>
      <c r="K314" s="219"/>
      <c r="L314" s="219"/>
      <c r="M314" s="219"/>
      <c r="N314" s="219"/>
      <c r="O314" s="219"/>
      <c r="P314" s="219"/>
      <c r="Q314" s="219"/>
      <c r="R314" s="219"/>
      <c r="S314" s="219"/>
      <c r="T314" s="219"/>
      <c r="U314" s="219"/>
      <c r="V314" s="219"/>
      <c r="W314" s="219"/>
      <c r="X314" s="219"/>
      <c r="Y314" s="219"/>
      <c r="Z314" s="219"/>
      <c r="AA314" s="219"/>
      <c r="AB314" s="219"/>
      <c r="AC314" s="219"/>
      <c r="AD314" s="219"/>
      <c r="AE314" s="219"/>
      <c r="AF314" s="219"/>
      <c r="AG314" s="219"/>
      <c r="AH314" s="219"/>
      <c r="AI314" s="219"/>
      <c r="AJ314" s="219"/>
      <c r="AK314" s="219"/>
      <c r="AL314" s="219"/>
      <c r="AM314" s="235"/>
      <c r="AN314" s="199"/>
    </row>
    <row r="315" spans="1:40" s="173" customFormat="1" x14ac:dyDescent="0.35">
      <c r="A315" s="219"/>
      <c r="B315" s="213"/>
      <c r="C315" s="219"/>
      <c r="D315" s="219"/>
      <c r="E315" s="219"/>
      <c r="F315" s="219"/>
      <c r="G315" s="219"/>
      <c r="H315" s="219"/>
      <c r="I315" s="219"/>
      <c r="J315" s="219"/>
      <c r="K315" s="219"/>
      <c r="L315" s="219"/>
      <c r="M315" s="219"/>
      <c r="N315" s="219"/>
      <c r="O315" s="219"/>
      <c r="P315" s="219"/>
      <c r="Q315" s="219"/>
      <c r="R315" s="219"/>
      <c r="S315" s="219"/>
      <c r="T315" s="219"/>
      <c r="U315" s="219"/>
      <c r="V315" s="219"/>
      <c r="W315" s="219"/>
      <c r="X315" s="219"/>
      <c r="Y315" s="219"/>
      <c r="Z315" s="219"/>
      <c r="AA315" s="219"/>
      <c r="AB315" s="219"/>
      <c r="AC315" s="219"/>
      <c r="AD315" s="219"/>
      <c r="AE315" s="219"/>
      <c r="AF315" s="219"/>
      <c r="AG315" s="219"/>
      <c r="AH315" s="219"/>
      <c r="AI315" s="219"/>
      <c r="AJ315" s="219"/>
      <c r="AK315" s="219"/>
      <c r="AL315" s="219"/>
      <c r="AM315" s="235"/>
      <c r="AN315" s="199"/>
    </row>
    <row r="316" spans="1:40" s="173" customFormat="1" x14ac:dyDescent="0.35">
      <c r="A316" s="219"/>
      <c r="B316" s="213"/>
      <c r="C316" s="219"/>
      <c r="D316" s="219"/>
      <c r="E316" s="219"/>
      <c r="F316" s="219"/>
      <c r="G316" s="219"/>
      <c r="H316" s="219"/>
      <c r="I316" s="219"/>
      <c r="J316" s="219"/>
      <c r="K316" s="219"/>
      <c r="L316" s="219"/>
      <c r="M316" s="219"/>
      <c r="N316" s="219"/>
      <c r="O316" s="219"/>
      <c r="P316" s="219"/>
      <c r="Q316" s="219"/>
      <c r="R316" s="219"/>
      <c r="S316" s="219"/>
      <c r="T316" s="219"/>
      <c r="U316" s="219"/>
      <c r="V316" s="219"/>
      <c r="W316" s="219"/>
      <c r="X316" s="219"/>
      <c r="Y316" s="219"/>
      <c r="Z316" s="219"/>
      <c r="AA316" s="219"/>
      <c r="AB316" s="219"/>
      <c r="AC316" s="219"/>
      <c r="AD316" s="219"/>
      <c r="AE316" s="219"/>
      <c r="AF316" s="219"/>
      <c r="AG316" s="219"/>
      <c r="AH316" s="219"/>
      <c r="AI316" s="219"/>
      <c r="AJ316" s="219"/>
      <c r="AK316" s="219"/>
      <c r="AL316" s="219"/>
      <c r="AM316" s="235"/>
      <c r="AN316" s="199"/>
    </row>
    <row r="317" spans="1:40" s="173" customFormat="1" x14ac:dyDescent="0.35">
      <c r="A317" s="219"/>
      <c r="B317" s="213"/>
      <c r="C317" s="219"/>
      <c r="D317" s="219"/>
      <c r="E317" s="219"/>
      <c r="F317" s="219"/>
      <c r="G317" s="219"/>
      <c r="H317" s="219"/>
      <c r="I317" s="219"/>
      <c r="J317" s="219"/>
      <c r="K317" s="219"/>
      <c r="L317" s="219"/>
      <c r="M317" s="219"/>
      <c r="N317" s="219"/>
      <c r="O317" s="219"/>
      <c r="P317" s="219"/>
      <c r="Q317" s="219"/>
      <c r="R317" s="219"/>
      <c r="S317" s="219"/>
      <c r="T317" s="219"/>
      <c r="U317" s="219"/>
      <c r="V317" s="219"/>
      <c r="W317" s="219"/>
      <c r="X317" s="219"/>
      <c r="Y317" s="219"/>
      <c r="Z317" s="219"/>
      <c r="AA317" s="219"/>
      <c r="AB317" s="219"/>
      <c r="AC317" s="219"/>
      <c r="AD317" s="219"/>
      <c r="AE317" s="219"/>
      <c r="AF317" s="219"/>
      <c r="AG317" s="219"/>
      <c r="AH317" s="219"/>
      <c r="AI317" s="219"/>
      <c r="AJ317" s="219"/>
      <c r="AK317" s="219"/>
      <c r="AL317" s="219"/>
      <c r="AM317" s="235"/>
      <c r="AN317" s="199"/>
    </row>
    <row r="318" spans="1:40" s="173" customFormat="1" x14ac:dyDescent="0.35">
      <c r="A318" s="219"/>
      <c r="B318" s="213"/>
      <c r="C318" s="219"/>
      <c r="D318" s="219"/>
      <c r="E318" s="219"/>
      <c r="F318" s="219"/>
      <c r="G318" s="219"/>
      <c r="H318" s="219"/>
      <c r="I318" s="219"/>
      <c r="J318" s="219"/>
      <c r="K318" s="219"/>
      <c r="L318" s="219"/>
      <c r="M318" s="219"/>
      <c r="N318" s="219"/>
      <c r="O318" s="219"/>
      <c r="P318" s="219"/>
      <c r="Q318" s="219"/>
      <c r="R318" s="219"/>
      <c r="S318" s="219"/>
      <c r="T318" s="219"/>
      <c r="U318" s="219"/>
      <c r="V318" s="219"/>
      <c r="W318" s="219"/>
      <c r="X318" s="219"/>
      <c r="Y318" s="219"/>
      <c r="Z318" s="219"/>
      <c r="AA318" s="219"/>
      <c r="AB318" s="219"/>
      <c r="AC318" s="219"/>
      <c r="AD318" s="219"/>
      <c r="AE318" s="219"/>
      <c r="AF318" s="219"/>
      <c r="AG318" s="219"/>
      <c r="AH318" s="219"/>
      <c r="AI318" s="219"/>
      <c r="AJ318" s="219"/>
      <c r="AK318" s="219"/>
      <c r="AL318" s="219"/>
      <c r="AM318" s="235"/>
      <c r="AN318" s="199"/>
    </row>
    <row r="319" spans="1:40" s="173" customFormat="1" x14ac:dyDescent="0.35">
      <c r="A319" s="219"/>
      <c r="B319" s="213"/>
      <c r="C319" s="219"/>
      <c r="D319" s="219"/>
      <c r="E319" s="219"/>
      <c r="F319" s="219"/>
      <c r="G319" s="219"/>
      <c r="H319" s="219"/>
      <c r="I319" s="219"/>
      <c r="J319" s="219"/>
      <c r="K319" s="219"/>
      <c r="L319" s="219"/>
      <c r="M319" s="219"/>
      <c r="N319" s="219"/>
      <c r="O319" s="219"/>
      <c r="P319" s="219"/>
      <c r="Q319" s="219"/>
      <c r="R319" s="219"/>
      <c r="S319" s="219"/>
      <c r="T319" s="219"/>
      <c r="U319" s="219"/>
      <c r="V319" s="219"/>
      <c r="W319" s="219"/>
      <c r="X319" s="219"/>
      <c r="Y319" s="219"/>
      <c r="Z319" s="219"/>
      <c r="AA319" s="219"/>
      <c r="AB319" s="219"/>
      <c r="AC319" s="219"/>
      <c r="AD319" s="219"/>
      <c r="AE319" s="219"/>
      <c r="AF319" s="219"/>
      <c r="AG319" s="219"/>
      <c r="AH319" s="219"/>
      <c r="AI319" s="219"/>
      <c r="AJ319" s="219"/>
      <c r="AK319" s="219"/>
      <c r="AL319" s="219"/>
      <c r="AM319" s="235"/>
      <c r="AN319" s="199"/>
    </row>
    <row r="320" spans="1:40" s="173" customFormat="1" x14ac:dyDescent="0.35">
      <c r="A320" s="219"/>
      <c r="B320" s="213"/>
      <c r="C320" s="219"/>
      <c r="D320" s="219"/>
      <c r="E320" s="219"/>
      <c r="F320" s="219"/>
      <c r="G320" s="219"/>
      <c r="H320" s="219"/>
      <c r="I320" s="219"/>
      <c r="J320" s="219"/>
      <c r="K320" s="219"/>
      <c r="L320" s="219"/>
      <c r="M320" s="219"/>
      <c r="N320" s="219"/>
      <c r="O320" s="219"/>
      <c r="P320" s="219"/>
      <c r="Q320" s="219"/>
      <c r="R320" s="219"/>
      <c r="S320" s="219"/>
      <c r="T320" s="219"/>
      <c r="U320" s="219"/>
      <c r="V320" s="219"/>
      <c r="W320" s="219"/>
      <c r="X320" s="219"/>
      <c r="Y320" s="219"/>
      <c r="Z320" s="219"/>
      <c r="AA320" s="219"/>
      <c r="AB320" s="219"/>
      <c r="AC320" s="219"/>
      <c r="AD320" s="219"/>
      <c r="AE320" s="219"/>
      <c r="AF320" s="219"/>
      <c r="AG320" s="219"/>
      <c r="AH320" s="219"/>
      <c r="AI320" s="219"/>
      <c r="AJ320" s="219"/>
      <c r="AK320" s="219"/>
      <c r="AL320" s="219"/>
      <c r="AM320" s="235"/>
      <c r="AN320" s="199"/>
    </row>
    <row r="321" spans="1:40" s="173" customFormat="1" x14ac:dyDescent="0.35">
      <c r="A321" s="219"/>
      <c r="B321" s="213"/>
      <c r="C321" s="219"/>
      <c r="D321" s="219"/>
      <c r="E321" s="219"/>
      <c r="F321" s="219"/>
      <c r="G321" s="219"/>
      <c r="H321" s="219"/>
      <c r="I321" s="219"/>
      <c r="J321" s="219"/>
      <c r="K321" s="219"/>
      <c r="L321" s="219"/>
      <c r="M321" s="219"/>
      <c r="N321" s="219"/>
      <c r="O321" s="219"/>
      <c r="P321" s="219"/>
      <c r="Q321" s="219"/>
      <c r="R321" s="219"/>
      <c r="S321" s="219"/>
      <c r="T321" s="219"/>
      <c r="U321" s="219"/>
      <c r="V321" s="219"/>
      <c r="W321" s="219"/>
      <c r="X321" s="219"/>
      <c r="Y321" s="219"/>
      <c r="Z321" s="219"/>
      <c r="AA321" s="219"/>
      <c r="AB321" s="219"/>
      <c r="AC321" s="219"/>
      <c r="AD321" s="219"/>
      <c r="AE321" s="219"/>
      <c r="AF321" s="219"/>
      <c r="AG321" s="219"/>
      <c r="AH321" s="219"/>
      <c r="AI321" s="219"/>
      <c r="AJ321" s="219"/>
      <c r="AK321" s="219"/>
      <c r="AL321" s="219"/>
      <c r="AM321" s="235"/>
      <c r="AN321" s="199"/>
    </row>
    <row r="322" spans="1:40" s="173" customFormat="1" x14ac:dyDescent="0.35">
      <c r="A322" s="219"/>
      <c r="B322" s="213"/>
      <c r="C322" s="219"/>
      <c r="D322" s="219"/>
      <c r="E322" s="219"/>
      <c r="F322" s="219"/>
      <c r="G322" s="219"/>
      <c r="H322" s="219"/>
      <c r="I322" s="219"/>
      <c r="J322" s="219"/>
      <c r="K322" s="219"/>
      <c r="L322" s="219"/>
      <c r="M322" s="219"/>
      <c r="N322" s="219"/>
      <c r="O322" s="219"/>
      <c r="P322" s="219"/>
      <c r="Q322" s="219"/>
      <c r="R322" s="219"/>
      <c r="S322" s="219"/>
      <c r="T322" s="219"/>
      <c r="U322" s="219"/>
      <c r="V322" s="219"/>
      <c r="W322" s="219"/>
      <c r="X322" s="219"/>
      <c r="Y322" s="219"/>
      <c r="Z322" s="219"/>
      <c r="AA322" s="219"/>
      <c r="AB322" s="219"/>
      <c r="AC322" s="219"/>
      <c r="AD322" s="219"/>
      <c r="AE322" s="219"/>
      <c r="AF322" s="219"/>
      <c r="AG322" s="219"/>
      <c r="AH322" s="219"/>
      <c r="AI322" s="219"/>
      <c r="AJ322" s="219"/>
      <c r="AK322" s="219"/>
      <c r="AL322" s="219"/>
      <c r="AM322" s="235"/>
      <c r="AN322" s="199"/>
    </row>
    <row r="323" spans="1:40" s="173" customFormat="1" x14ac:dyDescent="0.35">
      <c r="A323" s="219"/>
      <c r="B323" s="213"/>
      <c r="C323" s="219"/>
      <c r="D323" s="219"/>
      <c r="E323" s="219"/>
      <c r="F323" s="219"/>
      <c r="G323" s="219"/>
      <c r="H323" s="219"/>
      <c r="I323" s="219"/>
      <c r="J323" s="219"/>
      <c r="K323" s="219"/>
      <c r="L323" s="219"/>
      <c r="M323" s="219"/>
      <c r="N323" s="219"/>
      <c r="O323" s="219"/>
      <c r="P323" s="219"/>
      <c r="Q323" s="219"/>
      <c r="R323" s="219"/>
      <c r="S323" s="219"/>
      <c r="T323" s="219"/>
      <c r="U323" s="219"/>
      <c r="V323" s="219"/>
      <c r="W323" s="219"/>
      <c r="X323" s="219"/>
      <c r="Y323" s="219"/>
      <c r="Z323" s="219"/>
      <c r="AA323" s="219"/>
      <c r="AB323" s="219"/>
      <c r="AC323" s="219"/>
      <c r="AD323" s="219"/>
      <c r="AE323" s="219"/>
      <c r="AF323" s="219"/>
      <c r="AG323" s="219"/>
      <c r="AH323" s="219"/>
      <c r="AI323" s="219"/>
      <c r="AJ323" s="219"/>
      <c r="AK323" s="219"/>
      <c r="AL323" s="219"/>
      <c r="AM323" s="235"/>
      <c r="AN323" s="199"/>
    </row>
    <row r="324" spans="1:40" s="173" customFormat="1" x14ac:dyDescent="0.35">
      <c r="A324" s="219"/>
      <c r="B324" s="213"/>
      <c r="C324" s="219"/>
      <c r="D324" s="219"/>
      <c r="E324" s="219"/>
      <c r="F324" s="219"/>
      <c r="G324" s="219"/>
      <c r="H324" s="219"/>
      <c r="I324" s="219"/>
      <c r="J324" s="219"/>
      <c r="K324" s="219"/>
      <c r="L324" s="219"/>
      <c r="M324" s="219"/>
      <c r="N324" s="219"/>
      <c r="O324" s="219"/>
      <c r="P324" s="219"/>
      <c r="Q324" s="219"/>
      <c r="R324" s="219"/>
      <c r="S324" s="219"/>
      <c r="T324" s="219"/>
      <c r="U324" s="219"/>
      <c r="V324" s="219"/>
      <c r="W324" s="219"/>
      <c r="X324" s="219"/>
      <c r="Y324" s="219"/>
      <c r="Z324" s="219"/>
      <c r="AA324" s="219"/>
      <c r="AB324" s="219"/>
      <c r="AC324" s="219"/>
      <c r="AD324" s="219"/>
      <c r="AE324" s="219"/>
      <c r="AF324" s="219"/>
      <c r="AG324" s="219"/>
      <c r="AH324" s="219"/>
      <c r="AI324" s="219"/>
      <c r="AJ324" s="219"/>
      <c r="AK324" s="219"/>
      <c r="AL324" s="219"/>
      <c r="AM324" s="235"/>
      <c r="AN324" s="199"/>
    </row>
    <row r="325" spans="1:40" s="173" customFormat="1" x14ac:dyDescent="0.35">
      <c r="A325" s="219"/>
      <c r="B325" s="213"/>
      <c r="C325" s="219"/>
      <c r="D325" s="219"/>
      <c r="E325" s="219"/>
      <c r="F325" s="219"/>
      <c r="G325" s="219"/>
      <c r="H325" s="219"/>
      <c r="I325" s="219"/>
      <c r="J325" s="219"/>
      <c r="K325" s="219"/>
      <c r="L325" s="219"/>
      <c r="M325" s="219"/>
      <c r="N325" s="219"/>
      <c r="O325" s="219"/>
      <c r="P325" s="219"/>
      <c r="Q325" s="219"/>
      <c r="R325" s="219"/>
      <c r="S325" s="219"/>
      <c r="T325" s="219"/>
      <c r="U325" s="219"/>
      <c r="V325" s="219"/>
      <c r="W325" s="219"/>
      <c r="X325" s="219"/>
      <c r="Y325" s="219"/>
      <c r="Z325" s="219"/>
      <c r="AA325" s="219"/>
      <c r="AB325" s="219"/>
      <c r="AC325" s="219"/>
      <c r="AD325" s="219"/>
      <c r="AE325" s="219"/>
      <c r="AF325" s="219"/>
      <c r="AG325" s="219"/>
      <c r="AH325" s="219"/>
      <c r="AI325" s="219"/>
      <c r="AJ325" s="219"/>
      <c r="AK325" s="219"/>
      <c r="AL325" s="219"/>
      <c r="AM325" s="235"/>
      <c r="AN325" s="199"/>
    </row>
    <row r="326" spans="1:40" s="173" customFormat="1" x14ac:dyDescent="0.35">
      <c r="A326" s="219"/>
      <c r="B326" s="213"/>
      <c r="C326" s="219"/>
      <c r="D326" s="219"/>
      <c r="E326" s="219"/>
      <c r="F326" s="219"/>
      <c r="G326" s="219"/>
      <c r="H326" s="219"/>
      <c r="I326" s="219"/>
      <c r="J326" s="219"/>
      <c r="K326" s="219"/>
      <c r="L326" s="219"/>
      <c r="M326" s="219"/>
      <c r="N326" s="219"/>
      <c r="O326" s="219"/>
      <c r="P326" s="219"/>
      <c r="Q326" s="219"/>
      <c r="R326" s="219"/>
      <c r="S326" s="219"/>
      <c r="T326" s="219"/>
      <c r="U326" s="219"/>
      <c r="V326" s="219"/>
      <c r="W326" s="219"/>
      <c r="X326" s="219"/>
      <c r="Y326" s="219"/>
      <c r="Z326" s="219"/>
      <c r="AA326" s="219"/>
      <c r="AB326" s="219"/>
      <c r="AC326" s="219"/>
      <c r="AD326" s="219"/>
      <c r="AE326" s="219"/>
      <c r="AF326" s="219"/>
      <c r="AG326" s="219"/>
      <c r="AH326" s="219"/>
      <c r="AI326" s="219"/>
      <c r="AJ326" s="219"/>
      <c r="AK326" s="219"/>
      <c r="AL326" s="219"/>
      <c r="AM326" s="235"/>
      <c r="AN326" s="199"/>
    </row>
    <row r="327" spans="1:40" s="173" customFormat="1" x14ac:dyDescent="0.35">
      <c r="A327" s="219"/>
      <c r="B327" s="213"/>
      <c r="C327" s="219"/>
      <c r="D327" s="219"/>
      <c r="E327" s="219"/>
      <c r="F327" s="219"/>
      <c r="G327" s="219"/>
      <c r="H327" s="219"/>
      <c r="I327" s="219"/>
      <c r="J327" s="219"/>
      <c r="K327" s="219"/>
      <c r="L327" s="219"/>
      <c r="M327" s="219"/>
      <c r="N327" s="219"/>
      <c r="O327" s="219"/>
      <c r="P327" s="219"/>
      <c r="Q327" s="219"/>
      <c r="R327" s="219"/>
      <c r="S327" s="219"/>
      <c r="T327" s="219"/>
      <c r="U327" s="219"/>
      <c r="V327" s="219"/>
      <c r="W327" s="219"/>
      <c r="X327" s="219"/>
      <c r="Y327" s="219"/>
      <c r="Z327" s="219"/>
      <c r="AA327" s="219"/>
      <c r="AB327" s="219"/>
      <c r="AC327" s="219"/>
      <c r="AD327" s="219"/>
      <c r="AE327" s="219"/>
      <c r="AF327" s="219"/>
      <c r="AG327" s="219"/>
      <c r="AH327" s="219"/>
      <c r="AI327" s="219"/>
      <c r="AJ327" s="219"/>
      <c r="AK327" s="219"/>
      <c r="AL327" s="219"/>
      <c r="AM327" s="235"/>
      <c r="AN327" s="199"/>
    </row>
    <row r="328" spans="1:40" s="173" customFormat="1" x14ac:dyDescent="0.35">
      <c r="A328" s="219"/>
      <c r="B328" s="213"/>
      <c r="C328" s="219"/>
      <c r="D328" s="219"/>
      <c r="E328" s="219"/>
      <c r="F328" s="219"/>
      <c r="G328" s="219"/>
      <c r="H328" s="219"/>
      <c r="I328" s="219"/>
      <c r="J328" s="219"/>
      <c r="K328" s="219"/>
      <c r="L328" s="219"/>
      <c r="M328" s="219"/>
      <c r="N328" s="219"/>
      <c r="O328" s="219"/>
      <c r="P328" s="219"/>
      <c r="Q328" s="219"/>
      <c r="R328" s="219"/>
      <c r="S328" s="219"/>
      <c r="T328" s="219"/>
      <c r="U328" s="219"/>
      <c r="V328" s="219"/>
      <c r="W328" s="219"/>
      <c r="X328" s="219"/>
      <c r="Y328" s="219"/>
      <c r="Z328" s="219"/>
      <c r="AA328" s="219"/>
      <c r="AB328" s="219"/>
      <c r="AC328" s="219"/>
      <c r="AD328" s="219"/>
      <c r="AE328" s="219"/>
      <c r="AF328" s="219"/>
      <c r="AG328" s="219"/>
      <c r="AH328" s="219"/>
      <c r="AI328" s="219"/>
      <c r="AJ328" s="219"/>
      <c r="AK328" s="219"/>
      <c r="AL328" s="219"/>
      <c r="AM328" s="235"/>
      <c r="AN328" s="199"/>
    </row>
    <row r="329" spans="1:40" s="173" customFormat="1" x14ac:dyDescent="0.35">
      <c r="A329" s="219"/>
      <c r="B329" s="213"/>
      <c r="C329" s="219"/>
      <c r="D329" s="219"/>
      <c r="E329" s="219"/>
      <c r="F329" s="219"/>
      <c r="G329" s="219"/>
      <c r="H329" s="219"/>
      <c r="I329" s="219"/>
      <c r="J329" s="219"/>
      <c r="K329" s="219"/>
      <c r="L329" s="219"/>
      <c r="M329" s="219"/>
      <c r="N329" s="219"/>
      <c r="O329" s="219"/>
      <c r="P329" s="219"/>
      <c r="Q329" s="219"/>
      <c r="R329" s="219"/>
      <c r="S329" s="219"/>
      <c r="T329" s="219"/>
      <c r="U329" s="219"/>
      <c r="V329" s="219"/>
      <c r="W329" s="219"/>
      <c r="X329" s="219"/>
      <c r="Y329" s="219"/>
      <c r="Z329" s="219"/>
      <c r="AA329" s="219"/>
      <c r="AB329" s="219"/>
      <c r="AC329" s="219"/>
      <c r="AD329" s="219"/>
      <c r="AE329" s="219"/>
      <c r="AF329" s="219"/>
      <c r="AG329" s="219"/>
      <c r="AH329" s="219"/>
      <c r="AI329" s="219"/>
      <c r="AJ329" s="219"/>
      <c r="AK329" s="219"/>
      <c r="AL329" s="219"/>
      <c r="AM329" s="235"/>
      <c r="AN329" s="199"/>
    </row>
    <row r="330" spans="1:40" s="173" customFormat="1" x14ac:dyDescent="0.35">
      <c r="A330" s="219"/>
      <c r="B330" s="213"/>
      <c r="C330" s="219"/>
      <c r="D330" s="219"/>
      <c r="E330" s="219"/>
      <c r="F330" s="219"/>
      <c r="G330" s="219"/>
      <c r="H330" s="219"/>
      <c r="I330" s="219"/>
      <c r="J330" s="219"/>
      <c r="K330" s="219"/>
      <c r="L330" s="219"/>
      <c r="M330" s="219"/>
      <c r="N330" s="219"/>
      <c r="O330" s="219"/>
      <c r="P330" s="219"/>
      <c r="Q330" s="219"/>
      <c r="R330" s="219"/>
      <c r="S330" s="219"/>
      <c r="T330" s="219"/>
      <c r="U330" s="219"/>
      <c r="V330" s="219"/>
      <c r="W330" s="219"/>
      <c r="X330" s="219"/>
      <c r="Y330" s="219"/>
      <c r="Z330" s="219"/>
      <c r="AA330" s="219"/>
      <c r="AB330" s="219"/>
      <c r="AC330" s="219"/>
      <c r="AD330" s="219"/>
      <c r="AE330" s="219"/>
      <c r="AF330" s="219"/>
      <c r="AG330" s="219"/>
      <c r="AH330" s="219"/>
      <c r="AI330" s="219"/>
      <c r="AJ330" s="219"/>
      <c r="AK330" s="219"/>
      <c r="AL330" s="219"/>
      <c r="AM330" s="235"/>
      <c r="AN330" s="199"/>
    </row>
    <row r="331" spans="1:40" s="173" customFormat="1" x14ac:dyDescent="0.35">
      <c r="A331" s="219"/>
      <c r="B331" s="213"/>
      <c r="C331" s="219"/>
      <c r="D331" s="219"/>
      <c r="E331" s="219"/>
      <c r="F331" s="219"/>
      <c r="G331" s="219"/>
      <c r="H331" s="219"/>
      <c r="I331" s="219"/>
      <c r="J331" s="219"/>
      <c r="K331" s="219"/>
      <c r="L331" s="219"/>
      <c r="M331" s="219"/>
      <c r="N331" s="219"/>
      <c r="O331" s="219"/>
      <c r="P331" s="219"/>
      <c r="Q331" s="219"/>
      <c r="R331" s="219"/>
      <c r="S331" s="219"/>
      <c r="T331" s="219"/>
      <c r="U331" s="219"/>
      <c r="V331" s="219"/>
      <c r="W331" s="219"/>
      <c r="X331" s="219"/>
      <c r="Y331" s="219"/>
      <c r="Z331" s="219"/>
      <c r="AA331" s="219"/>
      <c r="AB331" s="219"/>
      <c r="AC331" s="219"/>
      <c r="AD331" s="219"/>
      <c r="AE331" s="219"/>
      <c r="AF331" s="219"/>
      <c r="AG331" s="219"/>
      <c r="AH331" s="219"/>
      <c r="AI331" s="219"/>
      <c r="AJ331" s="219"/>
      <c r="AK331" s="219"/>
      <c r="AL331" s="219"/>
      <c r="AM331" s="235"/>
      <c r="AN331" s="199"/>
    </row>
    <row r="332" spans="1:40" s="173" customFormat="1" x14ac:dyDescent="0.35">
      <c r="A332" s="219"/>
      <c r="B332" s="213"/>
      <c r="C332" s="219"/>
      <c r="D332" s="219"/>
      <c r="E332" s="219"/>
      <c r="F332" s="219"/>
      <c r="G332" s="219"/>
      <c r="H332" s="219"/>
      <c r="I332" s="219"/>
      <c r="J332" s="219"/>
      <c r="K332" s="219"/>
      <c r="L332" s="219"/>
      <c r="M332" s="219"/>
      <c r="N332" s="219"/>
      <c r="O332" s="219"/>
      <c r="P332" s="219"/>
      <c r="Q332" s="219"/>
      <c r="R332" s="219"/>
      <c r="S332" s="219"/>
      <c r="T332" s="219"/>
      <c r="U332" s="219"/>
      <c r="V332" s="219"/>
      <c r="W332" s="219"/>
      <c r="X332" s="219"/>
      <c r="Y332" s="219"/>
      <c r="Z332" s="219"/>
      <c r="AA332" s="219"/>
      <c r="AB332" s="219"/>
      <c r="AC332" s="219"/>
      <c r="AD332" s="219"/>
      <c r="AE332" s="219"/>
      <c r="AF332" s="219"/>
      <c r="AG332" s="219"/>
      <c r="AH332" s="219"/>
      <c r="AI332" s="219"/>
      <c r="AJ332" s="219"/>
      <c r="AK332" s="219"/>
      <c r="AL332" s="219"/>
      <c r="AM332" s="235"/>
      <c r="AN332" s="199"/>
    </row>
    <row r="333" spans="1:40" s="173" customFormat="1" x14ac:dyDescent="0.35">
      <c r="A333" s="219"/>
      <c r="B333" s="213"/>
      <c r="C333" s="219"/>
      <c r="D333" s="219"/>
      <c r="E333" s="219"/>
      <c r="F333" s="219"/>
      <c r="G333" s="219"/>
      <c r="H333" s="219"/>
      <c r="I333" s="219"/>
      <c r="J333" s="219"/>
      <c r="K333" s="219"/>
      <c r="L333" s="219"/>
      <c r="M333" s="219"/>
      <c r="N333" s="219"/>
      <c r="O333" s="219"/>
      <c r="P333" s="219"/>
      <c r="Q333" s="219"/>
      <c r="R333" s="219"/>
      <c r="S333" s="219"/>
      <c r="T333" s="219"/>
      <c r="U333" s="219"/>
      <c r="V333" s="219"/>
      <c r="W333" s="219"/>
      <c r="X333" s="219"/>
      <c r="Y333" s="219"/>
      <c r="Z333" s="219"/>
      <c r="AA333" s="219"/>
      <c r="AB333" s="219"/>
      <c r="AC333" s="219"/>
      <c r="AD333" s="219"/>
      <c r="AE333" s="219"/>
      <c r="AF333" s="219"/>
      <c r="AG333" s="219"/>
      <c r="AH333" s="219"/>
      <c r="AI333" s="219"/>
      <c r="AJ333" s="219"/>
      <c r="AK333" s="219"/>
      <c r="AL333" s="219"/>
      <c r="AM333" s="235"/>
      <c r="AN333" s="199"/>
    </row>
    <row r="334" spans="1:40" s="173" customFormat="1" x14ac:dyDescent="0.35">
      <c r="A334" s="219"/>
      <c r="B334" s="213"/>
      <c r="C334" s="219"/>
      <c r="D334" s="219"/>
      <c r="E334" s="219"/>
      <c r="F334" s="219"/>
      <c r="G334" s="219"/>
      <c r="H334" s="219"/>
      <c r="I334" s="219"/>
      <c r="J334" s="219"/>
      <c r="K334" s="219"/>
      <c r="L334" s="219"/>
      <c r="M334" s="219"/>
      <c r="N334" s="219"/>
      <c r="O334" s="219"/>
      <c r="P334" s="219"/>
      <c r="Q334" s="219"/>
      <c r="R334" s="219"/>
      <c r="S334" s="219"/>
      <c r="T334" s="219"/>
      <c r="U334" s="219"/>
      <c r="V334" s="219"/>
      <c r="W334" s="219"/>
      <c r="X334" s="219"/>
      <c r="Y334" s="219"/>
      <c r="Z334" s="219"/>
      <c r="AA334" s="219"/>
      <c r="AB334" s="219"/>
      <c r="AC334" s="219"/>
      <c r="AD334" s="219"/>
      <c r="AE334" s="219"/>
      <c r="AF334" s="219"/>
      <c r="AG334" s="219"/>
      <c r="AH334" s="219"/>
      <c r="AI334" s="219"/>
      <c r="AJ334" s="219"/>
      <c r="AK334" s="219"/>
      <c r="AL334" s="219"/>
      <c r="AM334" s="235"/>
      <c r="AN334" s="199"/>
    </row>
    <row r="335" spans="1:40" s="173" customFormat="1" x14ac:dyDescent="0.35">
      <c r="A335" s="219"/>
      <c r="B335" s="213"/>
      <c r="C335" s="219"/>
      <c r="D335" s="219"/>
      <c r="E335" s="219"/>
      <c r="F335" s="219"/>
      <c r="G335" s="219"/>
      <c r="H335" s="219"/>
      <c r="I335" s="219"/>
      <c r="J335" s="219"/>
      <c r="K335" s="219"/>
      <c r="L335" s="219"/>
      <c r="M335" s="219"/>
      <c r="N335" s="219"/>
      <c r="O335" s="219"/>
      <c r="P335" s="219"/>
      <c r="Q335" s="219"/>
      <c r="R335" s="219"/>
      <c r="S335" s="219"/>
      <c r="T335" s="219"/>
      <c r="U335" s="219"/>
      <c r="V335" s="219"/>
      <c r="W335" s="219"/>
      <c r="X335" s="219"/>
      <c r="Y335" s="219"/>
      <c r="Z335" s="219"/>
      <c r="AA335" s="219"/>
      <c r="AB335" s="219"/>
      <c r="AC335" s="219"/>
      <c r="AD335" s="219"/>
      <c r="AE335" s="219"/>
      <c r="AF335" s="219"/>
      <c r="AG335" s="219"/>
      <c r="AH335" s="219"/>
      <c r="AI335" s="219"/>
      <c r="AJ335" s="219"/>
      <c r="AK335" s="219"/>
      <c r="AL335" s="219"/>
      <c r="AM335" s="235"/>
      <c r="AN335" s="199"/>
    </row>
    <row r="336" spans="1:40" s="173" customFormat="1" x14ac:dyDescent="0.35">
      <c r="A336" s="219"/>
      <c r="B336" s="213"/>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c r="Y336" s="219"/>
      <c r="Z336" s="219"/>
      <c r="AA336" s="219"/>
      <c r="AB336" s="219"/>
      <c r="AC336" s="219"/>
      <c r="AD336" s="219"/>
      <c r="AE336" s="219"/>
      <c r="AF336" s="219"/>
      <c r="AG336" s="219"/>
      <c r="AH336" s="219"/>
      <c r="AI336" s="219"/>
      <c r="AJ336" s="219"/>
      <c r="AK336" s="219"/>
      <c r="AL336" s="219"/>
      <c r="AM336" s="235"/>
      <c r="AN336" s="199"/>
    </row>
    <row r="337" spans="1:40" s="173" customFormat="1" x14ac:dyDescent="0.35">
      <c r="A337" s="219"/>
      <c r="B337" s="213"/>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c r="Y337" s="219"/>
      <c r="Z337" s="219"/>
      <c r="AA337" s="219"/>
      <c r="AB337" s="219"/>
      <c r="AC337" s="219"/>
      <c r="AD337" s="219"/>
      <c r="AE337" s="219"/>
      <c r="AF337" s="219"/>
      <c r="AG337" s="219"/>
      <c r="AH337" s="219"/>
      <c r="AI337" s="219"/>
      <c r="AJ337" s="219"/>
      <c r="AK337" s="219"/>
      <c r="AL337" s="219"/>
      <c r="AM337" s="235"/>
      <c r="AN337" s="199"/>
    </row>
    <row r="338" spans="1:40" s="173" customFormat="1" x14ac:dyDescent="0.35">
      <c r="A338" s="219"/>
      <c r="B338" s="213"/>
      <c r="C338" s="219"/>
      <c r="D338" s="219"/>
      <c r="E338" s="219"/>
      <c r="F338" s="219"/>
      <c r="G338" s="219"/>
      <c r="H338" s="219"/>
      <c r="I338" s="219"/>
      <c r="J338" s="219"/>
      <c r="K338" s="219"/>
      <c r="L338" s="219"/>
      <c r="M338" s="219"/>
      <c r="N338" s="219"/>
      <c r="O338" s="219"/>
      <c r="P338" s="219"/>
      <c r="Q338" s="219"/>
      <c r="R338" s="219"/>
      <c r="S338" s="219"/>
      <c r="T338" s="219"/>
      <c r="U338" s="219"/>
      <c r="V338" s="219"/>
      <c r="W338" s="219"/>
      <c r="X338" s="219"/>
      <c r="Y338" s="219"/>
      <c r="Z338" s="219"/>
      <c r="AA338" s="219"/>
      <c r="AB338" s="219"/>
      <c r="AC338" s="219"/>
      <c r="AD338" s="219"/>
      <c r="AE338" s="219"/>
      <c r="AF338" s="219"/>
      <c r="AG338" s="219"/>
      <c r="AH338" s="219"/>
      <c r="AI338" s="219"/>
      <c r="AJ338" s="219"/>
      <c r="AK338" s="219"/>
      <c r="AL338" s="219"/>
      <c r="AM338" s="235"/>
      <c r="AN338" s="199"/>
    </row>
    <row r="339" spans="1:40" s="173" customFormat="1" x14ac:dyDescent="0.35">
      <c r="A339" s="219"/>
      <c r="B339" s="213"/>
      <c r="C339" s="219"/>
      <c r="D339" s="219"/>
      <c r="E339" s="219"/>
      <c r="F339" s="219"/>
      <c r="G339" s="219"/>
      <c r="H339" s="219"/>
      <c r="I339" s="219"/>
      <c r="J339" s="219"/>
      <c r="K339" s="219"/>
      <c r="L339" s="219"/>
      <c r="M339" s="219"/>
      <c r="N339" s="219"/>
      <c r="O339" s="219"/>
      <c r="P339" s="219"/>
      <c r="Q339" s="219"/>
      <c r="R339" s="219"/>
      <c r="S339" s="219"/>
      <c r="T339" s="219"/>
      <c r="U339" s="219"/>
      <c r="V339" s="219"/>
      <c r="W339" s="219"/>
      <c r="X339" s="219"/>
      <c r="Y339" s="219"/>
      <c r="Z339" s="219"/>
      <c r="AA339" s="219"/>
      <c r="AB339" s="219"/>
      <c r="AC339" s="219"/>
      <c r="AD339" s="219"/>
      <c r="AE339" s="219"/>
      <c r="AF339" s="219"/>
      <c r="AG339" s="219"/>
      <c r="AH339" s="219"/>
      <c r="AI339" s="219"/>
      <c r="AJ339" s="219"/>
      <c r="AK339" s="219"/>
      <c r="AL339" s="219"/>
      <c r="AM339" s="235"/>
      <c r="AN339" s="199"/>
    </row>
    <row r="340" spans="1:40" s="173" customFormat="1" x14ac:dyDescent="0.35">
      <c r="A340" s="219"/>
      <c r="B340" s="213"/>
      <c r="C340" s="219"/>
      <c r="D340" s="219"/>
      <c r="E340" s="219"/>
      <c r="F340" s="219"/>
      <c r="G340" s="219"/>
      <c r="H340" s="219"/>
      <c r="I340" s="219"/>
      <c r="J340" s="219"/>
      <c r="K340" s="219"/>
      <c r="L340" s="219"/>
      <c r="M340" s="219"/>
      <c r="N340" s="219"/>
      <c r="O340" s="219"/>
      <c r="P340" s="219"/>
      <c r="Q340" s="219"/>
      <c r="R340" s="219"/>
      <c r="S340" s="219"/>
      <c r="T340" s="219"/>
      <c r="U340" s="219"/>
      <c r="V340" s="219"/>
      <c r="W340" s="219"/>
      <c r="X340" s="219"/>
      <c r="Y340" s="219"/>
      <c r="Z340" s="219"/>
      <c r="AA340" s="219"/>
      <c r="AB340" s="219"/>
      <c r="AC340" s="219"/>
      <c r="AD340" s="219"/>
      <c r="AE340" s="219"/>
      <c r="AF340" s="219"/>
      <c r="AG340" s="219"/>
      <c r="AH340" s="219"/>
      <c r="AI340" s="219"/>
      <c r="AJ340" s="219"/>
      <c r="AK340" s="219"/>
      <c r="AL340" s="219"/>
      <c r="AM340" s="235"/>
      <c r="AN340" s="199"/>
    </row>
    <row r="341" spans="1:40" s="173" customFormat="1" x14ac:dyDescent="0.35">
      <c r="A341" s="219"/>
      <c r="B341" s="213"/>
      <c r="C341" s="219"/>
      <c r="D341" s="219"/>
      <c r="E341" s="219"/>
      <c r="F341" s="219"/>
      <c r="G341" s="219"/>
      <c r="H341" s="219"/>
      <c r="I341" s="219"/>
      <c r="J341" s="219"/>
      <c r="K341" s="219"/>
      <c r="L341" s="219"/>
      <c r="M341" s="219"/>
      <c r="N341" s="219"/>
      <c r="O341" s="219"/>
      <c r="P341" s="219"/>
      <c r="Q341" s="219"/>
      <c r="R341" s="219"/>
      <c r="S341" s="219"/>
      <c r="T341" s="219"/>
      <c r="U341" s="219"/>
      <c r="V341" s="219"/>
      <c r="W341" s="219"/>
      <c r="X341" s="219"/>
      <c r="Y341" s="219"/>
      <c r="Z341" s="219"/>
      <c r="AA341" s="219"/>
      <c r="AB341" s="219"/>
      <c r="AC341" s="219"/>
      <c r="AD341" s="219"/>
      <c r="AE341" s="219"/>
      <c r="AF341" s="219"/>
      <c r="AG341" s="219"/>
      <c r="AH341" s="219"/>
      <c r="AI341" s="219"/>
      <c r="AJ341" s="219"/>
      <c r="AK341" s="219"/>
      <c r="AL341" s="219"/>
      <c r="AM341" s="235"/>
      <c r="AN341" s="199"/>
    </row>
    <row r="342" spans="1:40" s="173" customFormat="1" x14ac:dyDescent="0.35">
      <c r="A342" s="219"/>
      <c r="B342" s="213"/>
      <c r="C342" s="219"/>
      <c r="D342" s="219"/>
      <c r="E342" s="219"/>
      <c r="F342" s="219"/>
      <c r="G342" s="219"/>
      <c r="H342" s="219"/>
      <c r="I342" s="219"/>
      <c r="J342" s="219"/>
      <c r="K342" s="219"/>
      <c r="L342" s="219"/>
      <c r="M342" s="219"/>
      <c r="N342" s="219"/>
      <c r="O342" s="219"/>
      <c r="P342" s="219"/>
      <c r="Q342" s="219"/>
      <c r="R342" s="219"/>
      <c r="S342" s="219"/>
      <c r="T342" s="219"/>
      <c r="U342" s="219"/>
      <c r="V342" s="219"/>
      <c r="W342" s="219"/>
      <c r="X342" s="219"/>
      <c r="Y342" s="219"/>
      <c r="Z342" s="219"/>
      <c r="AA342" s="219"/>
      <c r="AB342" s="219"/>
      <c r="AC342" s="219"/>
      <c r="AD342" s="219"/>
      <c r="AE342" s="219"/>
      <c r="AF342" s="219"/>
      <c r="AG342" s="219"/>
      <c r="AH342" s="219"/>
      <c r="AI342" s="219"/>
      <c r="AJ342" s="219"/>
      <c r="AK342" s="219"/>
      <c r="AL342" s="219"/>
      <c r="AM342" s="235"/>
      <c r="AN342" s="199"/>
    </row>
    <row r="343" spans="1:40" s="173" customFormat="1" x14ac:dyDescent="0.35">
      <c r="A343" s="219"/>
      <c r="B343" s="213"/>
      <c r="C343" s="219"/>
      <c r="D343" s="219"/>
      <c r="E343" s="219"/>
      <c r="F343" s="219"/>
      <c r="G343" s="219"/>
      <c r="H343" s="219"/>
      <c r="I343" s="219"/>
      <c r="J343" s="219"/>
      <c r="K343" s="219"/>
      <c r="L343" s="219"/>
      <c r="M343" s="219"/>
      <c r="N343" s="219"/>
      <c r="O343" s="219"/>
      <c r="P343" s="219"/>
      <c r="Q343" s="219"/>
      <c r="R343" s="219"/>
      <c r="S343" s="219"/>
      <c r="T343" s="219"/>
      <c r="U343" s="219"/>
      <c r="V343" s="219"/>
      <c r="W343" s="219"/>
      <c r="X343" s="219"/>
      <c r="Y343" s="219"/>
      <c r="Z343" s="219"/>
      <c r="AA343" s="219"/>
      <c r="AB343" s="219"/>
      <c r="AC343" s="219"/>
      <c r="AD343" s="219"/>
      <c r="AE343" s="219"/>
      <c r="AF343" s="219"/>
      <c r="AG343" s="219"/>
      <c r="AH343" s="219"/>
      <c r="AI343" s="219"/>
      <c r="AJ343" s="219"/>
      <c r="AK343" s="219"/>
      <c r="AL343" s="219"/>
      <c r="AM343" s="235"/>
      <c r="AN343" s="199"/>
    </row>
    <row r="344" spans="1:40" s="173" customFormat="1" x14ac:dyDescent="0.35">
      <c r="A344" s="219"/>
      <c r="B344" s="213"/>
      <c r="C344" s="219"/>
      <c r="D344" s="219"/>
      <c r="E344" s="219"/>
      <c r="F344" s="219"/>
      <c r="G344" s="219"/>
      <c r="H344" s="219"/>
      <c r="I344" s="219"/>
      <c r="J344" s="219"/>
      <c r="K344" s="219"/>
      <c r="L344" s="219"/>
      <c r="M344" s="219"/>
      <c r="N344" s="219"/>
      <c r="O344" s="219"/>
      <c r="P344" s="219"/>
      <c r="Q344" s="219"/>
      <c r="R344" s="219"/>
      <c r="S344" s="219"/>
      <c r="T344" s="219"/>
      <c r="U344" s="219"/>
      <c r="V344" s="219"/>
      <c r="W344" s="219"/>
      <c r="X344" s="219"/>
      <c r="Y344" s="219"/>
      <c r="Z344" s="219"/>
      <c r="AA344" s="219"/>
      <c r="AB344" s="219"/>
      <c r="AC344" s="219"/>
      <c r="AD344" s="219"/>
      <c r="AE344" s="219"/>
      <c r="AF344" s="219"/>
      <c r="AG344" s="219"/>
      <c r="AH344" s="219"/>
      <c r="AI344" s="219"/>
      <c r="AJ344" s="219"/>
      <c r="AK344" s="219"/>
      <c r="AL344" s="219"/>
      <c r="AM344" s="235"/>
      <c r="AN344" s="199"/>
    </row>
    <row r="345" spans="1:40" s="173" customFormat="1" x14ac:dyDescent="0.35">
      <c r="A345" s="219"/>
      <c r="B345" s="213"/>
      <c r="C345" s="219"/>
      <c r="D345" s="219"/>
      <c r="E345" s="219"/>
      <c r="F345" s="219"/>
      <c r="G345" s="219"/>
      <c r="H345" s="219"/>
      <c r="I345" s="219"/>
      <c r="J345" s="219"/>
      <c r="K345" s="219"/>
      <c r="L345" s="219"/>
      <c r="M345" s="219"/>
      <c r="N345" s="219"/>
      <c r="O345" s="219"/>
      <c r="P345" s="219"/>
      <c r="Q345" s="219"/>
      <c r="R345" s="219"/>
      <c r="S345" s="219"/>
      <c r="T345" s="219"/>
      <c r="U345" s="219"/>
      <c r="V345" s="219"/>
      <c r="W345" s="219"/>
      <c r="X345" s="219"/>
      <c r="Y345" s="219"/>
      <c r="Z345" s="219"/>
      <c r="AA345" s="219"/>
      <c r="AB345" s="219"/>
      <c r="AC345" s="219"/>
      <c r="AD345" s="219"/>
      <c r="AE345" s="219"/>
      <c r="AF345" s="219"/>
      <c r="AG345" s="219"/>
      <c r="AH345" s="219"/>
      <c r="AI345" s="219"/>
      <c r="AJ345" s="219"/>
      <c r="AK345" s="219"/>
      <c r="AL345" s="219"/>
      <c r="AM345" s="235"/>
      <c r="AN345" s="199"/>
    </row>
    <row r="346" spans="1:40" s="173" customFormat="1" x14ac:dyDescent="0.35">
      <c r="A346" s="219"/>
      <c r="B346" s="213"/>
      <c r="C346" s="219"/>
      <c r="D346" s="219"/>
      <c r="E346" s="219"/>
      <c r="F346" s="219"/>
      <c r="G346" s="219"/>
      <c r="H346" s="219"/>
      <c r="I346" s="219"/>
      <c r="J346" s="219"/>
      <c r="K346" s="219"/>
      <c r="L346" s="219"/>
      <c r="M346" s="219"/>
      <c r="N346" s="219"/>
      <c r="O346" s="219"/>
      <c r="P346" s="219"/>
      <c r="Q346" s="219"/>
      <c r="R346" s="219"/>
      <c r="S346" s="219"/>
      <c r="T346" s="219"/>
      <c r="U346" s="219"/>
      <c r="V346" s="219"/>
      <c r="W346" s="219"/>
      <c r="X346" s="219"/>
      <c r="Y346" s="219"/>
      <c r="Z346" s="219"/>
      <c r="AA346" s="219"/>
      <c r="AB346" s="219"/>
      <c r="AC346" s="219"/>
      <c r="AD346" s="219"/>
      <c r="AE346" s="219"/>
      <c r="AF346" s="219"/>
      <c r="AG346" s="219"/>
      <c r="AH346" s="219"/>
      <c r="AI346" s="219"/>
      <c r="AJ346" s="219"/>
      <c r="AK346" s="219"/>
      <c r="AL346" s="219"/>
      <c r="AM346" s="235"/>
      <c r="AN346" s="199"/>
    </row>
    <row r="347" spans="1:40" s="173" customFormat="1" x14ac:dyDescent="0.35">
      <c r="A347" s="219"/>
      <c r="B347" s="213"/>
      <c r="C347" s="219"/>
      <c r="D347" s="219"/>
      <c r="E347" s="219"/>
      <c r="F347" s="219"/>
      <c r="G347" s="219"/>
      <c r="H347" s="219"/>
      <c r="I347" s="219"/>
      <c r="J347" s="219"/>
      <c r="K347" s="219"/>
      <c r="L347" s="219"/>
      <c r="M347" s="219"/>
      <c r="N347" s="219"/>
      <c r="O347" s="219"/>
      <c r="P347" s="219"/>
      <c r="Q347" s="219"/>
      <c r="R347" s="219"/>
      <c r="S347" s="219"/>
      <c r="T347" s="219"/>
      <c r="U347" s="219"/>
      <c r="V347" s="219"/>
      <c r="W347" s="219"/>
      <c r="X347" s="219"/>
      <c r="Y347" s="219"/>
      <c r="Z347" s="219"/>
      <c r="AA347" s="219"/>
      <c r="AB347" s="219"/>
      <c r="AC347" s="219"/>
      <c r="AD347" s="219"/>
      <c r="AE347" s="219"/>
      <c r="AF347" s="219"/>
      <c r="AG347" s="219"/>
      <c r="AH347" s="219"/>
      <c r="AI347" s="219"/>
      <c r="AJ347" s="219"/>
      <c r="AK347" s="219"/>
      <c r="AL347" s="219"/>
      <c r="AM347" s="235"/>
      <c r="AN347" s="199"/>
    </row>
    <row r="348" spans="1:40" s="173" customFormat="1" x14ac:dyDescent="0.35">
      <c r="A348" s="219"/>
      <c r="B348" s="213"/>
      <c r="C348" s="219"/>
      <c r="D348" s="219"/>
      <c r="E348" s="219"/>
      <c r="F348" s="219"/>
      <c r="G348" s="219"/>
      <c r="H348" s="219"/>
      <c r="I348" s="219"/>
      <c r="J348" s="219"/>
      <c r="K348" s="219"/>
      <c r="L348" s="219"/>
      <c r="M348" s="219"/>
      <c r="N348" s="219"/>
      <c r="O348" s="219"/>
      <c r="P348" s="219"/>
      <c r="Q348" s="219"/>
      <c r="R348" s="219"/>
      <c r="S348" s="219"/>
      <c r="T348" s="219"/>
      <c r="U348" s="219"/>
      <c r="V348" s="219"/>
      <c r="W348" s="219"/>
      <c r="X348" s="219"/>
      <c r="Y348" s="219"/>
      <c r="Z348" s="219"/>
      <c r="AA348" s="219"/>
      <c r="AB348" s="219"/>
      <c r="AC348" s="219"/>
      <c r="AD348" s="219"/>
      <c r="AE348" s="219"/>
      <c r="AF348" s="219"/>
      <c r="AG348" s="219"/>
      <c r="AH348" s="219"/>
      <c r="AI348" s="219"/>
      <c r="AJ348" s="219"/>
      <c r="AK348" s="219"/>
      <c r="AL348" s="219"/>
      <c r="AM348" s="235"/>
      <c r="AN348" s="199"/>
    </row>
    <row r="349" spans="1:40" s="173" customFormat="1" x14ac:dyDescent="0.35">
      <c r="A349" s="219"/>
      <c r="B349" s="213"/>
      <c r="C349" s="219"/>
      <c r="D349" s="219"/>
      <c r="E349" s="219"/>
      <c r="F349" s="219"/>
      <c r="G349" s="219"/>
      <c r="H349" s="219"/>
      <c r="I349" s="219"/>
      <c r="J349" s="219"/>
      <c r="K349" s="219"/>
      <c r="L349" s="219"/>
      <c r="M349" s="219"/>
      <c r="N349" s="219"/>
      <c r="O349" s="219"/>
      <c r="P349" s="219"/>
      <c r="Q349" s="219"/>
      <c r="R349" s="219"/>
      <c r="S349" s="219"/>
      <c r="T349" s="219"/>
      <c r="U349" s="219"/>
      <c r="V349" s="219"/>
      <c r="W349" s="219"/>
      <c r="X349" s="219"/>
      <c r="Y349" s="219"/>
      <c r="Z349" s="219"/>
      <c r="AA349" s="219"/>
      <c r="AB349" s="219"/>
      <c r="AC349" s="219"/>
      <c r="AD349" s="219"/>
      <c r="AE349" s="219"/>
      <c r="AF349" s="219"/>
      <c r="AG349" s="219"/>
      <c r="AH349" s="219"/>
      <c r="AI349" s="219"/>
      <c r="AJ349" s="219"/>
      <c r="AK349" s="219"/>
      <c r="AL349" s="219"/>
      <c r="AM349" s="235"/>
      <c r="AN349" s="199"/>
    </row>
    <row r="350" spans="1:40" s="173" customFormat="1" x14ac:dyDescent="0.35">
      <c r="A350" s="219"/>
      <c r="B350" s="213"/>
      <c r="C350" s="219"/>
      <c r="D350" s="219"/>
      <c r="E350" s="219"/>
      <c r="F350" s="219"/>
      <c r="G350" s="219"/>
      <c r="H350" s="219"/>
      <c r="I350" s="219"/>
      <c r="J350" s="219"/>
      <c r="K350" s="219"/>
      <c r="L350" s="219"/>
      <c r="M350" s="219"/>
      <c r="N350" s="219"/>
      <c r="O350" s="219"/>
      <c r="P350" s="219"/>
      <c r="Q350" s="219"/>
      <c r="R350" s="219"/>
      <c r="S350" s="219"/>
      <c r="T350" s="219"/>
      <c r="U350" s="219"/>
      <c r="V350" s="219"/>
      <c r="W350" s="219"/>
      <c r="X350" s="219"/>
      <c r="Y350" s="219"/>
      <c r="Z350" s="219"/>
      <c r="AA350" s="219"/>
      <c r="AB350" s="219"/>
      <c r="AC350" s="219"/>
      <c r="AD350" s="219"/>
      <c r="AE350" s="219"/>
      <c r="AF350" s="219"/>
      <c r="AG350" s="219"/>
      <c r="AH350" s="219"/>
      <c r="AI350" s="219"/>
      <c r="AJ350" s="219"/>
      <c r="AK350" s="219"/>
      <c r="AL350" s="219"/>
      <c r="AM350" s="235"/>
      <c r="AN350" s="199"/>
    </row>
    <row r="351" spans="1:40" s="173" customFormat="1" x14ac:dyDescent="0.35">
      <c r="A351" s="219"/>
      <c r="B351" s="213"/>
      <c r="C351" s="219"/>
      <c r="D351" s="219"/>
      <c r="E351" s="219"/>
      <c r="F351" s="219"/>
      <c r="G351" s="219"/>
      <c r="H351" s="219"/>
      <c r="I351" s="219"/>
      <c r="J351" s="219"/>
      <c r="K351" s="219"/>
      <c r="L351" s="219"/>
      <c r="M351" s="219"/>
      <c r="N351" s="219"/>
      <c r="O351" s="219"/>
      <c r="P351" s="219"/>
      <c r="Q351" s="219"/>
      <c r="R351" s="219"/>
      <c r="S351" s="219"/>
      <c r="T351" s="219"/>
      <c r="U351" s="219"/>
      <c r="V351" s="219"/>
      <c r="W351" s="219"/>
      <c r="X351" s="219"/>
      <c r="Y351" s="219"/>
      <c r="Z351" s="219"/>
      <c r="AA351" s="219"/>
      <c r="AB351" s="219"/>
      <c r="AC351" s="219"/>
      <c r="AD351" s="219"/>
      <c r="AE351" s="219"/>
      <c r="AF351" s="219"/>
      <c r="AG351" s="219"/>
      <c r="AH351" s="219"/>
      <c r="AI351" s="219"/>
      <c r="AJ351" s="219"/>
      <c r="AK351" s="219"/>
      <c r="AL351" s="219"/>
      <c r="AM351" s="235"/>
      <c r="AN351" s="199"/>
    </row>
    <row r="352" spans="1:40" s="173" customFormat="1" x14ac:dyDescent="0.35">
      <c r="A352" s="219"/>
      <c r="B352" s="213"/>
      <c r="C352" s="219"/>
      <c r="D352" s="219"/>
      <c r="E352" s="219"/>
      <c r="F352" s="219"/>
      <c r="G352" s="219"/>
      <c r="H352" s="219"/>
      <c r="I352" s="219"/>
      <c r="J352" s="219"/>
      <c r="K352" s="219"/>
      <c r="L352" s="219"/>
      <c r="M352" s="219"/>
      <c r="N352" s="219"/>
      <c r="O352" s="219"/>
      <c r="P352" s="219"/>
      <c r="Q352" s="219"/>
      <c r="R352" s="219"/>
      <c r="S352" s="219"/>
      <c r="T352" s="219"/>
      <c r="U352" s="219"/>
      <c r="V352" s="219"/>
      <c r="W352" s="219"/>
      <c r="X352" s="219"/>
      <c r="Y352" s="219"/>
      <c r="Z352" s="219"/>
      <c r="AA352" s="219"/>
      <c r="AB352" s="219"/>
      <c r="AC352" s="219"/>
      <c r="AD352" s="219"/>
      <c r="AE352" s="219"/>
      <c r="AF352" s="219"/>
      <c r="AG352" s="219"/>
      <c r="AH352" s="219"/>
      <c r="AI352" s="219"/>
      <c r="AJ352" s="219"/>
      <c r="AK352" s="219"/>
      <c r="AL352" s="219"/>
      <c r="AM352" s="235"/>
      <c r="AN352" s="199"/>
    </row>
    <row r="353" spans="1:40" s="173" customFormat="1" x14ac:dyDescent="0.35">
      <c r="A353" s="219"/>
      <c r="B353" s="213"/>
      <c r="C353" s="219"/>
      <c r="D353" s="219"/>
      <c r="E353" s="219"/>
      <c r="F353" s="219"/>
      <c r="G353" s="219"/>
      <c r="H353" s="219"/>
      <c r="I353" s="219"/>
      <c r="J353" s="219"/>
      <c r="K353" s="219"/>
      <c r="L353" s="219"/>
      <c r="M353" s="219"/>
      <c r="N353" s="219"/>
      <c r="O353" s="219"/>
      <c r="P353" s="219"/>
      <c r="Q353" s="219"/>
      <c r="R353" s="219"/>
      <c r="S353" s="219"/>
      <c r="T353" s="219"/>
      <c r="U353" s="219"/>
      <c r="V353" s="219"/>
      <c r="W353" s="219"/>
      <c r="X353" s="219"/>
      <c r="Y353" s="219"/>
      <c r="Z353" s="219"/>
      <c r="AA353" s="219"/>
      <c r="AB353" s="219"/>
      <c r="AC353" s="219"/>
      <c r="AD353" s="219"/>
      <c r="AE353" s="219"/>
      <c r="AF353" s="219"/>
      <c r="AG353" s="219"/>
      <c r="AH353" s="219"/>
      <c r="AI353" s="219"/>
      <c r="AJ353" s="219"/>
      <c r="AK353" s="219"/>
      <c r="AL353" s="219"/>
      <c r="AM353" s="235"/>
      <c r="AN353" s="199"/>
    </row>
    <row r="354" spans="1:40" s="173" customFormat="1" x14ac:dyDescent="0.35">
      <c r="A354" s="219"/>
      <c r="B354" s="213"/>
      <c r="C354" s="219"/>
      <c r="D354" s="219"/>
      <c r="E354" s="219"/>
      <c r="F354" s="219"/>
      <c r="G354" s="219"/>
      <c r="H354" s="219"/>
      <c r="I354" s="219"/>
      <c r="J354" s="219"/>
      <c r="K354" s="219"/>
      <c r="L354" s="219"/>
      <c r="M354" s="219"/>
      <c r="N354" s="219"/>
      <c r="O354" s="219"/>
      <c r="P354" s="219"/>
      <c r="Q354" s="219"/>
      <c r="R354" s="219"/>
      <c r="S354" s="219"/>
      <c r="T354" s="219"/>
      <c r="U354" s="219"/>
      <c r="V354" s="219"/>
      <c r="W354" s="219"/>
      <c r="X354" s="219"/>
      <c r="Y354" s="219"/>
      <c r="Z354" s="219"/>
      <c r="AA354" s="219"/>
      <c r="AB354" s="219"/>
      <c r="AC354" s="219"/>
      <c r="AD354" s="219"/>
      <c r="AE354" s="219"/>
      <c r="AF354" s="219"/>
      <c r="AG354" s="219"/>
      <c r="AH354" s="219"/>
      <c r="AI354" s="219"/>
      <c r="AJ354" s="219"/>
      <c r="AK354" s="219"/>
      <c r="AL354" s="219"/>
      <c r="AM354" s="235"/>
      <c r="AN354" s="199"/>
    </row>
    <row r="355" spans="1:40" s="173" customFormat="1" x14ac:dyDescent="0.35">
      <c r="A355" s="219"/>
      <c r="B355" s="213"/>
      <c r="C355" s="219"/>
      <c r="D355" s="219"/>
      <c r="E355" s="219"/>
      <c r="F355" s="219"/>
      <c r="G355" s="219"/>
      <c r="H355" s="219"/>
      <c r="I355" s="219"/>
      <c r="J355" s="219"/>
      <c r="K355" s="219"/>
      <c r="L355" s="219"/>
      <c r="M355" s="219"/>
      <c r="N355" s="219"/>
      <c r="O355" s="219"/>
      <c r="P355" s="219"/>
      <c r="Q355" s="219"/>
      <c r="R355" s="219"/>
      <c r="S355" s="219"/>
      <c r="T355" s="219"/>
      <c r="U355" s="219"/>
      <c r="V355" s="219"/>
      <c r="W355" s="219"/>
      <c r="X355" s="219"/>
      <c r="Y355" s="219"/>
      <c r="Z355" s="219"/>
      <c r="AA355" s="219"/>
      <c r="AB355" s="219"/>
      <c r="AC355" s="219"/>
      <c r="AD355" s="219"/>
      <c r="AE355" s="219"/>
      <c r="AF355" s="219"/>
      <c r="AG355" s="219"/>
      <c r="AH355" s="219"/>
      <c r="AI355" s="219"/>
      <c r="AJ355" s="219"/>
      <c r="AK355" s="219"/>
      <c r="AL355" s="219"/>
      <c r="AM355" s="235"/>
      <c r="AN355" s="199"/>
    </row>
    <row r="356" spans="1:40" s="173" customFormat="1" x14ac:dyDescent="0.35">
      <c r="A356" s="219"/>
      <c r="B356" s="213"/>
      <c r="C356" s="219"/>
      <c r="D356" s="219"/>
      <c r="E356" s="219"/>
      <c r="F356" s="219"/>
      <c r="G356" s="219"/>
      <c r="H356" s="219"/>
      <c r="I356" s="219"/>
      <c r="J356" s="219"/>
      <c r="K356" s="219"/>
      <c r="L356" s="219"/>
      <c r="M356" s="219"/>
      <c r="N356" s="219"/>
      <c r="O356" s="219"/>
      <c r="P356" s="219"/>
      <c r="Q356" s="219"/>
      <c r="R356" s="219"/>
      <c r="S356" s="219"/>
      <c r="T356" s="219"/>
      <c r="U356" s="219"/>
      <c r="V356" s="219"/>
      <c r="W356" s="219"/>
      <c r="X356" s="219"/>
      <c r="Y356" s="219"/>
      <c r="Z356" s="219"/>
      <c r="AA356" s="219"/>
      <c r="AB356" s="219"/>
      <c r="AC356" s="219"/>
      <c r="AD356" s="219"/>
      <c r="AE356" s="219"/>
      <c r="AF356" s="219"/>
      <c r="AG356" s="219"/>
      <c r="AH356" s="219"/>
      <c r="AI356" s="219"/>
      <c r="AJ356" s="219"/>
      <c r="AK356" s="219"/>
      <c r="AL356" s="219"/>
      <c r="AM356" s="235"/>
      <c r="AN356" s="199"/>
    </row>
    <row r="357" spans="1:40" s="173" customFormat="1" x14ac:dyDescent="0.35">
      <c r="A357" s="219"/>
      <c r="B357" s="213"/>
      <c r="C357" s="219"/>
      <c r="D357" s="219"/>
      <c r="E357" s="219"/>
      <c r="F357" s="219"/>
      <c r="G357" s="219"/>
      <c r="H357" s="219"/>
      <c r="I357" s="219"/>
      <c r="J357" s="219"/>
      <c r="K357" s="219"/>
      <c r="L357" s="219"/>
      <c r="M357" s="219"/>
      <c r="N357" s="219"/>
      <c r="O357" s="219"/>
      <c r="P357" s="219"/>
      <c r="Q357" s="219"/>
      <c r="R357" s="219"/>
      <c r="S357" s="219"/>
      <c r="T357" s="219"/>
      <c r="U357" s="219"/>
      <c r="V357" s="219"/>
      <c r="W357" s="219"/>
      <c r="X357" s="219"/>
      <c r="Y357" s="219"/>
      <c r="Z357" s="219"/>
      <c r="AA357" s="219"/>
      <c r="AB357" s="219"/>
      <c r="AC357" s="219"/>
      <c r="AD357" s="219"/>
      <c r="AE357" s="219"/>
      <c r="AF357" s="219"/>
      <c r="AG357" s="219"/>
      <c r="AH357" s="219"/>
      <c r="AI357" s="219"/>
      <c r="AJ357" s="219"/>
      <c r="AK357" s="219"/>
      <c r="AL357" s="219"/>
      <c r="AM357" s="235"/>
      <c r="AN357" s="199"/>
    </row>
    <row r="358" spans="1:40" s="173" customFormat="1" x14ac:dyDescent="0.35">
      <c r="A358" s="219"/>
      <c r="B358" s="213"/>
      <c r="C358" s="219"/>
      <c r="D358" s="219"/>
      <c r="E358" s="219"/>
      <c r="F358" s="219"/>
      <c r="G358" s="219"/>
      <c r="H358" s="219"/>
      <c r="I358" s="219"/>
      <c r="J358" s="219"/>
      <c r="K358" s="219"/>
      <c r="L358" s="219"/>
      <c r="M358" s="219"/>
      <c r="N358" s="219"/>
      <c r="O358" s="219"/>
      <c r="P358" s="219"/>
      <c r="Q358" s="219"/>
      <c r="R358" s="219"/>
      <c r="S358" s="219"/>
      <c r="T358" s="219"/>
      <c r="U358" s="219"/>
      <c r="V358" s="219"/>
      <c r="W358" s="219"/>
      <c r="X358" s="219"/>
      <c r="Y358" s="219"/>
      <c r="Z358" s="219"/>
      <c r="AA358" s="219"/>
      <c r="AB358" s="219"/>
      <c r="AC358" s="219"/>
      <c r="AD358" s="219"/>
      <c r="AE358" s="219"/>
      <c r="AF358" s="219"/>
      <c r="AG358" s="219"/>
      <c r="AH358" s="219"/>
      <c r="AI358" s="219"/>
      <c r="AJ358" s="219"/>
      <c r="AK358" s="219"/>
      <c r="AL358" s="219"/>
      <c r="AM358" s="235"/>
      <c r="AN358" s="199"/>
    </row>
    <row r="359" spans="1:40" s="173" customFormat="1" x14ac:dyDescent="0.35">
      <c r="A359" s="219"/>
      <c r="B359" s="213"/>
      <c r="C359" s="219"/>
      <c r="D359" s="219"/>
      <c r="E359" s="219"/>
      <c r="F359" s="219"/>
      <c r="G359" s="219"/>
      <c r="H359" s="219"/>
      <c r="I359" s="219"/>
      <c r="J359" s="219"/>
      <c r="K359" s="219"/>
      <c r="L359" s="219"/>
      <c r="M359" s="219"/>
      <c r="N359" s="219"/>
      <c r="O359" s="219"/>
      <c r="P359" s="219"/>
      <c r="Q359" s="219"/>
      <c r="R359" s="219"/>
      <c r="S359" s="219"/>
      <c r="T359" s="219"/>
      <c r="U359" s="219"/>
      <c r="V359" s="219"/>
      <c r="W359" s="219"/>
      <c r="X359" s="219"/>
      <c r="Y359" s="219"/>
      <c r="Z359" s="219"/>
      <c r="AA359" s="219"/>
      <c r="AB359" s="219"/>
      <c r="AC359" s="219"/>
      <c r="AD359" s="219"/>
      <c r="AE359" s="219"/>
      <c r="AF359" s="219"/>
      <c r="AG359" s="219"/>
      <c r="AH359" s="219"/>
      <c r="AI359" s="219"/>
      <c r="AJ359" s="219"/>
      <c r="AK359" s="219"/>
      <c r="AL359" s="219"/>
      <c r="AM359" s="235"/>
      <c r="AN359" s="199"/>
    </row>
    <row r="360" spans="1:40" s="173" customFormat="1" x14ac:dyDescent="0.35">
      <c r="A360" s="219"/>
      <c r="B360" s="213"/>
      <c r="C360" s="219"/>
      <c r="D360" s="219"/>
      <c r="E360" s="219"/>
      <c r="F360" s="219"/>
      <c r="G360" s="219"/>
      <c r="H360" s="219"/>
      <c r="I360" s="219"/>
      <c r="J360" s="219"/>
      <c r="K360" s="219"/>
      <c r="L360" s="219"/>
      <c r="M360" s="219"/>
      <c r="N360" s="219"/>
      <c r="O360" s="219"/>
      <c r="P360" s="219"/>
      <c r="Q360" s="219"/>
      <c r="R360" s="219"/>
      <c r="S360" s="219"/>
      <c r="T360" s="219"/>
      <c r="U360" s="219"/>
      <c r="V360" s="219"/>
      <c r="W360" s="219"/>
      <c r="X360" s="219"/>
      <c r="Y360" s="219"/>
      <c r="Z360" s="219"/>
      <c r="AA360" s="219"/>
      <c r="AB360" s="219"/>
      <c r="AC360" s="219"/>
      <c r="AD360" s="219"/>
      <c r="AE360" s="219"/>
      <c r="AF360" s="219"/>
      <c r="AG360" s="219"/>
      <c r="AH360" s="219"/>
      <c r="AI360" s="219"/>
      <c r="AJ360" s="219"/>
      <c r="AK360" s="219"/>
      <c r="AL360" s="219"/>
      <c r="AM360" s="235"/>
      <c r="AN360" s="199"/>
    </row>
    <row r="361" spans="1:40" s="173" customFormat="1" x14ac:dyDescent="0.35">
      <c r="A361" s="219"/>
      <c r="B361" s="213"/>
      <c r="C361" s="219"/>
      <c r="D361" s="219"/>
      <c r="E361" s="219"/>
      <c r="F361" s="219"/>
      <c r="G361" s="219"/>
      <c r="H361" s="219"/>
      <c r="I361" s="219"/>
      <c r="J361" s="219"/>
      <c r="K361" s="219"/>
      <c r="L361" s="219"/>
      <c r="M361" s="219"/>
      <c r="N361" s="219"/>
      <c r="O361" s="219"/>
      <c r="P361" s="219"/>
      <c r="Q361" s="219"/>
      <c r="R361" s="219"/>
      <c r="S361" s="219"/>
      <c r="T361" s="219"/>
      <c r="U361" s="219"/>
      <c r="V361" s="219"/>
      <c r="W361" s="219"/>
      <c r="X361" s="219"/>
      <c r="Y361" s="219"/>
      <c r="Z361" s="219"/>
      <c r="AA361" s="219"/>
      <c r="AB361" s="219"/>
      <c r="AC361" s="219"/>
      <c r="AD361" s="219"/>
      <c r="AE361" s="219"/>
      <c r="AF361" s="219"/>
      <c r="AG361" s="219"/>
      <c r="AH361" s="219"/>
      <c r="AI361" s="219"/>
      <c r="AJ361" s="219"/>
      <c r="AK361" s="219"/>
      <c r="AL361" s="219"/>
      <c r="AM361" s="235"/>
      <c r="AN361" s="199"/>
    </row>
    <row r="362" spans="1:40" s="173" customFormat="1" x14ac:dyDescent="0.35">
      <c r="A362" s="219"/>
      <c r="B362" s="213"/>
      <c r="C362" s="219"/>
      <c r="D362" s="219"/>
      <c r="E362" s="219"/>
      <c r="F362" s="219"/>
      <c r="G362" s="219"/>
      <c r="H362" s="219"/>
      <c r="I362" s="219"/>
      <c r="J362" s="219"/>
      <c r="K362" s="219"/>
      <c r="L362" s="219"/>
      <c r="M362" s="219"/>
      <c r="N362" s="219"/>
      <c r="O362" s="219"/>
      <c r="P362" s="219"/>
      <c r="Q362" s="219"/>
      <c r="R362" s="219"/>
      <c r="S362" s="219"/>
      <c r="T362" s="219"/>
      <c r="U362" s="219"/>
      <c r="V362" s="219"/>
      <c r="W362" s="219"/>
      <c r="X362" s="219"/>
      <c r="Y362" s="219"/>
      <c r="Z362" s="219"/>
      <c r="AA362" s="219"/>
      <c r="AB362" s="219"/>
      <c r="AC362" s="219"/>
      <c r="AD362" s="219"/>
      <c r="AE362" s="219"/>
      <c r="AF362" s="219"/>
      <c r="AG362" s="219"/>
      <c r="AH362" s="219"/>
      <c r="AI362" s="219"/>
      <c r="AJ362" s="219"/>
      <c r="AK362" s="219"/>
      <c r="AL362" s="219"/>
      <c r="AM362" s="235"/>
      <c r="AN362" s="199"/>
    </row>
    <row r="363" spans="1:40" s="173" customFormat="1" x14ac:dyDescent="0.35">
      <c r="A363" s="219"/>
      <c r="B363" s="213"/>
      <c r="C363" s="219"/>
      <c r="D363" s="219"/>
      <c r="E363" s="219"/>
      <c r="F363" s="219"/>
      <c r="G363" s="219"/>
      <c r="H363" s="219"/>
      <c r="I363" s="219"/>
      <c r="J363" s="219"/>
      <c r="K363" s="219"/>
      <c r="L363" s="219"/>
      <c r="M363" s="219"/>
      <c r="N363" s="219"/>
      <c r="O363" s="219"/>
      <c r="P363" s="219"/>
      <c r="Q363" s="219"/>
      <c r="R363" s="219"/>
      <c r="S363" s="219"/>
      <c r="T363" s="219"/>
      <c r="U363" s="219"/>
      <c r="V363" s="219"/>
      <c r="W363" s="219"/>
      <c r="X363" s="219"/>
      <c r="Y363" s="219"/>
      <c r="Z363" s="219"/>
      <c r="AA363" s="219"/>
      <c r="AB363" s="219"/>
      <c r="AC363" s="219"/>
      <c r="AD363" s="219"/>
      <c r="AE363" s="219"/>
      <c r="AF363" s="219"/>
      <c r="AG363" s="219"/>
      <c r="AH363" s="219"/>
      <c r="AI363" s="219"/>
      <c r="AJ363" s="219"/>
      <c r="AK363" s="219"/>
      <c r="AL363" s="219"/>
      <c r="AM363" s="235"/>
      <c r="AN363" s="199"/>
    </row>
    <row r="364" spans="1:40" s="173" customFormat="1" x14ac:dyDescent="0.35">
      <c r="A364" s="219"/>
      <c r="B364" s="213"/>
      <c r="C364" s="219"/>
      <c r="D364" s="219"/>
      <c r="E364" s="219"/>
      <c r="F364" s="219"/>
      <c r="G364" s="219"/>
      <c r="H364" s="219"/>
      <c r="I364" s="219"/>
      <c r="J364" s="219"/>
      <c r="K364" s="219"/>
      <c r="L364" s="219"/>
      <c r="M364" s="219"/>
      <c r="N364" s="219"/>
      <c r="O364" s="219"/>
      <c r="P364" s="219"/>
      <c r="Q364" s="219"/>
      <c r="R364" s="219"/>
      <c r="S364" s="219"/>
      <c r="T364" s="219"/>
      <c r="U364" s="219"/>
      <c r="V364" s="219"/>
      <c r="W364" s="219"/>
      <c r="X364" s="219"/>
      <c r="Y364" s="219"/>
      <c r="Z364" s="219"/>
      <c r="AA364" s="219"/>
      <c r="AB364" s="219"/>
      <c r="AC364" s="219"/>
      <c r="AD364" s="219"/>
      <c r="AE364" s="219"/>
      <c r="AF364" s="219"/>
      <c r="AG364" s="219"/>
      <c r="AH364" s="219"/>
      <c r="AI364" s="219"/>
      <c r="AJ364" s="219"/>
      <c r="AK364" s="219"/>
      <c r="AL364" s="219"/>
      <c r="AM364" s="235"/>
      <c r="AN364" s="199"/>
    </row>
    <row r="365" spans="1:40" s="173" customFormat="1" x14ac:dyDescent="0.35">
      <c r="A365" s="219"/>
      <c r="B365" s="213"/>
      <c r="C365" s="219"/>
      <c r="D365" s="219"/>
      <c r="E365" s="219"/>
      <c r="F365" s="219"/>
      <c r="G365" s="219"/>
      <c r="H365" s="219"/>
      <c r="I365" s="219"/>
      <c r="J365" s="219"/>
      <c r="K365" s="219"/>
      <c r="L365" s="219"/>
      <c r="M365" s="219"/>
      <c r="N365" s="219"/>
      <c r="O365" s="219"/>
      <c r="P365" s="219"/>
      <c r="Q365" s="219"/>
      <c r="R365" s="219"/>
      <c r="S365" s="219"/>
      <c r="T365" s="219"/>
      <c r="U365" s="219"/>
      <c r="V365" s="219"/>
      <c r="W365" s="219"/>
      <c r="X365" s="219"/>
      <c r="Y365" s="219"/>
      <c r="Z365" s="219"/>
      <c r="AA365" s="219"/>
      <c r="AB365" s="219"/>
      <c r="AC365" s="219"/>
      <c r="AD365" s="219"/>
      <c r="AE365" s="219"/>
      <c r="AF365" s="219"/>
      <c r="AG365" s="219"/>
      <c r="AH365" s="219"/>
      <c r="AI365" s="219"/>
      <c r="AJ365" s="219"/>
      <c r="AK365" s="219"/>
      <c r="AL365" s="219"/>
      <c r="AM365" s="235"/>
      <c r="AN365" s="199"/>
    </row>
    <row r="366" spans="1:40" s="173" customFormat="1" x14ac:dyDescent="0.35">
      <c r="A366" s="219"/>
      <c r="B366" s="213"/>
      <c r="C366" s="219"/>
      <c r="D366" s="219"/>
      <c r="E366" s="219"/>
      <c r="F366" s="219"/>
      <c r="G366" s="219"/>
      <c r="H366" s="219"/>
      <c r="I366" s="219"/>
      <c r="J366" s="219"/>
      <c r="K366" s="219"/>
      <c r="L366" s="219"/>
      <c r="M366" s="219"/>
      <c r="N366" s="219"/>
      <c r="O366" s="219"/>
      <c r="P366" s="219"/>
      <c r="Q366" s="219"/>
      <c r="R366" s="219"/>
      <c r="S366" s="219"/>
      <c r="T366" s="219"/>
      <c r="U366" s="219"/>
      <c r="V366" s="219"/>
      <c r="W366" s="219"/>
      <c r="X366" s="219"/>
      <c r="Y366" s="219"/>
      <c r="Z366" s="219"/>
      <c r="AA366" s="219"/>
      <c r="AB366" s="219"/>
      <c r="AC366" s="219"/>
      <c r="AD366" s="219"/>
      <c r="AE366" s="219"/>
      <c r="AF366" s="219"/>
      <c r="AG366" s="219"/>
      <c r="AH366" s="219"/>
      <c r="AI366" s="219"/>
      <c r="AJ366" s="219"/>
      <c r="AK366" s="219"/>
      <c r="AL366" s="219"/>
      <c r="AM366" s="235"/>
      <c r="AN366" s="199"/>
    </row>
    <row r="367" spans="1:40" s="173" customFormat="1" x14ac:dyDescent="0.35">
      <c r="A367" s="219"/>
      <c r="B367" s="213"/>
      <c r="C367" s="219"/>
      <c r="D367" s="219"/>
      <c r="E367" s="219"/>
      <c r="F367" s="219"/>
      <c r="G367" s="219"/>
      <c r="H367" s="219"/>
      <c r="I367" s="219"/>
      <c r="J367" s="219"/>
      <c r="K367" s="219"/>
      <c r="L367" s="219"/>
      <c r="M367" s="219"/>
      <c r="N367" s="219"/>
      <c r="O367" s="219"/>
      <c r="P367" s="219"/>
      <c r="Q367" s="219"/>
      <c r="R367" s="219"/>
      <c r="S367" s="219"/>
      <c r="T367" s="219"/>
      <c r="U367" s="219"/>
      <c r="V367" s="219"/>
      <c r="W367" s="219"/>
      <c r="X367" s="219"/>
      <c r="Y367" s="219"/>
      <c r="Z367" s="219"/>
      <c r="AA367" s="219"/>
      <c r="AB367" s="219"/>
      <c r="AC367" s="219"/>
      <c r="AD367" s="219"/>
      <c r="AE367" s="219"/>
      <c r="AF367" s="219"/>
      <c r="AG367" s="219"/>
      <c r="AH367" s="219"/>
      <c r="AI367" s="219"/>
      <c r="AJ367" s="219"/>
      <c r="AK367" s="219"/>
      <c r="AL367" s="219"/>
      <c r="AM367" s="235"/>
      <c r="AN367" s="199"/>
    </row>
    <row r="368" spans="1:40" s="173" customFormat="1" x14ac:dyDescent="0.35">
      <c r="A368" s="219"/>
      <c r="B368" s="213"/>
      <c r="C368" s="219"/>
      <c r="D368" s="219"/>
      <c r="E368" s="219"/>
      <c r="F368" s="219"/>
      <c r="G368" s="219"/>
      <c r="H368" s="219"/>
      <c r="I368" s="219"/>
      <c r="J368" s="219"/>
      <c r="K368" s="219"/>
      <c r="L368" s="219"/>
      <c r="M368" s="219"/>
      <c r="N368" s="219"/>
      <c r="O368" s="219"/>
      <c r="P368" s="219"/>
      <c r="Q368" s="219"/>
      <c r="R368" s="219"/>
      <c r="S368" s="219"/>
      <c r="T368" s="219"/>
      <c r="U368" s="219"/>
      <c r="V368" s="219"/>
      <c r="W368" s="219"/>
      <c r="X368" s="219"/>
      <c r="Y368" s="219"/>
      <c r="Z368" s="219"/>
      <c r="AA368" s="219"/>
      <c r="AB368" s="219"/>
      <c r="AC368" s="219"/>
      <c r="AD368" s="219"/>
      <c r="AE368" s="219"/>
      <c r="AF368" s="219"/>
      <c r="AG368" s="219"/>
      <c r="AH368" s="219"/>
      <c r="AI368" s="219"/>
      <c r="AJ368" s="219"/>
      <c r="AK368" s="219"/>
      <c r="AL368" s="219"/>
      <c r="AM368" s="235"/>
      <c r="AN368" s="199"/>
    </row>
    <row r="369" spans="1:40" s="173" customFormat="1" x14ac:dyDescent="0.35">
      <c r="A369" s="219"/>
      <c r="B369" s="213"/>
      <c r="C369" s="219"/>
      <c r="D369" s="219"/>
      <c r="E369" s="219"/>
      <c r="F369" s="219"/>
      <c r="G369" s="219"/>
      <c r="H369" s="219"/>
      <c r="I369" s="219"/>
      <c r="J369" s="219"/>
      <c r="K369" s="219"/>
      <c r="L369" s="219"/>
      <c r="M369" s="219"/>
      <c r="N369" s="219"/>
      <c r="O369" s="219"/>
      <c r="P369" s="219"/>
      <c r="Q369" s="219"/>
      <c r="R369" s="219"/>
      <c r="S369" s="219"/>
      <c r="T369" s="219"/>
      <c r="U369" s="219"/>
      <c r="V369" s="219"/>
      <c r="W369" s="219"/>
      <c r="X369" s="219"/>
      <c r="Y369" s="219"/>
      <c r="Z369" s="219"/>
      <c r="AA369" s="219"/>
      <c r="AB369" s="219"/>
      <c r="AC369" s="219"/>
      <c r="AD369" s="219"/>
      <c r="AE369" s="219"/>
      <c r="AF369" s="219"/>
      <c r="AG369" s="219"/>
      <c r="AH369" s="219"/>
      <c r="AI369" s="219"/>
      <c r="AJ369" s="219"/>
      <c r="AK369" s="219"/>
      <c r="AL369" s="219"/>
      <c r="AM369" s="235"/>
      <c r="AN369" s="199"/>
    </row>
    <row r="370" spans="1:40" s="173" customFormat="1" x14ac:dyDescent="0.35">
      <c r="A370" s="219"/>
      <c r="B370" s="213"/>
      <c r="C370" s="219"/>
      <c r="D370" s="219"/>
      <c r="E370" s="219"/>
      <c r="F370" s="219"/>
      <c r="G370" s="219"/>
      <c r="H370" s="219"/>
      <c r="I370" s="219"/>
      <c r="J370" s="219"/>
      <c r="K370" s="219"/>
      <c r="L370" s="219"/>
      <c r="M370" s="219"/>
      <c r="N370" s="219"/>
      <c r="O370" s="219"/>
      <c r="P370" s="219"/>
      <c r="Q370" s="219"/>
      <c r="R370" s="219"/>
      <c r="S370" s="219"/>
      <c r="T370" s="219"/>
      <c r="U370" s="219"/>
      <c r="V370" s="219"/>
      <c r="W370" s="219"/>
      <c r="X370" s="219"/>
      <c r="Y370" s="219"/>
      <c r="Z370" s="219"/>
      <c r="AA370" s="219"/>
      <c r="AB370" s="219"/>
      <c r="AC370" s="219"/>
      <c r="AD370" s="219"/>
      <c r="AE370" s="219"/>
      <c r="AF370" s="219"/>
      <c r="AG370" s="219"/>
      <c r="AH370" s="219"/>
      <c r="AI370" s="219"/>
      <c r="AJ370" s="219"/>
      <c r="AK370" s="219"/>
      <c r="AL370" s="219"/>
      <c r="AM370" s="235"/>
      <c r="AN370" s="199"/>
    </row>
    <row r="371" spans="1:40" s="173" customFormat="1" x14ac:dyDescent="0.35">
      <c r="A371" s="219"/>
      <c r="B371" s="213"/>
      <c r="C371" s="219"/>
      <c r="D371" s="219"/>
      <c r="E371" s="219"/>
      <c r="F371" s="219"/>
      <c r="G371" s="219"/>
      <c r="H371" s="219"/>
      <c r="I371" s="219"/>
      <c r="J371" s="219"/>
      <c r="K371" s="219"/>
      <c r="L371" s="219"/>
      <c r="M371" s="219"/>
      <c r="N371" s="219"/>
      <c r="O371" s="219"/>
      <c r="P371" s="219"/>
      <c r="Q371" s="219"/>
      <c r="R371" s="219"/>
      <c r="S371" s="219"/>
      <c r="T371" s="219"/>
      <c r="U371" s="219"/>
      <c r="V371" s="219"/>
      <c r="W371" s="219"/>
      <c r="X371" s="219"/>
      <c r="Y371" s="219"/>
      <c r="Z371" s="219"/>
      <c r="AA371" s="219"/>
      <c r="AB371" s="219"/>
      <c r="AC371" s="219"/>
      <c r="AD371" s="219"/>
      <c r="AE371" s="219"/>
      <c r="AF371" s="219"/>
      <c r="AG371" s="219"/>
      <c r="AH371" s="219"/>
      <c r="AI371" s="219"/>
      <c r="AJ371" s="219"/>
      <c r="AK371" s="219"/>
      <c r="AL371" s="219"/>
      <c r="AM371" s="235"/>
      <c r="AN371" s="199"/>
    </row>
    <row r="372" spans="1:40" s="173" customFormat="1" x14ac:dyDescent="0.35">
      <c r="A372" s="219"/>
      <c r="B372" s="213"/>
      <c r="C372" s="219"/>
      <c r="D372" s="219"/>
      <c r="E372" s="219"/>
      <c r="F372" s="219"/>
      <c r="G372" s="219"/>
      <c r="H372" s="219"/>
      <c r="I372" s="219"/>
      <c r="J372" s="219"/>
      <c r="K372" s="219"/>
      <c r="L372" s="219"/>
      <c r="M372" s="219"/>
      <c r="N372" s="219"/>
      <c r="O372" s="219"/>
      <c r="P372" s="219"/>
      <c r="Q372" s="219"/>
      <c r="R372" s="219"/>
      <c r="S372" s="219"/>
      <c r="T372" s="219"/>
      <c r="U372" s="219"/>
      <c r="V372" s="219"/>
      <c r="W372" s="219"/>
      <c r="X372" s="219"/>
      <c r="Y372" s="219"/>
      <c r="Z372" s="219"/>
      <c r="AA372" s="219"/>
      <c r="AB372" s="219"/>
      <c r="AC372" s="219"/>
      <c r="AD372" s="219"/>
      <c r="AE372" s="219"/>
      <c r="AF372" s="219"/>
      <c r="AG372" s="219"/>
      <c r="AH372" s="219"/>
      <c r="AI372" s="219"/>
      <c r="AJ372" s="219"/>
      <c r="AK372" s="219"/>
      <c r="AL372" s="219"/>
      <c r="AM372" s="235"/>
      <c r="AN372" s="199"/>
    </row>
    <row r="373" spans="1:40" s="173" customFormat="1" x14ac:dyDescent="0.35">
      <c r="A373" s="219"/>
      <c r="B373" s="213"/>
      <c r="C373" s="219"/>
      <c r="D373" s="219"/>
      <c r="E373" s="219"/>
      <c r="F373" s="219"/>
      <c r="G373" s="219"/>
      <c r="H373" s="219"/>
      <c r="I373" s="219"/>
      <c r="J373" s="219"/>
      <c r="K373" s="219"/>
      <c r="L373" s="219"/>
      <c r="M373" s="219"/>
      <c r="N373" s="219"/>
      <c r="O373" s="219"/>
      <c r="P373" s="219"/>
      <c r="Q373" s="219"/>
      <c r="R373" s="219"/>
      <c r="S373" s="219"/>
      <c r="T373" s="219"/>
      <c r="U373" s="219"/>
      <c r="V373" s="219"/>
      <c r="W373" s="219"/>
      <c r="X373" s="219"/>
      <c r="Y373" s="219"/>
      <c r="Z373" s="219"/>
      <c r="AA373" s="219"/>
      <c r="AB373" s="219"/>
      <c r="AC373" s="219"/>
      <c r="AD373" s="219"/>
      <c r="AE373" s="219"/>
      <c r="AF373" s="219"/>
      <c r="AG373" s="219"/>
      <c r="AH373" s="219"/>
      <c r="AI373" s="219"/>
      <c r="AJ373" s="219"/>
      <c r="AK373" s="219"/>
      <c r="AL373" s="219"/>
      <c r="AM373" s="235"/>
      <c r="AN373" s="199"/>
    </row>
    <row r="374" spans="1:40" s="173" customFormat="1" x14ac:dyDescent="0.35">
      <c r="A374" s="219"/>
      <c r="B374" s="213"/>
      <c r="C374" s="219"/>
      <c r="D374" s="219"/>
      <c r="E374" s="219"/>
      <c r="F374" s="219"/>
      <c r="G374" s="219"/>
      <c r="H374" s="219"/>
      <c r="I374" s="219"/>
      <c r="J374" s="219"/>
      <c r="K374" s="219"/>
      <c r="L374" s="219"/>
      <c r="M374" s="219"/>
      <c r="N374" s="219"/>
      <c r="O374" s="219"/>
      <c r="P374" s="219"/>
      <c r="Q374" s="219"/>
      <c r="R374" s="219"/>
      <c r="S374" s="219"/>
      <c r="T374" s="219"/>
      <c r="U374" s="219"/>
      <c r="V374" s="219"/>
      <c r="W374" s="219"/>
      <c r="X374" s="219"/>
      <c r="Y374" s="219"/>
      <c r="Z374" s="219"/>
      <c r="AA374" s="219"/>
      <c r="AB374" s="219"/>
      <c r="AC374" s="219"/>
      <c r="AD374" s="219"/>
      <c r="AE374" s="219"/>
      <c r="AF374" s="219"/>
      <c r="AG374" s="219"/>
      <c r="AH374" s="219"/>
      <c r="AI374" s="219"/>
      <c r="AJ374" s="219"/>
      <c r="AK374" s="219"/>
      <c r="AL374" s="219"/>
      <c r="AM374" s="235"/>
      <c r="AN374" s="199"/>
    </row>
    <row r="375" spans="1:40" s="173" customFormat="1" x14ac:dyDescent="0.35">
      <c r="A375" s="219"/>
      <c r="B375" s="213"/>
      <c r="C375" s="219"/>
      <c r="D375" s="219"/>
      <c r="E375" s="219"/>
      <c r="F375" s="219"/>
      <c r="G375" s="219"/>
      <c r="H375" s="219"/>
      <c r="I375" s="219"/>
      <c r="J375" s="219"/>
      <c r="K375" s="219"/>
      <c r="L375" s="219"/>
      <c r="M375" s="219"/>
      <c r="N375" s="219"/>
      <c r="O375" s="219"/>
      <c r="P375" s="219"/>
      <c r="Q375" s="219"/>
      <c r="R375" s="219"/>
      <c r="S375" s="219"/>
      <c r="T375" s="219"/>
      <c r="U375" s="219"/>
      <c r="V375" s="219"/>
      <c r="W375" s="219"/>
      <c r="X375" s="219"/>
      <c r="Y375" s="219"/>
      <c r="Z375" s="219"/>
      <c r="AA375" s="219"/>
      <c r="AB375" s="219"/>
      <c r="AC375" s="219"/>
      <c r="AD375" s="219"/>
      <c r="AE375" s="219"/>
      <c r="AF375" s="219"/>
      <c r="AG375" s="219"/>
      <c r="AH375" s="219"/>
      <c r="AI375" s="219"/>
      <c r="AJ375" s="219"/>
      <c r="AK375" s="219"/>
      <c r="AL375" s="219"/>
      <c r="AM375" s="235"/>
      <c r="AN375" s="199"/>
    </row>
    <row r="376" spans="1:40" s="173" customFormat="1" x14ac:dyDescent="0.35">
      <c r="A376" s="219"/>
      <c r="B376" s="213"/>
      <c r="C376" s="219"/>
      <c r="D376" s="219"/>
      <c r="E376" s="219"/>
      <c r="F376" s="219"/>
      <c r="G376" s="219"/>
      <c r="H376" s="219"/>
      <c r="I376" s="219"/>
      <c r="J376" s="219"/>
      <c r="K376" s="219"/>
      <c r="L376" s="219"/>
      <c r="M376" s="219"/>
      <c r="N376" s="219"/>
      <c r="O376" s="219"/>
      <c r="P376" s="219"/>
      <c r="Q376" s="219"/>
      <c r="R376" s="219"/>
      <c r="S376" s="219"/>
      <c r="T376" s="219"/>
      <c r="U376" s="219"/>
      <c r="V376" s="219"/>
      <c r="W376" s="219"/>
      <c r="X376" s="219"/>
      <c r="Y376" s="219"/>
      <c r="Z376" s="219"/>
      <c r="AA376" s="219"/>
      <c r="AB376" s="219"/>
      <c r="AC376" s="219"/>
      <c r="AD376" s="219"/>
      <c r="AE376" s="219"/>
      <c r="AF376" s="219"/>
      <c r="AG376" s="219"/>
      <c r="AH376" s="219"/>
      <c r="AI376" s="219"/>
      <c r="AJ376" s="219"/>
      <c r="AK376" s="219"/>
      <c r="AL376" s="219"/>
      <c r="AM376" s="235"/>
      <c r="AN376" s="199"/>
    </row>
    <row r="377" spans="1:40" s="173" customFormat="1" x14ac:dyDescent="0.35">
      <c r="A377" s="219"/>
      <c r="B377" s="213"/>
      <c r="C377" s="219"/>
      <c r="D377" s="219"/>
      <c r="E377" s="219"/>
      <c r="F377" s="219"/>
      <c r="G377" s="219"/>
      <c r="H377" s="219"/>
      <c r="I377" s="219"/>
      <c r="J377" s="219"/>
      <c r="K377" s="219"/>
      <c r="L377" s="219"/>
      <c r="M377" s="219"/>
      <c r="N377" s="219"/>
      <c r="O377" s="219"/>
      <c r="P377" s="219"/>
      <c r="Q377" s="219"/>
      <c r="R377" s="219"/>
      <c r="S377" s="219"/>
      <c r="T377" s="219"/>
      <c r="U377" s="219"/>
      <c r="V377" s="219"/>
      <c r="W377" s="219"/>
      <c r="X377" s="219"/>
      <c r="Y377" s="219"/>
      <c r="Z377" s="219"/>
      <c r="AA377" s="219"/>
      <c r="AB377" s="219"/>
      <c r="AC377" s="219"/>
      <c r="AD377" s="219"/>
      <c r="AE377" s="219"/>
      <c r="AF377" s="219"/>
      <c r="AG377" s="219"/>
      <c r="AH377" s="219"/>
      <c r="AI377" s="219"/>
      <c r="AJ377" s="219"/>
      <c r="AK377" s="219"/>
      <c r="AL377" s="219"/>
      <c r="AM377" s="235"/>
      <c r="AN377" s="199"/>
    </row>
    <row r="378" spans="1:40" s="173" customFormat="1" x14ac:dyDescent="0.35">
      <c r="A378" s="219"/>
      <c r="B378" s="213"/>
      <c r="C378" s="219"/>
      <c r="D378" s="219"/>
      <c r="E378" s="219"/>
      <c r="F378" s="219"/>
      <c r="G378" s="219"/>
      <c r="H378" s="219"/>
      <c r="I378" s="219"/>
      <c r="J378" s="219"/>
      <c r="K378" s="219"/>
      <c r="L378" s="219"/>
      <c r="M378" s="219"/>
      <c r="N378" s="219"/>
      <c r="O378" s="219"/>
      <c r="P378" s="219"/>
      <c r="Q378" s="219"/>
      <c r="R378" s="219"/>
      <c r="S378" s="219"/>
      <c r="T378" s="219"/>
      <c r="U378" s="219"/>
      <c r="V378" s="219"/>
      <c r="W378" s="219"/>
      <c r="X378" s="219"/>
      <c r="Y378" s="219"/>
      <c r="Z378" s="219"/>
      <c r="AA378" s="219"/>
      <c r="AB378" s="219"/>
      <c r="AC378" s="219"/>
      <c r="AD378" s="219"/>
      <c r="AE378" s="219"/>
      <c r="AF378" s="219"/>
      <c r="AG378" s="219"/>
      <c r="AH378" s="219"/>
      <c r="AI378" s="219"/>
      <c r="AJ378" s="219"/>
      <c r="AK378" s="219"/>
      <c r="AL378" s="219"/>
      <c r="AM378" s="235"/>
      <c r="AN378" s="199"/>
    </row>
    <row r="379" spans="1:40" s="173" customFormat="1" x14ac:dyDescent="0.35">
      <c r="A379" s="219"/>
      <c r="B379" s="213"/>
      <c r="C379" s="219"/>
      <c r="D379" s="219"/>
      <c r="E379" s="219"/>
      <c r="F379" s="219"/>
      <c r="G379" s="219"/>
      <c r="H379" s="219"/>
      <c r="I379" s="219"/>
      <c r="J379" s="219"/>
      <c r="K379" s="219"/>
      <c r="L379" s="219"/>
      <c r="M379" s="219"/>
      <c r="N379" s="219"/>
      <c r="O379" s="219"/>
      <c r="P379" s="219"/>
      <c r="Q379" s="219"/>
      <c r="R379" s="219"/>
      <c r="S379" s="219"/>
      <c r="T379" s="219"/>
      <c r="U379" s="219"/>
      <c r="V379" s="219"/>
      <c r="W379" s="219"/>
      <c r="X379" s="219"/>
      <c r="Y379" s="219"/>
      <c r="Z379" s="219"/>
      <c r="AA379" s="219"/>
      <c r="AB379" s="219"/>
      <c r="AC379" s="219"/>
      <c r="AD379" s="219"/>
      <c r="AE379" s="219"/>
      <c r="AF379" s="219"/>
      <c r="AG379" s="219"/>
      <c r="AH379" s="219"/>
      <c r="AI379" s="219"/>
      <c r="AJ379" s="219"/>
      <c r="AK379" s="219"/>
      <c r="AL379" s="219"/>
      <c r="AM379" s="235"/>
      <c r="AN379" s="199"/>
    </row>
    <row r="380" spans="1:40" s="173" customFormat="1" x14ac:dyDescent="0.35">
      <c r="A380" s="219"/>
      <c r="B380" s="213"/>
      <c r="C380" s="219"/>
      <c r="D380" s="219"/>
      <c r="E380" s="219"/>
      <c r="F380" s="219"/>
      <c r="G380" s="219"/>
      <c r="H380" s="219"/>
      <c r="I380" s="219"/>
      <c r="J380" s="219"/>
      <c r="K380" s="219"/>
      <c r="L380" s="219"/>
      <c r="M380" s="219"/>
      <c r="N380" s="219"/>
      <c r="O380" s="219"/>
      <c r="P380" s="219"/>
      <c r="Q380" s="219"/>
      <c r="R380" s="219"/>
      <c r="S380" s="219"/>
      <c r="T380" s="219"/>
      <c r="U380" s="219"/>
      <c r="V380" s="219"/>
      <c r="W380" s="219"/>
      <c r="X380" s="219"/>
      <c r="Y380" s="219"/>
      <c r="Z380" s="219"/>
      <c r="AA380" s="219"/>
      <c r="AB380" s="219"/>
      <c r="AC380" s="219"/>
      <c r="AD380" s="219"/>
      <c r="AE380" s="219"/>
      <c r="AF380" s="219"/>
      <c r="AG380" s="219"/>
      <c r="AH380" s="219"/>
      <c r="AI380" s="219"/>
      <c r="AJ380" s="219"/>
      <c r="AK380" s="219"/>
      <c r="AL380" s="219"/>
      <c r="AM380" s="235"/>
      <c r="AN380" s="199"/>
    </row>
    <row r="381" spans="1:40" s="173" customFormat="1" x14ac:dyDescent="0.35">
      <c r="A381" s="219"/>
      <c r="B381" s="213"/>
      <c r="C381" s="219"/>
      <c r="D381" s="219"/>
      <c r="E381" s="219"/>
      <c r="F381" s="219"/>
      <c r="G381" s="219"/>
      <c r="H381" s="219"/>
      <c r="I381" s="219"/>
      <c r="J381" s="219"/>
      <c r="K381" s="219"/>
      <c r="L381" s="219"/>
      <c r="M381" s="219"/>
      <c r="N381" s="219"/>
      <c r="O381" s="219"/>
      <c r="P381" s="219"/>
      <c r="Q381" s="219"/>
      <c r="R381" s="219"/>
      <c r="S381" s="219"/>
      <c r="T381" s="219"/>
      <c r="U381" s="219"/>
      <c r="V381" s="219"/>
      <c r="W381" s="219"/>
      <c r="X381" s="219"/>
      <c r="Y381" s="219"/>
      <c r="Z381" s="219"/>
      <c r="AA381" s="219"/>
      <c r="AB381" s="219"/>
      <c r="AC381" s="219"/>
      <c r="AD381" s="219"/>
      <c r="AE381" s="219"/>
      <c r="AF381" s="219"/>
      <c r="AG381" s="219"/>
      <c r="AH381" s="219"/>
      <c r="AI381" s="219"/>
      <c r="AJ381" s="219"/>
      <c r="AK381" s="219"/>
      <c r="AL381" s="219"/>
      <c r="AM381" s="235"/>
      <c r="AN381" s="199"/>
    </row>
    <row r="382" spans="1:40" s="173" customFormat="1" x14ac:dyDescent="0.35">
      <c r="A382" s="219"/>
      <c r="B382" s="213"/>
      <c r="C382" s="219"/>
      <c r="D382" s="219"/>
      <c r="E382" s="219"/>
      <c r="F382" s="219"/>
      <c r="G382" s="219"/>
      <c r="H382" s="219"/>
      <c r="I382" s="219"/>
      <c r="J382" s="219"/>
      <c r="K382" s="219"/>
      <c r="L382" s="219"/>
      <c r="M382" s="219"/>
      <c r="N382" s="219"/>
      <c r="O382" s="219"/>
      <c r="P382" s="219"/>
      <c r="Q382" s="219"/>
      <c r="R382" s="219"/>
      <c r="S382" s="219"/>
      <c r="T382" s="219"/>
      <c r="U382" s="219"/>
      <c r="V382" s="219"/>
      <c r="W382" s="219"/>
      <c r="X382" s="219"/>
      <c r="Y382" s="219"/>
      <c r="Z382" s="219"/>
      <c r="AA382" s="219"/>
      <c r="AB382" s="219"/>
      <c r="AC382" s="219"/>
      <c r="AD382" s="219"/>
      <c r="AE382" s="219"/>
      <c r="AF382" s="219"/>
      <c r="AG382" s="219"/>
      <c r="AH382" s="219"/>
      <c r="AI382" s="219"/>
      <c r="AJ382" s="219"/>
      <c r="AK382" s="219"/>
      <c r="AL382" s="219"/>
      <c r="AM382" s="235"/>
      <c r="AN382" s="199"/>
    </row>
    <row r="383" spans="1:40" s="173" customFormat="1" x14ac:dyDescent="0.35">
      <c r="A383" s="219"/>
      <c r="B383" s="213"/>
      <c r="C383" s="219"/>
      <c r="D383" s="219"/>
      <c r="E383" s="219"/>
      <c r="F383" s="219"/>
      <c r="G383" s="219"/>
      <c r="H383" s="219"/>
      <c r="I383" s="219"/>
      <c r="J383" s="219"/>
      <c r="K383" s="219"/>
      <c r="L383" s="219"/>
      <c r="M383" s="219"/>
      <c r="N383" s="219"/>
      <c r="O383" s="219"/>
      <c r="P383" s="219"/>
      <c r="Q383" s="219"/>
      <c r="R383" s="219"/>
      <c r="S383" s="219"/>
      <c r="T383" s="219"/>
      <c r="U383" s="219"/>
      <c r="V383" s="219"/>
      <c r="W383" s="219"/>
      <c r="X383" s="219"/>
      <c r="Y383" s="219"/>
      <c r="Z383" s="219"/>
      <c r="AA383" s="219"/>
      <c r="AB383" s="219"/>
      <c r="AC383" s="219"/>
      <c r="AD383" s="219"/>
      <c r="AE383" s="219"/>
      <c r="AF383" s="219"/>
      <c r="AG383" s="219"/>
      <c r="AH383" s="219"/>
      <c r="AI383" s="219"/>
      <c r="AJ383" s="219"/>
      <c r="AK383" s="219"/>
      <c r="AL383" s="219"/>
      <c r="AM383" s="235"/>
      <c r="AN383" s="199"/>
    </row>
    <row r="384" spans="1:40" s="173" customFormat="1" x14ac:dyDescent="0.35">
      <c r="A384" s="219"/>
      <c r="B384" s="213"/>
      <c r="C384" s="219"/>
      <c r="D384" s="219"/>
      <c r="E384" s="219"/>
      <c r="F384" s="219"/>
      <c r="G384" s="219"/>
      <c r="H384" s="219"/>
      <c r="I384" s="219"/>
      <c r="J384" s="219"/>
      <c r="K384" s="219"/>
      <c r="L384" s="219"/>
      <c r="M384" s="219"/>
      <c r="N384" s="219"/>
      <c r="O384" s="219"/>
      <c r="P384" s="219"/>
      <c r="Q384" s="219"/>
      <c r="R384" s="219"/>
      <c r="S384" s="219"/>
      <c r="T384" s="219"/>
      <c r="U384" s="219"/>
      <c r="V384" s="219"/>
      <c r="W384" s="219"/>
      <c r="X384" s="219"/>
      <c r="Y384" s="219"/>
      <c r="Z384" s="219"/>
      <c r="AA384" s="219"/>
      <c r="AB384" s="219"/>
      <c r="AC384" s="219"/>
      <c r="AD384" s="219"/>
      <c r="AE384" s="219"/>
      <c r="AF384" s="219"/>
      <c r="AG384" s="219"/>
      <c r="AH384" s="219"/>
      <c r="AI384" s="219"/>
      <c r="AJ384" s="219"/>
      <c r="AK384" s="219"/>
      <c r="AL384" s="219"/>
      <c r="AM384" s="235"/>
      <c r="AN384" s="199"/>
    </row>
    <row r="385" spans="1:40" s="173" customFormat="1" x14ac:dyDescent="0.35">
      <c r="A385" s="219"/>
      <c r="B385" s="213"/>
      <c r="C385" s="219"/>
      <c r="D385" s="219"/>
      <c r="E385" s="219"/>
      <c r="F385" s="219"/>
      <c r="G385" s="219"/>
      <c r="H385" s="219"/>
      <c r="I385" s="219"/>
      <c r="J385" s="219"/>
      <c r="K385" s="219"/>
      <c r="L385" s="219"/>
      <c r="M385" s="219"/>
      <c r="N385" s="219"/>
      <c r="O385" s="219"/>
      <c r="P385" s="219"/>
      <c r="Q385" s="219"/>
      <c r="R385" s="219"/>
      <c r="S385" s="219"/>
      <c r="T385" s="219"/>
      <c r="U385" s="219"/>
      <c r="V385" s="219"/>
      <c r="W385" s="219"/>
      <c r="X385" s="219"/>
      <c r="Y385" s="219"/>
      <c r="Z385" s="219"/>
      <c r="AA385" s="219"/>
      <c r="AB385" s="219"/>
      <c r="AC385" s="219"/>
      <c r="AD385" s="219"/>
      <c r="AE385" s="219"/>
      <c r="AF385" s="219"/>
      <c r="AG385" s="219"/>
      <c r="AH385" s="219"/>
      <c r="AI385" s="219"/>
      <c r="AJ385" s="219"/>
      <c r="AK385" s="219"/>
      <c r="AL385" s="219"/>
      <c r="AM385" s="235"/>
      <c r="AN385" s="199"/>
    </row>
    <row r="386" spans="1:40" s="173" customFormat="1" x14ac:dyDescent="0.35">
      <c r="A386" s="219"/>
      <c r="B386" s="213"/>
      <c r="C386" s="219"/>
      <c r="D386" s="219"/>
      <c r="E386" s="219"/>
      <c r="F386" s="219"/>
      <c r="G386" s="219"/>
      <c r="H386" s="219"/>
      <c r="I386" s="219"/>
      <c r="J386" s="219"/>
      <c r="K386" s="219"/>
      <c r="L386" s="219"/>
      <c r="M386" s="219"/>
      <c r="N386" s="219"/>
      <c r="O386" s="219"/>
      <c r="P386" s="219"/>
      <c r="Q386" s="219"/>
      <c r="R386" s="219"/>
      <c r="S386" s="219"/>
      <c r="T386" s="219"/>
      <c r="U386" s="219"/>
      <c r="V386" s="219"/>
      <c r="W386" s="219"/>
      <c r="X386" s="219"/>
      <c r="Y386" s="219"/>
      <c r="Z386" s="219"/>
      <c r="AA386" s="219"/>
      <c r="AB386" s="219"/>
      <c r="AC386" s="219"/>
      <c r="AD386" s="219"/>
      <c r="AE386" s="219"/>
      <c r="AF386" s="219"/>
      <c r="AG386" s="219"/>
      <c r="AH386" s="219"/>
      <c r="AI386" s="219"/>
      <c r="AJ386" s="219"/>
      <c r="AK386" s="219"/>
      <c r="AL386" s="219"/>
      <c r="AM386" s="235"/>
      <c r="AN386" s="199"/>
    </row>
    <row r="387" spans="1:40" s="173" customFormat="1" x14ac:dyDescent="0.35">
      <c r="A387" s="219"/>
      <c r="B387" s="213"/>
      <c r="C387" s="219"/>
      <c r="D387" s="219"/>
      <c r="E387" s="219"/>
      <c r="F387" s="219"/>
      <c r="G387" s="219"/>
      <c r="H387" s="219"/>
      <c r="I387" s="219"/>
      <c r="J387" s="219"/>
      <c r="K387" s="219"/>
      <c r="L387" s="219"/>
      <c r="M387" s="219"/>
      <c r="N387" s="219"/>
      <c r="O387" s="219"/>
      <c r="P387" s="219"/>
      <c r="Q387" s="219"/>
      <c r="R387" s="219"/>
      <c r="S387" s="219"/>
      <c r="T387" s="219"/>
      <c r="U387" s="219"/>
      <c r="V387" s="219"/>
      <c r="W387" s="219"/>
      <c r="X387" s="219"/>
      <c r="Y387" s="219"/>
      <c r="Z387" s="219"/>
      <c r="AA387" s="219"/>
      <c r="AB387" s="219"/>
      <c r="AC387" s="219"/>
      <c r="AD387" s="219"/>
      <c r="AE387" s="219"/>
      <c r="AF387" s="219"/>
      <c r="AG387" s="219"/>
      <c r="AH387" s="219"/>
      <c r="AI387" s="219"/>
      <c r="AJ387" s="219"/>
      <c r="AK387" s="219"/>
      <c r="AL387" s="219"/>
      <c r="AM387" s="235"/>
      <c r="AN387" s="199"/>
    </row>
    <row r="388" spans="1:40" s="173" customFormat="1" x14ac:dyDescent="0.35">
      <c r="A388" s="219"/>
      <c r="B388" s="213"/>
      <c r="C388" s="219"/>
      <c r="D388" s="219"/>
      <c r="E388" s="219"/>
      <c r="F388" s="219"/>
      <c r="G388" s="219"/>
      <c r="H388" s="219"/>
      <c r="I388" s="219"/>
      <c r="J388" s="219"/>
      <c r="K388" s="219"/>
      <c r="L388" s="219"/>
      <c r="M388" s="219"/>
      <c r="N388" s="219"/>
      <c r="O388" s="219"/>
      <c r="P388" s="219"/>
      <c r="Q388" s="219"/>
      <c r="R388" s="219"/>
      <c r="S388" s="219"/>
      <c r="T388" s="219"/>
      <c r="U388" s="219"/>
      <c r="V388" s="219"/>
      <c r="W388" s="219"/>
      <c r="X388" s="219"/>
      <c r="Y388" s="219"/>
      <c r="Z388" s="219"/>
      <c r="AA388" s="219"/>
      <c r="AB388" s="219"/>
      <c r="AC388" s="219"/>
      <c r="AD388" s="219"/>
      <c r="AE388" s="219"/>
      <c r="AF388" s="219"/>
      <c r="AG388" s="219"/>
      <c r="AH388" s="219"/>
      <c r="AI388" s="219"/>
      <c r="AJ388" s="219"/>
      <c r="AK388" s="219"/>
      <c r="AL388" s="219"/>
      <c r="AM388" s="235"/>
      <c r="AN388" s="199"/>
    </row>
    <row r="389" spans="1:40" s="173" customFormat="1" x14ac:dyDescent="0.35">
      <c r="A389" s="219"/>
      <c r="B389" s="213"/>
      <c r="C389" s="219"/>
      <c r="D389" s="219"/>
      <c r="E389" s="219"/>
      <c r="F389" s="219"/>
      <c r="G389" s="219"/>
      <c r="H389" s="219"/>
      <c r="I389" s="219"/>
      <c r="J389" s="219"/>
      <c r="K389" s="219"/>
      <c r="L389" s="219"/>
      <c r="M389" s="219"/>
      <c r="N389" s="219"/>
      <c r="O389" s="219"/>
      <c r="P389" s="219"/>
      <c r="Q389" s="219"/>
      <c r="R389" s="219"/>
      <c r="S389" s="219"/>
      <c r="T389" s="219"/>
      <c r="U389" s="219"/>
      <c r="V389" s="219"/>
      <c r="W389" s="219"/>
      <c r="X389" s="219"/>
      <c r="Y389" s="219"/>
      <c r="Z389" s="219"/>
      <c r="AA389" s="219"/>
      <c r="AB389" s="219"/>
      <c r="AC389" s="219"/>
      <c r="AD389" s="219"/>
      <c r="AE389" s="219"/>
      <c r="AF389" s="219"/>
      <c r="AG389" s="219"/>
      <c r="AH389" s="219"/>
      <c r="AI389" s="219"/>
      <c r="AJ389" s="219"/>
      <c r="AK389" s="219"/>
      <c r="AL389" s="219"/>
      <c r="AM389" s="235"/>
      <c r="AN389" s="199"/>
    </row>
    <row r="390" spans="1:40" s="173" customFormat="1" x14ac:dyDescent="0.35">
      <c r="A390" s="219"/>
      <c r="B390" s="213"/>
      <c r="C390" s="219"/>
      <c r="D390" s="219"/>
      <c r="E390" s="219"/>
      <c r="F390" s="219"/>
      <c r="G390" s="219"/>
      <c r="H390" s="219"/>
      <c r="I390" s="219"/>
      <c r="J390" s="219"/>
      <c r="K390" s="219"/>
      <c r="L390" s="219"/>
      <c r="M390" s="219"/>
      <c r="N390" s="219"/>
      <c r="O390" s="219"/>
      <c r="P390" s="219"/>
      <c r="Q390" s="219"/>
      <c r="R390" s="219"/>
      <c r="S390" s="219"/>
      <c r="T390" s="219"/>
      <c r="U390" s="219"/>
      <c r="V390" s="219"/>
      <c r="W390" s="219"/>
      <c r="X390" s="219"/>
      <c r="Y390" s="219"/>
      <c r="Z390" s="219"/>
      <c r="AA390" s="219"/>
      <c r="AB390" s="219"/>
      <c r="AC390" s="219"/>
      <c r="AD390" s="219"/>
      <c r="AE390" s="219"/>
      <c r="AF390" s="219"/>
      <c r="AG390" s="219"/>
      <c r="AH390" s="219"/>
      <c r="AI390" s="219"/>
      <c r="AJ390" s="219"/>
      <c r="AK390" s="219"/>
      <c r="AL390" s="219"/>
      <c r="AM390" s="235"/>
      <c r="AN390" s="199"/>
    </row>
    <row r="391" spans="1:40" s="173" customFormat="1" x14ac:dyDescent="0.35">
      <c r="A391" s="219"/>
      <c r="B391" s="213"/>
      <c r="C391" s="219"/>
      <c r="D391" s="219"/>
      <c r="E391" s="219"/>
      <c r="F391" s="219"/>
      <c r="G391" s="219"/>
      <c r="H391" s="219"/>
      <c r="I391" s="219"/>
      <c r="J391" s="219"/>
      <c r="K391" s="219"/>
      <c r="L391" s="219"/>
      <c r="M391" s="219"/>
      <c r="N391" s="219"/>
      <c r="O391" s="219"/>
      <c r="P391" s="219"/>
      <c r="Q391" s="219"/>
      <c r="R391" s="219"/>
      <c r="S391" s="219"/>
      <c r="T391" s="219"/>
      <c r="U391" s="219"/>
      <c r="V391" s="219"/>
      <c r="W391" s="219"/>
      <c r="X391" s="219"/>
      <c r="Y391" s="219"/>
      <c r="Z391" s="219"/>
      <c r="AA391" s="219"/>
      <c r="AB391" s="219"/>
      <c r="AC391" s="219"/>
      <c r="AD391" s="219"/>
      <c r="AE391" s="219"/>
      <c r="AF391" s="219"/>
      <c r="AG391" s="219"/>
      <c r="AH391" s="219"/>
      <c r="AI391" s="219"/>
      <c r="AJ391" s="219"/>
      <c r="AK391" s="219"/>
      <c r="AL391" s="219"/>
      <c r="AM391" s="235"/>
      <c r="AN391" s="199"/>
    </row>
    <row r="392" spans="1:40" s="173" customFormat="1" x14ac:dyDescent="0.35">
      <c r="A392" s="219"/>
      <c r="B392" s="213"/>
      <c r="C392" s="219"/>
      <c r="D392" s="219"/>
      <c r="E392" s="219"/>
      <c r="F392" s="219"/>
      <c r="G392" s="219"/>
      <c r="H392" s="219"/>
      <c r="I392" s="219"/>
      <c r="J392" s="219"/>
      <c r="K392" s="219"/>
      <c r="L392" s="219"/>
      <c r="M392" s="219"/>
      <c r="N392" s="219"/>
      <c r="O392" s="219"/>
      <c r="P392" s="219"/>
      <c r="Q392" s="219"/>
      <c r="R392" s="219"/>
      <c r="S392" s="219"/>
      <c r="T392" s="219"/>
      <c r="U392" s="219"/>
      <c r="V392" s="219"/>
      <c r="W392" s="219"/>
      <c r="X392" s="219"/>
      <c r="Y392" s="219"/>
      <c r="Z392" s="219"/>
      <c r="AA392" s="219"/>
      <c r="AB392" s="219"/>
      <c r="AC392" s="219"/>
      <c r="AD392" s="219"/>
      <c r="AE392" s="219"/>
      <c r="AF392" s="219"/>
      <c r="AG392" s="219"/>
      <c r="AH392" s="219"/>
      <c r="AI392" s="219"/>
      <c r="AJ392" s="219"/>
      <c r="AK392" s="219"/>
      <c r="AL392" s="219"/>
      <c r="AM392" s="235"/>
      <c r="AN392" s="199"/>
    </row>
    <row r="393" spans="1:40" s="173" customFormat="1" x14ac:dyDescent="0.35">
      <c r="A393" s="219"/>
      <c r="B393" s="213"/>
      <c r="C393" s="219"/>
      <c r="D393" s="219"/>
      <c r="E393" s="219"/>
      <c r="F393" s="219"/>
      <c r="G393" s="219"/>
      <c r="H393" s="219"/>
      <c r="I393" s="219"/>
      <c r="J393" s="219"/>
      <c r="K393" s="219"/>
      <c r="L393" s="219"/>
      <c r="M393" s="219"/>
      <c r="N393" s="219"/>
      <c r="O393" s="219"/>
      <c r="P393" s="219"/>
      <c r="Q393" s="219"/>
      <c r="R393" s="219"/>
      <c r="S393" s="219"/>
      <c r="T393" s="219"/>
      <c r="U393" s="219"/>
      <c r="V393" s="219"/>
      <c r="W393" s="219"/>
      <c r="X393" s="219"/>
      <c r="Y393" s="219"/>
      <c r="Z393" s="219"/>
      <c r="AA393" s="219"/>
      <c r="AB393" s="219"/>
      <c r="AC393" s="219"/>
      <c r="AD393" s="219"/>
      <c r="AE393" s="219"/>
      <c r="AF393" s="219"/>
      <c r="AG393" s="219"/>
      <c r="AH393" s="219"/>
      <c r="AI393" s="219"/>
      <c r="AJ393" s="219"/>
      <c r="AK393" s="219"/>
      <c r="AL393" s="219"/>
      <c r="AM393" s="235"/>
      <c r="AN393" s="199"/>
    </row>
    <row r="394" spans="1:40" s="173" customFormat="1" x14ac:dyDescent="0.35">
      <c r="A394" s="219"/>
      <c r="B394" s="213"/>
      <c r="C394" s="219"/>
      <c r="D394" s="219"/>
      <c r="E394" s="219"/>
      <c r="F394" s="219"/>
      <c r="G394" s="219"/>
      <c r="H394" s="219"/>
      <c r="I394" s="219"/>
      <c r="J394" s="219"/>
      <c r="K394" s="219"/>
      <c r="L394" s="219"/>
      <c r="M394" s="219"/>
      <c r="N394" s="219"/>
      <c r="O394" s="219"/>
      <c r="P394" s="219"/>
      <c r="Q394" s="219"/>
      <c r="R394" s="219"/>
      <c r="S394" s="219"/>
      <c r="T394" s="219"/>
      <c r="U394" s="219"/>
      <c r="V394" s="219"/>
      <c r="W394" s="219"/>
      <c r="X394" s="219"/>
      <c r="Y394" s="219"/>
      <c r="Z394" s="219"/>
      <c r="AA394" s="219"/>
      <c r="AB394" s="219"/>
      <c r="AC394" s="219"/>
      <c r="AD394" s="219"/>
      <c r="AE394" s="219"/>
      <c r="AF394" s="219"/>
      <c r="AG394" s="219"/>
      <c r="AH394" s="219"/>
      <c r="AI394" s="219"/>
      <c r="AJ394" s="219"/>
      <c r="AK394" s="219"/>
      <c r="AL394" s="219"/>
      <c r="AM394" s="235"/>
      <c r="AN394" s="199"/>
    </row>
    <row r="395" spans="1:40" s="173" customFormat="1" x14ac:dyDescent="0.35">
      <c r="A395" s="219"/>
      <c r="B395" s="213"/>
      <c r="C395" s="219"/>
      <c r="D395" s="219"/>
      <c r="E395" s="219"/>
      <c r="F395" s="219"/>
      <c r="G395" s="219"/>
      <c r="H395" s="219"/>
      <c r="I395" s="219"/>
      <c r="J395" s="219"/>
      <c r="K395" s="219"/>
      <c r="L395" s="219"/>
      <c r="M395" s="219"/>
      <c r="N395" s="219"/>
      <c r="O395" s="219"/>
      <c r="P395" s="219"/>
      <c r="Q395" s="219"/>
      <c r="R395" s="219"/>
      <c r="S395" s="219"/>
      <c r="T395" s="219"/>
      <c r="U395" s="219"/>
      <c r="V395" s="219"/>
      <c r="W395" s="219"/>
      <c r="X395" s="219"/>
      <c r="Y395" s="219"/>
      <c r="Z395" s="219"/>
      <c r="AA395" s="219"/>
      <c r="AB395" s="219"/>
      <c r="AC395" s="219"/>
      <c r="AD395" s="219"/>
      <c r="AE395" s="219"/>
      <c r="AF395" s="219"/>
      <c r="AG395" s="219"/>
      <c r="AH395" s="219"/>
      <c r="AI395" s="219"/>
      <c r="AJ395" s="219"/>
      <c r="AK395" s="219"/>
      <c r="AL395" s="219"/>
      <c r="AM395" s="235"/>
      <c r="AN395" s="199"/>
    </row>
    <row r="396" spans="1:40" s="173" customFormat="1" x14ac:dyDescent="0.35">
      <c r="A396" s="219"/>
      <c r="B396" s="213"/>
      <c r="C396" s="219"/>
      <c r="D396" s="219"/>
      <c r="E396" s="219"/>
      <c r="F396" s="219"/>
      <c r="G396" s="219"/>
      <c r="H396" s="219"/>
      <c r="I396" s="219"/>
      <c r="J396" s="219"/>
      <c r="K396" s="219"/>
      <c r="L396" s="219"/>
      <c r="M396" s="219"/>
      <c r="N396" s="219"/>
      <c r="O396" s="219"/>
      <c r="P396" s="219"/>
      <c r="Q396" s="219"/>
      <c r="R396" s="219"/>
      <c r="S396" s="219"/>
      <c r="T396" s="219"/>
      <c r="U396" s="219"/>
      <c r="V396" s="219"/>
      <c r="W396" s="219"/>
      <c r="X396" s="219"/>
      <c r="Y396" s="219"/>
      <c r="Z396" s="219"/>
      <c r="AA396" s="219"/>
      <c r="AB396" s="219"/>
      <c r="AC396" s="219"/>
      <c r="AD396" s="219"/>
      <c r="AE396" s="219"/>
      <c r="AF396" s="219"/>
      <c r="AG396" s="219"/>
      <c r="AH396" s="219"/>
      <c r="AI396" s="219"/>
      <c r="AJ396" s="219"/>
      <c r="AK396" s="219"/>
      <c r="AL396" s="219"/>
      <c r="AM396" s="235"/>
      <c r="AN396" s="199"/>
    </row>
    <row r="397" spans="1:40" s="173" customFormat="1" x14ac:dyDescent="0.35">
      <c r="A397" s="219"/>
      <c r="B397" s="213"/>
      <c r="C397" s="219"/>
      <c r="D397" s="219"/>
      <c r="E397" s="219"/>
      <c r="F397" s="219"/>
      <c r="G397" s="219"/>
      <c r="H397" s="219"/>
      <c r="I397" s="219"/>
      <c r="J397" s="219"/>
      <c r="K397" s="219"/>
      <c r="L397" s="219"/>
      <c r="M397" s="219"/>
      <c r="N397" s="219"/>
      <c r="O397" s="219"/>
      <c r="P397" s="219"/>
      <c r="Q397" s="219"/>
      <c r="R397" s="219"/>
      <c r="S397" s="219"/>
      <c r="T397" s="219"/>
      <c r="U397" s="219"/>
      <c r="V397" s="219"/>
      <c r="W397" s="219"/>
      <c r="X397" s="219"/>
      <c r="Y397" s="219"/>
      <c r="Z397" s="219"/>
      <c r="AA397" s="219"/>
      <c r="AB397" s="219"/>
      <c r="AC397" s="219"/>
      <c r="AD397" s="219"/>
      <c r="AE397" s="219"/>
      <c r="AF397" s="219"/>
      <c r="AG397" s="219"/>
      <c r="AH397" s="219"/>
      <c r="AI397" s="219"/>
      <c r="AJ397" s="219"/>
      <c r="AK397" s="219"/>
      <c r="AL397" s="219"/>
      <c r="AM397" s="235"/>
      <c r="AN397" s="199"/>
    </row>
    <row r="398" spans="1:40" s="173" customFormat="1" x14ac:dyDescent="0.35">
      <c r="A398" s="219"/>
      <c r="B398" s="213"/>
      <c r="C398" s="219"/>
      <c r="D398" s="219"/>
      <c r="E398" s="219"/>
      <c r="F398" s="219"/>
      <c r="G398" s="219"/>
      <c r="H398" s="219"/>
      <c r="I398" s="219"/>
      <c r="J398" s="219"/>
      <c r="K398" s="219"/>
      <c r="L398" s="219"/>
      <c r="M398" s="219"/>
      <c r="N398" s="219"/>
      <c r="O398" s="219"/>
      <c r="P398" s="219"/>
      <c r="Q398" s="219"/>
      <c r="R398" s="219"/>
      <c r="S398" s="219"/>
      <c r="T398" s="219"/>
      <c r="U398" s="219"/>
      <c r="V398" s="219"/>
      <c r="W398" s="219"/>
      <c r="X398" s="219"/>
      <c r="Y398" s="219"/>
      <c r="Z398" s="219"/>
      <c r="AA398" s="219"/>
      <c r="AB398" s="219"/>
      <c r="AC398" s="219"/>
      <c r="AD398" s="219"/>
      <c r="AE398" s="219"/>
      <c r="AF398" s="219"/>
      <c r="AG398" s="219"/>
      <c r="AH398" s="219"/>
      <c r="AI398" s="219"/>
      <c r="AJ398" s="219"/>
      <c r="AK398" s="219"/>
      <c r="AL398" s="219"/>
      <c r="AM398" s="235"/>
      <c r="AN398" s="199"/>
    </row>
    <row r="399" spans="1:40" s="173" customFormat="1" x14ac:dyDescent="0.35">
      <c r="A399" s="219"/>
      <c r="B399" s="213"/>
      <c r="C399" s="219"/>
      <c r="D399" s="219"/>
      <c r="E399" s="219"/>
      <c r="F399" s="219"/>
      <c r="G399" s="219"/>
      <c r="H399" s="219"/>
      <c r="I399" s="219"/>
      <c r="J399" s="219"/>
      <c r="K399" s="219"/>
      <c r="L399" s="219"/>
      <c r="M399" s="219"/>
      <c r="N399" s="219"/>
      <c r="O399" s="219"/>
      <c r="P399" s="219"/>
      <c r="Q399" s="219"/>
      <c r="R399" s="219"/>
      <c r="S399" s="219"/>
      <c r="T399" s="219"/>
      <c r="U399" s="219"/>
      <c r="V399" s="219"/>
      <c r="W399" s="219"/>
      <c r="X399" s="219"/>
      <c r="Y399" s="219"/>
      <c r="Z399" s="219"/>
      <c r="AA399" s="219"/>
      <c r="AB399" s="219"/>
      <c r="AC399" s="219"/>
      <c r="AD399" s="219"/>
      <c r="AE399" s="219"/>
      <c r="AF399" s="219"/>
      <c r="AG399" s="219"/>
      <c r="AH399" s="219"/>
      <c r="AI399" s="219"/>
      <c r="AJ399" s="219"/>
      <c r="AK399" s="219"/>
      <c r="AL399" s="219"/>
      <c r="AM399" s="235"/>
      <c r="AN399" s="199"/>
    </row>
    <row r="400" spans="1:40" s="173" customFormat="1" x14ac:dyDescent="0.35">
      <c r="A400" s="219"/>
      <c r="B400" s="213"/>
      <c r="C400" s="219"/>
      <c r="D400" s="219"/>
      <c r="E400" s="219"/>
      <c r="F400" s="219"/>
      <c r="G400" s="219"/>
      <c r="H400" s="219"/>
      <c r="I400" s="219"/>
      <c r="J400" s="219"/>
      <c r="K400" s="219"/>
      <c r="L400" s="219"/>
      <c r="M400" s="219"/>
      <c r="N400" s="219"/>
      <c r="O400" s="219"/>
      <c r="P400" s="219"/>
      <c r="Q400" s="219"/>
      <c r="R400" s="219"/>
      <c r="S400" s="219"/>
      <c r="T400" s="219"/>
      <c r="U400" s="219"/>
      <c r="V400" s="219"/>
      <c r="W400" s="219"/>
      <c r="X400" s="219"/>
      <c r="Y400" s="219"/>
      <c r="Z400" s="219"/>
      <c r="AA400" s="219"/>
      <c r="AB400" s="219"/>
      <c r="AC400" s="219"/>
      <c r="AD400" s="219"/>
      <c r="AE400" s="219"/>
      <c r="AF400" s="219"/>
      <c r="AG400" s="219"/>
      <c r="AH400" s="219"/>
      <c r="AI400" s="219"/>
      <c r="AJ400" s="219"/>
      <c r="AK400" s="219"/>
      <c r="AL400" s="219"/>
      <c r="AM400" s="235"/>
      <c r="AN400" s="199"/>
    </row>
    <row r="401" spans="1:40" s="173" customFormat="1" x14ac:dyDescent="0.35">
      <c r="A401" s="219"/>
      <c r="B401" s="213"/>
      <c r="C401" s="219"/>
      <c r="D401" s="219"/>
      <c r="E401" s="219"/>
      <c r="F401" s="219"/>
      <c r="G401" s="219"/>
      <c r="H401" s="219"/>
      <c r="I401" s="219"/>
      <c r="J401" s="219"/>
      <c r="K401" s="219"/>
      <c r="L401" s="219"/>
      <c r="M401" s="219"/>
      <c r="N401" s="219"/>
      <c r="O401" s="219"/>
      <c r="P401" s="219"/>
      <c r="Q401" s="219"/>
      <c r="R401" s="219"/>
      <c r="S401" s="219"/>
      <c r="T401" s="219"/>
      <c r="U401" s="219"/>
      <c r="V401" s="219"/>
      <c r="W401" s="219"/>
      <c r="X401" s="219"/>
      <c r="Y401" s="219"/>
      <c r="Z401" s="219"/>
      <c r="AA401" s="219"/>
      <c r="AB401" s="219"/>
      <c r="AC401" s="219"/>
      <c r="AD401" s="219"/>
      <c r="AE401" s="219"/>
      <c r="AF401" s="219"/>
      <c r="AG401" s="219"/>
      <c r="AH401" s="219"/>
      <c r="AI401" s="219"/>
      <c r="AJ401" s="219"/>
      <c r="AK401" s="219"/>
      <c r="AL401" s="219"/>
      <c r="AM401" s="235"/>
      <c r="AN401" s="199"/>
    </row>
    <row r="402" spans="1:40" s="173" customFormat="1" x14ac:dyDescent="0.35">
      <c r="A402" s="219"/>
      <c r="B402" s="213"/>
      <c r="C402" s="219"/>
      <c r="D402" s="219"/>
      <c r="E402" s="219"/>
      <c r="F402" s="219"/>
      <c r="G402" s="219"/>
      <c r="H402" s="219"/>
      <c r="I402" s="219"/>
      <c r="J402" s="219"/>
      <c r="K402" s="219"/>
      <c r="L402" s="219"/>
      <c r="M402" s="219"/>
      <c r="N402" s="219"/>
      <c r="O402" s="219"/>
      <c r="P402" s="219"/>
      <c r="Q402" s="219"/>
      <c r="R402" s="219"/>
      <c r="S402" s="219"/>
      <c r="T402" s="219"/>
      <c r="U402" s="219"/>
      <c r="V402" s="219"/>
      <c r="W402" s="219"/>
      <c r="X402" s="219"/>
      <c r="Y402" s="219"/>
      <c r="Z402" s="219"/>
      <c r="AA402" s="219"/>
      <c r="AB402" s="219"/>
      <c r="AC402" s="219"/>
      <c r="AD402" s="219"/>
      <c r="AE402" s="219"/>
      <c r="AF402" s="219"/>
      <c r="AG402" s="219"/>
      <c r="AH402" s="219"/>
      <c r="AI402" s="219"/>
      <c r="AJ402" s="219"/>
      <c r="AK402" s="219"/>
      <c r="AL402" s="219"/>
      <c r="AM402" s="235"/>
      <c r="AN402" s="199"/>
    </row>
    <row r="403" spans="1:40" s="173" customFormat="1" x14ac:dyDescent="0.35">
      <c r="A403" s="219"/>
      <c r="B403" s="213"/>
      <c r="C403" s="219"/>
      <c r="D403" s="219"/>
      <c r="E403" s="219"/>
      <c r="F403" s="219"/>
      <c r="G403" s="219"/>
      <c r="H403" s="219"/>
      <c r="I403" s="219"/>
      <c r="J403" s="219"/>
      <c r="K403" s="219"/>
      <c r="L403" s="219"/>
      <c r="M403" s="219"/>
      <c r="N403" s="219"/>
      <c r="O403" s="219"/>
      <c r="P403" s="219"/>
      <c r="Q403" s="219"/>
      <c r="R403" s="219"/>
      <c r="S403" s="219"/>
      <c r="T403" s="219"/>
      <c r="U403" s="219"/>
      <c r="V403" s="219"/>
      <c r="W403" s="219"/>
      <c r="X403" s="219"/>
      <c r="Y403" s="219"/>
      <c r="Z403" s="219"/>
      <c r="AA403" s="219"/>
      <c r="AB403" s="219"/>
      <c r="AC403" s="219"/>
      <c r="AD403" s="219"/>
      <c r="AE403" s="219"/>
      <c r="AF403" s="219"/>
      <c r="AG403" s="219"/>
      <c r="AH403" s="219"/>
      <c r="AI403" s="219"/>
      <c r="AJ403" s="219"/>
      <c r="AK403" s="219"/>
      <c r="AL403" s="219"/>
      <c r="AM403" s="235"/>
      <c r="AN403" s="199"/>
    </row>
    <row r="404" spans="1:40" s="173" customFormat="1" x14ac:dyDescent="0.35">
      <c r="A404" s="219"/>
      <c r="B404" s="213"/>
      <c r="C404" s="219"/>
      <c r="D404" s="219"/>
      <c r="E404" s="219"/>
      <c r="F404" s="219"/>
      <c r="G404" s="219"/>
      <c r="H404" s="219"/>
      <c r="I404" s="219"/>
      <c r="J404" s="219"/>
      <c r="K404" s="219"/>
      <c r="L404" s="219"/>
      <c r="M404" s="219"/>
      <c r="N404" s="219"/>
      <c r="O404" s="219"/>
      <c r="P404" s="219"/>
      <c r="Q404" s="219"/>
      <c r="R404" s="219"/>
      <c r="S404" s="219"/>
      <c r="T404" s="219"/>
      <c r="U404" s="219"/>
      <c r="V404" s="219"/>
      <c r="W404" s="219"/>
      <c r="X404" s="219"/>
      <c r="Y404" s="219"/>
      <c r="Z404" s="219"/>
      <c r="AA404" s="219"/>
      <c r="AB404" s="219"/>
      <c r="AC404" s="219"/>
      <c r="AD404" s="219"/>
      <c r="AE404" s="219"/>
      <c r="AF404" s="219"/>
      <c r="AG404" s="219"/>
      <c r="AH404" s="219"/>
      <c r="AI404" s="219"/>
      <c r="AJ404" s="219"/>
      <c r="AK404" s="219"/>
      <c r="AL404" s="219"/>
      <c r="AM404" s="235"/>
      <c r="AN404" s="199"/>
    </row>
    <row r="405" spans="1:40" s="173" customFormat="1" x14ac:dyDescent="0.35">
      <c r="A405" s="219"/>
      <c r="B405" s="213"/>
      <c r="C405" s="219"/>
      <c r="D405" s="219"/>
      <c r="E405" s="219"/>
      <c r="F405" s="219"/>
      <c r="G405" s="219"/>
      <c r="H405" s="219"/>
      <c r="I405" s="219"/>
      <c r="J405" s="219"/>
      <c r="K405" s="219"/>
      <c r="L405" s="219"/>
      <c r="M405" s="219"/>
      <c r="N405" s="219"/>
      <c r="O405" s="219"/>
      <c r="P405" s="219"/>
      <c r="Q405" s="219"/>
      <c r="R405" s="219"/>
      <c r="S405" s="219"/>
      <c r="T405" s="219"/>
      <c r="U405" s="219"/>
      <c r="V405" s="219"/>
      <c r="W405" s="219"/>
      <c r="X405" s="219"/>
      <c r="Y405" s="219"/>
      <c r="Z405" s="219"/>
      <c r="AA405" s="219"/>
      <c r="AB405" s="219"/>
      <c r="AC405" s="219"/>
      <c r="AD405" s="219"/>
      <c r="AE405" s="219"/>
      <c r="AF405" s="219"/>
      <c r="AG405" s="219"/>
      <c r="AH405" s="219"/>
      <c r="AI405" s="219"/>
      <c r="AJ405" s="219"/>
      <c r="AK405" s="219"/>
      <c r="AL405" s="219"/>
      <c r="AM405" s="235"/>
      <c r="AN405" s="199"/>
    </row>
    <row r="406" spans="1:40" s="173" customFormat="1" x14ac:dyDescent="0.35">
      <c r="A406" s="219"/>
      <c r="B406" s="213"/>
      <c r="C406" s="219"/>
      <c r="D406" s="219"/>
      <c r="E406" s="219"/>
      <c r="F406" s="219"/>
      <c r="G406" s="219"/>
      <c r="H406" s="219"/>
      <c r="I406" s="219"/>
      <c r="J406" s="219"/>
      <c r="K406" s="219"/>
      <c r="L406" s="219"/>
      <c r="M406" s="219"/>
      <c r="N406" s="219"/>
      <c r="O406" s="219"/>
      <c r="P406" s="219"/>
      <c r="Q406" s="219"/>
      <c r="R406" s="219"/>
      <c r="S406" s="219"/>
      <c r="T406" s="219"/>
      <c r="U406" s="219"/>
      <c r="V406" s="219"/>
      <c r="W406" s="219"/>
      <c r="X406" s="219"/>
      <c r="Y406" s="219"/>
      <c r="Z406" s="219"/>
      <c r="AA406" s="219"/>
      <c r="AB406" s="219"/>
      <c r="AC406" s="219"/>
      <c r="AD406" s="219"/>
      <c r="AE406" s="219"/>
      <c r="AF406" s="219"/>
      <c r="AG406" s="219"/>
      <c r="AH406" s="219"/>
      <c r="AI406" s="219"/>
      <c r="AJ406" s="219"/>
      <c r="AK406" s="219"/>
      <c r="AL406" s="219"/>
      <c r="AM406" s="235"/>
      <c r="AN406" s="199"/>
    </row>
    <row r="407" spans="1:40" s="173" customFormat="1" x14ac:dyDescent="0.35">
      <c r="A407" s="219"/>
      <c r="B407" s="213"/>
      <c r="C407" s="219"/>
      <c r="D407" s="219"/>
      <c r="E407" s="219"/>
      <c r="F407" s="219"/>
      <c r="G407" s="219"/>
      <c r="H407" s="219"/>
      <c r="I407" s="219"/>
      <c r="J407" s="219"/>
      <c r="K407" s="219"/>
      <c r="L407" s="219"/>
      <c r="M407" s="219"/>
      <c r="N407" s="219"/>
      <c r="O407" s="219"/>
      <c r="P407" s="219"/>
      <c r="Q407" s="219"/>
      <c r="R407" s="219"/>
      <c r="S407" s="219"/>
      <c r="T407" s="219"/>
      <c r="U407" s="219"/>
      <c r="V407" s="219"/>
      <c r="W407" s="219"/>
      <c r="X407" s="219"/>
      <c r="Y407" s="219"/>
      <c r="Z407" s="219"/>
      <c r="AA407" s="219"/>
      <c r="AB407" s="219"/>
      <c r="AC407" s="219"/>
      <c r="AD407" s="219"/>
      <c r="AE407" s="219"/>
      <c r="AF407" s="219"/>
      <c r="AG407" s="219"/>
      <c r="AH407" s="219"/>
      <c r="AI407" s="219"/>
      <c r="AJ407" s="219"/>
      <c r="AK407" s="219"/>
      <c r="AL407" s="219"/>
      <c r="AM407" s="235"/>
      <c r="AN407" s="199"/>
    </row>
    <row r="408" spans="1:40" s="173" customFormat="1" x14ac:dyDescent="0.35">
      <c r="A408" s="219"/>
      <c r="B408" s="213"/>
      <c r="C408" s="219"/>
      <c r="D408" s="219"/>
      <c r="E408" s="219"/>
      <c r="F408" s="219"/>
      <c r="G408" s="219"/>
      <c r="H408" s="219"/>
      <c r="I408" s="219"/>
      <c r="J408" s="219"/>
      <c r="K408" s="219"/>
      <c r="L408" s="219"/>
      <c r="M408" s="219"/>
      <c r="N408" s="219"/>
      <c r="O408" s="219"/>
      <c r="P408" s="219"/>
      <c r="Q408" s="219"/>
      <c r="R408" s="219"/>
      <c r="S408" s="219"/>
      <c r="T408" s="219"/>
      <c r="U408" s="219"/>
      <c r="V408" s="219"/>
      <c r="W408" s="219"/>
      <c r="X408" s="219"/>
      <c r="Y408" s="219"/>
      <c r="Z408" s="219"/>
      <c r="AA408" s="219"/>
      <c r="AB408" s="219"/>
      <c r="AC408" s="219"/>
      <c r="AD408" s="219"/>
      <c r="AE408" s="219"/>
      <c r="AF408" s="219"/>
      <c r="AG408" s="219"/>
      <c r="AH408" s="219"/>
      <c r="AI408" s="219"/>
      <c r="AJ408" s="219"/>
      <c r="AK408" s="219"/>
      <c r="AL408" s="219"/>
      <c r="AM408" s="235"/>
      <c r="AN408" s="199"/>
    </row>
    <row r="409" spans="1:40" s="173" customFormat="1" x14ac:dyDescent="0.35">
      <c r="A409" s="219"/>
      <c r="B409" s="213"/>
      <c r="C409" s="219"/>
      <c r="D409" s="219"/>
      <c r="E409" s="219"/>
      <c r="F409" s="219"/>
      <c r="G409" s="219"/>
      <c r="H409" s="219"/>
      <c r="I409" s="219"/>
      <c r="J409" s="219"/>
      <c r="K409" s="219"/>
      <c r="L409" s="219"/>
      <c r="M409" s="219"/>
      <c r="N409" s="219"/>
      <c r="O409" s="219"/>
      <c r="P409" s="219"/>
      <c r="Q409" s="219"/>
      <c r="R409" s="219"/>
      <c r="S409" s="219"/>
      <c r="T409" s="219"/>
      <c r="U409" s="219"/>
      <c r="V409" s="219"/>
      <c r="W409" s="219"/>
      <c r="X409" s="219"/>
      <c r="Y409" s="219"/>
      <c r="Z409" s="219"/>
      <c r="AA409" s="219"/>
      <c r="AB409" s="219"/>
      <c r="AC409" s="219"/>
      <c r="AD409" s="219"/>
      <c r="AE409" s="219"/>
      <c r="AF409" s="219"/>
      <c r="AG409" s="219"/>
      <c r="AH409" s="219"/>
      <c r="AI409" s="219"/>
      <c r="AJ409" s="219"/>
      <c r="AK409" s="219"/>
      <c r="AL409" s="219"/>
      <c r="AM409" s="235"/>
      <c r="AN409" s="199"/>
    </row>
    <row r="410" spans="1:40" s="173" customFormat="1" x14ac:dyDescent="0.35">
      <c r="A410" s="219"/>
      <c r="B410" s="213"/>
      <c r="C410" s="219"/>
      <c r="D410" s="219"/>
      <c r="E410" s="219"/>
      <c r="F410" s="219"/>
      <c r="G410" s="219"/>
      <c r="H410" s="219"/>
      <c r="I410" s="219"/>
      <c r="J410" s="219"/>
      <c r="K410" s="219"/>
      <c r="L410" s="219"/>
      <c r="M410" s="219"/>
      <c r="N410" s="219"/>
      <c r="O410" s="219"/>
      <c r="P410" s="219"/>
      <c r="Q410" s="219"/>
      <c r="R410" s="219"/>
      <c r="S410" s="219"/>
      <c r="T410" s="219"/>
      <c r="U410" s="219"/>
      <c r="V410" s="219"/>
      <c r="W410" s="219"/>
      <c r="X410" s="219"/>
      <c r="Y410" s="219"/>
      <c r="Z410" s="219"/>
      <c r="AA410" s="219"/>
      <c r="AB410" s="219"/>
      <c r="AC410" s="219"/>
      <c r="AD410" s="219"/>
      <c r="AE410" s="219"/>
      <c r="AF410" s="219"/>
      <c r="AG410" s="219"/>
      <c r="AH410" s="219"/>
      <c r="AI410" s="219"/>
      <c r="AJ410" s="219"/>
      <c r="AK410" s="219"/>
      <c r="AL410" s="219"/>
      <c r="AM410" s="235"/>
      <c r="AN410" s="199"/>
    </row>
    <row r="411" spans="1:40" s="173" customFormat="1" x14ac:dyDescent="0.35">
      <c r="A411" s="219"/>
      <c r="B411" s="213"/>
      <c r="C411" s="219"/>
      <c r="D411" s="219"/>
      <c r="E411" s="219"/>
      <c r="F411" s="219"/>
      <c r="G411" s="219"/>
      <c r="H411" s="219"/>
      <c r="I411" s="219"/>
      <c r="J411" s="219"/>
      <c r="K411" s="219"/>
      <c r="L411" s="219"/>
      <c r="M411" s="219"/>
      <c r="N411" s="219"/>
      <c r="O411" s="219"/>
      <c r="P411" s="219"/>
      <c r="Q411" s="219"/>
      <c r="R411" s="219"/>
      <c r="S411" s="219"/>
      <c r="T411" s="219"/>
      <c r="U411" s="219"/>
      <c r="V411" s="219"/>
      <c r="W411" s="219"/>
      <c r="X411" s="219"/>
      <c r="Y411" s="219"/>
      <c r="Z411" s="219"/>
      <c r="AA411" s="219"/>
      <c r="AB411" s="219"/>
      <c r="AC411" s="219"/>
      <c r="AD411" s="219"/>
      <c r="AE411" s="219"/>
      <c r="AF411" s="219"/>
      <c r="AG411" s="219"/>
      <c r="AH411" s="219"/>
      <c r="AI411" s="219"/>
      <c r="AJ411" s="219"/>
      <c r="AK411" s="219"/>
      <c r="AL411" s="219"/>
      <c r="AM411" s="235"/>
      <c r="AN411" s="199"/>
    </row>
    <row r="412" spans="1:40" s="173" customFormat="1" x14ac:dyDescent="0.35">
      <c r="A412" s="219"/>
      <c r="B412" s="213"/>
      <c r="C412" s="219"/>
      <c r="D412" s="219"/>
      <c r="E412" s="219"/>
      <c r="F412" s="219"/>
      <c r="G412" s="219"/>
      <c r="H412" s="219"/>
      <c r="I412" s="219"/>
      <c r="J412" s="219"/>
      <c r="K412" s="219"/>
      <c r="L412" s="219"/>
      <c r="M412" s="219"/>
      <c r="N412" s="219"/>
      <c r="O412" s="219"/>
      <c r="P412" s="219"/>
      <c r="Q412" s="219"/>
      <c r="R412" s="219"/>
      <c r="S412" s="219"/>
      <c r="T412" s="219"/>
      <c r="U412" s="219"/>
      <c r="V412" s="219"/>
      <c r="W412" s="219"/>
      <c r="X412" s="219"/>
      <c r="Y412" s="219"/>
      <c r="Z412" s="219"/>
      <c r="AA412" s="219"/>
      <c r="AB412" s="219"/>
      <c r="AC412" s="219"/>
      <c r="AD412" s="219"/>
      <c r="AE412" s="219"/>
      <c r="AF412" s="219"/>
      <c r="AG412" s="219"/>
      <c r="AH412" s="219"/>
      <c r="AI412" s="219"/>
      <c r="AJ412" s="219"/>
      <c r="AK412" s="219"/>
      <c r="AL412" s="219"/>
      <c r="AM412" s="235"/>
      <c r="AN412" s="199"/>
    </row>
    <row r="413" spans="1:40" s="173" customFormat="1" x14ac:dyDescent="0.35">
      <c r="A413" s="219"/>
      <c r="B413" s="213"/>
      <c r="C413" s="219"/>
      <c r="D413" s="219"/>
      <c r="E413" s="219"/>
      <c r="F413" s="219"/>
      <c r="G413" s="219"/>
      <c r="H413" s="219"/>
      <c r="I413" s="219"/>
      <c r="J413" s="219"/>
      <c r="K413" s="219"/>
      <c r="L413" s="219"/>
      <c r="M413" s="219"/>
      <c r="N413" s="219"/>
      <c r="O413" s="219"/>
      <c r="P413" s="219"/>
      <c r="Q413" s="219"/>
      <c r="R413" s="219"/>
      <c r="S413" s="219"/>
      <c r="T413" s="219"/>
      <c r="U413" s="219"/>
      <c r="V413" s="219"/>
      <c r="W413" s="219"/>
      <c r="X413" s="219"/>
      <c r="Y413" s="219"/>
      <c r="Z413" s="219"/>
      <c r="AA413" s="219"/>
      <c r="AB413" s="219"/>
      <c r="AC413" s="219"/>
      <c r="AD413" s="219"/>
      <c r="AE413" s="219"/>
      <c r="AF413" s="219"/>
      <c r="AG413" s="219"/>
      <c r="AH413" s="219"/>
      <c r="AI413" s="219"/>
      <c r="AJ413" s="219"/>
      <c r="AK413" s="219"/>
      <c r="AL413" s="219"/>
      <c r="AM413" s="235"/>
      <c r="AN413" s="199"/>
    </row>
    <row r="414" spans="1:40" s="173" customFormat="1" x14ac:dyDescent="0.35">
      <c r="A414" s="219"/>
      <c r="B414" s="213"/>
      <c r="C414" s="219"/>
      <c r="D414" s="219"/>
      <c r="E414" s="219"/>
      <c r="F414" s="219"/>
      <c r="G414" s="219"/>
      <c r="H414" s="219"/>
      <c r="I414" s="219"/>
      <c r="J414" s="219"/>
      <c r="K414" s="219"/>
      <c r="L414" s="219"/>
      <c r="M414" s="219"/>
      <c r="N414" s="219"/>
      <c r="O414" s="219"/>
      <c r="P414" s="219"/>
      <c r="Q414" s="219"/>
      <c r="R414" s="219"/>
      <c r="S414" s="219"/>
      <c r="T414" s="219"/>
      <c r="U414" s="219"/>
      <c r="V414" s="219"/>
      <c r="W414" s="219"/>
      <c r="X414" s="219"/>
      <c r="Y414" s="219"/>
      <c r="Z414" s="219"/>
      <c r="AA414" s="219"/>
      <c r="AB414" s="219"/>
      <c r="AC414" s="219"/>
      <c r="AD414" s="219"/>
      <c r="AE414" s="219"/>
      <c r="AF414" s="219"/>
      <c r="AG414" s="219"/>
      <c r="AH414" s="219"/>
      <c r="AI414" s="219"/>
      <c r="AJ414" s="219"/>
      <c r="AK414" s="219"/>
      <c r="AL414" s="219"/>
      <c r="AM414" s="235"/>
      <c r="AN414" s="199"/>
    </row>
    <row r="415" spans="1:40" s="173" customFormat="1" x14ac:dyDescent="0.35">
      <c r="A415" s="219"/>
      <c r="B415" s="213"/>
      <c r="C415" s="219"/>
      <c r="D415" s="219"/>
      <c r="E415" s="219"/>
      <c r="F415" s="219"/>
      <c r="G415" s="219"/>
      <c r="H415" s="219"/>
      <c r="I415" s="219"/>
      <c r="J415" s="219"/>
      <c r="K415" s="219"/>
      <c r="L415" s="219"/>
      <c r="M415" s="219"/>
      <c r="N415" s="219"/>
      <c r="O415" s="219"/>
      <c r="P415" s="219"/>
      <c r="Q415" s="219"/>
      <c r="R415" s="219"/>
      <c r="S415" s="219"/>
      <c r="T415" s="219"/>
      <c r="U415" s="219"/>
      <c r="V415" s="219"/>
      <c r="W415" s="219"/>
      <c r="X415" s="219"/>
      <c r="Y415" s="219"/>
      <c r="Z415" s="219"/>
      <c r="AA415" s="219"/>
      <c r="AB415" s="219"/>
      <c r="AC415" s="219"/>
      <c r="AD415" s="219"/>
      <c r="AE415" s="219"/>
      <c r="AF415" s="219"/>
      <c r="AG415" s="219"/>
      <c r="AH415" s="219"/>
      <c r="AI415" s="219"/>
      <c r="AJ415" s="219"/>
      <c r="AK415" s="219"/>
      <c r="AL415" s="219"/>
      <c r="AM415" s="235"/>
      <c r="AN415" s="199"/>
    </row>
    <row r="416" spans="1:40" s="173" customFormat="1" x14ac:dyDescent="0.35">
      <c r="A416" s="219"/>
      <c r="B416" s="213"/>
      <c r="C416" s="219"/>
      <c r="D416" s="219"/>
      <c r="E416" s="219"/>
      <c r="F416" s="219"/>
      <c r="G416" s="219"/>
      <c r="H416" s="219"/>
      <c r="I416" s="219"/>
      <c r="J416" s="219"/>
      <c r="K416" s="219"/>
      <c r="L416" s="219"/>
      <c r="M416" s="219"/>
      <c r="N416" s="219"/>
      <c r="O416" s="219"/>
      <c r="P416" s="219"/>
      <c r="Q416" s="219"/>
      <c r="R416" s="219"/>
      <c r="S416" s="219"/>
      <c r="T416" s="219"/>
      <c r="U416" s="219"/>
      <c r="V416" s="219"/>
      <c r="W416" s="219"/>
      <c r="X416" s="219"/>
      <c r="Y416" s="219"/>
      <c r="Z416" s="219"/>
      <c r="AA416" s="219"/>
      <c r="AB416" s="219"/>
      <c r="AC416" s="219"/>
      <c r="AD416" s="219"/>
      <c r="AE416" s="219"/>
      <c r="AF416" s="219"/>
      <c r="AG416" s="219"/>
      <c r="AH416" s="219"/>
      <c r="AI416" s="219"/>
      <c r="AJ416" s="219"/>
      <c r="AK416" s="219"/>
      <c r="AL416" s="219"/>
      <c r="AM416" s="235"/>
      <c r="AN416" s="199"/>
    </row>
    <row r="417" spans="1:40" s="173" customFormat="1" x14ac:dyDescent="0.35">
      <c r="A417" s="219"/>
      <c r="B417" s="213"/>
      <c r="C417" s="219"/>
      <c r="D417" s="219"/>
      <c r="E417" s="219"/>
      <c r="F417" s="219"/>
      <c r="G417" s="219"/>
      <c r="H417" s="219"/>
      <c r="I417" s="219"/>
      <c r="J417" s="219"/>
      <c r="K417" s="219"/>
      <c r="L417" s="219"/>
      <c r="M417" s="219"/>
      <c r="N417" s="219"/>
      <c r="O417" s="219"/>
      <c r="P417" s="219"/>
      <c r="Q417" s="219"/>
      <c r="R417" s="219"/>
      <c r="S417" s="219"/>
      <c r="T417" s="219"/>
      <c r="U417" s="219"/>
      <c r="V417" s="219"/>
      <c r="W417" s="219"/>
      <c r="X417" s="219"/>
      <c r="Y417" s="219"/>
      <c r="Z417" s="219"/>
      <c r="AA417" s="219"/>
      <c r="AB417" s="219"/>
      <c r="AC417" s="219"/>
      <c r="AD417" s="219"/>
      <c r="AE417" s="219"/>
      <c r="AF417" s="219"/>
      <c r="AG417" s="219"/>
      <c r="AH417" s="219"/>
      <c r="AI417" s="219"/>
      <c r="AJ417" s="219"/>
      <c r="AK417" s="219"/>
      <c r="AL417" s="219"/>
      <c r="AM417" s="235"/>
      <c r="AN417" s="199"/>
    </row>
    <row r="418" spans="1:40" s="173" customFormat="1" x14ac:dyDescent="0.35">
      <c r="A418" s="219"/>
      <c r="B418" s="213"/>
      <c r="C418" s="219"/>
      <c r="D418" s="219"/>
      <c r="E418" s="219"/>
      <c r="F418" s="219"/>
      <c r="G418" s="219"/>
      <c r="H418" s="219"/>
      <c r="I418" s="219"/>
      <c r="J418" s="219"/>
      <c r="K418" s="219"/>
      <c r="L418" s="219"/>
      <c r="M418" s="219"/>
      <c r="N418" s="219"/>
      <c r="O418" s="219"/>
      <c r="P418" s="219"/>
      <c r="Q418" s="219"/>
      <c r="R418" s="219"/>
      <c r="S418" s="219"/>
      <c r="T418" s="219"/>
      <c r="U418" s="219"/>
      <c r="V418" s="219"/>
      <c r="W418" s="219"/>
      <c r="X418" s="219"/>
      <c r="Y418" s="219"/>
      <c r="Z418" s="219"/>
      <c r="AA418" s="219"/>
      <c r="AB418" s="219"/>
      <c r="AC418" s="219"/>
      <c r="AD418" s="219"/>
      <c r="AE418" s="219"/>
      <c r="AF418" s="219"/>
      <c r="AG418" s="219"/>
      <c r="AH418" s="219"/>
      <c r="AI418" s="219"/>
      <c r="AJ418" s="219"/>
      <c r="AK418" s="219"/>
      <c r="AL418" s="219"/>
      <c r="AM418" s="235"/>
      <c r="AN418" s="199"/>
    </row>
    <row r="419" spans="1:40" s="173" customFormat="1" x14ac:dyDescent="0.35">
      <c r="A419" s="219"/>
      <c r="B419" s="213"/>
      <c r="C419" s="219"/>
      <c r="D419" s="219"/>
      <c r="E419" s="219"/>
      <c r="F419" s="219"/>
      <c r="G419" s="219"/>
      <c r="H419" s="219"/>
      <c r="I419" s="219"/>
      <c r="J419" s="219"/>
      <c r="K419" s="219"/>
      <c r="L419" s="219"/>
      <c r="M419" s="219"/>
      <c r="N419" s="219"/>
      <c r="O419" s="219"/>
      <c r="P419" s="219"/>
      <c r="Q419" s="219"/>
      <c r="R419" s="219"/>
      <c r="S419" s="219"/>
      <c r="T419" s="219"/>
      <c r="U419" s="219"/>
      <c r="V419" s="219"/>
      <c r="W419" s="219"/>
      <c r="X419" s="219"/>
      <c r="Y419" s="219"/>
      <c r="Z419" s="219"/>
      <c r="AA419" s="219"/>
      <c r="AB419" s="219"/>
      <c r="AC419" s="219"/>
      <c r="AD419" s="219"/>
      <c r="AE419" s="219"/>
      <c r="AF419" s="219"/>
      <c r="AG419" s="219"/>
      <c r="AH419" s="219"/>
      <c r="AI419" s="219"/>
      <c r="AJ419" s="219"/>
      <c r="AK419" s="219"/>
      <c r="AL419" s="219"/>
      <c r="AM419" s="235"/>
      <c r="AN419" s="199"/>
    </row>
    <row r="420" spans="1:40" s="173" customFormat="1" x14ac:dyDescent="0.35">
      <c r="A420" s="219"/>
      <c r="B420" s="213"/>
      <c r="C420" s="219"/>
      <c r="D420" s="219"/>
      <c r="E420" s="219"/>
      <c r="F420" s="219"/>
      <c r="G420" s="219"/>
      <c r="H420" s="219"/>
      <c r="I420" s="219"/>
      <c r="J420" s="219"/>
      <c r="K420" s="219"/>
      <c r="L420" s="219"/>
      <c r="M420" s="219"/>
      <c r="N420" s="219"/>
      <c r="O420" s="219"/>
      <c r="P420" s="219"/>
      <c r="Q420" s="219"/>
      <c r="R420" s="219"/>
      <c r="S420" s="219"/>
      <c r="T420" s="219"/>
      <c r="U420" s="219"/>
      <c r="V420" s="219"/>
      <c r="W420" s="219"/>
      <c r="X420" s="219"/>
      <c r="Y420" s="219"/>
      <c r="Z420" s="219"/>
      <c r="AA420" s="219"/>
      <c r="AB420" s="219"/>
      <c r="AC420" s="219"/>
      <c r="AD420" s="219"/>
      <c r="AE420" s="219"/>
      <c r="AF420" s="219"/>
      <c r="AG420" s="219"/>
      <c r="AH420" s="219"/>
      <c r="AI420" s="219"/>
      <c r="AJ420" s="219"/>
      <c r="AK420" s="219"/>
      <c r="AL420" s="219"/>
      <c r="AM420" s="235"/>
      <c r="AN420" s="199"/>
    </row>
    <row r="421" spans="1:40" s="173" customFormat="1" x14ac:dyDescent="0.35">
      <c r="A421" s="219"/>
      <c r="B421" s="213"/>
      <c r="C421" s="219"/>
      <c r="D421" s="219"/>
      <c r="E421" s="219"/>
      <c r="F421" s="219"/>
      <c r="G421" s="219"/>
      <c r="H421" s="219"/>
      <c r="I421" s="219"/>
      <c r="J421" s="219"/>
      <c r="K421" s="219"/>
      <c r="L421" s="219"/>
      <c r="M421" s="219"/>
      <c r="N421" s="219"/>
      <c r="O421" s="219"/>
      <c r="P421" s="219"/>
      <c r="Q421" s="219"/>
      <c r="R421" s="219"/>
      <c r="S421" s="219"/>
      <c r="T421" s="219"/>
      <c r="U421" s="219"/>
      <c r="V421" s="219"/>
      <c r="W421" s="219"/>
      <c r="X421" s="219"/>
      <c r="Y421" s="219"/>
      <c r="Z421" s="219"/>
      <c r="AA421" s="219"/>
      <c r="AB421" s="219"/>
      <c r="AC421" s="219"/>
      <c r="AD421" s="219"/>
      <c r="AE421" s="219"/>
      <c r="AF421" s="219"/>
      <c r="AG421" s="219"/>
      <c r="AH421" s="219"/>
      <c r="AI421" s="219"/>
      <c r="AJ421" s="219"/>
      <c r="AK421" s="219"/>
      <c r="AL421" s="219"/>
      <c r="AM421" s="235"/>
      <c r="AN421" s="199"/>
    </row>
    <row r="422" spans="1:40" s="173" customFormat="1" x14ac:dyDescent="0.35">
      <c r="A422" s="219"/>
      <c r="B422" s="213"/>
      <c r="C422" s="219"/>
      <c r="D422" s="219"/>
      <c r="E422" s="219"/>
      <c r="F422" s="219"/>
      <c r="G422" s="219"/>
      <c r="H422" s="219"/>
      <c r="I422" s="219"/>
      <c r="J422" s="219"/>
      <c r="K422" s="219"/>
      <c r="L422" s="219"/>
      <c r="M422" s="219"/>
      <c r="N422" s="219"/>
      <c r="O422" s="219"/>
      <c r="P422" s="219"/>
      <c r="Q422" s="219"/>
      <c r="R422" s="219"/>
      <c r="S422" s="219"/>
      <c r="T422" s="219"/>
      <c r="U422" s="219"/>
      <c r="V422" s="219"/>
      <c r="W422" s="219"/>
      <c r="X422" s="219"/>
      <c r="Y422" s="219"/>
      <c r="Z422" s="219"/>
      <c r="AA422" s="219"/>
      <c r="AB422" s="219"/>
      <c r="AC422" s="219"/>
      <c r="AD422" s="219"/>
      <c r="AE422" s="219"/>
      <c r="AF422" s="219"/>
      <c r="AG422" s="219"/>
      <c r="AH422" s="219"/>
      <c r="AI422" s="219"/>
      <c r="AJ422" s="219"/>
      <c r="AK422" s="219"/>
      <c r="AL422" s="219"/>
      <c r="AM422" s="235"/>
      <c r="AN422" s="199"/>
    </row>
    <row r="423" spans="1:40" s="173" customFormat="1" x14ac:dyDescent="0.35">
      <c r="A423" s="219"/>
      <c r="B423" s="213"/>
      <c r="C423" s="219"/>
      <c r="D423" s="219"/>
      <c r="E423" s="219"/>
      <c r="F423" s="219"/>
      <c r="G423" s="219"/>
      <c r="H423" s="219"/>
      <c r="I423" s="219"/>
      <c r="J423" s="219"/>
      <c r="K423" s="219"/>
      <c r="L423" s="219"/>
      <c r="M423" s="219"/>
      <c r="N423" s="219"/>
      <c r="O423" s="219"/>
      <c r="P423" s="219"/>
      <c r="Q423" s="219"/>
      <c r="R423" s="219"/>
      <c r="S423" s="219"/>
      <c r="T423" s="219"/>
      <c r="U423" s="219"/>
      <c r="V423" s="219"/>
      <c r="W423" s="219"/>
      <c r="X423" s="219"/>
      <c r="Y423" s="219"/>
      <c r="Z423" s="219"/>
      <c r="AA423" s="219"/>
      <c r="AB423" s="219"/>
      <c r="AC423" s="219"/>
      <c r="AD423" s="219"/>
      <c r="AE423" s="219"/>
      <c r="AF423" s="219"/>
      <c r="AG423" s="219"/>
      <c r="AH423" s="219"/>
      <c r="AI423" s="219"/>
      <c r="AJ423" s="219"/>
      <c r="AK423" s="219"/>
      <c r="AL423" s="219"/>
      <c r="AM423" s="235"/>
      <c r="AN423" s="199"/>
    </row>
    <row r="424" spans="1:40" s="173" customFormat="1" x14ac:dyDescent="0.35">
      <c r="A424" s="219"/>
      <c r="B424" s="213"/>
      <c r="C424" s="219"/>
      <c r="D424" s="219"/>
      <c r="E424" s="219"/>
      <c r="F424" s="219"/>
      <c r="G424" s="219"/>
      <c r="H424" s="219"/>
      <c r="I424" s="219"/>
      <c r="J424" s="219"/>
      <c r="K424" s="219"/>
      <c r="L424" s="219"/>
      <c r="M424" s="219"/>
      <c r="N424" s="219"/>
      <c r="O424" s="219"/>
      <c r="P424" s="219"/>
      <c r="Q424" s="219"/>
      <c r="R424" s="219"/>
      <c r="S424" s="219"/>
      <c r="T424" s="219"/>
      <c r="U424" s="219"/>
      <c r="V424" s="219"/>
      <c r="W424" s="219"/>
      <c r="X424" s="219"/>
      <c r="Y424" s="219"/>
      <c r="Z424" s="219"/>
      <c r="AA424" s="219"/>
      <c r="AB424" s="219"/>
      <c r="AC424" s="219"/>
      <c r="AD424" s="219"/>
      <c r="AE424" s="219"/>
      <c r="AF424" s="219"/>
      <c r="AG424" s="219"/>
      <c r="AH424" s="219"/>
      <c r="AI424" s="219"/>
      <c r="AJ424" s="219"/>
      <c r="AK424" s="219"/>
      <c r="AL424" s="219"/>
      <c r="AM424" s="235"/>
      <c r="AN424" s="199"/>
    </row>
    <row r="425" spans="1:40" s="173" customFormat="1" x14ac:dyDescent="0.35">
      <c r="A425" s="219"/>
      <c r="B425" s="213"/>
      <c r="C425" s="219"/>
      <c r="D425" s="219"/>
      <c r="E425" s="219"/>
      <c r="F425" s="219"/>
      <c r="G425" s="219"/>
      <c r="H425" s="219"/>
      <c r="I425" s="219"/>
      <c r="J425" s="219"/>
      <c r="K425" s="219"/>
      <c r="L425" s="219"/>
      <c r="M425" s="219"/>
      <c r="N425" s="219"/>
      <c r="O425" s="219"/>
      <c r="P425" s="219"/>
      <c r="Q425" s="219"/>
      <c r="R425" s="219"/>
      <c r="S425" s="219"/>
      <c r="T425" s="219"/>
      <c r="U425" s="219"/>
      <c r="V425" s="219"/>
      <c r="W425" s="219"/>
      <c r="X425" s="219"/>
      <c r="Y425" s="219"/>
      <c r="Z425" s="219"/>
      <c r="AA425" s="219"/>
      <c r="AB425" s="219"/>
      <c r="AC425" s="219"/>
      <c r="AD425" s="219"/>
      <c r="AE425" s="219"/>
      <c r="AF425" s="219"/>
      <c r="AG425" s="219"/>
      <c r="AH425" s="219"/>
      <c r="AI425" s="219"/>
      <c r="AJ425" s="219"/>
      <c r="AK425" s="219"/>
      <c r="AL425" s="219"/>
      <c r="AM425" s="235"/>
      <c r="AN425" s="199"/>
    </row>
    <row r="426" spans="1:40" s="173" customFormat="1" x14ac:dyDescent="0.35">
      <c r="A426" s="219"/>
      <c r="B426" s="213"/>
      <c r="C426" s="219"/>
      <c r="D426" s="219"/>
      <c r="E426" s="219"/>
      <c r="F426" s="219"/>
      <c r="G426" s="219"/>
      <c r="H426" s="219"/>
      <c r="I426" s="219"/>
      <c r="J426" s="219"/>
      <c r="K426" s="219"/>
      <c r="L426" s="219"/>
      <c r="M426" s="219"/>
      <c r="N426" s="219"/>
      <c r="O426" s="219"/>
      <c r="P426" s="219"/>
      <c r="Q426" s="219"/>
      <c r="R426" s="219"/>
      <c r="S426" s="219"/>
      <c r="T426" s="219"/>
      <c r="U426" s="219"/>
      <c r="V426" s="219"/>
      <c r="W426" s="219"/>
      <c r="X426" s="219"/>
      <c r="Y426" s="219"/>
      <c r="Z426" s="219"/>
      <c r="AA426" s="219"/>
      <c r="AB426" s="219"/>
      <c r="AC426" s="219"/>
      <c r="AD426" s="219"/>
      <c r="AE426" s="219"/>
      <c r="AF426" s="219"/>
      <c r="AG426" s="219"/>
      <c r="AH426" s="219"/>
      <c r="AI426" s="219"/>
      <c r="AJ426" s="219"/>
      <c r="AK426" s="219"/>
      <c r="AL426" s="219"/>
      <c r="AM426" s="235"/>
      <c r="AN426" s="199"/>
    </row>
    <row r="427" spans="1:40" s="173" customFormat="1" x14ac:dyDescent="0.35">
      <c r="A427" s="219"/>
      <c r="B427" s="213"/>
      <c r="C427" s="219"/>
      <c r="D427" s="219"/>
      <c r="E427" s="219"/>
      <c r="F427" s="219"/>
      <c r="G427" s="219"/>
      <c r="H427" s="219"/>
      <c r="I427" s="219"/>
      <c r="J427" s="219"/>
      <c r="K427" s="219"/>
      <c r="L427" s="219"/>
      <c r="M427" s="219"/>
      <c r="N427" s="219"/>
      <c r="O427" s="219"/>
      <c r="P427" s="219"/>
      <c r="Q427" s="219"/>
      <c r="R427" s="219"/>
      <c r="S427" s="219"/>
      <c r="T427" s="219"/>
      <c r="U427" s="219"/>
      <c r="V427" s="219"/>
      <c r="W427" s="219"/>
      <c r="X427" s="219"/>
      <c r="Y427" s="219"/>
      <c r="Z427" s="219"/>
      <c r="AA427" s="219"/>
      <c r="AB427" s="219"/>
      <c r="AC427" s="219"/>
      <c r="AD427" s="219"/>
      <c r="AE427" s="219"/>
      <c r="AF427" s="219"/>
      <c r="AG427" s="219"/>
      <c r="AH427" s="219"/>
      <c r="AI427" s="219"/>
      <c r="AJ427" s="219"/>
      <c r="AK427" s="219"/>
      <c r="AL427" s="219"/>
      <c r="AM427" s="235"/>
      <c r="AN427" s="199"/>
    </row>
    <row r="428" spans="1:40" s="173" customFormat="1" x14ac:dyDescent="0.35">
      <c r="A428" s="219"/>
      <c r="B428" s="213"/>
      <c r="C428" s="219"/>
      <c r="D428" s="219"/>
      <c r="E428" s="219"/>
      <c r="F428" s="219"/>
      <c r="G428" s="219"/>
      <c r="H428" s="219"/>
      <c r="I428" s="219"/>
      <c r="J428" s="219"/>
      <c r="K428" s="219"/>
      <c r="L428" s="219"/>
      <c r="M428" s="219"/>
      <c r="N428" s="219"/>
      <c r="O428" s="219"/>
      <c r="P428" s="219"/>
      <c r="Q428" s="219"/>
      <c r="R428" s="219"/>
      <c r="S428" s="219"/>
      <c r="T428" s="219"/>
      <c r="U428" s="219"/>
      <c r="V428" s="219"/>
      <c r="W428" s="219"/>
      <c r="X428" s="219"/>
      <c r="Y428" s="219"/>
      <c r="Z428" s="219"/>
      <c r="AA428" s="219"/>
      <c r="AB428" s="219"/>
      <c r="AC428" s="219"/>
      <c r="AD428" s="219"/>
      <c r="AE428" s="219"/>
      <c r="AF428" s="219"/>
      <c r="AG428" s="219"/>
      <c r="AH428" s="219"/>
      <c r="AI428" s="219"/>
      <c r="AJ428" s="219"/>
      <c r="AK428" s="219"/>
      <c r="AL428" s="219"/>
      <c r="AM428" s="235"/>
      <c r="AN428" s="199"/>
    </row>
    <row r="429" spans="1:40" s="173" customFormat="1" x14ac:dyDescent="0.35">
      <c r="A429" s="219"/>
      <c r="B429" s="213"/>
      <c r="C429" s="219"/>
      <c r="D429" s="219"/>
      <c r="E429" s="219"/>
      <c r="F429" s="219"/>
      <c r="G429" s="219"/>
      <c r="H429" s="219"/>
      <c r="I429" s="219"/>
      <c r="J429" s="219"/>
      <c r="K429" s="219"/>
      <c r="L429" s="219"/>
      <c r="M429" s="219"/>
      <c r="N429" s="219"/>
      <c r="O429" s="219"/>
      <c r="P429" s="219"/>
      <c r="Q429" s="219"/>
      <c r="R429" s="219"/>
      <c r="S429" s="219"/>
      <c r="T429" s="219"/>
      <c r="U429" s="219"/>
      <c r="V429" s="219"/>
      <c r="W429" s="219"/>
      <c r="X429" s="219"/>
      <c r="Y429" s="219"/>
      <c r="Z429" s="219"/>
      <c r="AA429" s="219"/>
      <c r="AB429" s="219"/>
      <c r="AC429" s="219"/>
      <c r="AD429" s="219"/>
      <c r="AE429" s="219"/>
      <c r="AF429" s="219"/>
      <c r="AG429" s="219"/>
      <c r="AH429" s="219"/>
      <c r="AI429" s="219"/>
      <c r="AJ429" s="219"/>
      <c r="AK429" s="219"/>
      <c r="AL429" s="219"/>
      <c r="AM429" s="235"/>
      <c r="AN429" s="199"/>
    </row>
    <row r="430" spans="1:40" s="173" customFormat="1" x14ac:dyDescent="0.35">
      <c r="A430" s="219"/>
      <c r="B430" s="213"/>
      <c r="C430" s="219"/>
      <c r="D430" s="219"/>
      <c r="E430" s="219"/>
      <c r="F430" s="219"/>
      <c r="G430" s="219"/>
      <c r="H430" s="219"/>
      <c r="I430" s="219"/>
      <c r="J430" s="219"/>
      <c r="K430" s="219"/>
      <c r="L430" s="219"/>
      <c r="M430" s="219"/>
      <c r="N430" s="219"/>
      <c r="O430" s="219"/>
      <c r="P430" s="219"/>
      <c r="Q430" s="219"/>
      <c r="R430" s="219"/>
      <c r="S430" s="219"/>
      <c r="T430" s="219"/>
      <c r="U430" s="219"/>
      <c r="V430" s="219"/>
      <c r="W430" s="219"/>
      <c r="X430" s="219"/>
      <c r="Y430" s="219"/>
      <c r="Z430" s="219"/>
      <c r="AA430" s="219"/>
      <c r="AB430" s="219"/>
      <c r="AC430" s="219"/>
      <c r="AD430" s="219"/>
      <c r="AE430" s="219"/>
      <c r="AF430" s="219"/>
      <c r="AG430" s="219"/>
      <c r="AH430" s="219"/>
      <c r="AI430" s="219"/>
      <c r="AJ430" s="219"/>
      <c r="AK430" s="219"/>
      <c r="AL430" s="219"/>
      <c r="AM430" s="235"/>
      <c r="AN430" s="199"/>
    </row>
    <row r="431" spans="1:40" s="173" customFormat="1" x14ac:dyDescent="0.35">
      <c r="A431" s="219"/>
      <c r="B431" s="213"/>
      <c r="C431" s="219"/>
      <c r="D431" s="219"/>
      <c r="E431" s="219"/>
      <c r="F431" s="219"/>
      <c r="G431" s="219"/>
      <c r="H431" s="219"/>
      <c r="I431" s="219"/>
      <c r="J431" s="219"/>
      <c r="K431" s="219"/>
      <c r="L431" s="219"/>
      <c r="M431" s="219"/>
      <c r="N431" s="219"/>
      <c r="O431" s="219"/>
      <c r="P431" s="219"/>
      <c r="Q431" s="219"/>
      <c r="R431" s="219"/>
      <c r="S431" s="219"/>
      <c r="T431" s="219"/>
      <c r="U431" s="219"/>
      <c r="V431" s="219"/>
      <c r="W431" s="219"/>
      <c r="X431" s="219"/>
      <c r="Y431" s="219"/>
      <c r="Z431" s="219"/>
      <c r="AA431" s="219"/>
      <c r="AB431" s="219"/>
      <c r="AC431" s="219"/>
      <c r="AD431" s="219"/>
      <c r="AE431" s="219"/>
      <c r="AF431" s="219"/>
      <c r="AG431" s="219"/>
      <c r="AH431" s="219"/>
      <c r="AI431" s="219"/>
      <c r="AJ431" s="219"/>
      <c r="AK431" s="219"/>
      <c r="AL431" s="219"/>
      <c r="AM431" s="235"/>
      <c r="AN431" s="199"/>
    </row>
    <row r="432" spans="1:40" s="173" customFormat="1" x14ac:dyDescent="0.35">
      <c r="A432" s="219"/>
      <c r="B432" s="213"/>
      <c r="C432" s="219"/>
      <c r="D432" s="219"/>
      <c r="E432" s="219"/>
      <c r="F432" s="219"/>
      <c r="G432" s="219"/>
      <c r="H432" s="219"/>
      <c r="I432" s="219"/>
      <c r="J432" s="219"/>
      <c r="K432" s="219"/>
      <c r="L432" s="219"/>
      <c r="M432" s="219"/>
      <c r="N432" s="219"/>
      <c r="O432" s="219"/>
      <c r="P432" s="219"/>
      <c r="Q432" s="219"/>
      <c r="R432" s="219"/>
      <c r="S432" s="219"/>
      <c r="T432" s="219"/>
      <c r="U432" s="219"/>
      <c r="V432" s="219"/>
      <c r="W432" s="219"/>
      <c r="X432" s="219"/>
      <c r="Y432" s="219"/>
      <c r="Z432" s="219"/>
      <c r="AA432" s="219"/>
      <c r="AB432" s="219"/>
      <c r="AC432" s="219"/>
      <c r="AD432" s="219"/>
      <c r="AE432" s="219"/>
      <c r="AF432" s="219"/>
      <c r="AG432" s="219"/>
      <c r="AH432" s="219"/>
      <c r="AI432" s="219"/>
      <c r="AJ432" s="219"/>
      <c r="AK432" s="219"/>
      <c r="AL432" s="219"/>
      <c r="AM432" s="235"/>
      <c r="AN432" s="199"/>
    </row>
    <row r="433" spans="1:40" s="173" customFormat="1" x14ac:dyDescent="0.35">
      <c r="A433" s="219"/>
      <c r="B433" s="213"/>
      <c r="C433" s="219"/>
      <c r="D433" s="219"/>
      <c r="E433" s="219"/>
      <c r="F433" s="219"/>
      <c r="G433" s="219"/>
      <c r="H433" s="219"/>
      <c r="I433" s="219"/>
      <c r="J433" s="219"/>
      <c r="K433" s="219"/>
      <c r="L433" s="219"/>
      <c r="M433" s="219"/>
      <c r="N433" s="219"/>
      <c r="O433" s="219"/>
      <c r="P433" s="219"/>
      <c r="Q433" s="219"/>
      <c r="R433" s="219"/>
      <c r="S433" s="219"/>
      <c r="T433" s="219"/>
      <c r="U433" s="219"/>
      <c r="V433" s="219"/>
      <c r="W433" s="219"/>
      <c r="X433" s="219"/>
      <c r="Y433" s="219"/>
      <c r="Z433" s="219"/>
      <c r="AA433" s="219"/>
      <c r="AB433" s="219"/>
      <c r="AC433" s="219"/>
      <c r="AD433" s="219"/>
      <c r="AE433" s="219"/>
      <c r="AF433" s="219"/>
      <c r="AG433" s="219"/>
      <c r="AH433" s="219"/>
      <c r="AI433" s="219"/>
      <c r="AJ433" s="219"/>
      <c r="AK433" s="219"/>
      <c r="AL433" s="219"/>
      <c r="AM433" s="235"/>
      <c r="AN433" s="199"/>
    </row>
    <row r="434" spans="1:40" s="173" customFormat="1" x14ac:dyDescent="0.35">
      <c r="A434" s="219"/>
      <c r="B434" s="213"/>
      <c r="C434" s="219"/>
      <c r="D434" s="219"/>
      <c r="E434" s="219"/>
      <c r="F434" s="219"/>
      <c r="G434" s="219"/>
      <c r="H434" s="219"/>
      <c r="I434" s="219"/>
      <c r="J434" s="219"/>
      <c r="K434" s="219"/>
      <c r="L434" s="219"/>
      <c r="M434" s="219"/>
      <c r="N434" s="219"/>
      <c r="O434" s="219"/>
      <c r="P434" s="219"/>
      <c r="Q434" s="219"/>
      <c r="R434" s="219"/>
      <c r="S434" s="219"/>
      <c r="T434" s="219"/>
      <c r="U434" s="219"/>
      <c r="V434" s="219"/>
      <c r="W434" s="219"/>
      <c r="X434" s="219"/>
      <c r="Y434" s="219"/>
      <c r="Z434" s="219"/>
      <c r="AA434" s="219"/>
      <c r="AB434" s="219"/>
      <c r="AC434" s="219"/>
      <c r="AD434" s="219"/>
      <c r="AE434" s="219"/>
      <c r="AF434" s="219"/>
      <c r="AG434" s="219"/>
      <c r="AH434" s="219"/>
      <c r="AI434" s="219"/>
      <c r="AJ434" s="219"/>
      <c r="AK434" s="219"/>
      <c r="AL434" s="219"/>
      <c r="AM434" s="235"/>
      <c r="AN434" s="199"/>
    </row>
    <row r="435" spans="1:40" s="173" customFormat="1" x14ac:dyDescent="0.35">
      <c r="A435" s="219"/>
      <c r="B435" s="213"/>
      <c r="C435" s="219"/>
      <c r="D435" s="219"/>
      <c r="E435" s="219"/>
      <c r="F435" s="219"/>
      <c r="G435" s="219"/>
      <c r="H435" s="219"/>
      <c r="I435" s="219"/>
      <c r="J435" s="219"/>
      <c r="K435" s="219"/>
      <c r="L435" s="219"/>
      <c r="M435" s="219"/>
      <c r="N435" s="219"/>
      <c r="O435" s="219"/>
      <c r="P435" s="219"/>
      <c r="Q435" s="219"/>
      <c r="R435" s="219"/>
      <c r="S435" s="219"/>
      <c r="T435" s="219"/>
      <c r="U435" s="219"/>
      <c r="V435" s="219"/>
      <c r="W435" s="219"/>
      <c r="X435" s="219"/>
      <c r="Y435" s="219"/>
      <c r="Z435" s="219"/>
      <c r="AA435" s="219"/>
      <c r="AB435" s="219"/>
      <c r="AC435" s="219"/>
      <c r="AD435" s="219"/>
      <c r="AE435" s="219"/>
      <c r="AF435" s="219"/>
      <c r="AG435" s="219"/>
      <c r="AH435" s="219"/>
      <c r="AI435" s="219"/>
      <c r="AJ435" s="219"/>
      <c r="AK435" s="219"/>
      <c r="AL435" s="219"/>
      <c r="AM435" s="235"/>
      <c r="AN435" s="199"/>
    </row>
    <row r="436" spans="1:40" s="173" customFormat="1" x14ac:dyDescent="0.35">
      <c r="A436" s="219"/>
      <c r="B436" s="213"/>
      <c r="C436" s="219"/>
      <c r="D436" s="219"/>
      <c r="E436" s="219"/>
      <c r="F436" s="219"/>
      <c r="G436" s="219"/>
      <c r="H436" s="219"/>
      <c r="I436" s="219"/>
      <c r="J436" s="219"/>
      <c r="K436" s="219"/>
      <c r="L436" s="219"/>
      <c r="M436" s="219"/>
      <c r="N436" s="219"/>
      <c r="O436" s="219"/>
      <c r="P436" s="219"/>
      <c r="Q436" s="219"/>
      <c r="R436" s="219"/>
      <c r="S436" s="219"/>
      <c r="T436" s="219"/>
      <c r="U436" s="219"/>
      <c r="V436" s="219"/>
      <c r="W436" s="219"/>
      <c r="X436" s="219"/>
      <c r="Y436" s="219"/>
      <c r="Z436" s="219"/>
      <c r="AA436" s="219"/>
      <c r="AB436" s="219"/>
      <c r="AC436" s="219"/>
      <c r="AD436" s="219"/>
      <c r="AE436" s="219"/>
      <c r="AF436" s="219"/>
      <c r="AG436" s="219"/>
      <c r="AH436" s="219"/>
      <c r="AI436" s="219"/>
      <c r="AJ436" s="219"/>
      <c r="AK436" s="219"/>
      <c r="AL436" s="219"/>
      <c r="AM436" s="235"/>
      <c r="AN436" s="199"/>
    </row>
    <row r="437" spans="1:40" s="173" customFormat="1" x14ac:dyDescent="0.35">
      <c r="A437" s="219"/>
      <c r="B437" s="213"/>
      <c r="C437" s="219"/>
      <c r="D437" s="219"/>
      <c r="E437" s="219"/>
      <c r="F437" s="219"/>
      <c r="G437" s="219"/>
      <c r="H437" s="219"/>
      <c r="I437" s="219"/>
      <c r="J437" s="219"/>
      <c r="K437" s="219"/>
      <c r="L437" s="219"/>
      <c r="M437" s="219"/>
      <c r="N437" s="219"/>
      <c r="O437" s="219"/>
      <c r="P437" s="219"/>
      <c r="Q437" s="219"/>
      <c r="R437" s="219"/>
      <c r="S437" s="219"/>
      <c r="T437" s="219"/>
      <c r="U437" s="219"/>
      <c r="V437" s="219"/>
      <c r="W437" s="219"/>
      <c r="X437" s="219"/>
      <c r="Y437" s="219"/>
      <c r="Z437" s="219"/>
      <c r="AA437" s="219"/>
      <c r="AB437" s="219"/>
      <c r="AC437" s="219"/>
      <c r="AD437" s="219"/>
      <c r="AE437" s="219"/>
      <c r="AF437" s="219"/>
      <c r="AG437" s="219"/>
      <c r="AH437" s="219"/>
      <c r="AI437" s="219"/>
      <c r="AJ437" s="219"/>
      <c r="AK437" s="219"/>
      <c r="AL437" s="219"/>
      <c r="AM437" s="235"/>
      <c r="AN437" s="199"/>
    </row>
    <row r="438" spans="1:40" s="173" customFormat="1" x14ac:dyDescent="0.35">
      <c r="A438" s="219"/>
      <c r="B438" s="213"/>
      <c r="C438" s="219"/>
      <c r="D438" s="219"/>
      <c r="E438" s="219"/>
      <c r="F438" s="219"/>
      <c r="G438" s="219"/>
      <c r="H438" s="219"/>
      <c r="I438" s="219"/>
      <c r="J438" s="219"/>
      <c r="K438" s="219"/>
      <c r="L438" s="219"/>
      <c r="M438" s="219"/>
      <c r="N438" s="219"/>
      <c r="O438" s="219"/>
      <c r="P438" s="219"/>
      <c r="Q438" s="219"/>
      <c r="R438" s="219"/>
      <c r="S438" s="219"/>
      <c r="T438" s="219"/>
      <c r="U438" s="219"/>
      <c r="V438" s="219"/>
      <c r="W438" s="219"/>
      <c r="X438" s="219"/>
      <c r="Y438" s="219"/>
      <c r="Z438" s="219"/>
      <c r="AA438" s="219"/>
      <c r="AB438" s="219"/>
      <c r="AC438" s="219"/>
      <c r="AD438" s="219"/>
      <c r="AE438" s="219"/>
      <c r="AF438" s="219"/>
      <c r="AG438" s="219"/>
      <c r="AH438" s="219"/>
      <c r="AI438" s="219"/>
      <c r="AJ438" s="219"/>
      <c r="AK438" s="219"/>
      <c r="AL438" s="219"/>
      <c r="AM438" s="235"/>
      <c r="AN438" s="199"/>
    </row>
    <row r="439" spans="1:40" s="173" customFormat="1" x14ac:dyDescent="0.35">
      <c r="A439" s="219"/>
      <c r="B439" s="213"/>
      <c r="C439" s="219"/>
      <c r="D439" s="219"/>
      <c r="E439" s="219"/>
      <c r="F439" s="219"/>
      <c r="G439" s="219"/>
      <c r="H439" s="219"/>
      <c r="I439" s="219"/>
      <c r="J439" s="219"/>
      <c r="K439" s="219"/>
      <c r="L439" s="219"/>
      <c r="M439" s="219"/>
      <c r="N439" s="219"/>
      <c r="O439" s="219"/>
      <c r="P439" s="219"/>
      <c r="Q439" s="219"/>
      <c r="R439" s="219"/>
      <c r="S439" s="219"/>
      <c r="T439" s="219"/>
      <c r="U439" s="219"/>
      <c r="V439" s="219"/>
      <c r="W439" s="219"/>
      <c r="X439" s="219"/>
      <c r="Y439" s="219"/>
      <c r="Z439" s="219"/>
      <c r="AA439" s="219"/>
      <c r="AB439" s="219"/>
      <c r="AC439" s="219"/>
      <c r="AD439" s="219"/>
      <c r="AE439" s="219"/>
      <c r="AF439" s="219"/>
      <c r="AG439" s="219"/>
      <c r="AH439" s="219"/>
      <c r="AI439" s="219"/>
      <c r="AJ439" s="219"/>
      <c r="AK439" s="219"/>
      <c r="AL439" s="219"/>
      <c r="AM439" s="235"/>
      <c r="AN439" s="199"/>
    </row>
    <row r="440" spans="1:40" s="173" customFormat="1" x14ac:dyDescent="0.35">
      <c r="A440" s="219"/>
      <c r="B440" s="213"/>
      <c r="C440" s="219"/>
      <c r="D440" s="219"/>
      <c r="E440" s="219"/>
      <c r="F440" s="219"/>
      <c r="G440" s="219"/>
      <c r="H440" s="219"/>
      <c r="I440" s="219"/>
      <c r="J440" s="219"/>
      <c r="K440" s="219"/>
      <c r="L440" s="219"/>
      <c r="M440" s="219"/>
      <c r="N440" s="219"/>
      <c r="O440" s="219"/>
      <c r="P440" s="219"/>
      <c r="Q440" s="219"/>
      <c r="R440" s="219"/>
      <c r="S440" s="219"/>
      <c r="T440" s="219"/>
      <c r="U440" s="219"/>
      <c r="V440" s="219"/>
      <c r="W440" s="219"/>
      <c r="X440" s="219"/>
      <c r="Y440" s="219"/>
      <c r="Z440" s="219"/>
      <c r="AA440" s="219"/>
      <c r="AB440" s="219"/>
      <c r="AC440" s="219"/>
      <c r="AD440" s="219"/>
      <c r="AE440" s="219"/>
      <c r="AF440" s="219"/>
      <c r="AG440" s="219"/>
      <c r="AH440" s="219"/>
      <c r="AI440" s="219"/>
      <c r="AJ440" s="219"/>
      <c r="AK440" s="219"/>
      <c r="AL440" s="219"/>
      <c r="AM440" s="235"/>
      <c r="AN440" s="199"/>
    </row>
    <row r="441" spans="1:40" s="173" customFormat="1" x14ac:dyDescent="0.35">
      <c r="A441" s="219"/>
      <c r="B441" s="213"/>
      <c r="C441" s="219"/>
      <c r="D441" s="219"/>
      <c r="E441" s="219"/>
      <c r="F441" s="219"/>
      <c r="G441" s="219"/>
      <c r="H441" s="219"/>
      <c r="I441" s="219"/>
      <c r="J441" s="219"/>
      <c r="K441" s="219"/>
      <c r="L441" s="219"/>
      <c r="M441" s="219"/>
      <c r="N441" s="219"/>
      <c r="O441" s="219"/>
      <c r="P441" s="219"/>
      <c r="Q441" s="219"/>
      <c r="R441" s="219"/>
      <c r="S441" s="219"/>
      <c r="T441" s="219"/>
      <c r="U441" s="219"/>
      <c r="V441" s="219"/>
      <c r="W441" s="219"/>
      <c r="X441" s="219"/>
      <c r="Y441" s="219"/>
      <c r="Z441" s="219"/>
      <c r="AA441" s="219"/>
      <c r="AB441" s="219"/>
      <c r="AC441" s="219"/>
      <c r="AD441" s="219"/>
      <c r="AE441" s="219"/>
      <c r="AF441" s="219"/>
      <c r="AG441" s="219"/>
      <c r="AH441" s="219"/>
      <c r="AI441" s="219"/>
      <c r="AJ441" s="219"/>
      <c r="AK441" s="219"/>
      <c r="AL441" s="219"/>
      <c r="AM441" s="235"/>
      <c r="AN441" s="199"/>
    </row>
    <row r="442" spans="1:40" s="173" customFormat="1" x14ac:dyDescent="0.35">
      <c r="A442" s="219"/>
      <c r="B442" s="213"/>
      <c r="C442" s="219"/>
      <c r="D442" s="219"/>
      <c r="E442" s="219"/>
      <c r="F442" s="219"/>
      <c r="G442" s="219"/>
      <c r="H442" s="219"/>
      <c r="I442" s="219"/>
      <c r="J442" s="219"/>
      <c r="K442" s="219"/>
      <c r="L442" s="219"/>
      <c r="M442" s="219"/>
      <c r="N442" s="219"/>
      <c r="O442" s="219"/>
      <c r="P442" s="219"/>
      <c r="Q442" s="219"/>
      <c r="R442" s="219"/>
      <c r="S442" s="219"/>
      <c r="T442" s="219"/>
      <c r="U442" s="219"/>
      <c r="V442" s="219"/>
      <c r="W442" s="219"/>
      <c r="X442" s="219"/>
      <c r="Y442" s="219"/>
      <c r="Z442" s="219"/>
      <c r="AA442" s="219"/>
      <c r="AB442" s="219"/>
      <c r="AC442" s="219"/>
      <c r="AD442" s="219"/>
      <c r="AE442" s="219"/>
      <c r="AF442" s="219"/>
      <c r="AG442" s="219"/>
      <c r="AH442" s="219"/>
      <c r="AI442" s="219"/>
      <c r="AJ442" s="219"/>
      <c r="AK442" s="219"/>
      <c r="AL442" s="219"/>
      <c r="AM442" s="235"/>
      <c r="AN442" s="199"/>
    </row>
    <row r="443" spans="1:40" s="173" customFormat="1" x14ac:dyDescent="0.35">
      <c r="A443" s="219"/>
      <c r="B443" s="213"/>
      <c r="C443" s="219"/>
      <c r="D443" s="219"/>
      <c r="E443" s="219"/>
      <c r="F443" s="219"/>
      <c r="G443" s="219"/>
      <c r="H443" s="219"/>
      <c r="I443" s="219"/>
      <c r="J443" s="219"/>
      <c r="K443" s="219"/>
      <c r="L443" s="219"/>
      <c r="M443" s="219"/>
      <c r="N443" s="219"/>
      <c r="O443" s="219"/>
      <c r="P443" s="219"/>
      <c r="Q443" s="219"/>
      <c r="R443" s="219"/>
      <c r="S443" s="219"/>
      <c r="T443" s="219"/>
      <c r="U443" s="219"/>
      <c r="V443" s="219"/>
      <c r="W443" s="219"/>
      <c r="X443" s="219"/>
      <c r="Y443" s="219"/>
      <c r="Z443" s="219"/>
      <c r="AA443" s="219"/>
      <c r="AB443" s="219"/>
      <c r="AC443" s="219"/>
      <c r="AD443" s="219"/>
      <c r="AE443" s="219"/>
      <c r="AF443" s="219"/>
      <c r="AG443" s="219"/>
      <c r="AH443" s="219"/>
      <c r="AI443" s="219"/>
      <c r="AJ443" s="219"/>
      <c r="AK443" s="219"/>
      <c r="AL443" s="219"/>
      <c r="AM443" s="235"/>
      <c r="AN443" s="199"/>
    </row>
    <row r="444" spans="1:40" s="173" customFormat="1" x14ac:dyDescent="0.35">
      <c r="A444" s="219"/>
      <c r="B444" s="213"/>
      <c r="C444" s="219"/>
      <c r="D444" s="219"/>
      <c r="E444" s="219"/>
      <c r="F444" s="219"/>
      <c r="G444" s="219"/>
      <c r="H444" s="219"/>
      <c r="I444" s="219"/>
      <c r="J444" s="219"/>
      <c r="K444" s="219"/>
      <c r="L444" s="219"/>
      <c r="M444" s="219"/>
      <c r="N444" s="219"/>
      <c r="O444" s="219"/>
      <c r="P444" s="219"/>
      <c r="Q444" s="219"/>
      <c r="R444" s="219"/>
      <c r="S444" s="219"/>
      <c r="T444" s="219"/>
      <c r="U444" s="219"/>
      <c r="V444" s="219"/>
      <c r="W444" s="219"/>
      <c r="X444" s="219"/>
      <c r="Y444" s="219"/>
      <c r="Z444" s="219"/>
      <c r="AA444" s="219"/>
      <c r="AB444" s="219"/>
      <c r="AC444" s="219"/>
      <c r="AD444" s="219"/>
      <c r="AE444" s="219"/>
      <c r="AF444" s="219"/>
      <c r="AG444" s="219"/>
      <c r="AH444" s="219"/>
      <c r="AI444" s="219"/>
      <c r="AJ444" s="219"/>
      <c r="AK444" s="219"/>
      <c r="AL444" s="219"/>
      <c r="AM444" s="235"/>
      <c r="AN444" s="199"/>
    </row>
    <row r="445" spans="1:40" s="173" customFormat="1" x14ac:dyDescent="0.35">
      <c r="A445" s="219"/>
      <c r="B445" s="213"/>
      <c r="C445" s="219"/>
      <c r="D445" s="219"/>
      <c r="E445" s="219"/>
      <c r="F445" s="219"/>
      <c r="G445" s="219"/>
      <c r="H445" s="219"/>
      <c r="I445" s="219"/>
      <c r="J445" s="219"/>
      <c r="K445" s="219"/>
      <c r="L445" s="219"/>
      <c r="M445" s="219"/>
      <c r="N445" s="219"/>
      <c r="O445" s="219"/>
      <c r="P445" s="219"/>
      <c r="Q445" s="219"/>
      <c r="R445" s="219"/>
      <c r="S445" s="219"/>
      <c r="T445" s="219"/>
      <c r="U445" s="219"/>
      <c r="V445" s="219"/>
      <c r="W445" s="219"/>
      <c r="X445" s="219"/>
      <c r="Y445" s="219"/>
      <c r="Z445" s="219"/>
      <c r="AA445" s="219"/>
      <c r="AB445" s="219"/>
      <c r="AC445" s="219"/>
      <c r="AD445" s="219"/>
      <c r="AE445" s="219"/>
      <c r="AF445" s="219"/>
      <c r="AG445" s="219"/>
      <c r="AH445" s="219"/>
      <c r="AI445" s="219"/>
      <c r="AJ445" s="219"/>
      <c r="AK445" s="219"/>
      <c r="AL445" s="219"/>
      <c r="AM445" s="235"/>
      <c r="AN445" s="199"/>
    </row>
    <row r="446" spans="1:40" s="173" customFormat="1" x14ac:dyDescent="0.35">
      <c r="A446" s="219"/>
      <c r="B446" s="213"/>
      <c r="C446" s="219"/>
      <c r="D446" s="219"/>
      <c r="E446" s="219"/>
      <c r="F446" s="219"/>
      <c r="G446" s="219"/>
      <c r="H446" s="219"/>
      <c r="I446" s="219"/>
      <c r="J446" s="219"/>
      <c r="K446" s="219"/>
      <c r="L446" s="219"/>
      <c r="M446" s="219"/>
      <c r="N446" s="219"/>
      <c r="O446" s="219"/>
      <c r="P446" s="219"/>
      <c r="Q446" s="219"/>
      <c r="R446" s="219"/>
      <c r="S446" s="219"/>
      <c r="T446" s="219"/>
      <c r="U446" s="219"/>
      <c r="V446" s="219"/>
      <c r="W446" s="219"/>
      <c r="X446" s="219"/>
      <c r="Y446" s="219"/>
      <c r="Z446" s="219"/>
      <c r="AA446" s="219"/>
      <c r="AB446" s="219"/>
      <c r="AC446" s="219"/>
      <c r="AD446" s="219"/>
      <c r="AE446" s="219"/>
      <c r="AF446" s="219"/>
      <c r="AG446" s="219"/>
      <c r="AH446" s="219"/>
      <c r="AI446" s="219"/>
      <c r="AJ446" s="219"/>
      <c r="AK446" s="219"/>
      <c r="AL446" s="219"/>
      <c r="AM446" s="235"/>
      <c r="AN446" s="199"/>
    </row>
    <row r="447" spans="1:40" s="173" customFormat="1" x14ac:dyDescent="0.35">
      <c r="A447" s="219"/>
      <c r="B447" s="213"/>
      <c r="C447" s="219"/>
      <c r="D447" s="219"/>
      <c r="E447" s="219"/>
      <c r="F447" s="219"/>
      <c r="G447" s="219"/>
      <c r="H447" s="219"/>
      <c r="I447" s="219"/>
      <c r="J447" s="219"/>
      <c r="K447" s="219"/>
      <c r="L447" s="219"/>
      <c r="M447" s="219"/>
      <c r="N447" s="219"/>
      <c r="O447" s="219"/>
      <c r="P447" s="219"/>
      <c r="Q447" s="219"/>
      <c r="R447" s="219"/>
      <c r="S447" s="219"/>
      <c r="T447" s="219"/>
      <c r="U447" s="219"/>
      <c r="V447" s="219"/>
      <c r="W447" s="219"/>
      <c r="X447" s="219"/>
      <c r="Y447" s="219"/>
      <c r="Z447" s="219"/>
      <c r="AA447" s="219"/>
      <c r="AB447" s="219"/>
      <c r="AC447" s="219"/>
      <c r="AD447" s="219"/>
      <c r="AE447" s="219"/>
      <c r="AF447" s="219"/>
      <c r="AG447" s="219"/>
      <c r="AH447" s="219"/>
      <c r="AI447" s="219"/>
      <c r="AJ447" s="219"/>
      <c r="AK447" s="219"/>
      <c r="AL447" s="219"/>
      <c r="AM447" s="235"/>
      <c r="AN447" s="199"/>
    </row>
    <row r="448" spans="1:40" s="173" customFormat="1" x14ac:dyDescent="0.35">
      <c r="A448" s="219"/>
      <c r="B448" s="213"/>
      <c r="C448" s="219"/>
      <c r="D448" s="219"/>
      <c r="E448" s="219"/>
      <c r="F448" s="219"/>
      <c r="G448" s="219"/>
      <c r="H448" s="219"/>
      <c r="I448" s="219"/>
      <c r="J448" s="219"/>
      <c r="K448" s="219"/>
      <c r="L448" s="219"/>
      <c r="M448" s="219"/>
      <c r="N448" s="219"/>
      <c r="O448" s="219"/>
      <c r="P448" s="219"/>
      <c r="Q448" s="219"/>
      <c r="R448" s="219"/>
      <c r="S448" s="219"/>
      <c r="T448" s="219"/>
      <c r="U448" s="219"/>
      <c r="V448" s="219"/>
      <c r="W448" s="219"/>
      <c r="X448" s="219"/>
      <c r="Y448" s="219"/>
      <c r="Z448" s="219"/>
      <c r="AA448" s="219"/>
      <c r="AB448" s="219"/>
      <c r="AC448" s="219"/>
      <c r="AD448" s="219"/>
      <c r="AE448" s="219"/>
      <c r="AF448" s="219"/>
      <c r="AG448" s="219"/>
      <c r="AH448" s="219"/>
      <c r="AI448" s="219"/>
      <c r="AJ448" s="219"/>
      <c r="AK448" s="219"/>
      <c r="AL448" s="219"/>
      <c r="AM448" s="235"/>
      <c r="AN448" s="199"/>
    </row>
    <row r="449" spans="1:40" s="173" customFormat="1" x14ac:dyDescent="0.35">
      <c r="A449" s="219"/>
      <c r="B449" s="213"/>
      <c r="C449" s="219"/>
      <c r="D449" s="219"/>
      <c r="E449" s="219"/>
      <c r="F449" s="219"/>
      <c r="G449" s="219"/>
      <c r="H449" s="219"/>
      <c r="I449" s="219"/>
      <c r="J449" s="219"/>
      <c r="K449" s="219"/>
      <c r="L449" s="219"/>
      <c r="M449" s="219"/>
      <c r="N449" s="219"/>
      <c r="O449" s="219"/>
      <c r="P449" s="219"/>
      <c r="Q449" s="219"/>
      <c r="R449" s="219"/>
      <c r="S449" s="219"/>
      <c r="T449" s="219"/>
      <c r="U449" s="219"/>
      <c r="V449" s="219"/>
      <c r="W449" s="219"/>
      <c r="X449" s="219"/>
      <c r="Y449" s="219"/>
      <c r="Z449" s="219"/>
      <c r="AA449" s="219"/>
      <c r="AB449" s="219"/>
      <c r="AC449" s="219"/>
      <c r="AD449" s="219"/>
      <c r="AE449" s="219"/>
      <c r="AF449" s="219"/>
      <c r="AG449" s="219"/>
      <c r="AH449" s="219"/>
      <c r="AI449" s="219"/>
      <c r="AJ449" s="219"/>
      <c r="AK449" s="219"/>
      <c r="AL449" s="219"/>
      <c r="AM449" s="235"/>
      <c r="AN449" s="199"/>
    </row>
    <row r="450" spans="1:40" s="173" customFormat="1" x14ac:dyDescent="0.35">
      <c r="A450" s="219"/>
      <c r="B450" s="213"/>
      <c r="C450" s="219"/>
      <c r="D450" s="219"/>
      <c r="E450" s="219"/>
      <c r="F450" s="219"/>
      <c r="G450" s="219"/>
      <c r="H450" s="219"/>
      <c r="I450" s="219"/>
      <c r="J450" s="219"/>
      <c r="K450" s="219"/>
      <c r="L450" s="219"/>
      <c r="M450" s="219"/>
      <c r="N450" s="219"/>
      <c r="O450" s="219"/>
      <c r="P450" s="219"/>
      <c r="Q450" s="219"/>
      <c r="R450" s="219"/>
      <c r="S450" s="219"/>
      <c r="T450" s="219"/>
      <c r="U450" s="219"/>
      <c r="V450" s="219"/>
      <c r="W450" s="219"/>
      <c r="X450" s="219"/>
      <c r="Y450" s="219"/>
      <c r="Z450" s="219"/>
      <c r="AA450" s="219"/>
      <c r="AB450" s="219"/>
      <c r="AC450" s="219"/>
      <c r="AD450" s="219"/>
      <c r="AE450" s="219"/>
      <c r="AF450" s="219"/>
      <c r="AG450" s="219"/>
      <c r="AH450" s="219"/>
      <c r="AI450" s="219"/>
      <c r="AJ450" s="219"/>
      <c r="AK450" s="219"/>
      <c r="AL450" s="219"/>
      <c r="AM450" s="235"/>
      <c r="AN450" s="199"/>
    </row>
    <row r="451" spans="1:40" s="173" customFormat="1" x14ac:dyDescent="0.35">
      <c r="A451" s="219"/>
      <c r="B451" s="213"/>
      <c r="C451" s="219"/>
      <c r="D451" s="219"/>
      <c r="E451" s="219"/>
      <c r="F451" s="219"/>
      <c r="G451" s="219"/>
      <c r="H451" s="219"/>
      <c r="I451" s="219"/>
      <c r="J451" s="219"/>
      <c r="K451" s="219"/>
      <c r="L451" s="219"/>
      <c r="M451" s="219"/>
      <c r="N451" s="219"/>
      <c r="O451" s="219"/>
      <c r="P451" s="219"/>
      <c r="Q451" s="219"/>
      <c r="R451" s="219"/>
      <c r="S451" s="219"/>
      <c r="T451" s="219"/>
      <c r="U451" s="219"/>
      <c r="V451" s="219"/>
      <c r="W451" s="219"/>
      <c r="X451" s="219"/>
      <c r="Y451" s="219"/>
      <c r="Z451" s="219"/>
      <c r="AA451" s="219"/>
      <c r="AB451" s="219"/>
      <c r="AC451" s="219"/>
      <c r="AD451" s="219"/>
      <c r="AE451" s="219"/>
      <c r="AF451" s="219"/>
      <c r="AG451" s="219"/>
      <c r="AH451" s="219"/>
      <c r="AI451" s="219"/>
      <c r="AJ451" s="219"/>
      <c r="AK451" s="219"/>
      <c r="AL451" s="219"/>
      <c r="AM451" s="235"/>
      <c r="AN451" s="199"/>
    </row>
    <row r="452" spans="1:40" s="173" customFormat="1" x14ac:dyDescent="0.35">
      <c r="A452" s="219"/>
      <c r="B452" s="213"/>
      <c r="C452" s="219"/>
      <c r="D452" s="219"/>
      <c r="E452" s="219"/>
      <c r="F452" s="219"/>
      <c r="G452" s="219"/>
      <c r="H452" s="219"/>
      <c r="I452" s="219"/>
      <c r="J452" s="219"/>
      <c r="K452" s="219"/>
      <c r="L452" s="219"/>
      <c r="M452" s="219"/>
      <c r="N452" s="219"/>
      <c r="O452" s="219"/>
      <c r="P452" s="219"/>
      <c r="Q452" s="219"/>
      <c r="R452" s="219"/>
      <c r="S452" s="219"/>
      <c r="T452" s="219"/>
      <c r="U452" s="219"/>
      <c r="V452" s="219"/>
      <c r="W452" s="219"/>
      <c r="X452" s="219"/>
      <c r="Y452" s="219"/>
      <c r="Z452" s="219"/>
      <c r="AA452" s="219"/>
      <c r="AB452" s="219"/>
      <c r="AC452" s="219"/>
      <c r="AD452" s="219"/>
      <c r="AE452" s="219"/>
      <c r="AF452" s="219"/>
      <c r="AG452" s="219"/>
      <c r="AH452" s="219"/>
      <c r="AI452" s="219"/>
      <c r="AJ452" s="219"/>
      <c r="AK452" s="219"/>
      <c r="AL452" s="219"/>
      <c r="AM452" s="235"/>
      <c r="AN452" s="199"/>
    </row>
    <row r="453" spans="1:40" s="173" customFormat="1" x14ac:dyDescent="0.35">
      <c r="A453" s="219"/>
      <c r="B453" s="213"/>
      <c r="C453" s="219"/>
      <c r="D453" s="219"/>
      <c r="E453" s="219"/>
      <c r="F453" s="219"/>
      <c r="G453" s="219"/>
      <c r="H453" s="219"/>
      <c r="I453" s="219"/>
      <c r="J453" s="219"/>
      <c r="K453" s="219"/>
      <c r="L453" s="219"/>
      <c r="M453" s="219"/>
      <c r="N453" s="219"/>
      <c r="O453" s="219"/>
      <c r="P453" s="219"/>
      <c r="Q453" s="219"/>
      <c r="R453" s="219"/>
      <c r="S453" s="219"/>
      <c r="T453" s="219"/>
      <c r="U453" s="219"/>
      <c r="V453" s="219"/>
      <c r="W453" s="219"/>
      <c r="X453" s="219"/>
      <c r="Y453" s="219"/>
      <c r="Z453" s="219"/>
      <c r="AA453" s="219"/>
      <c r="AB453" s="219"/>
      <c r="AC453" s="219"/>
      <c r="AD453" s="219"/>
      <c r="AE453" s="219"/>
      <c r="AF453" s="219"/>
      <c r="AG453" s="219"/>
      <c r="AH453" s="219"/>
      <c r="AI453" s="219"/>
      <c r="AJ453" s="219"/>
      <c r="AK453" s="219"/>
      <c r="AL453" s="219"/>
      <c r="AM453" s="235"/>
      <c r="AN453" s="199"/>
    </row>
    <row r="454" spans="1:40" s="173" customFormat="1" x14ac:dyDescent="0.35">
      <c r="A454" s="219"/>
      <c r="B454" s="213"/>
      <c r="C454" s="219"/>
      <c r="D454" s="219"/>
      <c r="E454" s="219"/>
      <c r="F454" s="219"/>
      <c r="G454" s="219"/>
      <c r="H454" s="219"/>
      <c r="I454" s="219"/>
      <c r="J454" s="219"/>
      <c r="K454" s="219"/>
      <c r="L454" s="219"/>
      <c r="M454" s="219"/>
      <c r="N454" s="219"/>
      <c r="O454" s="219"/>
      <c r="P454" s="219"/>
      <c r="Q454" s="219"/>
      <c r="R454" s="219"/>
      <c r="S454" s="219"/>
      <c r="T454" s="219"/>
      <c r="U454" s="219"/>
      <c r="V454" s="219"/>
      <c r="W454" s="219"/>
      <c r="X454" s="219"/>
      <c r="Y454" s="219"/>
      <c r="Z454" s="219"/>
      <c r="AA454" s="219"/>
      <c r="AB454" s="219"/>
      <c r="AC454" s="219"/>
      <c r="AD454" s="219"/>
      <c r="AE454" s="219"/>
      <c r="AF454" s="219"/>
      <c r="AG454" s="219"/>
      <c r="AH454" s="219"/>
      <c r="AI454" s="219"/>
      <c r="AJ454" s="219"/>
      <c r="AK454" s="219"/>
      <c r="AL454" s="219"/>
      <c r="AM454" s="235"/>
      <c r="AN454" s="199"/>
    </row>
    <row r="455" spans="1:40" s="173" customFormat="1" x14ac:dyDescent="0.35">
      <c r="A455" s="219"/>
      <c r="B455" s="213"/>
      <c r="C455" s="219"/>
      <c r="D455" s="219"/>
      <c r="E455" s="219"/>
      <c r="F455" s="219"/>
      <c r="G455" s="219"/>
      <c r="H455" s="219"/>
      <c r="I455" s="219"/>
      <c r="J455" s="219"/>
      <c r="K455" s="219"/>
      <c r="L455" s="219"/>
      <c r="M455" s="219"/>
      <c r="N455" s="219"/>
      <c r="O455" s="219"/>
      <c r="P455" s="219"/>
      <c r="Q455" s="219"/>
      <c r="R455" s="219"/>
      <c r="S455" s="219"/>
      <c r="T455" s="219"/>
      <c r="U455" s="219"/>
      <c r="V455" s="219"/>
      <c r="W455" s="219"/>
      <c r="X455" s="219"/>
      <c r="Y455" s="219"/>
      <c r="Z455" s="219"/>
      <c r="AA455" s="219"/>
      <c r="AB455" s="219"/>
      <c r="AC455" s="219"/>
      <c r="AD455" s="219"/>
      <c r="AE455" s="219"/>
      <c r="AF455" s="219"/>
      <c r="AG455" s="219"/>
      <c r="AH455" s="219"/>
      <c r="AI455" s="219"/>
      <c r="AJ455" s="219"/>
      <c r="AK455" s="219"/>
      <c r="AL455" s="219"/>
      <c r="AM455" s="235"/>
      <c r="AN455" s="199"/>
    </row>
    <row r="456" spans="1:40" s="173" customFormat="1" x14ac:dyDescent="0.35">
      <c r="A456" s="219"/>
      <c r="B456" s="213"/>
      <c r="C456" s="219"/>
      <c r="D456" s="219"/>
      <c r="E456" s="219"/>
      <c r="F456" s="219"/>
      <c r="G456" s="219"/>
      <c r="H456" s="219"/>
      <c r="I456" s="219"/>
      <c r="J456" s="219"/>
      <c r="K456" s="219"/>
      <c r="L456" s="219"/>
      <c r="M456" s="219"/>
      <c r="N456" s="219"/>
      <c r="O456" s="219"/>
      <c r="P456" s="219"/>
      <c r="Q456" s="219"/>
      <c r="R456" s="219"/>
      <c r="S456" s="219"/>
      <c r="T456" s="219"/>
      <c r="U456" s="219"/>
      <c r="V456" s="219"/>
      <c r="W456" s="219"/>
      <c r="X456" s="219"/>
      <c r="Y456" s="219"/>
      <c r="Z456" s="219"/>
      <c r="AA456" s="219"/>
      <c r="AB456" s="219"/>
      <c r="AC456" s="219"/>
      <c r="AD456" s="219"/>
      <c r="AE456" s="219"/>
      <c r="AF456" s="219"/>
      <c r="AG456" s="219"/>
      <c r="AH456" s="219"/>
      <c r="AI456" s="219"/>
      <c r="AJ456" s="219"/>
      <c r="AK456" s="219"/>
      <c r="AL456" s="219"/>
      <c r="AM456" s="235"/>
      <c r="AN456" s="199"/>
    </row>
    <row r="457" spans="1:40" s="173" customFormat="1" x14ac:dyDescent="0.35">
      <c r="A457" s="219"/>
      <c r="B457" s="213"/>
      <c r="C457" s="219"/>
      <c r="D457" s="219"/>
      <c r="E457" s="219"/>
      <c r="F457" s="219"/>
      <c r="G457" s="219"/>
      <c r="H457" s="219"/>
      <c r="I457" s="219"/>
      <c r="J457" s="219"/>
      <c r="K457" s="219"/>
      <c r="L457" s="219"/>
      <c r="M457" s="219"/>
      <c r="N457" s="219"/>
      <c r="O457" s="219"/>
      <c r="P457" s="219"/>
      <c r="Q457" s="219"/>
      <c r="R457" s="219"/>
      <c r="S457" s="219"/>
      <c r="T457" s="219"/>
      <c r="U457" s="219"/>
      <c r="V457" s="219"/>
      <c r="W457" s="219"/>
      <c r="X457" s="219"/>
      <c r="Y457" s="219"/>
      <c r="Z457" s="219"/>
      <c r="AA457" s="219"/>
      <c r="AB457" s="219"/>
      <c r="AC457" s="219"/>
      <c r="AD457" s="219"/>
      <c r="AE457" s="219"/>
      <c r="AF457" s="219"/>
      <c r="AG457" s="219"/>
      <c r="AH457" s="219"/>
      <c r="AI457" s="219"/>
      <c r="AJ457" s="219"/>
      <c r="AK457" s="219"/>
      <c r="AL457" s="219"/>
      <c r="AM457" s="235"/>
      <c r="AN457" s="199"/>
    </row>
    <row r="458" spans="1:40" s="173" customFormat="1" x14ac:dyDescent="0.35">
      <c r="A458" s="219"/>
      <c r="B458" s="213"/>
      <c r="C458" s="219"/>
      <c r="D458" s="219"/>
      <c r="E458" s="219"/>
      <c r="F458" s="219"/>
      <c r="G458" s="219"/>
      <c r="H458" s="219"/>
      <c r="I458" s="219"/>
      <c r="J458" s="219"/>
      <c r="K458" s="219"/>
      <c r="L458" s="219"/>
      <c r="M458" s="219"/>
      <c r="N458" s="219"/>
      <c r="O458" s="219"/>
      <c r="P458" s="219"/>
      <c r="Q458" s="219"/>
      <c r="R458" s="219"/>
      <c r="S458" s="219"/>
      <c r="T458" s="219"/>
      <c r="U458" s="219"/>
      <c r="V458" s="219"/>
      <c r="W458" s="219"/>
      <c r="X458" s="219"/>
      <c r="Y458" s="219"/>
      <c r="Z458" s="219"/>
      <c r="AA458" s="219"/>
      <c r="AB458" s="219"/>
      <c r="AC458" s="219"/>
      <c r="AD458" s="219"/>
      <c r="AE458" s="219"/>
      <c r="AF458" s="219"/>
      <c r="AG458" s="219"/>
      <c r="AH458" s="219"/>
      <c r="AI458" s="219"/>
      <c r="AJ458" s="219"/>
      <c r="AK458" s="219"/>
      <c r="AL458" s="219"/>
      <c r="AM458" s="235"/>
      <c r="AN458" s="199"/>
    </row>
    <row r="459" spans="1:40" s="173" customFormat="1" x14ac:dyDescent="0.35">
      <c r="A459" s="219"/>
      <c r="B459" s="213"/>
      <c r="C459" s="219"/>
      <c r="D459" s="219"/>
      <c r="E459" s="219"/>
      <c r="F459" s="219"/>
      <c r="G459" s="219"/>
      <c r="H459" s="219"/>
      <c r="I459" s="219"/>
      <c r="J459" s="219"/>
      <c r="K459" s="219"/>
      <c r="L459" s="219"/>
      <c r="M459" s="219"/>
      <c r="N459" s="219"/>
      <c r="O459" s="219"/>
      <c r="P459" s="219"/>
      <c r="Q459" s="219"/>
      <c r="R459" s="219"/>
      <c r="S459" s="219"/>
      <c r="T459" s="219"/>
      <c r="U459" s="219"/>
      <c r="V459" s="219"/>
      <c r="W459" s="219"/>
      <c r="X459" s="219"/>
      <c r="Y459" s="219"/>
      <c r="Z459" s="219"/>
      <c r="AA459" s="219"/>
      <c r="AB459" s="219"/>
      <c r="AC459" s="219"/>
      <c r="AD459" s="219"/>
      <c r="AE459" s="219"/>
      <c r="AF459" s="219"/>
      <c r="AG459" s="219"/>
      <c r="AH459" s="219"/>
      <c r="AI459" s="219"/>
      <c r="AJ459" s="219"/>
      <c r="AK459" s="219"/>
      <c r="AL459" s="219"/>
      <c r="AM459" s="235"/>
      <c r="AN459" s="199"/>
    </row>
    <row r="460" spans="1:40" s="173" customFormat="1" x14ac:dyDescent="0.35">
      <c r="A460" s="219"/>
      <c r="B460" s="213"/>
      <c r="C460" s="219"/>
      <c r="D460" s="219"/>
      <c r="E460" s="219"/>
      <c r="F460" s="219"/>
      <c r="G460" s="219"/>
      <c r="H460" s="219"/>
      <c r="I460" s="219"/>
      <c r="J460" s="219"/>
      <c r="K460" s="219"/>
      <c r="L460" s="219"/>
      <c r="M460" s="219"/>
      <c r="N460" s="219"/>
      <c r="O460" s="219"/>
      <c r="P460" s="219"/>
      <c r="Q460" s="219"/>
      <c r="R460" s="219"/>
      <c r="S460" s="219"/>
      <c r="T460" s="219"/>
      <c r="U460" s="219"/>
      <c r="V460" s="219"/>
      <c r="W460" s="219"/>
      <c r="X460" s="219"/>
      <c r="Y460" s="219"/>
      <c r="Z460" s="219"/>
      <c r="AA460" s="219"/>
      <c r="AB460" s="219"/>
      <c r="AC460" s="219"/>
      <c r="AD460" s="219"/>
      <c r="AE460" s="219"/>
      <c r="AF460" s="219"/>
      <c r="AG460" s="219"/>
      <c r="AH460" s="219"/>
      <c r="AI460" s="219"/>
      <c r="AJ460" s="219"/>
      <c r="AK460" s="219"/>
      <c r="AL460" s="219"/>
      <c r="AM460" s="235"/>
      <c r="AN460" s="199"/>
    </row>
    <row r="461" spans="1:40" s="173" customFormat="1" x14ac:dyDescent="0.35">
      <c r="A461" s="219"/>
      <c r="B461" s="213"/>
      <c r="C461" s="219"/>
      <c r="D461" s="219"/>
      <c r="E461" s="219"/>
      <c r="F461" s="219"/>
      <c r="G461" s="219"/>
      <c r="H461" s="219"/>
      <c r="I461" s="219"/>
      <c r="J461" s="219"/>
      <c r="K461" s="219"/>
      <c r="L461" s="219"/>
      <c r="M461" s="219"/>
      <c r="N461" s="219"/>
      <c r="O461" s="219"/>
      <c r="P461" s="219"/>
      <c r="Q461" s="219"/>
      <c r="R461" s="219"/>
      <c r="S461" s="219"/>
      <c r="T461" s="219"/>
      <c r="U461" s="219"/>
      <c r="V461" s="219"/>
      <c r="W461" s="219"/>
      <c r="X461" s="219"/>
      <c r="Y461" s="219"/>
      <c r="Z461" s="219"/>
      <c r="AA461" s="219"/>
      <c r="AB461" s="219"/>
      <c r="AC461" s="219"/>
      <c r="AD461" s="219"/>
      <c r="AE461" s="219"/>
      <c r="AF461" s="219"/>
      <c r="AG461" s="219"/>
      <c r="AH461" s="219"/>
      <c r="AI461" s="219"/>
      <c r="AJ461" s="219"/>
      <c r="AK461" s="219"/>
      <c r="AL461" s="219"/>
      <c r="AM461" s="235"/>
      <c r="AN461" s="199"/>
    </row>
    <row r="462" spans="1:40" s="173" customFormat="1" x14ac:dyDescent="0.35">
      <c r="A462" s="219"/>
      <c r="B462" s="213"/>
      <c r="C462" s="219"/>
      <c r="D462" s="219"/>
      <c r="E462" s="219"/>
      <c r="F462" s="219"/>
      <c r="G462" s="219"/>
      <c r="H462" s="219"/>
      <c r="I462" s="219"/>
      <c r="J462" s="219"/>
      <c r="K462" s="219"/>
      <c r="L462" s="219"/>
      <c r="M462" s="219"/>
      <c r="N462" s="219"/>
      <c r="O462" s="219"/>
      <c r="P462" s="219"/>
      <c r="Q462" s="219"/>
      <c r="R462" s="219"/>
      <c r="S462" s="219"/>
      <c r="T462" s="219"/>
      <c r="U462" s="219"/>
      <c r="V462" s="219"/>
      <c r="W462" s="219"/>
      <c r="X462" s="219"/>
      <c r="Y462" s="219"/>
      <c r="Z462" s="219"/>
      <c r="AA462" s="219"/>
      <c r="AB462" s="219"/>
      <c r="AC462" s="219"/>
      <c r="AD462" s="219"/>
      <c r="AE462" s="219"/>
      <c r="AF462" s="219"/>
      <c r="AG462" s="219"/>
      <c r="AH462" s="219"/>
      <c r="AI462" s="219"/>
      <c r="AJ462" s="219"/>
      <c r="AK462" s="219"/>
      <c r="AL462" s="219"/>
      <c r="AM462" s="235"/>
      <c r="AN462" s="199"/>
    </row>
    <row r="463" spans="1:40" s="173" customFormat="1" x14ac:dyDescent="0.35">
      <c r="A463" s="219"/>
      <c r="B463" s="213"/>
      <c r="C463" s="219"/>
      <c r="D463" s="219"/>
      <c r="E463" s="219"/>
      <c r="F463" s="219"/>
      <c r="G463" s="219"/>
      <c r="H463" s="219"/>
      <c r="I463" s="219"/>
      <c r="J463" s="219"/>
      <c r="K463" s="219"/>
      <c r="L463" s="219"/>
      <c r="M463" s="219"/>
      <c r="N463" s="219"/>
      <c r="O463" s="219"/>
      <c r="P463" s="219"/>
      <c r="Q463" s="219"/>
      <c r="R463" s="219"/>
      <c r="S463" s="219"/>
      <c r="T463" s="219"/>
      <c r="U463" s="219"/>
      <c r="V463" s="219"/>
      <c r="W463" s="219"/>
      <c r="X463" s="219"/>
      <c r="Y463" s="219"/>
      <c r="Z463" s="219"/>
      <c r="AA463" s="219"/>
      <c r="AB463" s="219"/>
      <c r="AC463" s="219"/>
      <c r="AD463" s="219"/>
      <c r="AE463" s="219"/>
      <c r="AF463" s="219"/>
      <c r="AG463" s="219"/>
      <c r="AH463" s="219"/>
      <c r="AI463" s="219"/>
      <c r="AJ463" s="219"/>
      <c r="AK463" s="219"/>
      <c r="AL463" s="219"/>
      <c r="AM463" s="235"/>
      <c r="AN463" s="199"/>
    </row>
    <row r="464" spans="1:40" s="173" customFormat="1" x14ac:dyDescent="0.35">
      <c r="A464" s="219"/>
      <c r="B464" s="213"/>
      <c r="C464" s="219"/>
      <c r="D464" s="219"/>
      <c r="E464" s="219"/>
      <c r="F464" s="219"/>
      <c r="G464" s="219"/>
      <c r="H464" s="219"/>
      <c r="I464" s="219"/>
      <c r="J464" s="219"/>
      <c r="K464" s="219"/>
      <c r="L464" s="219"/>
      <c r="M464" s="219"/>
      <c r="N464" s="219"/>
      <c r="O464" s="219"/>
      <c r="P464" s="219"/>
      <c r="Q464" s="219"/>
      <c r="R464" s="219"/>
      <c r="S464" s="219"/>
      <c r="T464" s="219"/>
      <c r="U464" s="219"/>
      <c r="V464" s="219"/>
      <c r="W464" s="219"/>
      <c r="X464" s="219"/>
      <c r="Y464" s="219"/>
      <c r="Z464" s="219"/>
      <c r="AA464" s="219"/>
      <c r="AB464" s="219"/>
      <c r="AC464" s="219"/>
      <c r="AD464" s="219"/>
      <c r="AE464" s="219"/>
      <c r="AF464" s="219"/>
      <c r="AG464" s="219"/>
      <c r="AH464" s="219"/>
      <c r="AI464" s="219"/>
      <c r="AJ464" s="219"/>
      <c r="AK464" s="219"/>
      <c r="AL464" s="219"/>
      <c r="AM464" s="235"/>
      <c r="AN464" s="199"/>
    </row>
    <row r="465" spans="1:40" s="173" customFormat="1" x14ac:dyDescent="0.35">
      <c r="A465" s="219"/>
      <c r="B465" s="213"/>
      <c r="C465" s="219"/>
      <c r="D465" s="219"/>
      <c r="E465" s="219"/>
      <c r="F465" s="219"/>
      <c r="G465" s="219"/>
      <c r="H465" s="219"/>
      <c r="I465" s="219"/>
      <c r="J465" s="219"/>
      <c r="K465" s="219"/>
      <c r="L465" s="219"/>
      <c r="M465" s="219"/>
      <c r="N465" s="219"/>
      <c r="O465" s="219"/>
      <c r="P465" s="219"/>
      <c r="Q465" s="219"/>
      <c r="R465" s="219"/>
      <c r="S465" s="219"/>
      <c r="T465" s="219"/>
      <c r="U465" s="219"/>
      <c r="V465" s="219"/>
      <c r="W465" s="219"/>
      <c r="X465" s="219"/>
      <c r="Y465" s="219"/>
      <c r="Z465" s="219"/>
      <c r="AA465" s="219"/>
      <c r="AB465" s="219"/>
      <c r="AC465" s="219"/>
      <c r="AD465" s="219"/>
      <c r="AE465" s="219"/>
      <c r="AF465" s="219"/>
      <c r="AG465" s="219"/>
      <c r="AH465" s="219"/>
      <c r="AI465" s="219"/>
      <c r="AJ465" s="219"/>
      <c r="AK465" s="219"/>
      <c r="AL465" s="219"/>
      <c r="AM465" s="235"/>
      <c r="AN465" s="199"/>
    </row>
    <row r="466" spans="1:40" s="173" customFormat="1" x14ac:dyDescent="0.35">
      <c r="A466" s="219"/>
      <c r="B466" s="213"/>
      <c r="C466" s="219"/>
      <c r="D466" s="219"/>
      <c r="E466" s="219"/>
      <c r="F466" s="219"/>
      <c r="G466" s="219"/>
      <c r="H466" s="219"/>
      <c r="I466" s="219"/>
      <c r="J466" s="219"/>
      <c r="K466" s="219"/>
      <c r="L466" s="219"/>
      <c r="M466" s="219"/>
      <c r="N466" s="219"/>
      <c r="O466" s="219"/>
      <c r="P466" s="219"/>
      <c r="Q466" s="219"/>
      <c r="R466" s="219"/>
      <c r="S466" s="219"/>
      <c r="T466" s="219"/>
      <c r="U466" s="219"/>
      <c r="V466" s="219"/>
      <c r="W466" s="219"/>
      <c r="X466" s="219"/>
      <c r="Y466" s="219"/>
      <c r="Z466" s="219"/>
      <c r="AA466" s="219"/>
      <c r="AB466" s="219"/>
      <c r="AC466" s="219"/>
      <c r="AD466" s="219"/>
      <c r="AE466" s="219"/>
      <c r="AF466" s="219"/>
      <c r="AG466" s="219"/>
      <c r="AH466" s="219"/>
      <c r="AI466" s="219"/>
      <c r="AJ466" s="219"/>
      <c r="AK466" s="219"/>
      <c r="AL466" s="219"/>
      <c r="AM466" s="235"/>
      <c r="AN466" s="199"/>
    </row>
    <row r="467" spans="1:40" s="173" customFormat="1" x14ac:dyDescent="0.35">
      <c r="A467" s="219"/>
      <c r="B467" s="213"/>
      <c r="C467" s="219"/>
      <c r="D467" s="219"/>
      <c r="E467" s="219"/>
      <c r="F467" s="219"/>
      <c r="G467" s="219"/>
      <c r="H467" s="219"/>
      <c r="I467" s="219"/>
      <c r="J467" s="219"/>
      <c r="K467" s="219"/>
      <c r="L467" s="219"/>
      <c r="M467" s="219"/>
      <c r="N467" s="219"/>
      <c r="O467" s="219"/>
      <c r="P467" s="219"/>
      <c r="Q467" s="219"/>
      <c r="R467" s="219"/>
      <c r="S467" s="219"/>
      <c r="T467" s="219"/>
      <c r="U467" s="219"/>
      <c r="V467" s="219"/>
      <c r="W467" s="219"/>
      <c r="X467" s="219"/>
      <c r="Y467" s="219"/>
      <c r="Z467" s="219"/>
      <c r="AA467" s="219"/>
      <c r="AB467" s="219"/>
      <c r="AC467" s="219"/>
      <c r="AD467" s="219"/>
      <c r="AE467" s="219"/>
      <c r="AF467" s="219"/>
      <c r="AG467" s="219"/>
      <c r="AH467" s="219"/>
      <c r="AI467" s="219"/>
      <c r="AJ467" s="219"/>
      <c r="AK467" s="219"/>
      <c r="AL467" s="219"/>
      <c r="AM467" s="235"/>
      <c r="AN467" s="199"/>
    </row>
    <row r="468" spans="1:40" s="173" customFormat="1" x14ac:dyDescent="0.35">
      <c r="A468" s="219"/>
      <c r="B468" s="213"/>
      <c r="C468" s="219"/>
      <c r="D468" s="219"/>
      <c r="E468" s="219"/>
      <c r="F468" s="219"/>
      <c r="G468" s="219"/>
      <c r="H468" s="219"/>
      <c r="I468" s="219"/>
      <c r="J468" s="219"/>
      <c r="K468" s="219"/>
      <c r="L468" s="219"/>
      <c r="M468" s="219"/>
      <c r="N468" s="219"/>
      <c r="O468" s="219"/>
      <c r="P468" s="219"/>
      <c r="Q468" s="219"/>
      <c r="R468" s="219"/>
      <c r="S468" s="219"/>
      <c r="T468" s="219"/>
      <c r="U468" s="219"/>
      <c r="V468" s="219"/>
      <c r="W468" s="219"/>
      <c r="X468" s="219"/>
      <c r="Y468" s="219"/>
      <c r="Z468" s="219"/>
      <c r="AA468" s="219"/>
      <c r="AB468" s="219"/>
      <c r="AC468" s="219"/>
      <c r="AD468" s="219"/>
      <c r="AE468" s="219"/>
      <c r="AF468" s="219"/>
      <c r="AG468" s="219"/>
      <c r="AH468" s="219"/>
      <c r="AI468" s="219"/>
      <c r="AJ468" s="219"/>
      <c r="AK468" s="219"/>
      <c r="AL468" s="219"/>
      <c r="AM468" s="235"/>
      <c r="AN468" s="199"/>
    </row>
    <row r="469" spans="1:40" s="173" customFormat="1" x14ac:dyDescent="0.35">
      <c r="A469" s="219"/>
      <c r="B469" s="213"/>
      <c r="C469" s="219"/>
      <c r="D469" s="219"/>
      <c r="E469" s="219"/>
      <c r="F469" s="219"/>
      <c r="G469" s="219"/>
      <c r="H469" s="219"/>
      <c r="I469" s="219"/>
      <c r="J469" s="219"/>
      <c r="K469" s="219"/>
      <c r="L469" s="219"/>
      <c r="M469" s="219"/>
      <c r="N469" s="219"/>
      <c r="O469" s="219"/>
      <c r="P469" s="219"/>
      <c r="Q469" s="219"/>
      <c r="R469" s="219"/>
      <c r="S469" s="219"/>
      <c r="T469" s="219"/>
      <c r="U469" s="219"/>
      <c r="V469" s="219"/>
      <c r="W469" s="219"/>
      <c r="X469" s="219"/>
      <c r="Y469" s="219"/>
      <c r="Z469" s="219"/>
      <c r="AA469" s="219"/>
      <c r="AB469" s="219"/>
      <c r="AC469" s="219"/>
      <c r="AD469" s="219"/>
      <c r="AE469" s="219"/>
      <c r="AF469" s="219"/>
      <c r="AG469" s="219"/>
      <c r="AH469" s="219"/>
      <c r="AI469" s="219"/>
      <c r="AJ469" s="219"/>
      <c r="AK469" s="219"/>
      <c r="AL469" s="219"/>
      <c r="AM469" s="235"/>
      <c r="AN469" s="199"/>
    </row>
    <row r="470" spans="1:40" s="173" customFormat="1" x14ac:dyDescent="0.35">
      <c r="A470" s="219"/>
      <c r="B470" s="213"/>
      <c r="C470" s="219"/>
      <c r="D470" s="219"/>
      <c r="E470" s="219"/>
      <c r="F470" s="219"/>
      <c r="G470" s="219"/>
      <c r="H470" s="219"/>
      <c r="I470" s="219"/>
      <c r="J470" s="219"/>
      <c r="K470" s="219"/>
      <c r="L470" s="219"/>
      <c r="M470" s="219"/>
      <c r="N470" s="219"/>
      <c r="O470" s="219"/>
      <c r="P470" s="219"/>
      <c r="Q470" s="219"/>
      <c r="R470" s="219"/>
      <c r="S470" s="219"/>
      <c r="T470" s="219"/>
      <c r="U470" s="219"/>
      <c r="V470" s="219"/>
      <c r="W470" s="219"/>
      <c r="X470" s="219"/>
      <c r="Y470" s="219"/>
      <c r="Z470" s="219"/>
      <c r="AA470" s="219"/>
      <c r="AB470" s="219"/>
      <c r="AC470" s="219"/>
      <c r="AD470" s="219"/>
      <c r="AE470" s="219"/>
      <c r="AF470" s="219"/>
      <c r="AG470" s="219"/>
      <c r="AH470" s="219"/>
      <c r="AI470" s="219"/>
      <c r="AJ470" s="219"/>
      <c r="AK470" s="219"/>
      <c r="AL470" s="219"/>
      <c r="AM470" s="235"/>
      <c r="AN470" s="199"/>
    </row>
    <row r="471" spans="1:40" s="173" customFormat="1" x14ac:dyDescent="0.35">
      <c r="A471" s="219"/>
      <c r="B471" s="213"/>
      <c r="C471" s="219"/>
      <c r="D471" s="219"/>
      <c r="E471" s="219"/>
      <c r="F471" s="219"/>
      <c r="G471" s="219"/>
      <c r="H471" s="219"/>
      <c r="I471" s="219"/>
      <c r="J471" s="219"/>
      <c r="K471" s="219"/>
      <c r="L471" s="219"/>
      <c r="M471" s="219"/>
      <c r="N471" s="219"/>
      <c r="O471" s="219"/>
      <c r="P471" s="219"/>
      <c r="Q471" s="219"/>
      <c r="R471" s="219"/>
      <c r="S471" s="219"/>
      <c r="T471" s="219"/>
      <c r="U471" s="219"/>
      <c r="V471" s="219"/>
      <c r="W471" s="219"/>
      <c r="X471" s="219"/>
      <c r="Y471" s="219"/>
      <c r="Z471" s="219"/>
      <c r="AA471" s="219"/>
      <c r="AB471" s="219"/>
      <c r="AC471" s="219"/>
      <c r="AD471" s="219"/>
      <c r="AE471" s="219"/>
      <c r="AF471" s="219"/>
      <c r="AG471" s="219"/>
      <c r="AH471" s="219"/>
      <c r="AI471" s="219"/>
      <c r="AJ471" s="219"/>
      <c r="AK471" s="219"/>
      <c r="AL471" s="219"/>
      <c r="AM471" s="235"/>
      <c r="AN471" s="199"/>
    </row>
    <row r="472" spans="1:40" s="173" customFormat="1" x14ac:dyDescent="0.35">
      <c r="A472" s="219"/>
      <c r="B472" s="213"/>
      <c r="C472" s="219"/>
      <c r="D472" s="219"/>
      <c r="E472" s="219"/>
      <c r="F472" s="219"/>
      <c r="G472" s="219"/>
      <c r="H472" s="219"/>
      <c r="I472" s="219"/>
      <c r="J472" s="219"/>
      <c r="K472" s="219"/>
      <c r="L472" s="219"/>
      <c r="M472" s="219"/>
      <c r="N472" s="219"/>
      <c r="O472" s="219"/>
      <c r="P472" s="219"/>
      <c r="Q472" s="219"/>
      <c r="R472" s="219"/>
      <c r="S472" s="219"/>
      <c r="T472" s="219"/>
      <c r="U472" s="219"/>
      <c r="V472" s="219"/>
      <c r="W472" s="219"/>
      <c r="X472" s="219"/>
      <c r="Y472" s="219"/>
      <c r="Z472" s="219"/>
      <c r="AA472" s="219"/>
      <c r="AB472" s="219"/>
      <c r="AC472" s="219"/>
      <c r="AD472" s="219"/>
      <c r="AE472" s="219"/>
      <c r="AF472" s="219"/>
      <c r="AG472" s="219"/>
      <c r="AH472" s="219"/>
      <c r="AI472" s="219"/>
      <c r="AJ472" s="219"/>
      <c r="AK472" s="219"/>
      <c r="AL472" s="219"/>
      <c r="AM472" s="235"/>
      <c r="AN472" s="199"/>
    </row>
    <row r="473" spans="1:40" s="173" customFormat="1" x14ac:dyDescent="0.35">
      <c r="A473" s="219"/>
      <c r="B473" s="213"/>
      <c r="C473" s="219"/>
      <c r="D473" s="219"/>
      <c r="E473" s="219"/>
      <c r="F473" s="219"/>
      <c r="G473" s="219"/>
      <c r="H473" s="219"/>
      <c r="I473" s="219"/>
      <c r="J473" s="219"/>
      <c r="K473" s="219"/>
      <c r="L473" s="219"/>
      <c r="M473" s="219"/>
      <c r="N473" s="219"/>
      <c r="O473" s="219"/>
      <c r="P473" s="219"/>
      <c r="Q473" s="219"/>
      <c r="R473" s="219"/>
      <c r="S473" s="219"/>
      <c r="T473" s="219"/>
      <c r="U473" s="219"/>
      <c r="V473" s="219"/>
      <c r="W473" s="219"/>
      <c r="X473" s="219"/>
      <c r="Y473" s="219"/>
      <c r="Z473" s="219"/>
      <c r="AA473" s="219"/>
      <c r="AB473" s="219"/>
      <c r="AC473" s="219"/>
      <c r="AD473" s="219"/>
      <c r="AE473" s="219"/>
      <c r="AF473" s="219"/>
      <c r="AG473" s="219"/>
      <c r="AH473" s="219"/>
      <c r="AI473" s="219"/>
      <c r="AJ473" s="219"/>
      <c r="AK473" s="219"/>
      <c r="AL473" s="219"/>
      <c r="AM473" s="235"/>
      <c r="AN473" s="199"/>
    </row>
    <row r="474" spans="1:40" s="173" customFormat="1" x14ac:dyDescent="0.35">
      <c r="A474" s="219"/>
      <c r="B474" s="213"/>
      <c r="C474" s="219"/>
      <c r="D474" s="219"/>
      <c r="E474" s="219"/>
      <c r="F474" s="219"/>
      <c r="G474" s="219"/>
      <c r="H474" s="219"/>
      <c r="I474" s="219"/>
      <c r="J474" s="219"/>
      <c r="K474" s="219"/>
      <c r="L474" s="219"/>
      <c r="M474" s="219"/>
      <c r="N474" s="219"/>
      <c r="O474" s="219"/>
      <c r="P474" s="219"/>
      <c r="Q474" s="219"/>
      <c r="R474" s="219"/>
      <c r="S474" s="219"/>
      <c r="T474" s="219"/>
      <c r="U474" s="219"/>
      <c r="V474" s="219"/>
      <c r="W474" s="219"/>
      <c r="X474" s="219"/>
      <c r="Y474" s="219"/>
      <c r="Z474" s="219"/>
      <c r="AA474" s="219"/>
      <c r="AB474" s="219"/>
      <c r="AC474" s="219"/>
      <c r="AD474" s="219"/>
      <c r="AE474" s="219"/>
      <c r="AF474" s="219"/>
      <c r="AG474" s="219"/>
      <c r="AH474" s="219"/>
      <c r="AI474" s="219"/>
      <c r="AJ474" s="219"/>
      <c r="AK474" s="219"/>
      <c r="AL474" s="219"/>
      <c r="AM474" s="235"/>
      <c r="AN474" s="199"/>
    </row>
    <row r="475" spans="1:40" s="173" customFormat="1" x14ac:dyDescent="0.35">
      <c r="A475" s="219"/>
      <c r="B475" s="213"/>
      <c r="C475" s="219"/>
      <c r="D475" s="219"/>
      <c r="E475" s="219"/>
      <c r="F475" s="219"/>
      <c r="G475" s="219"/>
      <c r="H475" s="219"/>
      <c r="I475" s="219"/>
      <c r="J475" s="219"/>
      <c r="K475" s="219"/>
      <c r="L475" s="219"/>
      <c r="M475" s="219"/>
      <c r="N475" s="219"/>
      <c r="O475" s="219"/>
      <c r="P475" s="219"/>
      <c r="Q475" s="219"/>
      <c r="R475" s="219"/>
      <c r="S475" s="219"/>
      <c r="T475" s="219"/>
      <c r="U475" s="219"/>
      <c r="V475" s="219"/>
      <c r="W475" s="219"/>
      <c r="X475" s="219"/>
      <c r="Y475" s="219"/>
      <c r="Z475" s="219"/>
      <c r="AA475" s="219"/>
      <c r="AB475" s="219"/>
      <c r="AC475" s="219"/>
      <c r="AD475" s="219"/>
      <c r="AE475" s="219"/>
      <c r="AF475" s="219"/>
      <c r="AG475" s="219"/>
      <c r="AH475" s="219"/>
      <c r="AI475" s="219"/>
      <c r="AJ475" s="219"/>
      <c r="AK475" s="219"/>
      <c r="AL475" s="219"/>
      <c r="AM475" s="235"/>
      <c r="AN475" s="199"/>
    </row>
    <row r="476" spans="1:40" s="173" customFormat="1" x14ac:dyDescent="0.35">
      <c r="A476" s="219"/>
      <c r="B476" s="213"/>
      <c r="C476" s="219"/>
      <c r="D476" s="219"/>
      <c r="E476" s="219"/>
      <c r="F476" s="219"/>
      <c r="G476" s="219"/>
      <c r="H476" s="219"/>
      <c r="I476" s="219"/>
      <c r="J476" s="219"/>
      <c r="K476" s="219"/>
      <c r="L476" s="219"/>
      <c r="M476" s="219"/>
      <c r="N476" s="219"/>
      <c r="O476" s="219"/>
      <c r="P476" s="219"/>
      <c r="Q476" s="219"/>
      <c r="R476" s="219"/>
      <c r="S476" s="219"/>
      <c r="T476" s="219"/>
      <c r="U476" s="219"/>
      <c r="V476" s="219"/>
      <c r="W476" s="219"/>
      <c r="X476" s="219"/>
      <c r="Y476" s="219"/>
      <c r="Z476" s="219"/>
      <c r="AA476" s="219"/>
      <c r="AB476" s="219"/>
      <c r="AC476" s="219"/>
      <c r="AD476" s="219"/>
      <c r="AE476" s="219"/>
      <c r="AF476" s="219"/>
      <c r="AG476" s="219"/>
      <c r="AH476" s="219"/>
      <c r="AI476" s="219"/>
      <c r="AJ476" s="219"/>
      <c r="AK476" s="219"/>
      <c r="AL476" s="219"/>
      <c r="AM476" s="235"/>
      <c r="AN476" s="199"/>
    </row>
    <row r="477" spans="1:40" s="173" customFormat="1" x14ac:dyDescent="0.35">
      <c r="A477" s="219"/>
      <c r="B477" s="213"/>
      <c r="C477" s="219"/>
      <c r="D477" s="219"/>
      <c r="E477" s="219"/>
      <c r="F477" s="219"/>
      <c r="G477" s="219"/>
      <c r="H477" s="219"/>
      <c r="I477" s="219"/>
      <c r="J477" s="219"/>
      <c r="K477" s="219"/>
      <c r="L477" s="219"/>
      <c r="M477" s="219"/>
      <c r="N477" s="219"/>
      <c r="O477" s="219"/>
      <c r="P477" s="219"/>
      <c r="Q477" s="219"/>
      <c r="R477" s="219"/>
      <c r="S477" s="219"/>
      <c r="T477" s="219"/>
      <c r="U477" s="219"/>
      <c r="V477" s="219"/>
      <c r="W477" s="219"/>
      <c r="X477" s="219"/>
      <c r="Y477" s="219"/>
      <c r="Z477" s="219"/>
      <c r="AA477" s="219"/>
      <c r="AB477" s="219"/>
      <c r="AC477" s="219"/>
      <c r="AD477" s="219"/>
      <c r="AE477" s="219"/>
      <c r="AF477" s="219"/>
      <c r="AG477" s="219"/>
      <c r="AH477" s="219"/>
      <c r="AI477" s="219"/>
      <c r="AJ477" s="219"/>
      <c r="AK477" s="219"/>
      <c r="AL477" s="219"/>
      <c r="AM477" s="235"/>
      <c r="AN477" s="199"/>
    </row>
    <row r="478" spans="1:40" s="173" customFormat="1" x14ac:dyDescent="0.35">
      <c r="A478" s="219"/>
      <c r="B478" s="213"/>
      <c r="C478" s="219"/>
      <c r="D478" s="219"/>
      <c r="E478" s="219"/>
      <c r="F478" s="219"/>
      <c r="G478" s="219"/>
      <c r="H478" s="219"/>
      <c r="I478" s="219"/>
      <c r="J478" s="219"/>
      <c r="K478" s="219"/>
      <c r="L478" s="219"/>
      <c r="M478" s="219"/>
      <c r="N478" s="219"/>
      <c r="O478" s="219"/>
      <c r="P478" s="219"/>
      <c r="Q478" s="219"/>
      <c r="R478" s="219"/>
      <c r="S478" s="219"/>
      <c r="T478" s="219"/>
      <c r="U478" s="219"/>
      <c r="V478" s="219"/>
      <c r="W478" s="219"/>
      <c r="X478" s="219"/>
      <c r="Y478" s="219"/>
      <c r="Z478" s="219"/>
      <c r="AA478" s="219"/>
      <c r="AB478" s="219"/>
      <c r="AC478" s="219"/>
      <c r="AD478" s="219"/>
      <c r="AE478" s="219"/>
      <c r="AF478" s="219"/>
      <c r="AG478" s="219"/>
      <c r="AH478" s="219"/>
      <c r="AI478" s="219"/>
      <c r="AJ478" s="219"/>
      <c r="AK478" s="219"/>
      <c r="AL478" s="219"/>
      <c r="AM478" s="235"/>
      <c r="AN478" s="199"/>
    </row>
    <row r="479" spans="1:40" s="173" customFormat="1" x14ac:dyDescent="0.35">
      <c r="A479" s="219"/>
      <c r="B479" s="213"/>
      <c r="C479" s="219"/>
      <c r="D479" s="219"/>
      <c r="E479" s="219"/>
      <c r="F479" s="219"/>
      <c r="G479" s="219"/>
      <c r="H479" s="219"/>
      <c r="I479" s="219"/>
      <c r="J479" s="219"/>
      <c r="K479" s="219"/>
      <c r="L479" s="219"/>
      <c r="M479" s="219"/>
      <c r="N479" s="219"/>
      <c r="O479" s="219"/>
      <c r="P479" s="219"/>
      <c r="Q479" s="219"/>
      <c r="R479" s="219"/>
      <c r="S479" s="219"/>
      <c r="T479" s="219"/>
      <c r="U479" s="219"/>
      <c r="V479" s="219"/>
      <c r="W479" s="219"/>
      <c r="X479" s="219"/>
      <c r="Y479" s="219"/>
      <c r="Z479" s="219"/>
      <c r="AA479" s="219"/>
      <c r="AB479" s="219"/>
      <c r="AC479" s="219"/>
      <c r="AD479" s="219"/>
      <c r="AE479" s="219"/>
      <c r="AF479" s="219"/>
      <c r="AG479" s="219"/>
      <c r="AH479" s="219"/>
      <c r="AI479" s="219"/>
      <c r="AJ479" s="219"/>
      <c r="AK479" s="219"/>
      <c r="AL479" s="219"/>
      <c r="AM479" s="235"/>
      <c r="AN479" s="199"/>
    </row>
    <row r="480" spans="1:40" s="173" customFormat="1" x14ac:dyDescent="0.35">
      <c r="A480" s="219"/>
      <c r="B480" s="213"/>
      <c r="C480" s="219"/>
      <c r="D480" s="219"/>
      <c r="E480" s="219"/>
      <c r="F480" s="219"/>
      <c r="G480" s="219"/>
      <c r="H480" s="219"/>
      <c r="I480" s="219"/>
      <c r="J480" s="219"/>
      <c r="K480" s="219"/>
      <c r="L480" s="219"/>
      <c r="M480" s="219"/>
      <c r="N480" s="219"/>
      <c r="O480" s="219"/>
      <c r="P480" s="219"/>
      <c r="Q480" s="219"/>
      <c r="R480" s="219"/>
      <c r="S480" s="219"/>
      <c r="T480" s="219"/>
      <c r="U480" s="219"/>
      <c r="V480" s="219"/>
      <c r="W480" s="219"/>
      <c r="X480" s="219"/>
      <c r="Y480" s="219"/>
      <c r="Z480" s="219"/>
      <c r="AA480" s="219"/>
      <c r="AB480" s="219"/>
      <c r="AC480" s="219"/>
      <c r="AD480" s="219"/>
      <c r="AE480" s="219"/>
      <c r="AF480" s="219"/>
      <c r="AG480" s="219"/>
      <c r="AH480" s="219"/>
      <c r="AI480" s="219"/>
      <c r="AJ480" s="219"/>
      <c r="AK480" s="219"/>
      <c r="AL480" s="219"/>
      <c r="AM480" s="235"/>
      <c r="AN480" s="199"/>
    </row>
    <row r="481" spans="1:40" s="173" customFormat="1" x14ac:dyDescent="0.35">
      <c r="A481" s="219"/>
      <c r="B481" s="213"/>
      <c r="C481" s="219"/>
      <c r="D481" s="219"/>
      <c r="E481" s="219"/>
      <c r="F481" s="219"/>
      <c r="G481" s="219"/>
      <c r="H481" s="219"/>
      <c r="I481" s="219"/>
      <c r="J481" s="219"/>
      <c r="K481" s="219"/>
      <c r="L481" s="219"/>
      <c r="M481" s="219"/>
      <c r="N481" s="219"/>
      <c r="O481" s="219"/>
      <c r="P481" s="219"/>
      <c r="Q481" s="219"/>
      <c r="R481" s="219"/>
      <c r="S481" s="219"/>
      <c r="T481" s="219"/>
      <c r="U481" s="219"/>
      <c r="V481" s="219"/>
      <c r="W481" s="219"/>
      <c r="X481" s="219"/>
      <c r="Y481" s="219"/>
      <c r="Z481" s="219"/>
      <c r="AA481" s="219"/>
      <c r="AB481" s="219"/>
      <c r="AC481" s="219"/>
      <c r="AD481" s="219"/>
      <c r="AE481" s="219"/>
      <c r="AF481" s="219"/>
      <c r="AG481" s="219"/>
      <c r="AH481" s="219"/>
      <c r="AI481" s="219"/>
      <c r="AJ481" s="219"/>
      <c r="AK481" s="219"/>
      <c r="AL481" s="219"/>
      <c r="AM481" s="235"/>
      <c r="AN481" s="199"/>
    </row>
    <row r="482" spans="1:40" s="173" customFormat="1" x14ac:dyDescent="0.35">
      <c r="A482" s="219"/>
      <c r="B482" s="213"/>
      <c r="C482" s="219"/>
      <c r="D482" s="219"/>
      <c r="E482" s="219"/>
      <c r="F482" s="219"/>
      <c r="G482" s="219"/>
      <c r="H482" s="219"/>
      <c r="I482" s="219"/>
      <c r="J482" s="219"/>
      <c r="K482" s="219"/>
      <c r="L482" s="219"/>
      <c r="M482" s="219"/>
      <c r="N482" s="219"/>
      <c r="O482" s="219"/>
      <c r="P482" s="219"/>
      <c r="Q482" s="219"/>
      <c r="R482" s="219"/>
      <c r="S482" s="219"/>
      <c r="T482" s="219"/>
      <c r="U482" s="219"/>
      <c r="V482" s="219"/>
      <c r="W482" s="219"/>
      <c r="X482" s="219"/>
      <c r="Y482" s="219"/>
      <c r="Z482" s="219"/>
      <c r="AA482" s="219"/>
      <c r="AB482" s="219"/>
      <c r="AC482" s="219"/>
      <c r="AD482" s="219"/>
      <c r="AE482" s="219"/>
      <c r="AF482" s="219"/>
      <c r="AG482" s="219"/>
      <c r="AH482" s="219"/>
      <c r="AI482" s="219"/>
      <c r="AJ482" s="219"/>
      <c r="AK482" s="219"/>
      <c r="AL482" s="219"/>
      <c r="AM482" s="235"/>
      <c r="AN482" s="199"/>
    </row>
    <row r="483" spans="1:40" s="173" customFormat="1" x14ac:dyDescent="0.35">
      <c r="A483" s="219"/>
      <c r="B483" s="213"/>
      <c r="C483" s="219"/>
      <c r="D483" s="219"/>
      <c r="E483" s="219"/>
      <c r="F483" s="219"/>
      <c r="G483" s="219"/>
      <c r="H483" s="219"/>
      <c r="I483" s="219"/>
      <c r="J483" s="219"/>
      <c r="K483" s="219"/>
      <c r="L483" s="219"/>
      <c r="M483" s="219"/>
      <c r="N483" s="219"/>
      <c r="O483" s="219"/>
      <c r="P483" s="219"/>
      <c r="Q483" s="219"/>
      <c r="R483" s="219"/>
      <c r="S483" s="219"/>
      <c r="T483" s="219"/>
      <c r="U483" s="219"/>
      <c r="V483" s="219"/>
      <c r="W483" s="219"/>
      <c r="X483" s="219"/>
      <c r="Y483" s="219"/>
      <c r="Z483" s="219"/>
      <c r="AA483" s="219"/>
      <c r="AB483" s="219"/>
      <c r="AC483" s="219"/>
      <c r="AD483" s="219"/>
      <c r="AE483" s="219"/>
      <c r="AF483" s="219"/>
      <c r="AG483" s="219"/>
      <c r="AH483" s="219"/>
      <c r="AI483" s="219"/>
      <c r="AJ483" s="219"/>
      <c r="AK483" s="219"/>
      <c r="AL483" s="219"/>
      <c r="AM483" s="235"/>
      <c r="AN483" s="199"/>
    </row>
    <row r="484" spans="1:40" s="173" customFormat="1" x14ac:dyDescent="0.35">
      <c r="A484" s="219"/>
      <c r="B484" s="213"/>
      <c r="C484" s="219"/>
      <c r="D484" s="219"/>
      <c r="E484" s="219"/>
      <c r="F484" s="219"/>
      <c r="G484" s="219"/>
      <c r="H484" s="219"/>
      <c r="I484" s="219"/>
      <c r="J484" s="219"/>
      <c r="K484" s="219"/>
      <c r="L484" s="219"/>
      <c r="M484" s="219"/>
      <c r="N484" s="219"/>
      <c r="O484" s="219"/>
      <c r="P484" s="219"/>
      <c r="Q484" s="219"/>
      <c r="R484" s="219"/>
      <c r="S484" s="219"/>
      <c r="T484" s="219"/>
      <c r="U484" s="219"/>
      <c r="V484" s="219"/>
      <c r="W484" s="219"/>
      <c r="X484" s="219"/>
      <c r="Y484" s="219"/>
      <c r="Z484" s="219"/>
      <c r="AA484" s="219"/>
      <c r="AB484" s="219"/>
      <c r="AC484" s="219"/>
      <c r="AD484" s="219"/>
      <c r="AE484" s="219"/>
      <c r="AF484" s="219"/>
      <c r="AG484" s="219"/>
      <c r="AH484" s="219"/>
      <c r="AI484" s="219"/>
      <c r="AJ484" s="219"/>
      <c r="AK484" s="219"/>
      <c r="AL484" s="219"/>
      <c r="AM484" s="235"/>
      <c r="AN484" s="199"/>
    </row>
    <row r="485" spans="1:40" s="173" customFormat="1" x14ac:dyDescent="0.35">
      <c r="A485" s="219"/>
      <c r="B485" s="213"/>
      <c r="C485" s="219"/>
      <c r="D485" s="219"/>
      <c r="E485" s="219"/>
      <c r="F485" s="219"/>
      <c r="G485" s="219"/>
      <c r="H485" s="219"/>
      <c r="I485" s="219"/>
      <c r="J485" s="219"/>
      <c r="K485" s="219"/>
      <c r="L485" s="219"/>
      <c r="M485" s="219"/>
      <c r="N485" s="219"/>
      <c r="O485" s="219"/>
      <c r="P485" s="219"/>
      <c r="Q485" s="219"/>
      <c r="R485" s="219"/>
      <c r="S485" s="219"/>
      <c r="T485" s="219"/>
      <c r="U485" s="219"/>
      <c r="V485" s="219"/>
      <c r="W485" s="219"/>
      <c r="X485" s="219"/>
      <c r="Y485" s="219"/>
      <c r="Z485" s="219"/>
      <c r="AA485" s="219"/>
      <c r="AB485" s="219"/>
      <c r="AC485" s="219"/>
      <c r="AD485" s="219"/>
      <c r="AE485" s="219"/>
      <c r="AF485" s="219"/>
      <c r="AG485" s="219"/>
      <c r="AH485" s="219"/>
      <c r="AI485" s="219"/>
      <c r="AJ485" s="219"/>
      <c r="AK485" s="219"/>
      <c r="AL485" s="219"/>
      <c r="AM485" s="235"/>
      <c r="AN485" s="199"/>
    </row>
    <row r="486" spans="1:40" s="173" customFormat="1" x14ac:dyDescent="0.35">
      <c r="A486" s="219"/>
      <c r="B486" s="213"/>
      <c r="C486" s="219"/>
      <c r="D486" s="219"/>
      <c r="E486" s="219"/>
      <c r="F486" s="219"/>
      <c r="G486" s="219"/>
      <c r="H486" s="219"/>
      <c r="I486" s="219"/>
      <c r="J486" s="219"/>
      <c r="K486" s="219"/>
      <c r="L486" s="219"/>
      <c r="M486" s="219"/>
      <c r="N486" s="219"/>
      <c r="O486" s="219"/>
      <c r="P486" s="219"/>
      <c r="Q486" s="219"/>
      <c r="R486" s="219"/>
      <c r="S486" s="219"/>
      <c r="T486" s="219"/>
      <c r="U486" s="219"/>
      <c r="V486" s="219"/>
      <c r="W486" s="219"/>
      <c r="X486" s="219"/>
      <c r="Y486" s="219"/>
      <c r="Z486" s="219"/>
      <c r="AA486" s="219"/>
      <c r="AB486" s="219"/>
      <c r="AC486" s="219"/>
      <c r="AD486" s="219"/>
      <c r="AE486" s="219"/>
      <c r="AF486" s="219"/>
      <c r="AG486" s="219"/>
      <c r="AH486" s="219"/>
      <c r="AI486" s="219"/>
      <c r="AJ486" s="219"/>
      <c r="AK486" s="219"/>
      <c r="AL486" s="219"/>
      <c r="AM486" s="235"/>
      <c r="AN486" s="199"/>
    </row>
    <row r="487" spans="1:40" s="173" customFormat="1" x14ac:dyDescent="0.35">
      <c r="A487" s="219"/>
      <c r="B487" s="213"/>
      <c r="C487" s="219"/>
      <c r="D487" s="219"/>
      <c r="E487" s="219"/>
      <c r="F487" s="219"/>
      <c r="G487" s="219"/>
      <c r="H487" s="219"/>
      <c r="I487" s="219"/>
      <c r="J487" s="219"/>
      <c r="K487" s="219"/>
      <c r="L487" s="219"/>
      <c r="M487" s="219"/>
      <c r="N487" s="219"/>
      <c r="O487" s="219"/>
      <c r="P487" s="219"/>
      <c r="Q487" s="219"/>
      <c r="R487" s="219"/>
      <c r="S487" s="219"/>
      <c r="T487" s="219"/>
      <c r="U487" s="219"/>
      <c r="V487" s="219"/>
      <c r="W487" s="219"/>
      <c r="X487" s="219"/>
      <c r="Y487" s="219"/>
      <c r="Z487" s="219"/>
      <c r="AA487" s="219"/>
      <c r="AB487" s="219"/>
      <c r="AC487" s="219"/>
      <c r="AD487" s="219"/>
      <c r="AE487" s="219"/>
      <c r="AF487" s="219"/>
      <c r="AG487" s="219"/>
      <c r="AH487" s="219"/>
      <c r="AI487" s="219"/>
      <c r="AJ487" s="219"/>
      <c r="AK487" s="219"/>
      <c r="AL487" s="219"/>
      <c r="AM487" s="235"/>
      <c r="AN487" s="199"/>
    </row>
    <row r="488" spans="1:40" s="173" customFormat="1" x14ac:dyDescent="0.35">
      <c r="A488" s="219"/>
      <c r="B488" s="213"/>
      <c r="C488" s="219"/>
      <c r="D488" s="219"/>
      <c r="E488" s="219"/>
      <c r="F488" s="219"/>
      <c r="G488" s="219"/>
      <c r="H488" s="219"/>
      <c r="I488" s="219"/>
      <c r="J488" s="219"/>
      <c r="K488" s="219"/>
      <c r="L488" s="219"/>
      <c r="M488" s="219"/>
      <c r="N488" s="219"/>
      <c r="O488" s="219"/>
      <c r="P488" s="219"/>
      <c r="Q488" s="219"/>
      <c r="R488" s="219"/>
      <c r="S488" s="219"/>
      <c r="T488" s="219"/>
      <c r="U488" s="219"/>
      <c r="V488" s="219"/>
      <c r="W488" s="219"/>
      <c r="X488" s="219"/>
      <c r="Y488" s="219"/>
      <c r="Z488" s="219"/>
      <c r="AA488" s="219"/>
      <c r="AB488" s="219"/>
      <c r="AC488" s="219"/>
      <c r="AD488" s="219"/>
      <c r="AE488" s="219"/>
      <c r="AF488" s="219"/>
      <c r="AG488" s="219"/>
      <c r="AH488" s="219"/>
      <c r="AI488" s="219"/>
      <c r="AJ488" s="219"/>
      <c r="AK488" s="219"/>
      <c r="AL488" s="219"/>
      <c r="AM488" s="235"/>
      <c r="AN488" s="199"/>
    </row>
    <row r="489" spans="1:40" s="173" customFormat="1" x14ac:dyDescent="0.35">
      <c r="A489" s="219"/>
      <c r="B489" s="213"/>
      <c r="C489" s="219"/>
      <c r="D489" s="219"/>
      <c r="E489" s="219"/>
      <c r="F489" s="219"/>
      <c r="G489" s="219"/>
      <c r="H489" s="219"/>
      <c r="I489" s="219"/>
      <c r="J489" s="219"/>
      <c r="K489" s="219"/>
      <c r="L489" s="219"/>
      <c r="M489" s="219"/>
      <c r="N489" s="219"/>
      <c r="O489" s="219"/>
      <c r="P489" s="219"/>
      <c r="Q489" s="219"/>
      <c r="R489" s="219"/>
      <c r="S489" s="219"/>
      <c r="T489" s="219"/>
      <c r="U489" s="219"/>
      <c r="V489" s="219"/>
      <c r="W489" s="219"/>
      <c r="X489" s="219"/>
      <c r="Y489" s="219"/>
      <c r="Z489" s="219"/>
      <c r="AA489" s="219"/>
      <c r="AB489" s="219"/>
      <c r="AC489" s="219"/>
      <c r="AD489" s="219"/>
      <c r="AE489" s="219"/>
      <c r="AF489" s="219"/>
      <c r="AG489" s="219"/>
      <c r="AH489" s="219"/>
      <c r="AI489" s="219"/>
      <c r="AJ489" s="219"/>
      <c r="AK489" s="219"/>
      <c r="AL489" s="219"/>
      <c r="AM489" s="235"/>
      <c r="AN489" s="199"/>
    </row>
    <row r="490" spans="1:40" s="173" customFormat="1" x14ac:dyDescent="0.35">
      <c r="A490" s="219"/>
      <c r="B490" s="213"/>
      <c r="C490" s="219"/>
      <c r="D490" s="219"/>
      <c r="E490" s="219"/>
      <c r="F490" s="219"/>
      <c r="G490" s="219"/>
      <c r="H490" s="219"/>
      <c r="I490" s="219"/>
      <c r="J490" s="219"/>
      <c r="K490" s="219"/>
      <c r="L490" s="219"/>
      <c r="M490" s="219"/>
      <c r="N490" s="219"/>
      <c r="O490" s="219"/>
      <c r="P490" s="219"/>
      <c r="Q490" s="219"/>
      <c r="R490" s="219"/>
      <c r="S490" s="219"/>
      <c r="T490" s="219"/>
      <c r="U490" s="219"/>
      <c r="V490" s="219"/>
      <c r="W490" s="219"/>
      <c r="X490" s="219"/>
      <c r="Y490" s="219"/>
      <c r="Z490" s="219"/>
      <c r="AA490" s="219"/>
      <c r="AB490" s="219"/>
      <c r="AC490" s="219"/>
      <c r="AD490" s="219"/>
      <c r="AE490" s="219"/>
      <c r="AF490" s="219"/>
      <c r="AG490" s="219"/>
      <c r="AH490" s="219"/>
      <c r="AI490" s="219"/>
      <c r="AJ490" s="219"/>
      <c r="AK490" s="219"/>
      <c r="AL490" s="219"/>
      <c r="AM490" s="235"/>
      <c r="AN490" s="199"/>
    </row>
    <row r="491" spans="1:40" s="173" customFormat="1" x14ac:dyDescent="0.35">
      <c r="A491" s="219"/>
      <c r="B491" s="213"/>
      <c r="C491" s="219"/>
      <c r="D491" s="219"/>
      <c r="E491" s="219"/>
      <c r="F491" s="219"/>
      <c r="G491" s="219"/>
      <c r="H491" s="219"/>
      <c r="I491" s="219"/>
      <c r="J491" s="219"/>
      <c r="K491" s="219"/>
      <c r="L491" s="219"/>
      <c r="M491" s="219"/>
      <c r="N491" s="219"/>
      <c r="O491" s="219"/>
      <c r="P491" s="219"/>
      <c r="Q491" s="219"/>
      <c r="R491" s="219"/>
      <c r="S491" s="219"/>
      <c r="T491" s="219"/>
      <c r="U491" s="219"/>
      <c r="V491" s="219"/>
      <c r="W491" s="219"/>
      <c r="X491" s="219"/>
      <c r="Y491" s="219"/>
      <c r="Z491" s="219"/>
      <c r="AA491" s="219"/>
      <c r="AB491" s="219"/>
      <c r="AC491" s="219"/>
      <c r="AD491" s="219"/>
      <c r="AE491" s="219"/>
      <c r="AF491" s="219"/>
      <c r="AG491" s="219"/>
      <c r="AH491" s="219"/>
      <c r="AI491" s="219"/>
      <c r="AJ491" s="219"/>
      <c r="AK491" s="219"/>
      <c r="AL491" s="219"/>
      <c r="AM491" s="235"/>
      <c r="AN491" s="199"/>
    </row>
    <row r="492" spans="1:40" s="173" customFormat="1" x14ac:dyDescent="0.35">
      <c r="A492" s="219"/>
      <c r="B492" s="213"/>
      <c r="C492" s="219"/>
      <c r="D492" s="219"/>
      <c r="E492" s="219"/>
      <c r="F492" s="219"/>
      <c r="G492" s="219"/>
      <c r="H492" s="219"/>
      <c r="I492" s="219"/>
      <c r="J492" s="219"/>
      <c r="K492" s="219"/>
      <c r="L492" s="219"/>
      <c r="M492" s="219"/>
      <c r="N492" s="219"/>
      <c r="O492" s="219"/>
      <c r="P492" s="219"/>
      <c r="Q492" s="219"/>
      <c r="R492" s="219"/>
      <c r="S492" s="219"/>
      <c r="T492" s="219"/>
      <c r="U492" s="219"/>
      <c r="V492" s="219"/>
      <c r="W492" s="219"/>
      <c r="X492" s="219"/>
      <c r="Y492" s="219"/>
      <c r="Z492" s="219"/>
      <c r="AA492" s="219"/>
      <c r="AB492" s="219"/>
      <c r="AC492" s="219"/>
      <c r="AD492" s="219"/>
      <c r="AE492" s="219"/>
      <c r="AF492" s="219"/>
      <c r="AG492" s="219"/>
      <c r="AH492" s="219"/>
      <c r="AI492" s="219"/>
      <c r="AJ492" s="219"/>
      <c r="AK492" s="219"/>
      <c r="AL492" s="219"/>
      <c r="AM492" s="235"/>
      <c r="AN492" s="199"/>
    </row>
    <row r="493" spans="1:40" s="173" customFormat="1" x14ac:dyDescent="0.35">
      <c r="A493" s="219"/>
      <c r="B493" s="213"/>
      <c r="C493" s="219"/>
      <c r="D493" s="219"/>
      <c r="E493" s="219"/>
      <c r="F493" s="219"/>
      <c r="G493" s="219"/>
      <c r="H493" s="219"/>
      <c r="I493" s="219"/>
      <c r="J493" s="219"/>
      <c r="K493" s="219"/>
      <c r="L493" s="219"/>
      <c r="M493" s="219"/>
      <c r="N493" s="219"/>
      <c r="O493" s="219"/>
      <c r="P493" s="219"/>
      <c r="Q493" s="219"/>
      <c r="R493" s="219"/>
      <c r="S493" s="219"/>
      <c r="T493" s="219"/>
      <c r="U493" s="219"/>
      <c r="V493" s="219"/>
      <c r="W493" s="219"/>
      <c r="X493" s="219"/>
      <c r="Y493" s="219"/>
      <c r="Z493" s="219"/>
      <c r="AA493" s="219"/>
      <c r="AB493" s="219"/>
      <c r="AC493" s="219"/>
      <c r="AD493" s="219"/>
      <c r="AE493" s="219"/>
      <c r="AF493" s="219"/>
      <c r="AG493" s="219"/>
      <c r="AH493" s="219"/>
      <c r="AI493" s="219"/>
      <c r="AJ493" s="219"/>
      <c r="AK493" s="219"/>
      <c r="AL493" s="219"/>
      <c r="AM493" s="235"/>
      <c r="AN493" s="199"/>
    </row>
    <row r="494" spans="1:40" s="173" customFormat="1" x14ac:dyDescent="0.35">
      <c r="A494" s="219"/>
      <c r="B494" s="213"/>
      <c r="C494" s="219"/>
      <c r="D494" s="219"/>
      <c r="E494" s="219"/>
      <c r="F494" s="219"/>
      <c r="G494" s="219"/>
      <c r="H494" s="219"/>
      <c r="I494" s="219"/>
      <c r="J494" s="219"/>
      <c r="K494" s="219"/>
      <c r="L494" s="219"/>
      <c r="M494" s="219"/>
      <c r="N494" s="219"/>
      <c r="O494" s="219"/>
      <c r="P494" s="219"/>
      <c r="Q494" s="219"/>
      <c r="R494" s="219"/>
      <c r="S494" s="219"/>
      <c r="T494" s="219"/>
      <c r="U494" s="219"/>
      <c r="V494" s="219"/>
      <c r="W494" s="219"/>
      <c r="X494" s="219"/>
      <c r="Y494" s="219"/>
      <c r="Z494" s="219"/>
      <c r="AA494" s="219"/>
      <c r="AB494" s="219"/>
      <c r="AC494" s="219"/>
      <c r="AD494" s="219"/>
      <c r="AE494" s="219"/>
      <c r="AF494" s="219"/>
      <c r="AG494" s="219"/>
      <c r="AH494" s="219"/>
      <c r="AI494" s="219"/>
      <c r="AJ494" s="219"/>
      <c r="AK494" s="219"/>
      <c r="AL494" s="219"/>
      <c r="AM494" s="235"/>
      <c r="AN494" s="199"/>
    </row>
    <row r="495" spans="1:40" s="173" customFormat="1" x14ac:dyDescent="0.35">
      <c r="A495" s="219"/>
      <c r="B495" s="213"/>
      <c r="C495" s="219"/>
      <c r="D495" s="219"/>
      <c r="E495" s="219"/>
      <c r="F495" s="219"/>
      <c r="G495" s="219"/>
      <c r="H495" s="219"/>
      <c r="I495" s="219"/>
      <c r="J495" s="219"/>
      <c r="K495" s="219"/>
      <c r="L495" s="219"/>
      <c r="M495" s="219"/>
      <c r="N495" s="219"/>
      <c r="O495" s="219"/>
      <c r="P495" s="219"/>
      <c r="Q495" s="219"/>
      <c r="R495" s="219"/>
      <c r="S495" s="219"/>
      <c r="T495" s="219"/>
      <c r="U495" s="219"/>
      <c r="V495" s="219"/>
      <c r="W495" s="219"/>
      <c r="X495" s="219"/>
      <c r="Y495" s="219"/>
      <c r="Z495" s="219"/>
      <c r="AA495" s="219"/>
      <c r="AB495" s="219"/>
      <c r="AC495" s="219"/>
      <c r="AD495" s="219"/>
      <c r="AE495" s="219"/>
      <c r="AF495" s="219"/>
      <c r="AG495" s="219"/>
      <c r="AH495" s="219"/>
      <c r="AI495" s="219"/>
      <c r="AJ495" s="219"/>
      <c r="AK495" s="219"/>
      <c r="AL495" s="219"/>
      <c r="AM495" s="235"/>
      <c r="AN495" s="199"/>
    </row>
    <row r="496" spans="1:40" s="173" customFormat="1" x14ac:dyDescent="0.35">
      <c r="A496" s="219"/>
      <c r="B496" s="213"/>
      <c r="C496" s="219"/>
      <c r="D496" s="219"/>
      <c r="E496" s="219"/>
      <c r="F496" s="219"/>
      <c r="G496" s="219"/>
      <c r="H496" s="219"/>
      <c r="I496" s="219"/>
      <c r="J496" s="219"/>
      <c r="K496" s="219"/>
      <c r="L496" s="219"/>
      <c r="M496" s="219"/>
      <c r="N496" s="219"/>
      <c r="O496" s="219"/>
      <c r="P496" s="219"/>
      <c r="Q496" s="219"/>
      <c r="R496" s="219"/>
      <c r="S496" s="219"/>
      <c r="T496" s="219"/>
      <c r="U496" s="219"/>
      <c r="V496" s="219"/>
      <c r="W496" s="219"/>
      <c r="X496" s="219"/>
      <c r="Y496" s="219"/>
      <c r="Z496" s="219"/>
      <c r="AA496" s="219"/>
      <c r="AB496" s="219"/>
      <c r="AC496" s="219"/>
      <c r="AD496" s="219"/>
      <c r="AE496" s="219"/>
      <c r="AF496" s="219"/>
      <c r="AG496" s="219"/>
      <c r="AH496" s="219"/>
      <c r="AI496" s="219"/>
      <c r="AJ496" s="219"/>
      <c r="AK496" s="219"/>
      <c r="AL496" s="219"/>
      <c r="AM496" s="235"/>
      <c r="AN496" s="199"/>
    </row>
    <row r="497" spans="1:40" s="173" customFormat="1" x14ac:dyDescent="0.35">
      <c r="A497" s="219"/>
      <c r="B497" s="213"/>
      <c r="C497" s="219"/>
      <c r="D497" s="219"/>
      <c r="E497" s="219"/>
      <c r="F497" s="219"/>
      <c r="G497" s="219"/>
      <c r="H497" s="219"/>
      <c r="I497" s="219"/>
      <c r="J497" s="219"/>
      <c r="K497" s="219"/>
      <c r="L497" s="219"/>
      <c r="M497" s="219"/>
      <c r="N497" s="219"/>
      <c r="O497" s="219"/>
      <c r="P497" s="219"/>
      <c r="Q497" s="219"/>
      <c r="R497" s="219"/>
      <c r="S497" s="219"/>
      <c r="T497" s="219"/>
      <c r="U497" s="219"/>
      <c r="V497" s="219"/>
      <c r="W497" s="219"/>
      <c r="X497" s="219"/>
      <c r="Y497" s="219"/>
      <c r="Z497" s="219"/>
      <c r="AA497" s="219"/>
      <c r="AB497" s="219"/>
      <c r="AC497" s="219"/>
      <c r="AD497" s="219"/>
      <c r="AE497" s="219"/>
      <c r="AF497" s="219"/>
      <c r="AG497" s="219"/>
      <c r="AH497" s="219"/>
      <c r="AI497" s="219"/>
      <c r="AJ497" s="219"/>
      <c r="AK497" s="219"/>
      <c r="AL497" s="219"/>
      <c r="AM497" s="235"/>
      <c r="AN497" s="199"/>
    </row>
    <row r="498" spans="1:40" s="173" customFormat="1" x14ac:dyDescent="0.35">
      <c r="A498" s="219"/>
      <c r="B498" s="213"/>
      <c r="C498" s="219"/>
      <c r="D498" s="219"/>
      <c r="E498" s="219"/>
      <c r="F498" s="219"/>
      <c r="G498" s="219"/>
      <c r="H498" s="219"/>
      <c r="I498" s="219"/>
      <c r="J498" s="219"/>
      <c r="K498" s="219"/>
      <c r="L498" s="219"/>
      <c r="M498" s="219"/>
      <c r="N498" s="219"/>
      <c r="O498" s="219"/>
      <c r="P498" s="219"/>
      <c r="Q498" s="219"/>
      <c r="R498" s="219"/>
      <c r="S498" s="219"/>
      <c r="T498" s="219"/>
      <c r="U498" s="219"/>
      <c r="V498" s="219"/>
      <c r="W498" s="219"/>
      <c r="X498" s="219"/>
      <c r="Y498" s="219"/>
      <c r="Z498" s="219"/>
      <c r="AA498" s="219"/>
      <c r="AB498" s="219"/>
      <c r="AC498" s="219"/>
      <c r="AD498" s="219"/>
      <c r="AE498" s="219"/>
      <c r="AF498" s="219"/>
      <c r="AG498" s="219"/>
      <c r="AH498" s="219"/>
      <c r="AI498" s="219"/>
      <c r="AJ498" s="219"/>
      <c r="AK498" s="219"/>
      <c r="AL498" s="219"/>
      <c r="AM498" s="235"/>
      <c r="AN498" s="199"/>
    </row>
    <row r="499" spans="1:40" s="173" customFormat="1" x14ac:dyDescent="0.35">
      <c r="A499" s="219"/>
      <c r="B499" s="213"/>
      <c r="C499" s="219"/>
      <c r="D499" s="219"/>
      <c r="E499" s="219"/>
      <c r="F499" s="219"/>
      <c r="G499" s="219"/>
      <c r="H499" s="219"/>
      <c r="I499" s="219"/>
      <c r="J499" s="219"/>
      <c r="K499" s="219"/>
      <c r="L499" s="219"/>
      <c r="M499" s="219"/>
      <c r="N499" s="219"/>
      <c r="O499" s="219"/>
      <c r="P499" s="219"/>
      <c r="Q499" s="219"/>
      <c r="R499" s="219"/>
      <c r="S499" s="219"/>
      <c r="T499" s="219"/>
      <c r="U499" s="219"/>
      <c r="V499" s="219"/>
      <c r="W499" s="219"/>
      <c r="X499" s="219"/>
      <c r="Y499" s="219"/>
      <c r="Z499" s="219"/>
      <c r="AA499" s="219"/>
      <c r="AB499" s="219"/>
      <c r="AC499" s="219"/>
      <c r="AD499" s="219"/>
      <c r="AE499" s="219"/>
      <c r="AF499" s="219"/>
      <c r="AG499" s="219"/>
      <c r="AH499" s="219"/>
      <c r="AI499" s="219"/>
      <c r="AJ499" s="219"/>
      <c r="AK499" s="219"/>
      <c r="AL499" s="219"/>
      <c r="AM499" s="235"/>
      <c r="AN499" s="199"/>
    </row>
    <row r="500" spans="1:40" s="173" customFormat="1" x14ac:dyDescent="0.35">
      <c r="A500" s="219"/>
      <c r="B500" s="213"/>
      <c r="C500" s="219"/>
      <c r="D500" s="219"/>
      <c r="E500" s="219"/>
      <c r="F500" s="219"/>
      <c r="G500" s="219"/>
      <c r="H500" s="219"/>
      <c r="I500" s="219"/>
      <c r="J500" s="219"/>
      <c r="K500" s="219"/>
      <c r="L500" s="219"/>
      <c r="M500" s="219"/>
      <c r="N500" s="219"/>
      <c r="O500" s="219"/>
      <c r="P500" s="219"/>
      <c r="Q500" s="219"/>
      <c r="R500" s="219"/>
      <c r="S500" s="219"/>
      <c r="T500" s="219"/>
      <c r="U500" s="219"/>
      <c r="V500" s="219"/>
      <c r="W500" s="219"/>
      <c r="X500" s="219"/>
      <c r="Y500" s="219"/>
      <c r="Z500" s="219"/>
      <c r="AA500" s="219"/>
      <c r="AB500" s="219"/>
      <c r="AC500" s="219"/>
      <c r="AD500" s="219"/>
      <c r="AE500" s="219"/>
      <c r="AF500" s="219"/>
      <c r="AG500" s="219"/>
      <c r="AH500" s="219"/>
      <c r="AI500" s="219"/>
      <c r="AJ500" s="219"/>
      <c r="AK500" s="219"/>
      <c r="AL500" s="219"/>
      <c r="AM500" s="235"/>
      <c r="AN500" s="199"/>
    </row>
    <row r="501" spans="1:40" s="173" customFormat="1" x14ac:dyDescent="0.35">
      <c r="A501" s="219"/>
      <c r="B501" s="213"/>
      <c r="C501" s="219"/>
      <c r="D501" s="219"/>
      <c r="E501" s="219"/>
      <c r="F501" s="219"/>
      <c r="G501" s="219"/>
      <c r="H501" s="219"/>
      <c r="I501" s="219"/>
      <c r="J501" s="219"/>
      <c r="K501" s="219"/>
      <c r="L501" s="219"/>
      <c r="M501" s="219"/>
      <c r="N501" s="219"/>
      <c r="O501" s="219"/>
      <c r="P501" s="219"/>
      <c r="Q501" s="219"/>
      <c r="R501" s="219"/>
      <c r="S501" s="219"/>
      <c r="T501" s="219"/>
      <c r="U501" s="219"/>
      <c r="V501" s="219"/>
      <c r="W501" s="219"/>
      <c r="X501" s="219"/>
      <c r="Y501" s="219"/>
      <c r="Z501" s="219"/>
      <c r="AA501" s="219"/>
      <c r="AB501" s="219"/>
      <c r="AC501" s="219"/>
      <c r="AD501" s="219"/>
      <c r="AE501" s="219"/>
      <c r="AF501" s="219"/>
      <c r="AG501" s="219"/>
      <c r="AH501" s="219"/>
      <c r="AI501" s="219"/>
      <c r="AJ501" s="219"/>
      <c r="AK501" s="219"/>
      <c r="AL501" s="219"/>
      <c r="AM501" s="235"/>
      <c r="AN501" s="199"/>
    </row>
    <row r="502" spans="1:40" s="173" customFormat="1" x14ac:dyDescent="0.35">
      <c r="A502" s="219"/>
      <c r="B502" s="213"/>
      <c r="C502" s="219"/>
      <c r="D502" s="219"/>
      <c r="E502" s="219"/>
      <c r="F502" s="219"/>
      <c r="G502" s="219"/>
      <c r="H502" s="219"/>
      <c r="I502" s="219"/>
      <c r="J502" s="219"/>
      <c r="K502" s="219"/>
      <c r="L502" s="219"/>
      <c r="M502" s="219"/>
      <c r="N502" s="219"/>
      <c r="O502" s="219"/>
      <c r="P502" s="219"/>
      <c r="Q502" s="219"/>
      <c r="R502" s="219"/>
      <c r="S502" s="219"/>
      <c r="T502" s="219"/>
      <c r="U502" s="219"/>
      <c r="V502" s="219"/>
      <c r="W502" s="219"/>
      <c r="X502" s="219"/>
      <c r="Y502" s="219"/>
      <c r="Z502" s="219"/>
      <c r="AA502" s="219"/>
      <c r="AB502" s="219"/>
      <c r="AC502" s="219"/>
      <c r="AD502" s="219"/>
      <c r="AE502" s="219"/>
      <c r="AF502" s="219"/>
      <c r="AG502" s="219"/>
      <c r="AH502" s="219"/>
      <c r="AI502" s="219"/>
      <c r="AJ502" s="219"/>
      <c r="AK502" s="219"/>
      <c r="AL502" s="219"/>
      <c r="AM502" s="235"/>
      <c r="AN502" s="199"/>
    </row>
    <row r="503" spans="1:40" s="173" customFormat="1" x14ac:dyDescent="0.35">
      <c r="A503" s="219"/>
      <c r="B503" s="213"/>
      <c r="C503" s="219"/>
      <c r="D503" s="219"/>
      <c r="E503" s="219"/>
      <c r="F503" s="219"/>
      <c r="G503" s="219"/>
      <c r="H503" s="219"/>
      <c r="I503" s="219"/>
      <c r="J503" s="219"/>
      <c r="K503" s="219"/>
      <c r="L503" s="219"/>
      <c r="M503" s="219"/>
      <c r="N503" s="219"/>
      <c r="O503" s="219"/>
      <c r="P503" s="219"/>
      <c r="Q503" s="219"/>
      <c r="R503" s="219"/>
      <c r="S503" s="219"/>
      <c r="T503" s="219"/>
      <c r="U503" s="219"/>
      <c r="V503" s="219"/>
      <c r="W503" s="219"/>
      <c r="X503" s="219"/>
      <c r="Y503" s="219"/>
      <c r="Z503" s="219"/>
      <c r="AA503" s="219"/>
      <c r="AB503" s="219"/>
      <c r="AC503" s="219"/>
      <c r="AD503" s="219"/>
      <c r="AE503" s="219"/>
      <c r="AF503" s="219"/>
      <c r="AG503" s="219"/>
      <c r="AH503" s="219"/>
      <c r="AI503" s="219"/>
      <c r="AJ503" s="219"/>
      <c r="AK503" s="219"/>
      <c r="AL503" s="219"/>
      <c r="AM503" s="235"/>
      <c r="AN503" s="199"/>
    </row>
    <row r="504" spans="1:40" s="173" customFormat="1" x14ac:dyDescent="0.35">
      <c r="A504" s="219"/>
      <c r="B504" s="213"/>
      <c r="C504" s="219"/>
      <c r="D504" s="219"/>
      <c r="E504" s="219"/>
      <c r="F504" s="219"/>
      <c r="G504" s="219"/>
      <c r="H504" s="219"/>
      <c r="I504" s="219"/>
      <c r="J504" s="219"/>
      <c r="K504" s="219"/>
      <c r="L504" s="219"/>
      <c r="M504" s="219"/>
      <c r="N504" s="219"/>
      <c r="O504" s="219"/>
      <c r="P504" s="219"/>
      <c r="Q504" s="219"/>
      <c r="R504" s="219"/>
      <c r="S504" s="219"/>
      <c r="T504" s="219"/>
      <c r="U504" s="219"/>
      <c r="V504" s="219"/>
      <c r="W504" s="219"/>
      <c r="X504" s="219"/>
      <c r="Y504" s="219"/>
      <c r="Z504" s="219"/>
      <c r="AA504" s="219"/>
      <c r="AB504" s="219"/>
      <c r="AC504" s="219"/>
      <c r="AD504" s="219"/>
      <c r="AE504" s="219"/>
      <c r="AF504" s="219"/>
      <c r="AG504" s="219"/>
      <c r="AH504" s="219"/>
      <c r="AI504" s="219"/>
      <c r="AJ504" s="219"/>
      <c r="AK504" s="219"/>
      <c r="AL504" s="219"/>
      <c r="AM504" s="235"/>
      <c r="AN504" s="199"/>
    </row>
    <row r="505" spans="1:40" s="173" customFormat="1" x14ac:dyDescent="0.35">
      <c r="A505" s="219"/>
      <c r="B505" s="213"/>
      <c r="C505" s="219"/>
      <c r="D505" s="219"/>
      <c r="E505" s="219"/>
      <c r="F505" s="219"/>
      <c r="G505" s="219"/>
      <c r="H505" s="219"/>
      <c r="I505" s="219"/>
      <c r="J505" s="219"/>
      <c r="K505" s="219"/>
      <c r="L505" s="219"/>
      <c r="M505" s="219"/>
      <c r="N505" s="219"/>
      <c r="O505" s="219"/>
      <c r="P505" s="219"/>
      <c r="Q505" s="219"/>
      <c r="R505" s="219"/>
      <c r="S505" s="219"/>
      <c r="T505" s="219"/>
      <c r="U505" s="219"/>
      <c r="V505" s="219"/>
      <c r="W505" s="219"/>
      <c r="X505" s="219"/>
      <c r="Y505" s="219"/>
      <c r="Z505" s="219"/>
      <c r="AA505" s="219"/>
      <c r="AB505" s="219"/>
      <c r="AC505" s="219"/>
      <c r="AD505" s="219"/>
      <c r="AE505" s="219"/>
      <c r="AF505" s="219"/>
      <c r="AG505" s="219"/>
      <c r="AH505" s="219"/>
      <c r="AI505" s="219"/>
      <c r="AJ505" s="219"/>
      <c r="AK505" s="219"/>
      <c r="AL505" s="219"/>
      <c r="AM505" s="235"/>
      <c r="AN505" s="199"/>
    </row>
    <row r="506" spans="1:40" s="173" customFormat="1" x14ac:dyDescent="0.35">
      <c r="A506" s="219"/>
      <c r="B506" s="213"/>
      <c r="C506" s="219"/>
      <c r="D506" s="219"/>
      <c r="E506" s="219"/>
      <c r="F506" s="219"/>
      <c r="G506" s="219"/>
      <c r="H506" s="219"/>
      <c r="I506" s="219"/>
      <c r="J506" s="219"/>
      <c r="K506" s="219"/>
      <c r="L506" s="219"/>
      <c r="M506" s="219"/>
      <c r="N506" s="219"/>
      <c r="O506" s="219"/>
      <c r="P506" s="219"/>
      <c r="Q506" s="219"/>
      <c r="R506" s="219"/>
      <c r="S506" s="219"/>
      <c r="T506" s="219"/>
      <c r="U506" s="219"/>
      <c r="V506" s="219"/>
      <c r="W506" s="219"/>
      <c r="X506" s="219"/>
      <c r="Y506" s="219"/>
      <c r="Z506" s="219"/>
      <c r="AA506" s="219"/>
      <c r="AB506" s="219"/>
      <c r="AC506" s="219"/>
      <c r="AD506" s="219"/>
      <c r="AE506" s="219"/>
      <c r="AF506" s="219"/>
      <c r="AG506" s="219"/>
      <c r="AH506" s="219"/>
      <c r="AI506" s="219"/>
      <c r="AJ506" s="219"/>
      <c r="AK506" s="219"/>
      <c r="AL506" s="219"/>
      <c r="AM506" s="235"/>
      <c r="AN506" s="199"/>
    </row>
    <row r="507" spans="1:40" s="173" customFormat="1" x14ac:dyDescent="0.35">
      <c r="A507" s="219"/>
      <c r="B507" s="213"/>
      <c r="C507" s="219"/>
      <c r="D507" s="219"/>
      <c r="E507" s="219"/>
      <c r="F507" s="219"/>
      <c r="G507" s="219"/>
      <c r="H507" s="219"/>
      <c r="I507" s="219"/>
      <c r="J507" s="219"/>
      <c r="K507" s="219"/>
      <c r="L507" s="219"/>
      <c r="M507" s="219"/>
      <c r="N507" s="219"/>
      <c r="O507" s="219"/>
      <c r="P507" s="219"/>
      <c r="Q507" s="219"/>
      <c r="R507" s="219"/>
      <c r="S507" s="219"/>
      <c r="T507" s="219"/>
      <c r="U507" s="219"/>
      <c r="V507" s="219"/>
      <c r="W507" s="219"/>
      <c r="X507" s="219"/>
      <c r="Y507" s="219"/>
      <c r="Z507" s="219"/>
      <c r="AA507" s="219"/>
      <c r="AB507" s="219"/>
      <c r="AC507" s="219"/>
      <c r="AD507" s="219"/>
      <c r="AE507" s="219"/>
      <c r="AF507" s="219"/>
      <c r="AG507" s="219"/>
      <c r="AH507" s="219"/>
      <c r="AI507" s="219"/>
      <c r="AJ507" s="219"/>
      <c r="AK507" s="219"/>
      <c r="AL507" s="219"/>
      <c r="AM507" s="235"/>
      <c r="AN507" s="199"/>
    </row>
    <row r="508" spans="1:40" s="173" customFormat="1" x14ac:dyDescent="0.35">
      <c r="A508" s="219"/>
      <c r="B508" s="213"/>
      <c r="C508" s="219"/>
      <c r="D508" s="219"/>
      <c r="E508" s="219"/>
      <c r="F508" s="219"/>
      <c r="G508" s="219"/>
      <c r="H508" s="219"/>
      <c r="I508" s="219"/>
      <c r="J508" s="219"/>
      <c r="K508" s="219"/>
      <c r="L508" s="219"/>
      <c r="M508" s="219"/>
      <c r="N508" s="219"/>
      <c r="O508" s="219"/>
      <c r="P508" s="219"/>
      <c r="Q508" s="219"/>
      <c r="R508" s="219"/>
      <c r="S508" s="219"/>
      <c r="T508" s="219"/>
      <c r="U508" s="219"/>
      <c r="V508" s="219"/>
      <c r="W508" s="219"/>
      <c r="X508" s="219"/>
      <c r="Y508" s="219"/>
      <c r="Z508" s="219"/>
      <c r="AA508" s="219"/>
      <c r="AB508" s="219"/>
      <c r="AC508" s="219"/>
      <c r="AD508" s="219"/>
      <c r="AE508" s="219"/>
      <c r="AF508" s="219"/>
      <c r="AG508" s="219"/>
      <c r="AH508" s="219"/>
      <c r="AI508" s="219"/>
      <c r="AJ508" s="219"/>
      <c r="AK508" s="219"/>
      <c r="AL508" s="219"/>
      <c r="AM508" s="235"/>
      <c r="AN508" s="199"/>
    </row>
    <row r="509" spans="1:40" s="173" customFormat="1" x14ac:dyDescent="0.35">
      <c r="A509" s="219"/>
      <c r="B509" s="213"/>
      <c r="C509" s="219"/>
      <c r="D509" s="219"/>
      <c r="E509" s="219"/>
      <c r="F509" s="219"/>
      <c r="G509" s="219"/>
      <c r="H509" s="219"/>
      <c r="I509" s="219"/>
      <c r="J509" s="219"/>
      <c r="K509" s="219"/>
      <c r="L509" s="219"/>
      <c r="M509" s="219"/>
      <c r="N509" s="219"/>
      <c r="O509" s="219"/>
      <c r="P509" s="219"/>
      <c r="Q509" s="219"/>
      <c r="R509" s="219"/>
      <c r="S509" s="219"/>
      <c r="T509" s="219"/>
      <c r="U509" s="219"/>
      <c r="V509" s="219"/>
      <c r="W509" s="219"/>
      <c r="X509" s="219"/>
      <c r="Y509" s="219"/>
      <c r="Z509" s="219"/>
      <c r="AA509" s="219"/>
      <c r="AB509" s="219"/>
      <c r="AC509" s="219"/>
      <c r="AD509" s="219"/>
      <c r="AE509" s="219"/>
      <c r="AF509" s="219"/>
      <c r="AG509" s="219"/>
      <c r="AH509" s="219"/>
      <c r="AI509" s="219"/>
      <c r="AJ509" s="219"/>
      <c r="AK509" s="219"/>
      <c r="AL509" s="219"/>
      <c r="AM509" s="235"/>
      <c r="AN509" s="199"/>
    </row>
    <row r="510" spans="1:40" s="173" customFormat="1" x14ac:dyDescent="0.35">
      <c r="A510" s="219"/>
      <c r="B510" s="213"/>
      <c r="C510" s="219"/>
      <c r="D510" s="219"/>
      <c r="E510" s="219"/>
      <c r="F510" s="219"/>
      <c r="G510" s="219"/>
      <c r="H510" s="219"/>
      <c r="I510" s="219"/>
      <c r="J510" s="219"/>
      <c r="K510" s="219"/>
      <c r="L510" s="219"/>
      <c r="M510" s="219"/>
      <c r="N510" s="219"/>
      <c r="O510" s="219"/>
      <c r="P510" s="219"/>
      <c r="Q510" s="219"/>
      <c r="R510" s="219"/>
      <c r="S510" s="219"/>
      <c r="T510" s="219"/>
      <c r="U510" s="219"/>
      <c r="V510" s="219"/>
      <c r="W510" s="219"/>
      <c r="X510" s="219"/>
      <c r="Y510" s="219"/>
      <c r="Z510" s="219"/>
      <c r="AA510" s="219"/>
      <c r="AB510" s="219"/>
      <c r="AC510" s="219"/>
      <c r="AD510" s="219"/>
      <c r="AE510" s="219"/>
      <c r="AF510" s="219"/>
      <c r="AG510" s="219"/>
      <c r="AH510" s="219"/>
      <c r="AI510" s="219"/>
      <c r="AJ510" s="219"/>
      <c r="AK510" s="219"/>
      <c r="AL510" s="219"/>
      <c r="AM510" s="235"/>
      <c r="AN510" s="199"/>
    </row>
    <row r="511" spans="1:40" s="173" customFormat="1" x14ac:dyDescent="0.35">
      <c r="A511" s="219"/>
      <c r="B511" s="213"/>
      <c r="C511" s="219"/>
      <c r="D511" s="219"/>
      <c r="E511" s="219"/>
      <c r="F511" s="219"/>
      <c r="G511" s="219"/>
      <c r="H511" s="219"/>
      <c r="I511" s="219"/>
      <c r="J511" s="219"/>
      <c r="K511" s="219"/>
      <c r="L511" s="219"/>
      <c r="M511" s="219"/>
      <c r="N511" s="219"/>
      <c r="O511" s="219"/>
      <c r="P511" s="219"/>
      <c r="Q511" s="219"/>
      <c r="R511" s="219"/>
      <c r="S511" s="219"/>
      <c r="T511" s="219"/>
      <c r="U511" s="219"/>
      <c r="V511" s="219"/>
      <c r="W511" s="219"/>
      <c r="X511" s="219"/>
      <c r="Y511" s="219"/>
      <c r="Z511" s="219"/>
      <c r="AA511" s="219"/>
      <c r="AB511" s="219"/>
      <c r="AC511" s="219"/>
      <c r="AD511" s="219"/>
      <c r="AE511" s="219"/>
      <c r="AF511" s="219"/>
      <c r="AG511" s="219"/>
      <c r="AH511" s="219"/>
      <c r="AI511" s="219"/>
      <c r="AJ511" s="219"/>
      <c r="AK511" s="219"/>
      <c r="AL511" s="219"/>
      <c r="AM511" s="235"/>
      <c r="AN511" s="199"/>
    </row>
    <row r="512" spans="1:40" s="173" customFormat="1" x14ac:dyDescent="0.35">
      <c r="A512" s="219"/>
      <c r="B512" s="213"/>
      <c r="C512" s="219"/>
      <c r="D512" s="219"/>
      <c r="E512" s="219"/>
      <c r="F512" s="219"/>
      <c r="G512" s="219"/>
      <c r="H512" s="219"/>
      <c r="I512" s="219"/>
      <c r="J512" s="219"/>
      <c r="K512" s="219"/>
      <c r="L512" s="219"/>
      <c r="M512" s="219"/>
      <c r="N512" s="219"/>
      <c r="O512" s="219"/>
      <c r="P512" s="219"/>
      <c r="Q512" s="219"/>
      <c r="R512" s="219"/>
      <c r="S512" s="219"/>
      <c r="T512" s="219"/>
      <c r="U512" s="219"/>
      <c r="V512" s="219"/>
      <c r="W512" s="219"/>
      <c r="X512" s="219"/>
      <c r="Y512" s="219"/>
      <c r="Z512" s="219"/>
      <c r="AA512" s="219"/>
      <c r="AB512" s="219"/>
      <c r="AC512" s="219"/>
      <c r="AD512" s="219"/>
      <c r="AE512" s="219"/>
      <c r="AF512" s="219"/>
      <c r="AG512" s="219"/>
      <c r="AH512" s="219"/>
      <c r="AI512" s="219"/>
      <c r="AJ512" s="219"/>
      <c r="AK512" s="219"/>
      <c r="AL512" s="219"/>
      <c r="AM512" s="235"/>
      <c r="AN512" s="199"/>
    </row>
    <row r="513" spans="1:74" s="173" customFormat="1" x14ac:dyDescent="0.35">
      <c r="A513" s="219"/>
      <c r="B513" s="213"/>
      <c r="C513" s="219"/>
      <c r="D513" s="219"/>
      <c r="E513" s="219"/>
      <c r="F513" s="219"/>
      <c r="G513" s="219"/>
      <c r="H513" s="219"/>
      <c r="I513" s="219"/>
      <c r="J513" s="219"/>
      <c r="K513" s="219"/>
      <c r="L513" s="219"/>
      <c r="M513" s="219"/>
      <c r="N513" s="219"/>
      <c r="O513" s="219"/>
      <c r="P513" s="219"/>
      <c r="Q513" s="219"/>
      <c r="R513" s="219"/>
      <c r="S513" s="219"/>
      <c r="T513" s="219"/>
      <c r="U513" s="219"/>
      <c r="V513" s="219"/>
      <c r="W513" s="219"/>
      <c r="X513" s="219"/>
      <c r="Y513" s="219"/>
      <c r="Z513" s="219"/>
      <c r="AA513" s="219"/>
      <c r="AB513" s="219"/>
      <c r="AC513" s="219"/>
      <c r="AD513" s="219"/>
      <c r="AE513" s="219"/>
      <c r="AF513" s="219"/>
      <c r="AG513" s="219"/>
      <c r="AH513" s="219"/>
      <c r="AI513" s="219"/>
      <c r="AJ513" s="219"/>
      <c r="AK513" s="219"/>
      <c r="AL513" s="219"/>
      <c r="AM513" s="235"/>
      <c r="AN513" s="199"/>
    </row>
    <row r="514" spans="1:74" s="173" customFormat="1" x14ac:dyDescent="0.35">
      <c r="A514" s="219"/>
      <c r="B514" s="213"/>
      <c r="C514" s="219"/>
      <c r="D514" s="219"/>
      <c r="E514" s="219"/>
      <c r="F514" s="219"/>
      <c r="G514" s="219"/>
      <c r="H514" s="219"/>
      <c r="I514" s="219"/>
      <c r="J514" s="219"/>
      <c r="K514" s="219"/>
      <c r="L514" s="219"/>
      <c r="M514" s="219"/>
      <c r="N514" s="219"/>
      <c r="O514" s="219"/>
      <c r="P514" s="219"/>
      <c r="Q514" s="219"/>
      <c r="R514" s="219"/>
      <c r="S514" s="219"/>
      <c r="T514" s="219"/>
      <c r="U514" s="219"/>
      <c r="V514" s="219"/>
      <c r="W514" s="219"/>
      <c r="X514" s="219"/>
      <c r="Y514" s="219"/>
      <c r="Z514" s="219"/>
      <c r="AA514" s="219"/>
      <c r="AB514" s="219"/>
      <c r="AC514" s="219"/>
      <c r="AD514" s="219"/>
      <c r="AE514" s="219"/>
      <c r="AF514" s="219"/>
      <c r="AG514" s="219"/>
      <c r="AH514" s="219"/>
      <c r="AI514" s="219"/>
      <c r="AJ514" s="219"/>
      <c r="AK514" s="219"/>
      <c r="AL514" s="219"/>
      <c r="AM514" s="235"/>
      <c r="AN514" s="199"/>
    </row>
    <row r="515" spans="1:74" s="173" customFormat="1" x14ac:dyDescent="0.35">
      <c r="A515" s="219"/>
      <c r="B515" s="213"/>
      <c r="C515" s="219"/>
      <c r="D515" s="219"/>
      <c r="E515" s="219"/>
      <c r="F515" s="219"/>
      <c r="G515" s="219"/>
      <c r="H515" s="219"/>
      <c r="I515" s="219"/>
      <c r="J515" s="219"/>
      <c r="K515" s="219"/>
      <c r="L515" s="219"/>
      <c r="M515" s="219"/>
      <c r="N515" s="219"/>
      <c r="O515" s="219"/>
      <c r="P515" s="219"/>
      <c r="Q515" s="219"/>
      <c r="R515" s="219"/>
      <c r="S515" s="219"/>
      <c r="T515" s="219"/>
      <c r="U515" s="219"/>
      <c r="V515" s="219"/>
      <c r="W515" s="219"/>
      <c r="X515" s="219"/>
      <c r="Y515" s="219"/>
      <c r="Z515" s="219"/>
      <c r="AA515" s="219"/>
      <c r="AB515" s="219"/>
      <c r="AC515" s="219"/>
      <c r="AD515" s="219"/>
      <c r="AE515" s="219"/>
      <c r="AF515" s="219"/>
      <c r="AG515" s="219"/>
      <c r="AH515" s="219"/>
      <c r="AI515" s="219"/>
      <c r="AJ515" s="219"/>
      <c r="AK515" s="219"/>
      <c r="AL515" s="219"/>
      <c r="AM515" s="235"/>
      <c r="AN515" s="199"/>
    </row>
    <row r="516" spans="1:74" s="173" customFormat="1" x14ac:dyDescent="0.35">
      <c r="A516" s="219"/>
      <c r="B516" s="213"/>
      <c r="C516" s="219"/>
      <c r="D516" s="219"/>
      <c r="E516" s="219"/>
      <c r="F516" s="219"/>
      <c r="G516" s="219"/>
      <c r="H516" s="219"/>
      <c r="I516" s="219"/>
      <c r="J516" s="219"/>
      <c r="K516" s="219"/>
      <c r="L516" s="219"/>
      <c r="M516" s="219"/>
      <c r="N516" s="219"/>
      <c r="O516" s="219"/>
      <c r="P516" s="219"/>
      <c r="Q516" s="219"/>
      <c r="R516" s="219"/>
      <c r="S516" s="219"/>
      <c r="T516" s="219"/>
      <c r="U516" s="219"/>
      <c r="V516" s="219"/>
      <c r="W516" s="219"/>
      <c r="X516" s="219"/>
      <c r="Y516" s="219"/>
      <c r="Z516" s="219"/>
      <c r="AA516" s="219"/>
      <c r="AB516" s="219"/>
      <c r="AC516" s="219"/>
      <c r="AD516" s="219"/>
      <c r="AE516" s="219"/>
      <c r="AF516" s="219"/>
      <c r="AG516" s="219"/>
      <c r="AH516" s="219"/>
      <c r="AI516" s="219"/>
      <c r="AJ516" s="219"/>
      <c r="AK516" s="219"/>
      <c r="AL516" s="219"/>
      <c r="AM516" s="235"/>
      <c r="AN516" s="199"/>
    </row>
    <row r="517" spans="1:74" s="173" customFormat="1" x14ac:dyDescent="0.35">
      <c r="A517" s="219"/>
      <c r="B517" s="213"/>
      <c r="C517" s="219"/>
      <c r="D517" s="219"/>
      <c r="E517" s="219"/>
      <c r="F517" s="219"/>
      <c r="G517" s="219"/>
      <c r="H517" s="219"/>
      <c r="I517" s="219"/>
      <c r="J517" s="219"/>
      <c r="K517" s="219"/>
      <c r="L517" s="219"/>
      <c r="M517" s="219"/>
      <c r="N517" s="219"/>
      <c r="O517" s="219"/>
      <c r="P517" s="219"/>
      <c r="Q517" s="219"/>
      <c r="R517" s="219"/>
      <c r="S517" s="219"/>
      <c r="T517" s="219"/>
      <c r="U517" s="219"/>
      <c r="V517" s="219"/>
      <c r="W517" s="219"/>
      <c r="X517" s="219"/>
      <c r="Y517" s="219"/>
      <c r="Z517" s="219"/>
      <c r="AA517" s="219"/>
      <c r="AB517" s="219"/>
      <c r="AC517" s="219"/>
      <c r="AD517" s="219"/>
      <c r="AE517" s="219"/>
      <c r="AF517" s="219"/>
      <c r="AG517" s="219"/>
      <c r="AH517" s="219"/>
      <c r="AI517" s="219"/>
      <c r="AJ517" s="219"/>
      <c r="AK517" s="219"/>
      <c r="AL517" s="219"/>
      <c r="AM517" s="235"/>
      <c r="AN517" s="199"/>
    </row>
    <row r="518" spans="1:74" s="173" customFormat="1" x14ac:dyDescent="0.35">
      <c r="A518" s="219"/>
      <c r="B518" s="213"/>
      <c r="C518" s="219"/>
      <c r="D518" s="219"/>
      <c r="E518" s="219"/>
      <c r="F518" s="219"/>
      <c r="G518" s="219"/>
      <c r="H518" s="219"/>
      <c r="I518" s="219"/>
      <c r="J518" s="219"/>
      <c r="K518" s="219"/>
      <c r="L518" s="219"/>
      <c r="M518" s="219"/>
      <c r="N518" s="219"/>
      <c r="O518" s="219"/>
      <c r="P518" s="219"/>
      <c r="Q518" s="219"/>
      <c r="R518" s="219"/>
      <c r="S518" s="219"/>
      <c r="T518" s="219"/>
      <c r="U518" s="219"/>
      <c r="V518" s="219"/>
      <c r="W518" s="219"/>
      <c r="X518" s="219"/>
      <c r="Y518" s="219"/>
      <c r="Z518" s="219"/>
      <c r="AA518" s="219"/>
      <c r="AB518" s="219"/>
      <c r="AC518" s="219"/>
      <c r="AD518" s="219"/>
      <c r="AE518" s="219"/>
      <c r="AF518" s="219"/>
      <c r="AG518" s="219"/>
      <c r="AH518" s="219"/>
      <c r="AI518" s="219"/>
      <c r="AJ518" s="219"/>
      <c r="AK518" s="219"/>
      <c r="AL518" s="219"/>
      <c r="AM518" s="235"/>
      <c r="AN518" s="199"/>
    </row>
    <row r="519" spans="1:74" s="173" customFormat="1" x14ac:dyDescent="0.35">
      <c r="A519" s="219"/>
      <c r="B519" s="213"/>
      <c r="C519" s="219"/>
      <c r="D519" s="219"/>
      <c r="E519" s="219"/>
      <c r="F519" s="219"/>
      <c r="G519" s="219"/>
      <c r="H519" s="219"/>
      <c r="I519" s="219"/>
      <c r="J519" s="219"/>
      <c r="K519" s="219"/>
      <c r="L519" s="219"/>
      <c r="M519" s="219"/>
      <c r="N519" s="219"/>
      <c r="O519" s="219"/>
      <c r="P519" s="219"/>
      <c r="Q519" s="219"/>
      <c r="R519" s="219"/>
      <c r="S519" s="219"/>
      <c r="T519" s="219"/>
      <c r="U519" s="219"/>
      <c r="V519" s="219"/>
      <c r="W519" s="219"/>
      <c r="X519" s="219"/>
      <c r="Y519" s="219"/>
      <c r="Z519" s="219"/>
      <c r="AA519" s="219"/>
      <c r="AB519" s="219"/>
      <c r="AC519" s="219"/>
      <c r="AD519" s="219"/>
      <c r="AE519" s="219"/>
      <c r="AF519" s="219"/>
      <c r="AG519" s="219"/>
      <c r="AH519" s="219"/>
      <c r="AI519" s="219"/>
      <c r="AJ519" s="219"/>
      <c r="AK519" s="219"/>
      <c r="AL519" s="219"/>
      <c r="AM519" s="235"/>
      <c r="AN519" s="199"/>
    </row>
    <row r="520" spans="1:74" s="173" customFormat="1" x14ac:dyDescent="0.35">
      <c r="A520" s="219"/>
      <c r="B520" s="213"/>
      <c r="C520" s="219"/>
      <c r="D520" s="219"/>
      <c r="E520" s="219"/>
      <c r="F520" s="219"/>
      <c r="G520" s="219"/>
      <c r="H520" s="219"/>
      <c r="I520" s="219"/>
      <c r="J520" s="219"/>
      <c r="K520" s="219"/>
      <c r="L520" s="219"/>
      <c r="M520" s="219"/>
      <c r="N520" s="219"/>
      <c r="O520" s="219"/>
      <c r="P520" s="219"/>
      <c r="Q520" s="219"/>
      <c r="R520" s="219"/>
      <c r="S520" s="219"/>
      <c r="T520" s="219"/>
      <c r="U520" s="219"/>
      <c r="V520" s="219"/>
      <c r="W520" s="219"/>
      <c r="X520" s="219"/>
      <c r="Y520" s="219"/>
      <c r="Z520" s="219"/>
      <c r="AA520" s="219"/>
      <c r="AB520" s="219"/>
      <c r="AC520" s="219"/>
      <c r="AD520" s="219"/>
      <c r="AE520" s="219"/>
      <c r="AF520" s="219"/>
      <c r="AG520" s="219"/>
      <c r="AH520" s="219"/>
      <c r="AI520" s="219"/>
      <c r="AJ520" s="219"/>
      <c r="AK520" s="219"/>
      <c r="AL520" s="219"/>
      <c r="AM520" s="235"/>
      <c r="AN520" s="199"/>
    </row>
    <row r="521" spans="1:74" s="173" customFormat="1" x14ac:dyDescent="0.35">
      <c r="A521" s="219"/>
      <c r="B521" s="213"/>
      <c r="C521" s="219"/>
      <c r="D521" s="219"/>
      <c r="E521" s="219"/>
      <c r="F521" s="219"/>
      <c r="G521" s="219"/>
      <c r="H521" s="219"/>
      <c r="I521" s="219"/>
      <c r="J521" s="219"/>
      <c r="K521" s="219"/>
      <c r="L521" s="219"/>
      <c r="M521" s="219"/>
      <c r="N521" s="219"/>
      <c r="O521" s="219"/>
      <c r="P521" s="219"/>
      <c r="Q521" s="219"/>
      <c r="R521" s="219"/>
      <c r="S521" s="219"/>
      <c r="T521" s="219"/>
      <c r="U521" s="219"/>
      <c r="V521" s="219"/>
      <c r="W521" s="219"/>
      <c r="X521" s="219"/>
      <c r="Y521" s="219"/>
      <c r="Z521" s="219"/>
      <c r="AA521" s="219"/>
      <c r="AB521" s="219"/>
      <c r="AC521" s="219"/>
      <c r="AD521" s="219"/>
      <c r="AE521" s="219"/>
      <c r="AF521" s="219"/>
      <c r="AG521" s="219"/>
      <c r="AH521" s="219"/>
      <c r="AI521" s="219"/>
      <c r="AJ521" s="219"/>
      <c r="AK521" s="219"/>
      <c r="AL521" s="219"/>
      <c r="AM521" s="235"/>
      <c r="AN521" s="199"/>
    </row>
    <row r="522" spans="1:74" s="173" customFormat="1" x14ac:dyDescent="0.35">
      <c r="A522" s="219"/>
      <c r="B522" s="213"/>
      <c r="C522" s="219"/>
      <c r="D522" s="219"/>
      <c r="E522" s="219"/>
      <c r="F522" s="219"/>
      <c r="G522" s="219"/>
      <c r="H522" s="219"/>
      <c r="I522" s="219"/>
      <c r="J522" s="219"/>
      <c r="K522" s="219"/>
      <c r="L522" s="219"/>
      <c r="M522" s="219"/>
      <c r="N522" s="219"/>
      <c r="O522" s="219"/>
      <c r="P522" s="219"/>
      <c r="Q522" s="219"/>
      <c r="R522" s="219"/>
      <c r="S522" s="219"/>
      <c r="T522" s="219"/>
      <c r="U522" s="219"/>
      <c r="V522" s="219"/>
      <c r="W522" s="219"/>
      <c r="X522" s="219"/>
      <c r="Y522" s="219"/>
      <c r="Z522" s="219"/>
      <c r="AA522" s="219"/>
      <c r="AB522" s="219"/>
      <c r="AC522" s="219"/>
      <c r="AD522" s="219"/>
      <c r="AE522" s="219"/>
      <c r="AF522" s="219"/>
      <c r="AG522" s="219"/>
      <c r="AH522" s="219"/>
      <c r="AI522" s="219"/>
      <c r="AJ522" s="219"/>
      <c r="AK522" s="219"/>
      <c r="AL522" s="219"/>
      <c r="AM522" s="235"/>
      <c r="AN522" s="199"/>
    </row>
    <row r="523" spans="1:74" s="173" customFormat="1" x14ac:dyDescent="0.35">
      <c r="A523" s="219"/>
      <c r="B523" s="213"/>
      <c r="C523" s="219"/>
      <c r="D523" s="219"/>
      <c r="E523" s="219"/>
      <c r="F523" s="219"/>
      <c r="G523" s="219"/>
      <c r="H523" s="219"/>
      <c r="I523" s="219"/>
      <c r="J523" s="219"/>
      <c r="K523" s="219"/>
      <c r="L523" s="219"/>
      <c r="M523" s="219"/>
      <c r="N523" s="219"/>
      <c r="O523" s="219"/>
      <c r="P523" s="219"/>
      <c r="Q523" s="219"/>
      <c r="R523" s="219"/>
      <c r="S523" s="219"/>
      <c r="T523" s="219"/>
      <c r="U523" s="219"/>
      <c r="V523" s="219"/>
      <c r="W523" s="219"/>
      <c r="X523" s="219"/>
      <c r="Y523" s="219"/>
      <c r="Z523" s="219"/>
      <c r="AA523" s="219"/>
      <c r="AB523" s="219"/>
      <c r="AC523" s="219"/>
      <c r="AD523" s="219"/>
      <c r="AE523" s="219"/>
      <c r="AF523" s="219"/>
      <c r="AG523" s="219"/>
      <c r="AH523" s="219"/>
      <c r="AI523" s="219"/>
      <c r="AJ523" s="219"/>
      <c r="AK523" s="219"/>
      <c r="AL523" s="219"/>
      <c r="AM523" s="235"/>
      <c r="AN523" s="199"/>
    </row>
    <row r="524" spans="1:74" s="173" customFormat="1" x14ac:dyDescent="0.35">
      <c r="A524" s="219"/>
      <c r="B524" s="213"/>
      <c r="C524" s="219"/>
      <c r="D524" s="219"/>
      <c r="E524" s="219"/>
      <c r="F524" s="219"/>
      <c r="G524" s="219"/>
      <c r="H524" s="219"/>
      <c r="I524" s="219"/>
      <c r="J524" s="219"/>
      <c r="K524" s="219"/>
      <c r="L524" s="219"/>
      <c r="M524" s="219"/>
      <c r="N524" s="219"/>
      <c r="O524" s="219"/>
      <c r="P524" s="219"/>
      <c r="Q524" s="219"/>
      <c r="R524" s="219"/>
      <c r="S524" s="219"/>
      <c r="T524" s="219"/>
      <c r="U524" s="219"/>
      <c r="V524" s="219"/>
      <c r="W524" s="219"/>
      <c r="X524" s="219"/>
      <c r="Y524" s="219"/>
      <c r="Z524" s="219"/>
      <c r="AA524" s="219"/>
      <c r="AB524" s="219"/>
      <c r="AC524" s="219"/>
      <c r="AD524" s="219"/>
      <c r="AE524" s="219"/>
      <c r="AF524" s="219"/>
      <c r="AG524" s="219"/>
      <c r="AH524" s="219"/>
      <c r="AI524" s="219"/>
      <c r="AJ524" s="219"/>
      <c r="AK524" s="219"/>
      <c r="AL524" s="219"/>
      <c r="AM524" s="235"/>
      <c r="AN524" s="199"/>
    </row>
    <row r="525" spans="1:74" s="173" customFormat="1" x14ac:dyDescent="0.35">
      <c r="A525" s="219"/>
      <c r="B525" s="213"/>
      <c r="C525" s="219"/>
      <c r="D525" s="219"/>
      <c r="E525" s="219"/>
      <c r="F525" s="219"/>
      <c r="G525" s="219"/>
      <c r="H525" s="219"/>
      <c r="I525" s="219"/>
      <c r="J525" s="219"/>
      <c r="K525" s="219"/>
      <c r="L525" s="219"/>
      <c r="M525" s="219"/>
      <c r="N525" s="219"/>
      <c r="O525" s="219"/>
      <c r="P525" s="219"/>
      <c r="Q525" s="219"/>
      <c r="R525" s="219"/>
      <c r="S525" s="219"/>
      <c r="T525" s="219"/>
      <c r="U525" s="219"/>
      <c r="V525" s="219"/>
      <c r="W525" s="219"/>
      <c r="X525" s="219"/>
      <c r="Y525" s="219"/>
      <c r="Z525" s="219"/>
      <c r="AA525" s="219"/>
      <c r="AB525" s="219"/>
      <c r="AC525" s="219"/>
      <c r="AD525" s="219"/>
      <c r="AE525" s="219"/>
      <c r="AF525" s="219"/>
      <c r="AG525" s="219"/>
      <c r="AH525" s="219"/>
      <c r="AI525" s="219"/>
      <c r="AJ525" s="219"/>
      <c r="AK525" s="219"/>
      <c r="AL525" s="219"/>
      <c r="AM525" s="235"/>
      <c r="AN525" s="199"/>
    </row>
    <row r="526" spans="1:74" s="173" customFormat="1" x14ac:dyDescent="0.35">
      <c r="A526" s="237"/>
      <c r="B526" s="88"/>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s="238"/>
      <c r="AN526" s="199"/>
      <c r="BO526"/>
      <c r="BP526"/>
      <c r="BQ526"/>
      <c r="BR526"/>
      <c r="BS526"/>
      <c r="BT526"/>
      <c r="BU526"/>
      <c r="BV526"/>
    </row>
    <row r="527" spans="1:74" s="173" customFormat="1" x14ac:dyDescent="0.35">
      <c r="A527" s="237"/>
      <c r="B527" s="88"/>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s="238"/>
      <c r="AN527" s="199"/>
      <c r="BO527"/>
      <c r="BP527"/>
      <c r="BQ527"/>
      <c r="BR527"/>
      <c r="BS527"/>
      <c r="BT527"/>
      <c r="BU527"/>
      <c r="BV527"/>
    </row>
    <row r="528" spans="1:74" s="173" customFormat="1" x14ac:dyDescent="0.35">
      <c r="A528" s="237"/>
      <c r="B528" s="8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s="238"/>
      <c r="AN528" s="199"/>
      <c r="BO528"/>
      <c r="BP528"/>
      <c r="BQ528"/>
      <c r="BR528"/>
      <c r="BS528"/>
      <c r="BT528"/>
      <c r="BU528"/>
      <c r="BV528"/>
    </row>
    <row r="529" spans="1:74" s="173" customFormat="1" x14ac:dyDescent="0.35">
      <c r="A529" s="237"/>
      <c r="B529" s="88"/>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s="238"/>
      <c r="AN529" s="199"/>
      <c r="BO529"/>
      <c r="BP529"/>
      <c r="BQ529"/>
      <c r="BR529"/>
      <c r="BS529"/>
      <c r="BT529"/>
      <c r="BU529"/>
      <c r="BV529"/>
    </row>
    <row r="530" spans="1:74" s="173" customFormat="1" x14ac:dyDescent="0.35">
      <c r="A530" s="237"/>
      <c r="B530" s="88"/>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s="238"/>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row>
    <row r="531" spans="1:74" s="173" customFormat="1" x14ac:dyDescent="0.35">
      <c r="A531" s="237"/>
      <c r="B531" s="88"/>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s="238"/>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row>
    <row r="532" spans="1:74" s="173" customFormat="1" x14ac:dyDescent="0.35">
      <c r="A532" s="237"/>
      <c r="B532" s="88"/>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s="238"/>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row>
    <row r="533" spans="1:74" s="173" customFormat="1" x14ac:dyDescent="0.35">
      <c r="A533" s="237"/>
      <c r="B533" s="88"/>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s="238"/>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row>
    <row r="534" spans="1:74" s="173" customFormat="1" x14ac:dyDescent="0.35">
      <c r="A534" s="237"/>
      <c r="B534" s="88"/>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s="238"/>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row>
    <row r="535" spans="1:74" s="173" customFormat="1" x14ac:dyDescent="0.35">
      <c r="A535" s="237"/>
      <c r="B535" s="88"/>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s="238"/>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row>
    <row r="536" spans="1:74" s="173" customFormat="1" x14ac:dyDescent="0.35">
      <c r="A536" s="237"/>
      <c r="B536" s="88"/>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s="238"/>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row>
    <row r="537" spans="1:74" s="173" customFormat="1" x14ac:dyDescent="0.35">
      <c r="A537" s="237"/>
      <c r="B537" s="88"/>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s="238"/>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row>
    <row r="538" spans="1:74" s="173" customFormat="1" x14ac:dyDescent="0.35">
      <c r="A538" s="237"/>
      <c r="B538" s="8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s="2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row>
    <row r="539" spans="1:74" s="173" customFormat="1" x14ac:dyDescent="0.35">
      <c r="A539" s="237"/>
      <c r="B539" s="88"/>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s="238"/>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row>
    <row r="540" spans="1:74" s="173" customFormat="1" x14ac:dyDescent="0.35">
      <c r="A540" s="237"/>
      <c r="B540" s="88"/>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s="238"/>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row>
    <row r="541" spans="1:74" s="173" customFormat="1" x14ac:dyDescent="0.35">
      <c r="A541" s="237"/>
      <c r="B541" s="88"/>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s="238"/>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row>
    <row r="542" spans="1:74" s="173" customFormat="1" x14ac:dyDescent="0.35">
      <c r="A542" s="237"/>
      <c r="B542" s="88"/>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s="238"/>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row>
    <row r="543" spans="1:74" s="173" customFormat="1" x14ac:dyDescent="0.35">
      <c r="A543" s="237"/>
      <c r="B543" s="88"/>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s="238"/>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row>
    <row r="544" spans="1:74" s="173" customFormat="1" x14ac:dyDescent="0.35">
      <c r="A544" s="237"/>
      <c r="B544" s="88"/>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s="238"/>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row>
    <row r="545" spans="1:74" s="173" customFormat="1" x14ac:dyDescent="0.35">
      <c r="A545" s="237"/>
      <c r="B545" s="88"/>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s="238"/>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row>
    <row r="546" spans="1:74" s="173" customFormat="1" x14ac:dyDescent="0.35">
      <c r="A546" s="237"/>
      <c r="B546" s="88"/>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s="238"/>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row>
    <row r="547" spans="1:74" s="173" customFormat="1" x14ac:dyDescent="0.35">
      <c r="A547" s="237"/>
      <c r="B547" s="88"/>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s="238"/>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row>
    <row r="548" spans="1:74" s="173" customFormat="1" x14ac:dyDescent="0.35">
      <c r="A548" s="237"/>
      <c r="B548" s="8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s="23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row>
    <row r="549" spans="1:74" s="173" customFormat="1" x14ac:dyDescent="0.35">
      <c r="A549" s="237"/>
      <c r="B549" s="88"/>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s="238"/>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row>
    <row r="550" spans="1:74" s="173" customFormat="1" x14ac:dyDescent="0.35">
      <c r="A550" s="237"/>
      <c r="B550" s="88"/>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s="238"/>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row>
    <row r="551" spans="1:74" s="173" customFormat="1" x14ac:dyDescent="0.35">
      <c r="A551" s="237"/>
      <c r="B551" s="88"/>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s="238"/>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row>
    <row r="552" spans="1:74" s="173" customFormat="1" x14ac:dyDescent="0.35">
      <c r="A552" s="237"/>
      <c r="B552" s="88"/>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s="238"/>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row>
    <row r="553" spans="1:74" s="173" customFormat="1" x14ac:dyDescent="0.35">
      <c r="A553" s="237"/>
      <c r="B553" s="88"/>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s="238"/>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row>
    <row r="554" spans="1:74" s="173" customFormat="1" x14ac:dyDescent="0.35">
      <c r="A554" s="237"/>
      <c r="B554" s="88"/>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s="238"/>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row>
    <row r="555" spans="1:74" s="173" customFormat="1" x14ac:dyDescent="0.35">
      <c r="A555" s="237"/>
      <c r="B555" s="88"/>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s="238"/>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row>
    <row r="556" spans="1:74" s="173" customFormat="1" x14ac:dyDescent="0.35">
      <c r="A556" s="237"/>
      <c r="B556" s="88"/>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s="238"/>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row>
    <row r="557" spans="1:74" s="173" customFormat="1" x14ac:dyDescent="0.35">
      <c r="A557" s="237"/>
      <c r="B557" s="88"/>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s="238"/>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row>
    <row r="558" spans="1:74" s="173" customFormat="1" x14ac:dyDescent="0.35">
      <c r="A558" s="237"/>
      <c r="B558" s="8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s="23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row>
    <row r="559" spans="1:74" s="173" customFormat="1" x14ac:dyDescent="0.35">
      <c r="A559" s="237"/>
      <c r="B559" s="88"/>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s="238"/>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row>
    <row r="560" spans="1:74" s="173" customFormat="1" x14ac:dyDescent="0.35">
      <c r="A560" s="237"/>
      <c r="B560" s="88"/>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s="238"/>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row>
    <row r="561" spans="1:74" s="173" customFormat="1" x14ac:dyDescent="0.35">
      <c r="A561" s="237"/>
      <c r="B561" s="88"/>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s="238"/>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row>
    <row r="562" spans="1:74" s="173" customFormat="1" x14ac:dyDescent="0.35">
      <c r="A562" s="237"/>
      <c r="B562" s="88"/>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s="238"/>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row>
    <row r="563" spans="1:74" s="173" customFormat="1" x14ac:dyDescent="0.35">
      <c r="A563" s="237"/>
      <c r="B563" s="88"/>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s="238"/>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row>
    <row r="564" spans="1:74" s="173" customFormat="1" x14ac:dyDescent="0.35">
      <c r="A564" s="237"/>
      <c r="B564" s="88"/>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s="238"/>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row>
    <row r="565" spans="1:74" s="173" customFormat="1" x14ac:dyDescent="0.35">
      <c r="A565" s="237"/>
      <c r="B565" s="88"/>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s="238"/>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row>
    <row r="566" spans="1:74" s="173" customFormat="1" x14ac:dyDescent="0.35">
      <c r="A566" s="237"/>
      <c r="B566" s="88"/>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s="238"/>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row>
    <row r="567" spans="1:74" s="173" customFormat="1" x14ac:dyDescent="0.35">
      <c r="A567" s="237"/>
      <c r="B567" s="88"/>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s="238"/>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row>
    <row r="568" spans="1:74" s="173" customFormat="1" x14ac:dyDescent="0.35">
      <c r="A568" s="237"/>
      <c r="B568" s="8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s="23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row>
    <row r="569" spans="1:74" s="173" customFormat="1" x14ac:dyDescent="0.35">
      <c r="A569" s="237"/>
      <c r="B569" s="88"/>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s="238"/>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row>
    <row r="570" spans="1:74" s="173" customFormat="1" x14ac:dyDescent="0.35">
      <c r="A570" s="237"/>
      <c r="B570" s="88"/>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s="238"/>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row>
    <row r="571" spans="1:74" s="173" customFormat="1" x14ac:dyDescent="0.35">
      <c r="A571" s="237"/>
      <c r="B571" s="88"/>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s="238"/>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row>
    <row r="572" spans="1:74" s="173" customFormat="1" x14ac:dyDescent="0.35">
      <c r="A572" s="237"/>
      <c r="B572" s="88"/>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s="238"/>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row>
    <row r="573" spans="1:74" s="173" customFormat="1" x14ac:dyDescent="0.35">
      <c r="A573" s="237"/>
      <c r="B573" s="88"/>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s="238"/>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row>
    <row r="574" spans="1:74" s="173" customFormat="1" x14ac:dyDescent="0.35">
      <c r="A574" s="237"/>
      <c r="B574" s="88"/>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s="238"/>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row>
    <row r="575" spans="1:74" s="173" customFormat="1" x14ac:dyDescent="0.35">
      <c r="A575" s="237"/>
      <c r="B575" s="88"/>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s="238"/>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row>
    <row r="576" spans="1:74" s="173" customFormat="1" x14ac:dyDescent="0.35">
      <c r="A576" s="237"/>
      <c r="B576" s="88"/>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s="238"/>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row>
    <row r="577" spans="1:74" s="173" customFormat="1" x14ac:dyDescent="0.35">
      <c r="A577" s="237"/>
      <c r="B577" s="88"/>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s="238"/>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row>
    <row r="578" spans="1:74" s="173" customFormat="1" x14ac:dyDescent="0.35">
      <c r="A578" s="237"/>
      <c r="B578" s="8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s="23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row>
    <row r="579" spans="1:74" s="173" customFormat="1" x14ac:dyDescent="0.35">
      <c r="A579" s="237"/>
      <c r="B579" s="88"/>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s="238"/>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row>
    <row r="580" spans="1:74" s="173" customFormat="1" x14ac:dyDescent="0.35">
      <c r="A580" s="237"/>
      <c r="B580" s="88"/>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s="238"/>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row>
    <row r="581" spans="1:74" s="173" customFormat="1" x14ac:dyDescent="0.35">
      <c r="A581" s="237"/>
      <c r="B581" s="88"/>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s="238"/>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row>
    <row r="582" spans="1:74" s="173" customFormat="1" x14ac:dyDescent="0.35">
      <c r="A582" s="237"/>
      <c r="B582" s="88"/>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s="238"/>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row>
    <row r="583" spans="1:74" s="173" customFormat="1" x14ac:dyDescent="0.35">
      <c r="A583" s="237"/>
      <c r="B583" s="88"/>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s="238"/>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row>
    <row r="584" spans="1:74" s="173" customFormat="1" x14ac:dyDescent="0.35">
      <c r="A584" s="237"/>
      <c r="B584" s="88"/>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s="238"/>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row>
    <row r="585" spans="1:74" s="173" customFormat="1" x14ac:dyDescent="0.35">
      <c r="A585" s="237"/>
      <c r="B585" s="88"/>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s="238"/>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row>
    <row r="586" spans="1:74" s="173" customFormat="1" x14ac:dyDescent="0.35">
      <c r="A586" s="237"/>
      <c r="B586" s="88"/>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s="238"/>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row>
    <row r="587" spans="1:74" s="173" customFormat="1" x14ac:dyDescent="0.35">
      <c r="A587" s="237"/>
      <c r="B587" s="88"/>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s="238"/>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row>
    <row r="588" spans="1:74" s="173" customFormat="1" x14ac:dyDescent="0.35">
      <c r="A588" s="237"/>
      <c r="B588" s="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s="23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row>
    <row r="589" spans="1:74" s="173" customFormat="1" x14ac:dyDescent="0.35">
      <c r="A589" s="237"/>
      <c r="B589" s="88"/>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s="238"/>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row>
    <row r="590" spans="1:74" s="173" customFormat="1" x14ac:dyDescent="0.35">
      <c r="A590" s="237"/>
      <c r="B590" s="88"/>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s="238"/>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row>
    <row r="591" spans="1:74" s="173" customFormat="1" x14ac:dyDescent="0.35">
      <c r="A591" s="237"/>
      <c r="B591" s="88"/>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s="238"/>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row>
    <row r="592" spans="1:74" s="173" customFormat="1" x14ac:dyDescent="0.35">
      <c r="A592" s="237"/>
      <c r="B592" s="88"/>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s="238"/>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row>
    <row r="593" spans="1:74" s="173" customFormat="1" x14ac:dyDescent="0.35">
      <c r="A593" s="237"/>
      <c r="B593" s="88"/>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s="238"/>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row>
    <row r="594" spans="1:74" s="173" customFormat="1" x14ac:dyDescent="0.35">
      <c r="A594" s="237"/>
      <c r="B594" s="88"/>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s="238"/>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row>
    <row r="595" spans="1:74" s="173" customFormat="1" x14ac:dyDescent="0.35">
      <c r="A595" s="237"/>
      <c r="B595" s="88"/>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s="238"/>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row>
    <row r="596" spans="1:74" s="173" customFormat="1" x14ac:dyDescent="0.35">
      <c r="A596" s="237"/>
      <c r="B596" s="88"/>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s="238"/>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row>
    <row r="597" spans="1:74" s="173" customFormat="1" x14ac:dyDescent="0.35">
      <c r="A597" s="237"/>
      <c r="B597" s="88"/>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s="238"/>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row>
    <row r="598" spans="1:74" s="173" customFormat="1" x14ac:dyDescent="0.35">
      <c r="A598" s="237"/>
      <c r="B598" s="8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s="23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row>
    <row r="599" spans="1:74" s="173" customFormat="1" x14ac:dyDescent="0.35">
      <c r="A599" s="237"/>
      <c r="B599" s="88"/>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s="238"/>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row>
    <row r="600" spans="1:74" s="173" customFormat="1" x14ac:dyDescent="0.35">
      <c r="A600" s="237"/>
      <c r="B600" s="88"/>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s="238"/>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row>
    <row r="601" spans="1:74" s="173" customFormat="1" x14ac:dyDescent="0.35">
      <c r="A601" s="237"/>
      <c r="B601" s="88"/>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s="238"/>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row>
    <row r="602" spans="1:74" s="173" customFormat="1" x14ac:dyDescent="0.35">
      <c r="A602" s="237"/>
      <c r="B602" s="88"/>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s="238"/>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row>
    <row r="603" spans="1:74" s="173" customFormat="1" x14ac:dyDescent="0.35">
      <c r="A603" s="237"/>
      <c r="B603" s="88"/>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s="238"/>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row>
    <row r="604" spans="1:74" s="173" customFormat="1" x14ac:dyDescent="0.35">
      <c r="A604" s="237"/>
      <c r="B604" s="88"/>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s="238"/>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row>
    <row r="605" spans="1:74" s="173" customFormat="1" x14ac:dyDescent="0.35">
      <c r="A605" s="237"/>
      <c r="B605" s="88"/>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s="238"/>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row>
    <row r="606" spans="1:74" s="173" customFormat="1" x14ac:dyDescent="0.35">
      <c r="A606" s="237"/>
      <c r="B606" s="88"/>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s="238"/>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row>
    <row r="607" spans="1:74" s="173" customFormat="1" x14ac:dyDescent="0.35">
      <c r="A607" s="237"/>
      <c r="B607" s="88"/>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s="238"/>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row>
    <row r="608" spans="1:74" s="173" customFormat="1" x14ac:dyDescent="0.35">
      <c r="A608" s="237"/>
      <c r="B608" s="8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s="23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row>
    <row r="609" spans="1:74" s="173" customFormat="1" x14ac:dyDescent="0.35">
      <c r="A609" s="237"/>
      <c r="B609" s="88"/>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s="238"/>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row>
    <row r="610" spans="1:74" s="173" customFormat="1" x14ac:dyDescent="0.35">
      <c r="A610" s="237"/>
      <c r="B610" s="88"/>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s="238"/>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row>
    <row r="611" spans="1:74" s="173" customFormat="1" x14ac:dyDescent="0.35">
      <c r="A611" s="237"/>
      <c r="B611" s="88"/>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s="238"/>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row>
    <row r="612" spans="1:74" s="173" customFormat="1" x14ac:dyDescent="0.35">
      <c r="A612" s="237"/>
      <c r="B612" s="88"/>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s="238"/>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row>
    <row r="613" spans="1:74" s="173" customFormat="1" x14ac:dyDescent="0.35">
      <c r="A613" s="237"/>
      <c r="B613" s="88"/>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s="238"/>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row>
    <row r="614" spans="1:74" s="173" customFormat="1" x14ac:dyDescent="0.35">
      <c r="A614" s="237"/>
      <c r="B614" s="88"/>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s="238"/>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row>
    <row r="615" spans="1:74" s="173" customFormat="1" x14ac:dyDescent="0.35">
      <c r="A615" s="237"/>
      <c r="B615" s="88"/>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s="238"/>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row>
    <row r="616" spans="1:74" s="173" customFormat="1" x14ac:dyDescent="0.35">
      <c r="A616" s="237"/>
      <c r="B616" s="88"/>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s="238"/>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row>
    <row r="617" spans="1:74" s="173" customFormat="1" x14ac:dyDescent="0.35">
      <c r="A617" s="237"/>
      <c r="B617" s="88"/>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s="238"/>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row>
    <row r="618" spans="1:74" s="173" customFormat="1" x14ac:dyDescent="0.35">
      <c r="A618" s="237"/>
      <c r="B618" s="8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s="23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row>
    <row r="619" spans="1:74" s="173" customFormat="1" x14ac:dyDescent="0.35">
      <c r="A619" s="237"/>
      <c r="B619" s="88"/>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s="238"/>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row>
    <row r="620" spans="1:74" s="173" customFormat="1" x14ac:dyDescent="0.35">
      <c r="A620" s="237"/>
      <c r="B620" s="88"/>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s="238"/>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row>
    <row r="621" spans="1:74" s="173" customFormat="1" x14ac:dyDescent="0.35">
      <c r="A621" s="237"/>
      <c r="B621" s="88"/>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s="238"/>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row>
    <row r="622" spans="1:74" s="173" customFormat="1" x14ac:dyDescent="0.35">
      <c r="A622" s="237"/>
      <c r="B622" s="88"/>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s="238"/>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row>
    <row r="623" spans="1:74" s="173" customFormat="1" x14ac:dyDescent="0.35">
      <c r="A623" s="237"/>
      <c r="B623" s="88"/>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s="238"/>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row>
    <row r="624" spans="1:74" s="173" customFormat="1" x14ac:dyDescent="0.35">
      <c r="A624" s="237"/>
      <c r="B624" s="88"/>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s="238"/>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row>
    <row r="625" spans="1:74" s="173" customFormat="1" x14ac:dyDescent="0.35">
      <c r="A625" s="237"/>
      <c r="B625" s="88"/>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s="238"/>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row>
    <row r="626" spans="1:74" s="173" customFormat="1" x14ac:dyDescent="0.35">
      <c r="A626" s="237"/>
      <c r="B626" s="88"/>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s="238"/>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row>
    <row r="627" spans="1:74" s="173" customFormat="1" x14ac:dyDescent="0.35">
      <c r="A627" s="237"/>
      <c r="B627" s="88"/>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s="238"/>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row>
    <row r="628" spans="1:74" s="173" customFormat="1" x14ac:dyDescent="0.35">
      <c r="A628" s="237"/>
      <c r="B628" s="8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s="23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row>
    <row r="629" spans="1:74" s="173" customFormat="1" x14ac:dyDescent="0.35">
      <c r="A629" s="237"/>
      <c r="B629" s="88"/>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s="238"/>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row>
    <row r="630" spans="1:74" s="173" customFormat="1" x14ac:dyDescent="0.35">
      <c r="A630" s="237"/>
      <c r="B630" s="88"/>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s="238"/>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row>
    <row r="631" spans="1:74" s="173" customFormat="1" x14ac:dyDescent="0.35">
      <c r="A631" s="237"/>
      <c r="B631" s="88"/>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s="238"/>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row>
    <row r="632" spans="1:74" s="173" customFormat="1" x14ac:dyDescent="0.35">
      <c r="A632" s="237"/>
      <c r="B632" s="88"/>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s="238"/>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row>
    <row r="633" spans="1:74" s="173" customFormat="1" x14ac:dyDescent="0.35">
      <c r="A633" s="237"/>
      <c r="B633" s="88"/>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s="238"/>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row>
    <row r="634" spans="1:74" s="173" customFormat="1" x14ac:dyDescent="0.35">
      <c r="A634" s="237"/>
      <c r="B634" s="88"/>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s="238"/>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row>
    <row r="635" spans="1:74" s="173" customFormat="1" x14ac:dyDescent="0.35">
      <c r="A635" s="237"/>
      <c r="B635" s="88"/>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s="238"/>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row>
    <row r="636" spans="1:74" s="173" customFormat="1" x14ac:dyDescent="0.35">
      <c r="A636" s="237"/>
      <c r="B636" s="88"/>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s="238"/>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row>
    <row r="637" spans="1:74" s="173" customFormat="1" x14ac:dyDescent="0.35">
      <c r="A637" s="237"/>
      <c r="B637" s="88"/>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s="238"/>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row>
    <row r="638" spans="1:74" s="173" customFormat="1" x14ac:dyDescent="0.35">
      <c r="A638" s="237"/>
      <c r="B638" s="8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s="2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row>
    <row r="639" spans="1:74" s="173" customFormat="1" x14ac:dyDescent="0.35">
      <c r="A639" s="237"/>
      <c r="B639" s="88"/>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s="238"/>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row>
    <row r="640" spans="1:74" s="173" customFormat="1" x14ac:dyDescent="0.35">
      <c r="A640" s="237"/>
      <c r="B640" s="88"/>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s="238"/>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row>
    <row r="641" spans="1:74" s="173" customFormat="1" x14ac:dyDescent="0.35">
      <c r="A641" s="237"/>
      <c r="B641" s="88"/>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s="238"/>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row>
    <row r="642" spans="1:74" s="173" customFormat="1" x14ac:dyDescent="0.35">
      <c r="A642" s="237"/>
      <c r="B642" s="88"/>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s="238"/>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row>
    <row r="643" spans="1:74" s="173" customFormat="1" x14ac:dyDescent="0.35">
      <c r="A643" s="237"/>
      <c r="B643" s="88"/>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s="238"/>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row>
    <row r="644" spans="1:74" s="173" customFormat="1" x14ac:dyDescent="0.35">
      <c r="A644" s="237"/>
      <c r="B644" s="88"/>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s="238"/>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row>
    <row r="645" spans="1:74" s="173" customFormat="1" x14ac:dyDescent="0.35">
      <c r="A645" s="237"/>
      <c r="B645" s="88"/>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s="238"/>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row>
    <row r="646" spans="1:74" s="173" customFormat="1" x14ac:dyDescent="0.35">
      <c r="A646" s="237"/>
      <c r="B646" s="88"/>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s="238"/>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row>
    <row r="647" spans="1:74" s="173" customFormat="1" x14ac:dyDescent="0.35">
      <c r="A647" s="237"/>
      <c r="B647" s="88"/>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s="238"/>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row>
    <row r="648" spans="1:74" s="173" customFormat="1" x14ac:dyDescent="0.35">
      <c r="A648" s="237"/>
      <c r="B648" s="8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s="23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row>
    <row r="649" spans="1:74" s="173" customFormat="1" x14ac:dyDescent="0.35">
      <c r="A649" s="237"/>
      <c r="B649" s="88"/>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s="238"/>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row>
    <row r="650" spans="1:74" s="173" customFormat="1" x14ac:dyDescent="0.35">
      <c r="A650" s="237"/>
      <c r="B650" s="88"/>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s="238"/>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row>
    <row r="651" spans="1:74" s="173" customFormat="1" x14ac:dyDescent="0.35">
      <c r="A651" s="237"/>
      <c r="B651" s="88"/>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s="238"/>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row>
    <row r="652" spans="1:74" s="173" customFormat="1" x14ac:dyDescent="0.35">
      <c r="A652" s="237"/>
      <c r="B652" s="88"/>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s="238"/>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row>
    <row r="653" spans="1:74" s="173" customFormat="1" x14ac:dyDescent="0.35">
      <c r="A653" s="237"/>
      <c r="B653" s="88"/>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s="238"/>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row>
    <row r="654" spans="1:74" s="173" customFormat="1" x14ac:dyDescent="0.35">
      <c r="A654" s="237"/>
      <c r="B654" s="88"/>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s="238"/>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row>
    <row r="655" spans="1:74" s="173" customFormat="1" x14ac:dyDescent="0.35">
      <c r="A655" s="237"/>
      <c r="B655" s="88"/>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s="238"/>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row>
    <row r="656" spans="1:74" s="173" customFormat="1" x14ac:dyDescent="0.35">
      <c r="A656" s="237"/>
      <c r="B656" s="88"/>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s="238"/>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row>
    <row r="657" spans="1:74" s="173" customFormat="1" x14ac:dyDescent="0.35">
      <c r="A657" s="237"/>
      <c r="B657" s="88"/>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s="238"/>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row>
    <row r="658" spans="1:74" s="173" customFormat="1" x14ac:dyDescent="0.35">
      <c r="A658" s="237"/>
      <c r="B658" s="8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s="23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row>
    <row r="659" spans="1:74" s="173" customFormat="1" x14ac:dyDescent="0.35">
      <c r="A659" s="237"/>
      <c r="B659" s="88"/>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s="238"/>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row>
    <row r="660" spans="1:74" s="173" customFormat="1" x14ac:dyDescent="0.35">
      <c r="A660" s="237"/>
      <c r="B660" s="88"/>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s="238"/>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row>
    <row r="661" spans="1:74" s="173" customFormat="1" x14ac:dyDescent="0.35">
      <c r="A661" s="237"/>
      <c r="B661" s="88"/>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s="238"/>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row>
    <row r="662" spans="1:74" s="173" customFormat="1" x14ac:dyDescent="0.35">
      <c r="A662" s="237"/>
      <c r="B662" s="88"/>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s="238"/>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row>
    <row r="663" spans="1:74" s="173" customFormat="1" x14ac:dyDescent="0.35">
      <c r="A663" s="237"/>
      <c r="B663" s="88"/>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s="238"/>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row>
    <row r="664" spans="1:74" s="173" customFormat="1" x14ac:dyDescent="0.35">
      <c r="A664" s="237"/>
      <c r="B664" s="88"/>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s="238"/>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row>
    <row r="665" spans="1:74" s="173" customFormat="1" x14ac:dyDescent="0.35">
      <c r="A665" s="237"/>
      <c r="B665" s="88"/>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s="238"/>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row>
    <row r="666" spans="1:74" s="173" customFormat="1" x14ac:dyDescent="0.35">
      <c r="A666" s="237"/>
      <c r="B666" s="88"/>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s="238"/>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row>
    <row r="667" spans="1:74" s="173" customFormat="1" x14ac:dyDescent="0.35">
      <c r="A667" s="237"/>
      <c r="B667" s="88"/>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s="238"/>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row>
    <row r="668" spans="1:74" s="173" customFormat="1" x14ac:dyDescent="0.35">
      <c r="A668" s="237"/>
      <c r="B668" s="8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s="23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row>
    <row r="669" spans="1:74" s="173" customFormat="1" x14ac:dyDescent="0.35">
      <c r="A669" s="237"/>
      <c r="B669" s="88"/>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s="238"/>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row>
    <row r="670" spans="1:74" s="173" customFormat="1" x14ac:dyDescent="0.35">
      <c r="A670" s="237"/>
      <c r="B670" s="88"/>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s="238"/>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row>
    <row r="671" spans="1:74" s="173" customFormat="1" x14ac:dyDescent="0.35">
      <c r="A671" s="237"/>
      <c r="B671" s="88"/>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s="238"/>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row>
    <row r="672" spans="1:74" s="173" customFormat="1" x14ac:dyDescent="0.35">
      <c r="A672" s="237"/>
      <c r="B672" s="88"/>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s="238"/>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row>
    <row r="673" spans="1:74" s="173" customFormat="1" x14ac:dyDescent="0.35">
      <c r="A673" s="237"/>
      <c r="B673" s="88"/>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s="238"/>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row>
    <row r="674" spans="1:74" s="173" customFormat="1" x14ac:dyDescent="0.35">
      <c r="A674" s="237"/>
      <c r="B674" s="88"/>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s="238"/>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row>
    <row r="675" spans="1:74" s="173" customFormat="1" x14ac:dyDescent="0.35">
      <c r="A675" s="237"/>
      <c r="B675" s="88"/>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s="238"/>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row>
    <row r="676" spans="1:74" s="173" customFormat="1" x14ac:dyDescent="0.35">
      <c r="A676" s="237"/>
      <c r="B676" s="88"/>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s="238"/>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row>
    <row r="677" spans="1:74" s="173" customFormat="1" x14ac:dyDescent="0.35">
      <c r="A677" s="237"/>
      <c r="B677" s="88"/>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s="238"/>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row>
    <row r="678" spans="1:74" s="173" customFormat="1" x14ac:dyDescent="0.35">
      <c r="A678" s="237"/>
      <c r="B678" s="8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s="23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row>
    <row r="679" spans="1:74" s="173" customFormat="1" x14ac:dyDescent="0.35">
      <c r="A679" s="237"/>
      <c r="B679" s="88"/>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s="238"/>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row>
    <row r="680" spans="1:74" s="173" customFormat="1" x14ac:dyDescent="0.35">
      <c r="A680" s="237"/>
      <c r="B680" s="88"/>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s="238"/>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row>
    <row r="681" spans="1:74" s="173" customFormat="1" x14ac:dyDescent="0.35">
      <c r="A681" s="237"/>
      <c r="B681" s="88"/>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s="238"/>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row>
    <row r="682" spans="1:74" s="173" customFormat="1" x14ac:dyDescent="0.35">
      <c r="A682" s="237"/>
      <c r="B682" s="88"/>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s="238"/>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row>
    <row r="683" spans="1:74" s="173" customFormat="1" x14ac:dyDescent="0.35">
      <c r="A683" s="237"/>
      <c r="B683" s="88"/>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s="238"/>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row>
    <row r="684" spans="1:74" s="173" customFormat="1" x14ac:dyDescent="0.35">
      <c r="A684" s="237"/>
      <c r="B684" s="88"/>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s="238"/>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row>
    <row r="685" spans="1:74" s="173" customFormat="1" x14ac:dyDescent="0.35">
      <c r="A685" s="237"/>
      <c r="B685" s="88"/>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s="238"/>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row>
    <row r="686" spans="1:74" s="173" customFormat="1" x14ac:dyDescent="0.35">
      <c r="A686" s="237"/>
      <c r="B686" s="88"/>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s="238"/>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row>
    <row r="687" spans="1:74" s="173" customFormat="1" x14ac:dyDescent="0.35">
      <c r="A687" s="237"/>
      <c r="B687" s="88"/>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s="238"/>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row>
    <row r="688" spans="1:74" s="173" customFormat="1" x14ac:dyDescent="0.35">
      <c r="A688" s="237"/>
      <c r="B688" s="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s="23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row>
    <row r="689" spans="1:74" s="173" customFormat="1" x14ac:dyDescent="0.35">
      <c r="A689" s="237"/>
      <c r="B689" s="88"/>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s="238"/>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row>
    <row r="690" spans="1:74" s="173" customFormat="1" x14ac:dyDescent="0.35">
      <c r="A690" s="237"/>
      <c r="B690" s="88"/>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s="238"/>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row>
    <row r="691" spans="1:74" s="173" customFormat="1" x14ac:dyDescent="0.35">
      <c r="A691" s="237"/>
      <c r="B691" s="88"/>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s="238"/>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row>
    <row r="692" spans="1:74" s="173" customFormat="1" x14ac:dyDescent="0.35">
      <c r="A692" s="237"/>
      <c r="B692" s="88"/>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s="238"/>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row>
    <row r="693" spans="1:74" s="173" customFormat="1" x14ac:dyDescent="0.35">
      <c r="A693" s="237"/>
      <c r="B693" s="88"/>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s="238"/>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row>
    <row r="694" spans="1:74" s="173" customFormat="1" x14ac:dyDescent="0.35">
      <c r="A694" s="237"/>
      <c r="B694" s="88"/>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s="238"/>
      <c r="AN694"/>
      <c r="AO694"/>
      <c r="AP694"/>
      <c r="AQ694"/>
      <c r="AR694"/>
      <c r="AS694"/>
      <c r="AT694"/>
      <c r="AU694"/>
      <c r="AV694"/>
      <c r="AW694"/>
      <c r="AX694"/>
      <c r="AY694"/>
      <c r="AZ694"/>
      <c r="BA694"/>
      <c r="BB694"/>
      <c r="BC694"/>
      <c r="BD694"/>
      <c r="BE694"/>
      <c r="BF694"/>
      <c r="BG694"/>
      <c r="BH694"/>
      <c r="BI694"/>
      <c r="BJ694"/>
      <c r="BK694"/>
      <c r="BL694"/>
      <c r="BM694"/>
      <c r="BN694"/>
      <c r="BO694"/>
      <c r="BP694"/>
      <c r="BQ694"/>
      <c r="BR694"/>
      <c r="BS694"/>
      <c r="BT694"/>
      <c r="BU694"/>
      <c r="BV694"/>
    </row>
    <row r="695" spans="1:74" s="173" customFormat="1" x14ac:dyDescent="0.35">
      <c r="A695" s="237"/>
      <c r="B695" s="88"/>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s="238"/>
      <c r="AN695"/>
      <c r="AO695"/>
      <c r="AP695"/>
      <c r="AQ695"/>
      <c r="AR695"/>
      <c r="AS695"/>
      <c r="AT695"/>
      <c r="AU695"/>
      <c r="AV695"/>
      <c r="AW695"/>
      <c r="AX695"/>
      <c r="AY695"/>
      <c r="AZ695"/>
      <c r="BA695"/>
      <c r="BB695"/>
      <c r="BC695"/>
      <c r="BD695"/>
      <c r="BE695"/>
      <c r="BF695"/>
      <c r="BG695"/>
      <c r="BH695"/>
      <c r="BI695"/>
      <c r="BJ695"/>
      <c r="BK695"/>
      <c r="BL695"/>
      <c r="BM695"/>
      <c r="BN695"/>
      <c r="BO695"/>
      <c r="BP695"/>
      <c r="BQ695"/>
      <c r="BR695"/>
      <c r="BS695"/>
      <c r="BT695"/>
      <c r="BU695"/>
      <c r="BV695"/>
    </row>
    <row r="696" spans="1:74" s="173" customFormat="1" x14ac:dyDescent="0.35">
      <c r="A696" s="237"/>
      <c r="B696" s="88"/>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s="238"/>
      <c r="AN696"/>
      <c r="AO696"/>
      <c r="AP696"/>
      <c r="AQ696"/>
      <c r="AR696"/>
      <c r="AS696"/>
      <c r="AT696"/>
      <c r="AU696"/>
      <c r="AV696"/>
      <c r="AW696"/>
      <c r="AX696"/>
      <c r="AY696"/>
      <c r="AZ696"/>
      <c r="BA696"/>
      <c r="BB696"/>
      <c r="BC696"/>
      <c r="BD696"/>
      <c r="BE696"/>
      <c r="BF696"/>
      <c r="BG696"/>
      <c r="BH696"/>
      <c r="BI696"/>
      <c r="BJ696"/>
      <c r="BK696"/>
      <c r="BL696"/>
      <c r="BM696"/>
      <c r="BN696"/>
      <c r="BO696"/>
      <c r="BP696"/>
      <c r="BQ696"/>
      <c r="BR696"/>
      <c r="BS696"/>
      <c r="BT696"/>
      <c r="BU696"/>
      <c r="BV696"/>
    </row>
    <row r="697" spans="1:74" s="173" customFormat="1" x14ac:dyDescent="0.35">
      <c r="A697" s="237"/>
      <c r="B697" s="88"/>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s="238"/>
      <c r="AN697"/>
      <c r="AO697"/>
      <c r="AP697"/>
      <c r="AQ697"/>
      <c r="AR697"/>
      <c r="AS697"/>
      <c r="AT697"/>
      <c r="AU697"/>
      <c r="AV697"/>
      <c r="AW697"/>
      <c r="AX697"/>
      <c r="AY697"/>
      <c r="AZ697"/>
      <c r="BA697"/>
      <c r="BB697"/>
      <c r="BC697"/>
      <c r="BD697"/>
      <c r="BE697"/>
      <c r="BF697"/>
      <c r="BG697"/>
      <c r="BH697"/>
      <c r="BI697"/>
      <c r="BJ697"/>
      <c r="BK697"/>
      <c r="BL697"/>
      <c r="BM697"/>
      <c r="BN697"/>
      <c r="BO697"/>
      <c r="BP697"/>
      <c r="BQ697"/>
      <c r="BR697"/>
      <c r="BS697"/>
      <c r="BT697"/>
      <c r="BU697"/>
      <c r="BV697"/>
    </row>
    <row r="698" spans="1:74" s="173" customFormat="1" x14ac:dyDescent="0.35">
      <c r="A698" s="237"/>
      <c r="B698" s="8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s="238"/>
      <c r="AN698"/>
      <c r="AO698"/>
      <c r="AP698"/>
      <c r="AQ698"/>
      <c r="AR698"/>
      <c r="AS698"/>
      <c r="AT698"/>
      <c r="AU698"/>
      <c r="AV698"/>
      <c r="AW698"/>
      <c r="AX698"/>
      <c r="AY698"/>
      <c r="AZ698"/>
      <c r="BA698"/>
      <c r="BB698"/>
      <c r="BC698"/>
      <c r="BD698"/>
      <c r="BE698"/>
      <c r="BF698"/>
      <c r="BG698"/>
      <c r="BH698"/>
      <c r="BI698"/>
      <c r="BJ698"/>
      <c r="BK698"/>
      <c r="BL698"/>
      <c r="BM698"/>
      <c r="BN698"/>
      <c r="BO698"/>
      <c r="BP698"/>
      <c r="BQ698"/>
      <c r="BR698"/>
      <c r="BS698"/>
      <c r="BT698"/>
      <c r="BU698"/>
      <c r="BV698"/>
    </row>
    <row r="699" spans="1:74" s="173" customFormat="1" x14ac:dyDescent="0.35">
      <c r="A699" s="237"/>
      <c r="B699" s="88"/>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s="238"/>
      <c r="AN699"/>
      <c r="AO699"/>
      <c r="AP699"/>
      <c r="AQ699"/>
      <c r="AR699"/>
      <c r="AS699"/>
      <c r="AT699"/>
      <c r="AU699"/>
      <c r="AV699"/>
      <c r="AW699"/>
      <c r="AX699"/>
      <c r="AY699"/>
      <c r="AZ699"/>
      <c r="BA699"/>
      <c r="BB699"/>
      <c r="BC699"/>
      <c r="BD699"/>
      <c r="BE699"/>
      <c r="BF699"/>
      <c r="BG699"/>
      <c r="BH699"/>
      <c r="BI699"/>
      <c r="BJ699"/>
      <c r="BK699"/>
      <c r="BL699"/>
      <c r="BM699"/>
      <c r="BN699"/>
      <c r="BO699"/>
      <c r="BP699"/>
      <c r="BQ699"/>
      <c r="BR699"/>
      <c r="BS699"/>
      <c r="BT699"/>
      <c r="BU699"/>
      <c r="BV699"/>
    </row>
    <row r="700" spans="1:74" s="173" customFormat="1" x14ac:dyDescent="0.35">
      <c r="A700" s="237"/>
      <c r="B700" s="88"/>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s="238"/>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c r="BT700"/>
      <c r="BU700"/>
      <c r="BV700"/>
    </row>
    <row r="701" spans="1:74" s="173" customFormat="1" x14ac:dyDescent="0.35">
      <c r="A701" s="237"/>
      <c r="B701" s="88"/>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s="238"/>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c r="BU701"/>
      <c r="BV701"/>
    </row>
    <row r="702" spans="1:74" s="173" customFormat="1" x14ac:dyDescent="0.35">
      <c r="A702" s="237"/>
      <c r="B702" s="88"/>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s="238"/>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c r="BT702"/>
      <c r="BU702"/>
      <c r="BV702"/>
    </row>
    <row r="703" spans="1:74" s="173" customFormat="1" x14ac:dyDescent="0.35">
      <c r="A703" s="237"/>
      <c r="B703" s="88"/>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s="238"/>
      <c r="AN703"/>
      <c r="AO703"/>
      <c r="AP703"/>
      <c r="AQ703"/>
      <c r="AR703"/>
      <c r="AS703"/>
      <c r="AT703"/>
      <c r="AU703"/>
      <c r="AV703"/>
      <c r="AW703"/>
      <c r="AX703"/>
      <c r="AY703"/>
      <c r="AZ703"/>
      <c r="BA703"/>
      <c r="BB703"/>
      <c r="BC703"/>
      <c r="BD703"/>
      <c r="BE703"/>
      <c r="BF703"/>
      <c r="BG703"/>
      <c r="BH703"/>
      <c r="BI703"/>
      <c r="BJ703"/>
      <c r="BK703"/>
      <c r="BL703"/>
      <c r="BM703"/>
      <c r="BN703"/>
      <c r="BO703"/>
      <c r="BP703"/>
      <c r="BQ703"/>
      <c r="BR703"/>
      <c r="BS703"/>
      <c r="BT703"/>
      <c r="BU703"/>
      <c r="BV703"/>
    </row>
    <row r="704" spans="1:74" s="173" customFormat="1" x14ac:dyDescent="0.35">
      <c r="A704" s="237"/>
      <c r="B704" s="88"/>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s="238"/>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c r="BT704"/>
      <c r="BU704"/>
      <c r="BV704"/>
    </row>
    <row r="705" spans="1:74" s="173" customFormat="1" x14ac:dyDescent="0.35">
      <c r="A705" s="237"/>
      <c r="B705" s="88"/>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s="238"/>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c r="BT705"/>
      <c r="BU705"/>
      <c r="BV705"/>
    </row>
    <row r="706" spans="1:74" s="173" customFormat="1" x14ac:dyDescent="0.35">
      <c r="A706" s="237"/>
      <c r="B706" s="88"/>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s="238"/>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c r="BT706"/>
      <c r="BU706"/>
      <c r="BV706"/>
    </row>
    <row r="707" spans="1:74" s="173" customFormat="1" x14ac:dyDescent="0.35">
      <c r="A707" s="237"/>
      <c r="B707" s="88"/>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s="238"/>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c r="BT707"/>
      <c r="BU707"/>
      <c r="BV707"/>
    </row>
    <row r="708" spans="1:74" s="173" customFormat="1" x14ac:dyDescent="0.35">
      <c r="A708" s="237"/>
      <c r="B708" s="8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s="23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c r="BT708"/>
      <c r="BU708"/>
      <c r="BV708"/>
    </row>
    <row r="709" spans="1:74" s="173" customFormat="1" x14ac:dyDescent="0.35">
      <c r="A709" s="237"/>
      <c r="B709" s="88"/>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s="238"/>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c r="BT709"/>
      <c r="BU709"/>
      <c r="BV709"/>
    </row>
    <row r="710" spans="1:74" s="173" customFormat="1" x14ac:dyDescent="0.35">
      <c r="A710" s="237"/>
      <c r="B710" s="88"/>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s="238"/>
      <c r="AN710"/>
      <c r="AO710"/>
      <c r="AP710"/>
      <c r="AQ710"/>
      <c r="AR710"/>
      <c r="AS710"/>
      <c r="AT710"/>
      <c r="AU710"/>
      <c r="AV710"/>
      <c r="AW710"/>
      <c r="AX710"/>
      <c r="AY710"/>
      <c r="AZ710"/>
      <c r="BA710"/>
      <c r="BB710"/>
      <c r="BC710"/>
      <c r="BD710"/>
      <c r="BE710"/>
      <c r="BF710"/>
      <c r="BG710"/>
      <c r="BH710"/>
      <c r="BI710"/>
      <c r="BJ710"/>
      <c r="BK710"/>
      <c r="BL710"/>
      <c r="BM710"/>
      <c r="BN710"/>
      <c r="BO710"/>
      <c r="BP710"/>
      <c r="BQ710"/>
      <c r="BR710"/>
      <c r="BS710"/>
      <c r="BT710"/>
      <c r="BU710"/>
      <c r="BV710"/>
    </row>
    <row r="711" spans="1:74" s="173" customFormat="1" x14ac:dyDescent="0.35">
      <c r="A711" s="237"/>
      <c r="B711" s="88"/>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s="238"/>
      <c r="AN711"/>
      <c r="AO711"/>
      <c r="AP711"/>
      <c r="AQ711"/>
      <c r="AR711"/>
      <c r="AS711"/>
      <c r="AT711"/>
      <c r="AU711"/>
      <c r="AV711"/>
      <c r="AW711"/>
      <c r="AX711"/>
      <c r="AY711"/>
      <c r="AZ711"/>
      <c r="BA711"/>
      <c r="BB711"/>
      <c r="BC711"/>
      <c r="BD711"/>
      <c r="BE711"/>
      <c r="BF711"/>
      <c r="BG711"/>
      <c r="BH711"/>
      <c r="BI711"/>
      <c r="BJ711"/>
      <c r="BK711"/>
      <c r="BL711"/>
      <c r="BM711"/>
      <c r="BN711"/>
      <c r="BO711"/>
      <c r="BP711"/>
      <c r="BQ711"/>
      <c r="BR711"/>
      <c r="BS711"/>
      <c r="BT711"/>
      <c r="BU711"/>
      <c r="BV711"/>
    </row>
    <row r="712" spans="1:74" s="173" customFormat="1" x14ac:dyDescent="0.35">
      <c r="A712" s="237"/>
      <c r="B712" s="88"/>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s="238"/>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c r="BT712"/>
      <c r="BU712"/>
      <c r="BV712"/>
    </row>
    <row r="713" spans="1:74" s="173" customFormat="1" x14ac:dyDescent="0.35">
      <c r="A713" s="237"/>
      <c r="B713" s="88"/>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s="238"/>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c r="BT713"/>
      <c r="BU713"/>
      <c r="BV713"/>
    </row>
    <row r="714" spans="1:74" s="173" customFormat="1" x14ac:dyDescent="0.35">
      <c r="A714" s="237"/>
      <c r="B714" s="88"/>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s="238"/>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c r="BT714"/>
      <c r="BU714"/>
      <c r="BV714"/>
    </row>
    <row r="715" spans="1:74" s="173" customFormat="1" x14ac:dyDescent="0.35">
      <c r="A715" s="237"/>
      <c r="B715" s="88"/>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s="238"/>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c r="BT715"/>
      <c r="BU715"/>
      <c r="BV715"/>
    </row>
    <row r="716" spans="1:74" s="173" customFormat="1" x14ac:dyDescent="0.35">
      <c r="A716" s="237"/>
      <c r="B716" s="88"/>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s="238"/>
      <c r="AN716"/>
      <c r="AO716"/>
      <c r="AP716"/>
      <c r="AQ716"/>
      <c r="AR716"/>
      <c r="AS716"/>
      <c r="AT716"/>
      <c r="AU716"/>
      <c r="AV716"/>
      <c r="AW716"/>
      <c r="AX716"/>
      <c r="AY716"/>
      <c r="AZ716"/>
      <c r="BA716"/>
      <c r="BB716"/>
      <c r="BC716"/>
      <c r="BD716"/>
      <c r="BE716"/>
      <c r="BF716"/>
      <c r="BG716"/>
      <c r="BH716"/>
      <c r="BI716"/>
      <c r="BJ716"/>
      <c r="BK716"/>
      <c r="BL716"/>
      <c r="BM716"/>
      <c r="BN716"/>
      <c r="BO716"/>
      <c r="BP716"/>
      <c r="BQ716"/>
      <c r="BR716"/>
      <c r="BS716"/>
      <c r="BT716"/>
      <c r="BU716"/>
      <c r="BV716"/>
    </row>
    <row r="717" spans="1:74" s="173" customFormat="1" x14ac:dyDescent="0.35">
      <c r="A717" s="237"/>
      <c r="B717" s="88"/>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s="238"/>
      <c r="AN717"/>
      <c r="AO717"/>
      <c r="AP717"/>
      <c r="AQ717"/>
      <c r="AR717"/>
      <c r="AS717"/>
      <c r="AT717"/>
      <c r="AU717"/>
      <c r="AV717"/>
      <c r="AW717"/>
      <c r="AX717"/>
      <c r="AY717"/>
      <c r="AZ717"/>
      <c r="BA717"/>
      <c r="BB717"/>
      <c r="BC717"/>
      <c r="BD717"/>
      <c r="BE717"/>
      <c r="BF717"/>
      <c r="BG717"/>
      <c r="BH717"/>
      <c r="BI717"/>
      <c r="BJ717"/>
      <c r="BK717"/>
      <c r="BL717"/>
      <c r="BM717"/>
      <c r="BN717"/>
      <c r="BO717"/>
      <c r="BP717"/>
      <c r="BQ717"/>
      <c r="BR717"/>
      <c r="BS717"/>
      <c r="BT717"/>
      <c r="BU717"/>
      <c r="BV717"/>
    </row>
    <row r="718" spans="1:74" s="173" customFormat="1" x14ac:dyDescent="0.35">
      <c r="A718" s="237"/>
      <c r="B718" s="8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s="238"/>
      <c r="AN718"/>
      <c r="AO718"/>
      <c r="AP718"/>
      <c r="AQ718"/>
      <c r="AR718"/>
      <c r="AS718"/>
      <c r="AT718"/>
      <c r="AU718"/>
      <c r="AV718"/>
      <c r="AW718"/>
      <c r="AX718"/>
      <c r="AY718"/>
      <c r="AZ718"/>
      <c r="BA718"/>
      <c r="BB718"/>
      <c r="BC718"/>
      <c r="BD718"/>
      <c r="BE718"/>
      <c r="BF718"/>
      <c r="BG718"/>
      <c r="BH718"/>
      <c r="BI718"/>
      <c r="BJ718"/>
      <c r="BK718"/>
      <c r="BL718"/>
      <c r="BM718"/>
      <c r="BN718"/>
      <c r="BO718"/>
      <c r="BP718"/>
      <c r="BQ718"/>
      <c r="BR718"/>
      <c r="BS718"/>
      <c r="BT718"/>
      <c r="BU718"/>
      <c r="BV718"/>
    </row>
    <row r="719" spans="1:74" s="173" customFormat="1" x14ac:dyDescent="0.35">
      <c r="A719" s="237"/>
      <c r="B719" s="88"/>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s="238"/>
      <c r="AN719"/>
      <c r="AO719"/>
      <c r="AP719"/>
      <c r="AQ719"/>
      <c r="AR719"/>
      <c r="AS719"/>
      <c r="AT719"/>
      <c r="AU719"/>
      <c r="AV719"/>
      <c r="AW719"/>
      <c r="AX719"/>
      <c r="AY719"/>
      <c r="AZ719"/>
      <c r="BA719"/>
      <c r="BB719"/>
      <c r="BC719"/>
      <c r="BD719"/>
      <c r="BE719"/>
      <c r="BF719"/>
      <c r="BG719"/>
      <c r="BH719"/>
      <c r="BI719"/>
      <c r="BJ719"/>
      <c r="BK719"/>
      <c r="BL719"/>
      <c r="BM719"/>
      <c r="BN719"/>
      <c r="BO719"/>
      <c r="BP719"/>
      <c r="BQ719"/>
      <c r="BR719"/>
      <c r="BS719"/>
      <c r="BT719"/>
      <c r="BU719"/>
      <c r="BV719"/>
    </row>
    <row r="720" spans="1:74" s="173" customFormat="1" x14ac:dyDescent="0.35">
      <c r="A720" s="237"/>
      <c r="B720" s="88"/>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s="238"/>
      <c r="AN720"/>
      <c r="AO720"/>
      <c r="AP720"/>
      <c r="AQ720"/>
      <c r="AR720"/>
      <c r="AS720"/>
      <c r="AT720"/>
      <c r="AU720"/>
      <c r="AV720"/>
      <c r="AW720"/>
      <c r="AX720"/>
      <c r="AY720"/>
      <c r="AZ720"/>
      <c r="BA720"/>
      <c r="BB720"/>
      <c r="BC720"/>
      <c r="BD720"/>
      <c r="BE720"/>
      <c r="BF720"/>
      <c r="BG720"/>
      <c r="BH720"/>
      <c r="BI720"/>
      <c r="BJ720"/>
      <c r="BK720"/>
      <c r="BL720"/>
      <c r="BM720"/>
      <c r="BN720"/>
      <c r="BO720"/>
      <c r="BP720"/>
      <c r="BQ720"/>
      <c r="BR720"/>
      <c r="BS720"/>
      <c r="BT720"/>
      <c r="BU720"/>
      <c r="BV720"/>
    </row>
    <row r="721" spans="1:74" s="173" customFormat="1" x14ac:dyDescent="0.35">
      <c r="A721" s="237"/>
      <c r="B721" s="88"/>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s="238"/>
      <c r="AN721"/>
      <c r="AO721"/>
      <c r="AP721"/>
      <c r="AQ721"/>
      <c r="AR721"/>
      <c r="AS721"/>
      <c r="AT721"/>
      <c r="AU721"/>
      <c r="AV721"/>
      <c r="AW721"/>
      <c r="AX721"/>
      <c r="AY721"/>
      <c r="AZ721"/>
      <c r="BA721"/>
      <c r="BB721"/>
      <c r="BC721"/>
      <c r="BD721"/>
      <c r="BE721"/>
      <c r="BF721"/>
      <c r="BG721"/>
      <c r="BH721"/>
      <c r="BI721"/>
      <c r="BJ721"/>
      <c r="BK721"/>
      <c r="BL721"/>
      <c r="BM721"/>
      <c r="BN721"/>
      <c r="BO721"/>
      <c r="BP721"/>
      <c r="BQ721"/>
      <c r="BR721"/>
      <c r="BS721"/>
      <c r="BT721"/>
      <c r="BU721"/>
      <c r="BV721"/>
    </row>
    <row r="722" spans="1:74" s="173" customFormat="1" x14ac:dyDescent="0.35">
      <c r="A722" s="237"/>
      <c r="B722" s="88"/>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s="238"/>
      <c r="AN722"/>
      <c r="AO722"/>
      <c r="AP722"/>
      <c r="AQ722"/>
      <c r="AR722"/>
      <c r="AS722"/>
      <c r="AT722"/>
      <c r="AU722"/>
      <c r="AV722"/>
      <c r="AW722"/>
      <c r="AX722"/>
      <c r="AY722"/>
      <c r="AZ722"/>
      <c r="BA722"/>
      <c r="BB722"/>
      <c r="BC722"/>
      <c r="BD722"/>
      <c r="BE722"/>
      <c r="BF722"/>
      <c r="BG722"/>
      <c r="BH722"/>
      <c r="BI722"/>
      <c r="BJ722"/>
      <c r="BK722"/>
      <c r="BL722"/>
      <c r="BM722"/>
      <c r="BN722"/>
      <c r="BO722"/>
      <c r="BP722"/>
      <c r="BQ722"/>
      <c r="BR722"/>
      <c r="BS722"/>
      <c r="BT722"/>
      <c r="BU722"/>
      <c r="BV722"/>
    </row>
    <row r="723" spans="1:74" s="173" customFormat="1" x14ac:dyDescent="0.35">
      <c r="A723" s="237"/>
      <c r="B723" s="88"/>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s="238"/>
      <c r="AN723"/>
      <c r="AO723"/>
      <c r="AP723"/>
      <c r="AQ723"/>
      <c r="AR723"/>
      <c r="AS723"/>
      <c r="AT723"/>
      <c r="AU723"/>
      <c r="AV723"/>
      <c r="AW723"/>
      <c r="AX723"/>
      <c r="AY723"/>
      <c r="AZ723"/>
      <c r="BA723"/>
      <c r="BB723"/>
      <c r="BC723"/>
      <c r="BD723"/>
      <c r="BE723"/>
      <c r="BF723"/>
      <c r="BG723"/>
      <c r="BH723"/>
      <c r="BI723"/>
      <c r="BJ723"/>
      <c r="BK723"/>
      <c r="BL723"/>
      <c r="BM723"/>
      <c r="BN723"/>
      <c r="BO723"/>
      <c r="BP723"/>
      <c r="BQ723"/>
      <c r="BR723"/>
      <c r="BS723"/>
      <c r="BT723"/>
      <c r="BU723"/>
      <c r="BV723"/>
    </row>
    <row r="724" spans="1:74" s="173" customFormat="1" x14ac:dyDescent="0.35">
      <c r="A724" s="237"/>
      <c r="B724" s="88"/>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s="238"/>
      <c r="AN724"/>
      <c r="AO724"/>
      <c r="AP724"/>
      <c r="AQ724"/>
      <c r="AR724"/>
      <c r="AS724"/>
      <c r="AT724"/>
      <c r="AU724"/>
      <c r="AV724"/>
      <c r="AW724"/>
      <c r="AX724"/>
      <c r="AY724"/>
      <c r="AZ724"/>
      <c r="BA724"/>
      <c r="BB724"/>
      <c r="BC724"/>
      <c r="BD724"/>
      <c r="BE724"/>
      <c r="BF724"/>
      <c r="BG724"/>
      <c r="BH724"/>
      <c r="BI724"/>
      <c r="BJ724"/>
      <c r="BK724"/>
      <c r="BL724"/>
      <c r="BM724"/>
      <c r="BN724"/>
      <c r="BO724"/>
      <c r="BP724"/>
      <c r="BQ724"/>
      <c r="BR724"/>
      <c r="BS724"/>
      <c r="BT724"/>
      <c r="BU724"/>
      <c r="BV724"/>
    </row>
    <row r="725" spans="1:74" s="173" customFormat="1" x14ac:dyDescent="0.35">
      <c r="A725" s="237"/>
      <c r="B725" s="88"/>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s="238"/>
      <c r="AN725"/>
      <c r="AO725"/>
      <c r="AP725"/>
      <c r="AQ725"/>
      <c r="AR725"/>
      <c r="AS725"/>
      <c r="AT725"/>
      <c r="AU725"/>
      <c r="AV725"/>
      <c r="AW725"/>
      <c r="AX725"/>
      <c r="AY725"/>
      <c r="AZ725"/>
      <c r="BA725"/>
      <c r="BB725"/>
      <c r="BC725"/>
      <c r="BD725"/>
      <c r="BE725"/>
      <c r="BF725"/>
      <c r="BG725"/>
      <c r="BH725"/>
      <c r="BI725"/>
      <c r="BJ725"/>
      <c r="BK725"/>
      <c r="BL725"/>
      <c r="BM725"/>
      <c r="BN725"/>
      <c r="BO725"/>
      <c r="BP725"/>
      <c r="BQ725"/>
      <c r="BR725"/>
      <c r="BS725"/>
      <c r="BT725"/>
      <c r="BU725"/>
      <c r="BV725"/>
    </row>
    <row r="726" spans="1:74" s="173" customFormat="1" x14ac:dyDescent="0.35">
      <c r="A726" s="237"/>
      <c r="B726" s="88"/>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s="238"/>
      <c r="AN726"/>
      <c r="AO726"/>
      <c r="AP726"/>
      <c r="AQ726"/>
      <c r="AR726"/>
      <c r="AS726"/>
      <c r="AT726"/>
      <c r="AU726"/>
      <c r="AV726"/>
      <c r="AW726"/>
      <c r="AX726"/>
      <c r="AY726"/>
      <c r="AZ726"/>
      <c r="BA726"/>
      <c r="BB726"/>
      <c r="BC726"/>
      <c r="BD726"/>
      <c r="BE726"/>
      <c r="BF726"/>
      <c r="BG726"/>
      <c r="BH726"/>
      <c r="BI726"/>
      <c r="BJ726"/>
      <c r="BK726"/>
      <c r="BL726"/>
      <c r="BM726"/>
      <c r="BN726"/>
      <c r="BO726"/>
      <c r="BP726"/>
      <c r="BQ726"/>
      <c r="BR726"/>
      <c r="BS726"/>
      <c r="BT726"/>
      <c r="BU726"/>
      <c r="BV726"/>
    </row>
    <row r="727" spans="1:74" s="173" customFormat="1" x14ac:dyDescent="0.35">
      <c r="A727" s="237"/>
      <c r="B727" s="88"/>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s="238"/>
      <c r="AN727"/>
      <c r="AO727"/>
      <c r="AP727"/>
      <c r="AQ727"/>
      <c r="AR727"/>
      <c r="AS727"/>
      <c r="AT727"/>
      <c r="AU727"/>
      <c r="AV727"/>
      <c r="AW727"/>
      <c r="AX727"/>
      <c r="AY727"/>
      <c r="AZ727"/>
      <c r="BA727"/>
      <c r="BB727"/>
      <c r="BC727"/>
      <c r="BD727"/>
      <c r="BE727"/>
      <c r="BF727"/>
      <c r="BG727"/>
      <c r="BH727"/>
      <c r="BI727"/>
      <c r="BJ727"/>
      <c r="BK727"/>
      <c r="BL727"/>
      <c r="BM727"/>
      <c r="BN727"/>
      <c r="BO727"/>
      <c r="BP727"/>
      <c r="BQ727"/>
      <c r="BR727"/>
      <c r="BS727"/>
      <c r="BT727"/>
      <c r="BU727"/>
      <c r="BV727"/>
    </row>
    <row r="728" spans="1:74" s="173" customFormat="1" x14ac:dyDescent="0.35">
      <c r="A728" s="237"/>
      <c r="B728" s="8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s="238"/>
      <c r="AN728"/>
      <c r="AO728"/>
      <c r="AP728"/>
      <c r="AQ728"/>
      <c r="AR728"/>
      <c r="AS728"/>
      <c r="AT728"/>
      <c r="AU728"/>
      <c r="AV728"/>
      <c r="AW728"/>
      <c r="AX728"/>
      <c r="AY728"/>
      <c r="AZ728"/>
      <c r="BA728"/>
      <c r="BB728"/>
      <c r="BC728"/>
      <c r="BD728"/>
      <c r="BE728"/>
      <c r="BF728"/>
      <c r="BG728"/>
      <c r="BH728"/>
      <c r="BI728"/>
      <c r="BJ728"/>
      <c r="BK728"/>
      <c r="BL728"/>
      <c r="BM728"/>
      <c r="BN728"/>
      <c r="BO728"/>
      <c r="BP728"/>
      <c r="BQ728"/>
      <c r="BR728"/>
      <c r="BS728"/>
      <c r="BT728"/>
      <c r="BU728"/>
      <c r="BV728"/>
    </row>
    <row r="729" spans="1:74" s="173" customFormat="1" x14ac:dyDescent="0.35">
      <c r="A729" s="237"/>
      <c r="B729" s="88"/>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s="238"/>
      <c r="AN729"/>
      <c r="AO729"/>
      <c r="AP729"/>
      <c r="AQ729"/>
      <c r="AR729"/>
      <c r="AS729"/>
      <c r="AT729"/>
      <c r="AU729"/>
      <c r="AV729"/>
      <c r="AW729"/>
      <c r="AX729"/>
      <c r="AY729"/>
      <c r="AZ729"/>
      <c r="BA729"/>
      <c r="BB729"/>
      <c r="BC729"/>
      <c r="BD729"/>
      <c r="BE729"/>
      <c r="BF729"/>
      <c r="BG729"/>
      <c r="BH729"/>
      <c r="BI729"/>
      <c r="BJ729"/>
      <c r="BK729"/>
      <c r="BL729"/>
      <c r="BM729"/>
      <c r="BN729"/>
      <c r="BO729"/>
      <c r="BP729"/>
      <c r="BQ729"/>
      <c r="BR729"/>
      <c r="BS729"/>
      <c r="BT729"/>
      <c r="BU729"/>
      <c r="BV729"/>
    </row>
    <row r="730" spans="1:74" s="173" customFormat="1" x14ac:dyDescent="0.35">
      <c r="A730" s="237"/>
      <c r="B730" s="88"/>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s="238"/>
      <c r="AN730"/>
      <c r="AO730"/>
      <c r="AP730"/>
      <c r="AQ730"/>
      <c r="AR730"/>
      <c r="AS730"/>
      <c r="AT730"/>
      <c r="AU730"/>
      <c r="AV730"/>
      <c r="AW730"/>
      <c r="AX730"/>
      <c r="AY730"/>
      <c r="AZ730"/>
      <c r="BA730"/>
      <c r="BB730"/>
      <c r="BC730"/>
      <c r="BD730"/>
      <c r="BE730"/>
      <c r="BF730"/>
      <c r="BG730"/>
      <c r="BH730"/>
      <c r="BI730"/>
      <c r="BJ730"/>
      <c r="BK730"/>
      <c r="BL730"/>
      <c r="BM730"/>
      <c r="BN730"/>
      <c r="BO730"/>
      <c r="BP730"/>
      <c r="BQ730"/>
      <c r="BR730"/>
      <c r="BS730"/>
      <c r="BT730"/>
      <c r="BU730"/>
      <c r="BV730"/>
    </row>
    <row r="731" spans="1:74" s="173" customFormat="1" x14ac:dyDescent="0.35">
      <c r="A731" s="237"/>
      <c r="B731" s="88"/>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s="238"/>
      <c r="AN731"/>
      <c r="AO731"/>
      <c r="AP731"/>
      <c r="AQ731"/>
      <c r="AR731"/>
      <c r="AS731"/>
      <c r="AT731"/>
      <c r="AU731"/>
      <c r="AV731"/>
      <c r="AW731"/>
      <c r="AX731"/>
      <c r="AY731"/>
      <c r="AZ731"/>
      <c r="BA731"/>
      <c r="BB731"/>
      <c r="BC731"/>
      <c r="BD731"/>
      <c r="BE731"/>
      <c r="BF731"/>
      <c r="BG731"/>
      <c r="BH731"/>
      <c r="BI731"/>
      <c r="BJ731"/>
      <c r="BK731"/>
      <c r="BL731"/>
      <c r="BM731"/>
      <c r="BN731"/>
      <c r="BO731"/>
      <c r="BP731"/>
      <c r="BQ731"/>
      <c r="BR731"/>
      <c r="BS731"/>
      <c r="BT731"/>
      <c r="BU731"/>
      <c r="BV731"/>
    </row>
    <row r="732" spans="1:74" s="173" customFormat="1" x14ac:dyDescent="0.35">
      <c r="A732" s="237"/>
      <c r="B732" s="88"/>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s="238"/>
      <c r="AN732"/>
      <c r="AO732"/>
      <c r="AP732"/>
      <c r="AQ732"/>
      <c r="AR732"/>
      <c r="AS732"/>
      <c r="AT732"/>
      <c r="AU732"/>
      <c r="AV732"/>
      <c r="AW732"/>
      <c r="AX732"/>
      <c r="AY732"/>
      <c r="AZ732"/>
      <c r="BA732"/>
      <c r="BB732"/>
      <c r="BC732"/>
      <c r="BD732"/>
      <c r="BE732"/>
      <c r="BF732"/>
      <c r="BG732"/>
      <c r="BH732"/>
      <c r="BI732"/>
      <c r="BJ732"/>
      <c r="BK732"/>
      <c r="BL732"/>
      <c r="BM732"/>
      <c r="BN732"/>
      <c r="BO732"/>
      <c r="BP732"/>
      <c r="BQ732"/>
      <c r="BR732"/>
      <c r="BS732"/>
      <c r="BT732"/>
      <c r="BU732"/>
      <c r="BV732"/>
    </row>
    <row r="733" spans="1:74" s="173" customFormat="1" x14ac:dyDescent="0.35">
      <c r="A733" s="237"/>
      <c r="B733" s="88"/>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s="238"/>
      <c r="AN733"/>
      <c r="AO733"/>
      <c r="AP733"/>
      <c r="AQ733"/>
      <c r="AR733"/>
      <c r="AS733"/>
      <c r="AT733"/>
      <c r="AU733"/>
      <c r="AV733"/>
      <c r="AW733"/>
      <c r="AX733"/>
      <c r="AY733"/>
      <c r="AZ733"/>
      <c r="BA733"/>
      <c r="BB733"/>
      <c r="BC733"/>
      <c r="BD733"/>
      <c r="BE733"/>
      <c r="BF733"/>
      <c r="BG733"/>
      <c r="BH733"/>
      <c r="BI733"/>
      <c r="BJ733"/>
      <c r="BK733"/>
      <c r="BL733"/>
      <c r="BM733"/>
      <c r="BN733"/>
      <c r="BO733"/>
      <c r="BP733"/>
      <c r="BQ733"/>
      <c r="BR733"/>
      <c r="BS733"/>
      <c r="BT733"/>
      <c r="BU733"/>
      <c r="BV733"/>
    </row>
    <row r="734" spans="1:74" s="173" customFormat="1" x14ac:dyDescent="0.35">
      <c r="A734" s="237"/>
      <c r="B734" s="88"/>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s="238"/>
      <c r="AN734"/>
      <c r="AO734"/>
      <c r="AP734"/>
      <c r="AQ734"/>
      <c r="AR734"/>
      <c r="AS734"/>
      <c r="AT734"/>
      <c r="AU734"/>
      <c r="AV734"/>
      <c r="AW734"/>
      <c r="AX734"/>
      <c r="AY734"/>
      <c r="AZ734"/>
      <c r="BA734"/>
      <c r="BB734"/>
      <c r="BC734"/>
      <c r="BD734"/>
      <c r="BE734"/>
      <c r="BF734"/>
      <c r="BG734"/>
      <c r="BH734"/>
      <c r="BI734"/>
      <c r="BJ734"/>
      <c r="BK734"/>
      <c r="BL734"/>
      <c r="BM734"/>
      <c r="BN734"/>
      <c r="BO734"/>
      <c r="BP734"/>
      <c r="BQ734"/>
      <c r="BR734"/>
      <c r="BS734"/>
      <c r="BT734"/>
      <c r="BU734"/>
      <c r="BV734"/>
    </row>
    <row r="735" spans="1:74" s="173" customFormat="1" x14ac:dyDescent="0.35">
      <c r="A735" s="237"/>
      <c r="B735" s="88"/>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s="238"/>
      <c r="AN735"/>
      <c r="AO735"/>
      <c r="AP735"/>
      <c r="AQ735"/>
      <c r="AR735"/>
      <c r="AS735"/>
      <c r="AT735"/>
      <c r="AU735"/>
      <c r="AV735"/>
      <c r="AW735"/>
      <c r="AX735"/>
      <c r="AY735"/>
      <c r="AZ735"/>
      <c r="BA735"/>
      <c r="BB735"/>
      <c r="BC735"/>
      <c r="BD735"/>
      <c r="BE735"/>
      <c r="BF735"/>
      <c r="BG735"/>
      <c r="BH735"/>
      <c r="BI735"/>
      <c r="BJ735"/>
      <c r="BK735"/>
      <c r="BL735"/>
      <c r="BM735"/>
      <c r="BN735"/>
      <c r="BO735"/>
      <c r="BP735"/>
      <c r="BQ735"/>
      <c r="BR735"/>
      <c r="BS735"/>
      <c r="BT735"/>
      <c r="BU735"/>
      <c r="BV735"/>
    </row>
    <row r="736" spans="1:74" s="173" customFormat="1" x14ac:dyDescent="0.35">
      <c r="A736" s="237"/>
      <c r="B736" s="88"/>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s="238"/>
      <c r="AN736"/>
      <c r="AO736"/>
      <c r="AP736"/>
      <c r="AQ736"/>
      <c r="AR736"/>
      <c r="AS736"/>
      <c r="AT736"/>
      <c r="AU736"/>
      <c r="AV736"/>
      <c r="AW736"/>
      <c r="AX736"/>
      <c r="AY736"/>
      <c r="AZ736"/>
      <c r="BA736"/>
      <c r="BB736"/>
      <c r="BC736"/>
      <c r="BD736"/>
      <c r="BE736"/>
      <c r="BF736"/>
      <c r="BG736"/>
      <c r="BH736"/>
      <c r="BI736"/>
      <c r="BJ736"/>
      <c r="BK736"/>
      <c r="BL736"/>
      <c r="BM736"/>
      <c r="BN736"/>
      <c r="BO736"/>
      <c r="BP736"/>
      <c r="BQ736"/>
      <c r="BR736"/>
      <c r="BS736"/>
      <c r="BT736"/>
      <c r="BU736"/>
      <c r="BV736"/>
    </row>
    <row r="737" spans="1:74" s="173" customFormat="1" x14ac:dyDescent="0.35">
      <c r="A737" s="237"/>
      <c r="B737" s="88"/>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s="238"/>
      <c r="AN737"/>
      <c r="AO737"/>
      <c r="AP737"/>
      <c r="AQ737"/>
      <c r="AR737"/>
      <c r="AS737"/>
      <c r="AT737"/>
      <c r="AU737"/>
      <c r="AV737"/>
      <c r="AW737"/>
      <c r="AX737"/>
      <c r="AY737"/>
      <c r="AZ737"/>
      <c r="BA737"/>
      <c r="BB737"/>
      <c r="BC737"/>
      <c r="BD737"/>
      <c r="BE737"/>
      <c r="BF737"/>
      <c r="BG737"/>
      <c r="BH737"/>
      <c r="BI737"/>
      <c r="BJ737"/>
      <c r="BK737"/>
      <c r="BL737"/>
      <c r="BM737"/>
      <c r="BN737"/>
      <c r="BO737"/>
      <c r="BP737"/>
      <c r="BQ737"/>
      <c r="BR737"/>
      <c r="BS737"/>
      <c r="BT737"/>
      <c r="BU737"/>
      <c r="BV737"/>
    </row>
    <row r="738" spans="1:74" s="173" customFormat="1" x14ac:dyDescent="0.35">
      <c r="A738" s="237"/>
      <c r="B738" s="8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s="238"/>
      <c r="AN738"/>
      <c r="AO738"/>
      <c r="AP738"/>
      <c r="AQ738"/>
      <c r="AR738"/>
      <c r="AS738"/>
      <c r="AT738"/>
      <c r="AU738"/>
      <c r="AV738"/>
      <c r="AW738"/>
      <c r="AX738"/>
      <c r="AY738"/>
      <c r="AZ738"/>
      <c r="BA738"/>
      <c r="BB738"/>
      <c r="BC738"/>
      <c r="BD738"/>
      <c r="BE738"/>
      <c r="BF738"/>
      <c r="BG738"/>
      <c r="BH738"/>
      <c r="BI738"/>
      <c r="BJ738"/>
      <c r="BK738"/>
      <c r="BL738"/>
      <c r="BM738"/>
      <c r="BN738"/>
      <c r="BO738"/>
      <c r="BP738"/>
      <c r="BQ738"/>
      <c r="BR738"/>
      <c r="BS738"/>
      <c r="BT738"/>
      <c r="BU738"/>
      <c r="BV738"/>
    </row>
    <row r="739" spans="1:74" s="173" customFormat="1" x14ac:dyDescent="0.35">
      <c r="A739" s="237"/>
      <c r="B739" s="88"/>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s="238"/>
      <c r="AN739"/>
      <c r="AO739"/>
      <c r="AP739"/>
      <c r="AQ739"/>
      <c r="AR739"/>
      <c r="AS739"/>
      <c r="AT739"/>
      <c r="AU739"/>
      <c r="AV739"/>
      <c r="AW739"/>
      <c r="AX739"/>
      <c r="AY739"/>
      <c r="AZ739"/>
      <c r="BA739"/>
      <c r="BB739"/>
      <c r="BC739"/>
      <c r="BD739"/>
      <c r="BE739"/>
      <c r="BF739"/>
      <c r="BG739"/>
      <c r="BH739"/>
      <c r="BI739"/>
      <c r="BJ739"/>
      <c r="BK739"/>
      <c r="BL739"/>
      <c r="BM739"/>
      <c r="BN739"/>
      <c r="BO739"/>
      <c r="BP739"/>
      <c r="BQ739"/>
      <c r="BR739"/>
      <c r="BS739"/>
      <c r="BT739"/>
      <c r="BU739"/>
      <c r="BV739"/>
    </row>
    <row r="740" spans="1:74" s="173" customFormat="1" x14ac:dyDescent="0.35">
      <c r="A740" s="237"/>
      <c r="B740" s="88"/>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s="238"/>
      <c r="AN740"/>
      <c r="AO740"/>
      <c r="AP740"/>
      <c r="AQ740"/>
      <c r="AR740"/>
      <c r="AS740"/>
      <c r="AT740"/>
      <c r="AU740"/>
      <c r="AV740"/>
      <c r="AW740"/>
      <c r="AX740"/>
      <c r="AY740"/>
      <c r="AZ740"/>
      <c r="BA740"/>
      <c r="BB740"/>
      <c r="BC740"/>
      <c r="BD740"/>
      <c r="BE740"/>
      <c r="BF740"/>
      <c r="BG740"/>
      <c r="BH740"/>
      <c r="BI740"/>
      <c r="BJ740"/>
      <c r="BK740"/>
      <c r="BL740"/>
      <c r="BM740"/>
      <c r="BN740"/>
      <c r="BO740"/>
      <c r="BP740"/>
      <c r="BQ740"/>
      <c r="BR740"/>
      <c r="BS740"/>
      <c r="BT740"/>
      <c r="BU740"/>
      <c r="BV740"/>
    </row>
    <row r="741" spans="1:74" s="173" customFormat="1" x14ac:dyDescent="0.35">
      <c r="A741" s="237"/>
      <c r="B741" s="88"/>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s="238"/>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c r="BT741"/>
      <c r="BU741"/>
      <c r="BV741"/>
    </row>
    <row r="742" spans="1:74" s="173" customFormat="1" x14ac:dyDescent="0.35">
      <c r="A742" s="237"/>
      <c r="B742" s="88"/>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s="238"/>
      <c r="AN742"/>
      <c r="AO742"/>
      <c r="AP742"/>
      <c r="AQ742"/>
      <c r="AR742"/>
      <c r="AS742"/>
      <c r="AT742"/>
      <c r="AU742"/>
      <c r="AV742"/>
      <c r="AW742"/>
      <c r="AX742"/>
      <c r="AY742"/>
      <c r="AZ742"/>
      <c r="BA742"/>
      <c r="BB742"/>
      <c r="BC742"/>
      <c r="BD742"/>
      <c r="BE742"/>
      <c r="BF742"/>
      <c r="BG742"/>
      <c r="BH742"/>
      <c r="BI742"/>
      <c r="BJ742"/>
      <c r="BK742"/>
      <c r="BL742"/>
      <c r="BM742"/>
      <c r="BN742"/>
      <c r="BO742"/>
      <c r="BP742"/>
      <c r="BQ742"/>
      <c r="BR742"/>
      <c r="BS742"/>
      <c r="BT742"/>
      <c r="BU742"/>
      <c r="BV742"/>
    </row>
    <row r="743" spans="1:74" s="173" customFormat="1" x14ac:dyDescent="0.35">
      <c r="A743" s="237"/>
      <c r="B743" s="88"/>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s="238"/>
      <c r="AN743"/>
      <c r="AO743"/>
      <c r="AP743"/>
      <c r="AQ743"/>
      <c r="AR743"/>
      <c r="AS743"/>
      <c r="AT743"/>
      <c r="AU743"/>
      <c r="AV743"/>
      <c r="AW743"/>
      <c r="AX743"/>
      <c r="AY743"/>
      <c r="AZ743"/>
      <c r="BA743"/>
      <c r="BB743"/>
      <c r="BC743"/>
      <c r="BD743"/>
      <c r="BE743"/>
      <c r="BF743"/>
      <c r="BG743"/>
      <c r="BH743"/>
      <c r="BI743"/>
      <c r="BJ743"/>
      <c r="BK743"/>
      <c r="BL743"/>
      <c r="BM743"/>
      <c r="BN743"/>
      <c r="BO743"/>
      <c r="BP743"/>
      <c r="BQ743"/>
      <c r="BR743"/>
      <c r="BS743"/>
      <c r="BT743"/>
      <c r="BU743"/>
      <c r="BV743"/>
    </row>
    <row r="744" spans="1:74" s="173" customFormat="1" x14ac:dyDescent="0.35">
      <c r="A744" s="237"/>
      <c r="B744" s="88"/>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s="238"/>
      <c r="AN744"/>
      <c r="AO744"/>
      <c r="AP744"/>
      <c r="AQ744"/>
      <c r="AR744"/>
      <c r="AS744"/>
      <c r="AT744"/>
      <c r="AU744"/>
      <c r="AV744"/>
      <c r="AW744"/>
      <c r="AX744"/>
      <c r="AY744"/>
      <c r="AZ744"/>
      <c r="BA744"/>
      <c r="BB744"/>
      <c r="BC744"/>
      <c r="BD744"/>
      <c r="BE744"/>
      <c r="BF744"/>
      <c r="BG744"/>
      <c r="BH744"/>
      <c r="BI744"/>
      <c r="BJ744"/>
      <c r="BK744"/>
      <c r="BL744"/>
      <c r="BM744"/>
      <c r="BN744"/>
      <c r="BO744"/>
      <c r="BP744"/>
      <c r="BQ744"/>
      <c r="BR744"/>
      <c r="BS744"/>
      <c r="BT744"/>
      <c r="BU744"/>
      <c r="BV744"/>
    </row>
    <row r="745" spans="1:74" s="173" customFormat="1" x14ac:dyDescent="0.35">
      <c r="A745" s="237"/>
      <c r="B745" s="88"/>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s="238"/>
      <c r="AN745"/>
      <c r="AO745"/>
      <c r="AP745"/>
      <c r="AQ745"/>
      <c r="AR745"/>
      <c r="AS745"/>
      <c r="AT745"/>
      <c r="AU745"/>
      <c r="AV745"/>
      <c r="AW745"/>
      <c r="AX745"/>
      <c r="AY745"/>
      <c r="AZ745"/>
      <c r="BA745"/>
      <c r="BB745"/>
      <c r="BC745"/>
      <c r="BD745"/>
      <c r="BE745"/>
      <c r="BF745"/>
      <c r="BG745"/>
      <c r="BH745"/>
      <c r="BI745"/>
      <c r="BJ745"/>
      <c r="BK745"/>
      <c r="BL745"/>
      <c r="BM745"/>
      <c r="BN745"/>
      <c r="BO745"/>
      <c r="BP745"/>
      <c r="BQ745"/>
      <c r="BR745"/>
      <c r="BS745"/>
      <c r="BT745"/>
      <c r="BU745"/>
      <c r="BV745"/>
    </row>
    <row r="746" spans="1:74" s="173" customFormat="1" x14ac:dyDescent="0.35">
      <c r="A746" s="237"/>
      <c r="B746" s="88"/>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s="238"/>
      <c r="AN746"/>
      <c r="AO746"/>
      <c r="AP746"/>
      <c r="AQ746"/>
      <c r="AR746"/>
      <c r="AS746"/>
      <c r="AT746"/>
      <c r="AU746"/>
      <c r="AV746"/>
      <c r="AW746"/>
      <c r="AX746"/>
      <c r="AY746"/>
      <c r="AZ746"/>
      <c r="BA746"/>
      <c r="BB746"/>
      <c r="BC746"/>
      <c r="BD746"/>
      <c r="BE746"/>
      <c r="BF746"/>
      <c r="BG746"/>
      <c r="BH746"/>
      <c r="BI746"/>
      <c r="BJ746"/>
      <c r="BK746"/>
      <c r="BL746"/>
      <c r="BM746"/>
      <c r="BN746"/>
      <c r="BO746"/>
      <c r="BP746"/>
      <c r="BQ746"/>
      <c r="BR746"/>
      <c r="BS746"/>
      <c r="BT746"/>
      <c r="BU746"/>
      <c r="BV746"/>
    </row>
    <row r="747" spans="1:74" s="173" customFormat="1" x14ac:dyDescent="0.35">
      <c r="A747" s="237"/>
      <c r="B747" s="88"/>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s="238"/>
      <c r="AN747"/>
      <c r="AO747"/>
      <c r="AP747"/>
      <c r="AQ747"/>
      <c r="AR747"/>
      <c r="AS747"/>
      <c r="AT747"/>
      <c r="AU747"/>
      <c r="AV747"/>
      <c r="AW747"/>
      <c r="AX747"/>
      <c r="AY747"/>
      <c r="AZ747"/>
      <c r="BA747"/>
      <c r="BB747"/>
      <c r="BC747"/>
      <c r="BD747"/>
      <c r="BE747"/>
      <c r="BF747"/>
      <c r="BG747"/>
      <c r="BH747"/>
      <c r="BI747"/>
      <c r="BJ747"/>
      <c r="BK747"/>
      <c r="BL747"/>
      <c r="BM747"/>
      <c r="BN747"/>
      <c r="BO747"/>
      <c r="BP747"/>
      <c r="BQ747"/>
      <c r="BR747"/>
      <c r="BS747"/>
      <c r="BT747"/>
      <c r="BU747"/>
      <c r="BV747"/>
    </row>
    <row r="748" spans="1:74" s="173" customFormat="1" x14ac:dyDescent="0.35">
      <c r="A748" s="237"/>
      <c r="B748" s="8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s="238"/>
      <c r="AN748"/>
      <c r="AO748"/>
      <c r="AP748"/>
      <c r="AQ748"/>
      <c r="AR748"/>
      <c r="AS748"/>
      <c r="AT748"/>
      <c r="AU748"/>
      <c r="AV748"/>
      <c r="AW748"/>
      <c r="AX748"/>
      <c r="AY748"/>
      <c r="AZ748"/>
      <c r="BA748"/>
      <c r="BB748"/>
      <c r="BC748"/>
      <c r="BD748"/>
      <c r="BE748"/>
      <c r="BF748"/>
      <c r="BG748"/>
      <c r="BH748"/>
      <c r="BI748"/>
      <c r="BJ748"/>
      <c r="BK748"/>
      <c r="BL748"/>
      <c r="BM748"/>
      <c r="BN748"/>
      <c r="BO748"/>
      <c r="BP748"/>
      <c r="BQ748"/>
      <c r="BR748"/>
      <c r="BS748"/>
      <c r="BT748"/>
      <c r="BU748"/>
      <c r="BV748"/>
    </row>
    <row r="749" spans="1:74" s="173" customFormat="1" x14ac:dyDescent="0.35">
      <c r="A749" s="237"/>
      <c r="B749" s="88"/>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s="238"/>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c r="BT749"/>
      <c r="BU749"/>
      <c r="BV749"/>
    </row>
    <row r="750" spans="1:74" s="173" customFormat="1" x14ac:dyDescent="0.35">
      <c r="A750" s="237"/>
      <c r="B750" s="88"/>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s="238"/>
      <c r="AN750"/>
      <c r="AO750"/>
      <c r="AP750"/>
      <c r="AQ750"/>
      <c r="AR750"/>
      <c r="AS750"/>
      <c r="AT750"/>
      <c r="AU750"/>
      <c r="AV750"/>
      <c r="AW750"/>
      <c r="AX750"/>
      <c r="AY750"/>
      <c r="AZ750"/>
      <c r="BA750"/>
      <c r="BB750"/>
      <c r="BC750"/>
      <c r="BD750"/>
      <c r="BE750"/>
      <c r="BF750"/>
      <c r="BG750"/>
      <c r="BH750"/>
      <c r="BI750"/>
      <c r="BJ750"/>
      <c r="BK750"/>
      <c r="BL750"/>
      <c r="BM750"/>
      <c r="BN750"/>
      <c r="BO750"/>
      <c r="BP750"/>
      <c r="BQ750"/>
      <c r="BR750"/>
      <c r="BS750"/>
      <c r="BT750"/>
      <c r="BU750"/>
      <c r="BV750"/>
    </row>
    <row r="751" spans="1:74" s="173" customFormat="1" x14ac:dyDescent="0.35">
      <c r="A751" s="237"/>
      <c r="B751" s="88"/>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s="238"/>
      <c r="AN751"/>
      <c r="AO751"/>
      <c r="AP751"/>
      <c r="AQ751"/>
      <c r="AR751"/>
      <c r="AS751"/>
      <c r="AT751"/>
      <c r="AU751"/>
      <c r="AV751"/>
      <c r="AW751"/>
      <c r="AX751"/>
      <c r="AY751"/>
      <c r="AZ751"/>
      <c r="BA751"/>
      <c r="BB751"/>
      <c r="BC751"/>
      <c r="BD751"/>
      <c r="BE751"/>
      <c r="BF751"/>
      <c r="BG751"/>
      <c r="BH751"/>
      <c r="BI751"/>
      <c r="BJ751"/>
      <c r="BK751"/>
      <c r="BL751"/>
      <c r="BM751"/>
      <c r="BN751"/>
      <c r="BO751"/>
      <c r="BP751"/>
      <c r="BQ751"/>
      <c r="BR751"/>
      <c r="BS751"/>
      <c r="BT751"/>
      <c r="BU751"/>
      <c r="BV751"/>
    </row>
    <row r="752" spans="1:74" s="173" customFormat="1" x14ac:dyDescent="0.35">
      <c r="A752" s="237"/>
      <c r="B752" s="88"/>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s="238"/>
      <c r="AN752"/>
      <c r="AO752"/>
      <c r="AP752"/>
      <c r="AQ752"/>
      <c r="AR752"/>
      <c r="AS752"/>
      <c r="AT752"/>
      <c r="AU752"/>
      <c r="AV752"/>
      <c r="AW752"/>
      <c r="AX752"/>
      <c r="AY752"/>
      <c r="AZ752"/>
      <c r="BA752"/>
      <c r="BB752"/>
      <c r="BC752"/>
      <c r="BD752"/>
      <c r="BE752"/>
      <c r="BF752"/>
      <c r="BG752"/>
      <c r="BH752"/>
      <c r="BI752"/>
      <c r="BJ752"/>
      <c r="BK752"/>
      <c r="BL752"/>
      <c r="BM752"/>
      <c r="BN752"/>
      <c r="BO752"/>
      <c r="BP752"/>
      <c r="BQ752"/>
      <c r="BR752"/>
      <c r="BS752"/>
      <c r="BT752"/>
      <c r="BU752"/>
      <c r="BV752"/>
    </row>
    <row r="753" spans="1:74" s="173" customFormat="1" x14ac:dyDescent="0.35">
      <c r="A753" s="237"/>
      <c r="B753" s="88"/>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s="238"/>
      <c r="AN753"/>
      <c r="AO753"/>
      <c r="AP753"/>
      <c r="AQ753"/>
      <c r="AR753"/>
      <c r="AS753"/>
      <c r="AT753"/>
      <c r="AU753"/>
      <c r="AV753"/>
      <c r="AW753"/>
      <c r="AX753"/>
      <c r="AY753"/>
      <c r="AZ753"/>
      <c r="BA753"/>
      <c r="BB753"/>
      <c r="BC753"/>
      <c r="BD753"/>
      <c r="BE753"/>
      <c r="BF753"/>
      <c r="BG753"/>
      <c r="BH753"/>
      <c r="BI753"/>
      <c r="BJ753"/>
      <c r="BK753"/>
      <c r="BL753"/>
      <c r="BM753"/>
      <c r="BN753"/>
      <c r="BO753"/>
      <c r="BP753"/>
      <c r="BQ753"/>
      <c r="BR753"/>
      <c r="BS753"/>
      <c r="BT753"/>
      <c r="BU753"/>
      <c r="BV753"/>
    </row>
    <row r="754" spans="1:74" s="173" customFormat="1" x14ac:dyDescent="0.35">
      <c r="A754" s="237"/>
      <c r="B754" s="88"/>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s="238"/>
      <c r="AN754"/>
      <c r="AO754"/>
      <c r="AP754"/>
      <c r="AQ754"/>
      <c r="AR754"/>
      <c r="AS754"/>
      <c r="AT754"/>
      <c r="AU754"/>
      <c r="AV754"/>
      <c r="AW754"/>
      <c r="AX754"/>
      <c r="AY754"/>
      <c r="AZ754"/>
      <c r="BA754"/>
      <c r="BB754"/>
      <c r="BC754"/>
      <c r="BD754"/>
      <c r="BE754"/>
      <c r="BF754"/>
      <c r="BG754"/>
      <c r="BH754"/>
      <c r="BI754"/>
      <c r="BJ754"/>
      <c r="BK754"/>
      <c r="BL754"/>
      <c r="BM754"/>
      <c r="BN754"/>
      <c r="BO754"/>
      <c r="BP754"/>
      <c r="BQ754"/>
      <c r="BR754"/>
      <c r="BS754"/>
      <c r="BT754"/>
      <c r="BU754"/>
      <c r="BV754"/>
    </row>
    <row r="755" spans="1:74" s="173" customFormat="1" x14ac:dyDescent="0.35">
      <c r="A755" s="237"/>
      <c r="B755" s="88"/>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s="238"/>
      <c r="AN755"/>
      <c r="AO755"/>
      <c r="AP755"/>
      <c r="AQ755"/>
      <c r="AR755"/>
      <c r="AS755"/>
      <c r="AT755"/>
      <c r="AU755"/>
      <c r="AV755"/>
      <c r="AW755"/>
      <c r="AX755"/>
      <c r="AY755"/>
      <c r="AZ755"/>
      <c r="BA755"/>
      <c r="BB755"/>
      <c r="BC755"/>
      <c r="BD755"/>
      <c r="BE755"/>
      <c r="BF755"/>
      <c r="BG755"/>
      <c r="BH755"/>
      <c r="BI755"/>
      <c r="BJ755"/>
      <c r="BK755"/>
      <c r="BL755"/>
      <c r="BM755"/>
      <c r="BN755"/>
      <c r="BO755"/>
      <c r="BP755"/>
      <c r="BQ755"/>
      <c r="BR755"/>
      <c r="BS755"/>
      <c r="BT755"/>
      <c r="BU755"/>
      <c r="BV755"/>
    </row>
    <row r="756" spans="1:74" s="173" customFormat="1" x14ac:dyDescent="0.35">
      <c r="A756" s="237"/>
      <c r="B756" s="88"/>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s="238"/>
      <c r="AN756"/>
      <c r="AO756"/>
      <c r="AP756"/>
      <c r="AQ756"/>
      <c r="AR756"/>
      <c r="AS756"/>
      <c r="AT756"/>
      <c r="AU756"/>
      <c r="AV756"/>
      <c r="AW756"/>
      <c r="AX756"/>
      <c r="AY756"/>
      <c r="AZ756"/>
      <c r="BA756"/>
      <c r="BB756"/>
      <c r="BC756"/>
      <c r="BD756"/>
      <c r="BE756"/>
      <c r="BF756"/>
      <c r="BG756"/>
      <c r="BH756"/>
      <c r="BI756"/>
      <c r="BJ756"/>
      <c r="BK756"/>
      <c r="BL756"/>
      <c r="BM756"/>
      <c r="BN756"/>
      <c r="BO756"/>
      <c r="BP756"/>
      <c r="BQ756"/>
      <c r="BR756"/>
      <c r="BS756"/>
      <c r="BT756"/>
      <c r="BU756"/>
      <c r="BV756"/>
    </row>
    <row r="757" spans="1:74" s="173" customFormat="1" x14ac:dyDescent="0.35">
      <c r="A757" s="237"/>
      <c r="B757" s="88"/>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s="238"/>
      <c r="AN757"/>
      <c r="AO757"/>
      <c r="AP757"/>
      <c r="AQ757"/>
      <c r="AR757"/>
      <c r="AS757"/>
      <c r="AT757"/>
      <c r="AU757"/>
      <c r="AV757"/>
      <c r="AW757"/>
      <c r="AX757"/>
      <c r="AY757"/>
      <c r="AZ757"/>
      <c r="BA757"/>
      <c r="BB757"/>
      <c r="BC757"/>
      <c r="BD757"/>
      <c r="BE757"/>
      <c r="BF757"/>
      <c r="BG757"/>
      <c r="BH757"/>
      <c r="BI757"/>
      <c r="BJ757"/>
      <c r="BK757"/>
      <c r="BL757"/>
      <c r="BM757"/>
      <c r="BN757"/>
      <c r="BO757"/>
      <c r="BP757"/>
      <c r="BQ757"/>
      <c r="BR757"/>
      <c r="BS757"/>
      <c r="BT757"/>
      <c r="BU757"/>
      <c r="BV757"/>
    </row>
    <row r="758" spans="1:74" s="173" customFormat="1" x14ac:dyDescent="0.35">
      <c r="A758" s="237"/>
      <c r="B758" s="8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s="238"/>
      <c r="AN758"/>
      <c r="AO758"/>
      <c r="AP758"/>
      <c r="AQ758"/>
      <c r="AR758"/>
      <c r="AS758"/>
      <c r="AT758"/>
      <c r="AU758"/>
      <c r="AV758"/>
      <c r="AW758"/>
      <c r="AX758"/>
      <c r="AY758"/>
      <c r="AZ758"/>
      <c r="BA758"/>
      <c r="BB758"/>
      <c r="BC758"/>
      <c r="BD758"/>
      <c r="BE758"/>
      <c r="BF758"/>
      <c r="BG758"/>
      <c r="BH758"/>
      <c r="BI758"/>
      <c r="BJ758"/>
      <c r="BK758"/>
      <c r="BL758"/>
      <c r="BM758"/>
      <c r="BN758"/>
      <c r="BO758"/>
      <c r="BP758"/>
      <c r="BQ758"/>
      <c r="BR758"/>
      <c r="BS758"/>
      <c r="BT758"/>
      <c r="BU758"/>
      <c r="BV758"/>
    </row>
    <row r="759" spans="1:74" s="173" customFormat="1" x14ac:dyDescent="0.35">
      <c r="A759" s="237"/>
      <c r="B759" s="88"/>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s="238"/>
      <c r="AN759"/>
      <c r="AO759"/>
      <c r="AP759"/>
      <c r="AQ759"/>
      <c r="AR759"/>
      <c r="AS759"/>
      <c r="AT759"/>
      <c r="AU759"/>
      <c r="AV759"/>
      <c r="AW759"/>
      <c r="AX759"/>
      <c r="AY759"/>
      <c r="AZ759"/>
      <c r="BA759"/>
      <c r="BB759"/>
      <c r="BC759"/>
      <c r="BD759"/>
      <c r="BE759"/>
      <c r="BF759"/>
      <c r="BG759"/>
      <c r="BH759"/>
      <c r="BI759"/>
      <c r="BJ759"/>
      <c r="BK759"/>
      <c r="BL759"/>
      <c r="BM759"/>
      <c r="BN759"/>
      <c r="BO759"/>
      <c r="BP759"/>
      <c r="BQ759"/>
      <c r="BR759"/>
      <c r="BS759"/>
      <c r="BT759"/>
      <c r="BU759"/>
      <c r="BV759"/>
    </row>
    <row r="760" spans="1:74" s="173" customFormat="1" x14ac:dyDescent="0.35">
      <c r="A760" s="237"/>
      <c r="B760" s="88"/>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s="238"/>
      <c r="AN760"/>
      <c r="AO760"/>
      <c r="AP760"/>
      <c r="AQ760"/>
      <c r="AR760"/>
      <c r="AS760"/>
      <c r="AT760"/>
      <c r="AU760"/>
      <c r="AV760"/>
      <c r="AW760"/>
      <c r="AX760"/>
      <c r="AY760"/>
      <c r="AZ760"/>
      <c r="BA760"/>
      <c r="BB760"/>
      <c r="BC760"/>
      <c r="BD760"/>
      <c r="BE760"/>
      <c r="BF760"/>
      <c r="BG760"/>
      <c r="BH760"/>
      <c r="BI760"/>
      <c r="BJ760"/>
      <c r="BK760"/>
      <c r="BL760"/>
      <c r="BM760"/>
      <c r="BN760"/>
      <c r="BO760"/>
      <c r="BP760"/>
      <c r="BQ760"/>
      <c r="BR760"/>
      <c r="BS760"/>
      <c r="BT760"/>
      <c r="BU760"/>
      <c r="BV760"/>
    </row>
    <row r="761" spans="1:74" s="173" customFormat="1" x14ac:dyDescent="0.35">
      <c r="A761" s="237"/>
      <c r="B761" s="88"/>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s="238"/>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c r="BT761"/>
      <c r="BU761"/>
      <c r="BV761"/>
    </row>
    <row r="762" spans="1:74" s="173" customFormat="1" x14ac:dyDescent="0.35">
      <c r="A762" s="237"/>
      <c r="B762" s="88"/>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s="238"/>
      <c r="AN762"/>
      <c r="AO762"/>
      <c r="AP762"/>
      <c r="AQ762"/>
      <c r="AR762"/>
      <c r="AS762"/>
      <c r="AT762"/>
      <c r="AU762"/>
      <c r="AV762"/>
      <c r="AW762"/>
      <c r="AX762"/>
      <c r="AY762"/>
      <c r="AZ762"/>
      <c r="BA762"/>
      <c r="BB762"/>
      <c r="BC762"/>
      <c r="BD762"/>
      <c r="BE762"/>
      <c r="BF762"/>
      <c r="BG762"/>
      <c r="BH762"/>
      <c r="BI762"/>
      <c r="BJ762"/>
      <c r="BK762"/>
      <c r="BL762"/>
      <c r="BM762"/>
      <c r="BN762"/>
      <c r="BO762"/>
      <c r="BP762"/>
      <c r="BQ762"/>
      <c r="BR762"/>
      <c r="BS762"/>
      <c r="BT762"/>
      <c r="BU762"/>
      <c r="BV762"/>
    </row>
    <row r="763" spans="1:74" s="173" customFormat="1" x14ac:dyDescent="0.35">
      <c r="A763" s="237"/>
      <c r="B763" s="88"/>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s="238"/>
      <c r="AN763"/>
      <c r="AO763"/>
      <c r="AP763"/>
      <c r="AQ763"/>
      <c r="AR763"/>
      <c r="AS763"/>
      <c r="AT763"/>
      <c r="AU763"/>
      <c r="AV763"/>
      <c r="AW763"/>
      <c r="AX763"/>
      <c r="AY763"/>
      <c r="AZ763"/>
      <c r="BA763"/>
      <c r="BB763"/>
      <c r="BC763"/>
      <c r="BD763"/>
      <c r="BE763"/>
      <c r="BF763"/>
      <c r="BG763"/>
      <c r="BH763"/>
      <c r="BI763"/>
      <c r="BJ763"/>
      <c r="BK763"/>
      <c r="BL763"/>
      <c r="BM763"/>
      <c r="BN763"/>
      <c r="BO763"/>
      <c r="BP763"/>
      <c r="BQ763"/>
      <c r="BR763"/>
      <c r="BS763"/>
      <c r="BT763"/>
      <c r="BU763"/>
      <c r="BV763"/>
    </row>
    <row r="764" spans="1:74" s="173" customFormat="1" x14ac:dyDescent="0.35">
      <c r="A764" s="237"/>
      <c r="B764" s="88"/>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s="238"/>
      <c r="AN764"/>
      <c r="AO764"/>
      <c r="AP764"/>
      <c r="AQ764"/>
      <c r="AR764"/>
      <c r="AS764"/>
      <c r="AT764"/>
      <c r="AU764"/>
      <c r="AV764"/>
      <c r="AW764"/>
      <c r="AX764"/>
      <c r="AY764"/>
      <c r="AZ764"/>
      <c r="BA764"/>
      <c r="BB764"/>
      <c r="BC764"/>
      <c r="BD764"/>
      <c r="BE764"/>
      <c r="BF764"/>
      <c r="BG764"/>
      <c r="BH764"/>
      <c r="BI764"/>
      <c r="BJ764"/>
      <c r="BK764"/>
      <c r="BL764"/>
      <c r="BM764"/>
      <c r="BN764"/>
      <c r="BO764"/>
      <c r="BP764"/>
      <c r="BQ764"/>
      <c r="BR764"/>
      <c r="BS764"/>
      <c r="BT764"/>
      <c r="BU764"/>
      <c r="BV764"/>
    </row>
    <row r="765" spans="1:74" s="173" customFormat="1" x14ac:dyDescent="0.35">
      <c r="A765" s="237"/>
      <c r="B765" s="88"/>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s="238"/>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c r="BT765"/>
      <c r="BU765"/>
      <c r="BV765"/>
    </row>
    <row r="766" spans="1:74" s="173" customFormat="1" x14ac:dyDescent="0.35">
      <c r="A766" s="237"/>
      <c r="B766" s="88"/>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s="238"/>
      <c r="AN766"/>
      <c r="AO766"/>
      <c r="AP766"/>
      <c r="AQ766"/>
      <c r="AR766"/>
      <c r="AS766"/>
      <c r="AT766"/>
      <c r="AU766"/>
      <c r="AV766"/>
      <c r="AW766"/>
      <c r="AX766"/>
      <c r="AY766"/>
      <c r="AZ766"/>
      <c r="BA766"/>
      <c r="BB766"/>
      <c r="BC766"/>
      <c r="BD766"/>
      <c r="BE766"/>
      <c r="BF766"/>
      <c r="BG766"/>
      <c r="BH766"/>
      <c r="BI766"/>
      <c r="BJ766"/>
      <c r="BK766"/>
      <c r="BL766"/>
      <c r="BM766"/>
      <c r="BN766"/>
      <c r="BO766"/>
      <c r="BP766"/>
      <c r="BQ766"/>
      <c r="BR766"/>
      <c r="BS766"/>
      <c r="BT766"/>
      <c r="BU766"/>
      <c r="BV766"/>
    </row>
    <row r="767" spans="1:74" s="173" customFormat="1" x14ac:dyDescent="0.35">
      <c r="A767" s="237"/>
      <c r="B767" s="88"/>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s="238"/>
      <c r="AN767"/>
      <c r="AO767"/>
      <c r="AP767"/>
      <c r="AQ767"/>
      <c r="AR767"/>
      <c r="AS767"/>
      <c r="AT767"/>
      <c r="AU767"/>
      <c r="AV767"/>
      <c r="AW767"/>
      <c r="AX767"/>
      <c r="AY767"/>
      <c r="AZ767"/>
      <c r="BA767"/>
      <c r="BB767"/>
      <c r="BC767"/>
      <c r="BD767"/>
      <c r="BE767"/>
      <c r="BF767"/>
      <c r="BG767"/>
      <c r="BH767"/>
      <c r="BI767"/>
      <c r="BJ767"/>
      <c r="BK767"/>
      <c r="BL767"/>
      <c r="BM767"/>
      <c r="BN767"/>
      <c r="BO767"/>
      <c r="BP767"/>
      <c r="BQ767"/>
      <c r="BR767"/>
      <c r="BS767"/>
      <c r="BT767"/>
      <c r="BU767"/>
      <c r="BV767"/>
    </row>
    <row r="768" spans="1:74" s="173" customFormat="1" x14ac:dyDescent="0.35">
      <c r="A768" s="237"/>
      <c r="B768" s="88"/>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s="238"/>
      <c r="AN768"/>
      <c r="AO768"/>
      <c r="AP768"/>
      <c r="AQ768"/>
      <c r="AR768"/>
      <c r="AS768"/>
      <c r="AT768"/>
      <c r="AU768"/>
      <c r="AV768"/>
      <c r="AW768"/>
      <c r="AX768"/>
      <c r="AY768"/>
      <c r="AZ768"/>
      <c r="BA768"/>
      <c r="BB768"/>
      <c r="BC768"/>
      <c r="BD768"/>
      <c r="BE768"/>
      <c r="BF768"/>
      <c r="BG768"/>
      <c r="BH768"/>
      <c r="BI768"/>
      <c r="BJ768"/>
      <c r="BK768"/>
      <c r="BL768"/>
      <c r="BM768"/>
      <c r="BN768"/>
      <c r="BO768"/>
      <c r="BP768"/>
      <c r="BQ768"/>
      <c r="BR768"/>
      <c r="BS768"/>
      <c r="BT768"/>
      <c r="BU768"/>
      <c r="BV768"/>
    </row>
    <row r="769" spans="1:74" s="173" customFormat="1" x14ac:dyDescent="0.35">
      <c r="A769" s="237"/>
      <c r="B769" s="88"/>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s="238"/>
      <c r="AN769"/>
      <c r="AO769"/>
      <c r="AP769"/>
      <c r="AQ769"/>
      <c r="AR769"/>
      <c r="AS769"/>
      <c r="AT769"/>
      <c r="AU769"/>
      <c r="AV769"/>
      <c r="AW769"/>
      <c r="AX769"/>
      <c r="AY769"/>
      <c r="AZ769"/>
      <c r="BA769"/>
      <c r="BB769"/>
      <c r="BC769"/>
      <c r="BD769"/>
      <c r="BE769"/>
      <c r="BF769"/>
      <c r="BG769"/>
      <c r="BH769"/>
      <c r="BI769"/>
      <c r="BJ769"/>
      <c r="BK769"/>
      <c r="BL769"/>
      <c r="BM769"/>
      <c r="BN769"/>
      <c r="BO769"/>
      <c r="BP769"/>
      <c r="BQ769"/>
      <c r="BR769"/>
      <c r="BS769"/>
      <c r="BT769"/>
      <c r="BU769"/>
      <c r="BV769"/>
    </row>
    <row r="770" spans="1:74" s="173" customFormat="1" x14ac:dyDescent="0.35">
      <c r="A770" s="237"/>
      <c r="B770" s="88"/>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s="238"/>
      <c r="AN770"/>
      <c r="AO770"/>
      <c r="AP770"/>
      <c r="AQ770"/>
      <c r="AR770"/>
      <c r="AS770"/>
      <c r="AT770"/>
      <c r="AU770"/>
      <c r="AV770"/>
      <c r="AW770"/>
      <c r="AX770"/>
      <c r="AY770"/>
      <c r="AZ770"/>
      <c r="BA770"/>
      <c r="BB770"/>
      <c r="BC770"/>
      <c r="BD770"/>
      <c r="BE770"/>
      <c r="BF770"/>
      <c r="BG770"/>
      <c r="BH770"/>
      <c r="BI770"/>
      <c r="BJ770"/>
      <c r="BK770"/>
      <c r="BL770"/>
      <c r="BM770"/>
      <c r="BN770"/>
      <c r="BO770"/>
      <c r="BP770"/>
      <c r="BQ770"/>
      <c r="BR770"/>
      <c r="BS770"/>
      <c r="BT770"/>
      <c r="BU770"/>
      <c r="BV770"/>
    </row>
    <row r="771" spans="1:74" s="173" customFormat="1" x14ac:dyDescent="0.35">
      <c r="A771" s="237"/>
      <c r="B771" s="88"/>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s="238"/>
      <c r="AN771"/>
      <c r="AO771"/>
      <c r="AP771"/>
      <c r="AQ771"/>
      <c r="AR771"/>
      <c r="AS771"/>
      <c r="AT771"/>
      <c r="AU771"/>
      <c r="AV771"/>
      <c r="AW771"/>
      <c r="AX771"/>
      <c r="AY771"/>
      <c r="AZ771"/>
      <c r="BA771"/>
      <c r="BB771"/>
      <c r="BC771"/>
      <c r="BD771"/>
      <c r="BE771"/>
      <c r="BF771"/>
      <c r="BG771"/>
      <c r="BH771"/>
      <c r="BI771"/>
      <c r="BJ771"/>
      <c r="BK771"/>
      <c r="BL771"/>
      <c r="BM771"/>
      <c r="BN771"/>
      <c r="BO771"/>
      <c r="BP771"/>
      <c r="BQ771"/>
      <c r="BR771"/>
      <c r="BS771"/>
      <c r="BT771"/>
      <c r="BU771"/>
      <c r="BV771"/>
    </row>
    <row r="772" spans="1:74" s="173" customFormat="1" x14ac:dyDescent="0.35">
      <c r="A772" s="237"/>
      <c r="B772" s="88"/>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s="238"/>
      <c r="AN772"/>
      <c r="AO772"/>
      <c r="AP772"/>
      <c r="AQ772"/>
      <c r="AR772"/>
      <c r="AS772"/>
      <c r="AT772"/>
      <c r="AU772"/>
      <c r="AV772"/>
      <c r="AW772"/>
      <c r="AX772"/>
      <c r="AY772"/>
      <c r="AZ772"/>
      <c r="BA772"/>
      <c r="BB772"/>
      <c r="BC772"/>
      <c r="BD772"/>
      <c r="BE772"/>
      <c r="BF772"/>
      <c r="BG772"/>
      <c r="BH772"/>
      <c r="BI772"/>
      <c r="BJ772"/>
      <c r="BK772"/>
      <c r="BL772"/>
      <c r="BM772"/>
      <c r="BN772"/>
      <c r="BO772"/>
      <c r="BP772"/>
      <c r="BQ772"/>
      <c r="BR772"/>
      <c r="BS772"/>
      <c r="BT772"/>
      <c r="BU772"/>
      <c r="BV772"/>
    </row>
    <row r="773" spans="1:74" s="173" customFormat="1" x14ac:dyDescent="0.35">
      <c r="A773" s="237"/>
      <c r="B773" s="88"/>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s="238"/>
      <c r="AN773"/>
      <c r="AO773"/>
      <c r="AP773"/>
      <c r="AQ773"/>
      <c r="AR773"/>
      <c r="AS773"/>
      <c r="AT773"/>
      <c r="AU773"/>
      <c r="AV773"/>
      <c r="AW773"/>
      <c r="AX773"/>
      <c r="AY773"/>
      <c r="AZ773"/>
      <c r="BA773"/>
      <c r="BB773"/>
      <c r="BC773"/>
      <c r="BD773"/>
      <c r="BE773"/>
      <c r="BF773"/>
      <c r="BG773"/>
      <c r="BH773"/>
      <c r="BI773"/>
      <c r="BJ773"/>
      <c r="BK773"/>
      <c r="BL773"/>
      <c r="BM773"/>
      <c r="BN773"/>
      <c r="BO773"/>
      <c r="BP773"/>
      <c r="BQ773"/>
      <c r="BR773"/>
      <c r="BS773"/>
      <c r="BT773"/>
      <c r="BU773"/>
      <c r="BV773"/>
    </row>
    <row r="774" spans="1:74" s="173" customFormat="1" x14ac:dyDescent="0.35">
      <c r="A774" s="237"/>
      <c r="B774" s="88"/>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s="238"/>
      <c r="AN774"/>
      <c r="AO774"/>
      <c r="AP774"/>
      <c r="AQ774"/>
      <c r="AR774"/>
      <c r="AS774"/>
      <c r="AT774"/>
      <c r="AU774"/>
      <c r="AV774"/>
      <c r="AW774"/>
      <c r="AX774"/>
      <c r="AY774"/>
      <c r="AZ774"/>
      <c r="BA774"/>
      <c r="BB774"/>
      <c r="BC774"/>
      <c r="BD774"/>
      <c r="BE774"/>
      <c r="BF774"/>
      <c r="BG774"/>
      <c r="BH774"/>
      <c r="BI774"/>
      <c r="BJ774"/>
      <c r="BK774"/>
      <c r="BL774"/>
      <c r="BM774"/>
      <c r="BN774"/>
      <c r="BO774"/>
      <c r="BP774"/>
      <c r="BQ774"/>
      <c r="BR774"/>
      <c r="BS774"/>
      <c r="BT774"/>
      <c r="BU774"/>
      <c r="BV774"/>
    </row>
    <row r="775" spans="1:74" s="173" customFormat="1" x14ac:dyDescent="0.35">
      <c r="A775" s="237"/>
      <c r="B775" s="88"/>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s="238"/>
      <c r="AN775"/>
      <c r="AO775"/>
      <c r="AP775"/>
      <c r="AQ775"/>
      <c r="AR775"/>
      <c r="AS775"/>
      <c r="AT775"/>
      <c r="AU775"/>
      <c r="AV775"/>
      <c r="AW775"/>
      <c r="AX775"/>
      <c r="AY775"/>
      <c r="AZ775"/>
      <c r="BA775"/>
      <c r="BB775"/>
      <c r="BC775"/>
      <c r="BD775"/>
      <c r="BE775"/>
      <c r="BF775"/>
      <c r="BG775"/>
      <c r="BH775"/>
      <c r="BI775"/>
      <c r="BJ775"/>
      <c r="BK775"/>
      <c r="BL775"/>
      <c r="BM775"/>
      <c r="BN775"/>
      <c r="BO775"/>
      <c r="BP775"/>
      <c r="BQ775"/>
      <c r="BR775"/>
      <c r="BS775"/>
      <c r="BT775"/>
      <c r="BU775"/>
      <c r="BV775"/>
    </row>
    <row r="776" spans="1:74" s="173" customFormat="1" x14ac:dyDescent="0.35">
      <c r="A776" s="237"/>
      <c r="B776" s="88"/>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s="238"/>
      <c r="AN776"/>
      <c r="AO776"/>
      <c r="AP776"/>
      <c r="AQ776"/>
      <c r="AR776"/>
      <c r="AS776"/>
      <c r="AT776"/>
      <c r="AU776"/>
      <c r="AV776"/>
      <c r="AW776"/>
      <c r="AX776"/>
      <c r="AY776"/>
      <c r="AZ776"/>
      <c r="BA776"/>
      <c r="BB776"/>
      <c r="BC776"/>
      <c r="BD776"/>
      <c r="BE776"/>
      <c r="BF776"/>
      <c r="BG776"/>
      <c r="BH776"/>
      <c r="BI776"/>
      <c r="BJ776"/>
      <c r="BK776"/>
      <c r="BL776"/>
      <c r="BM776"/>
      <c r="BN776"/>
      <c r="BO776"/>
      <c r="BP776"/>
      <c r="BQ776"/>
      <c r="BR776"/>
      <c r="BS776"/>
      <c r="BT776"/>
      <c r="BU776"/>
      <c r="BV776"/>
    </row>
    <row r="777" spans="1:74" s="173" customFormat="1" x14ac:dyDescent="0.35">
      <c r="A777" s="237"/>
      <c r="B777" s="88"/>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s="238"/>
      <c r="AN777"/>
      <c r="AO777"/>
      <c r="AP777"/>
      <c r="AQ777"/>
      <c r="AR777"/>
      <c r="AS777"/>
      <c r="AT777"/>
      <c r="AU777"/>
      <c r="AV777"/>
      <c r="AW777"/>
      <c r="AX777"/>
      <c r="AY777"/>
      <c r="AZ777"/>
      <c r="BA777"/>
      <c r="BB777"/>
      <c r="BC777"/>
      <c r="BD777"/>
      <c r="BE777"/>
      <c r="BF777"/>
      <c r="BG777"/>
      <c r="BH777"/>
      <c r="BI777"/>
      <c r="BJ777"/>
      <c r="BK777"/>
      <c r="BL777"/>
      <c r="BM777"/>
      <c r="BN777"/>
      <c r="BO777"/>
      <c r="BP777"/>
      <c r="BQ777"/>
      <c r="BR777"/>
      <c r="BS777"/>
      <c r="BT777"/>
      <c r="BU777"/>
      <c r="BV777"/>
    </row>
    <row r="778" spans="1:74" s="173" customFormat="1" x14ac:dyDescent="0.35">
      <c r="A778" s="237"/>
      <c r="B778" s="88"/>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s="238"/>
      <c r="AN778"/>
      <c r="AO778"/>
      <c r="AP778"/>
      <c r="AQ778"/>
      <c r="AR778"/>
      <c r="AS778"/>
      <c r="AT778"/>
      <c r="AU778"/>
      <c r="AV778"/>
      <c r="AW778"/>
      <c r="AX778"/>
      <c r="AY778"/>
      <c r="AZ778"/>
      <c r="BA778"/>
      <c r="BB778"/>
      <c r="BC778"/>
      <c r="BD778"/>
      <c r="BE778"/>
      <c r="BF778"/>
      <c r="BG778"/>
      <c r="BH778"/>
      <c r="BI778"/>
      <c r="BJ778"/>
      <c r="BK778"/>
      <c r="BL778"/>
      <c r="BM778"/>
      <c r="BN778"/>
      <c r="BO778"/>
      <c r="BP778"/>
      <c r="BQ778"/>
      <c r="BR778"/>
      <c r="BS778"/>
      <c r="BT778"/>
      <c r="BU778"/>
      <c r="BV778"/>
    </row>
    <row r="779" spans="1:74" s="173" customFormat="1" x14ac:dyDescent="0.35">
      <c r="A779" s="237"/>
      <c r="B779" s="88"/>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s="238"/>
      <c r="AN779"/>
      <c r="AO779"/>
      <c r="AP779"/>
      <c r="AQ779"/>
      <c r="AR779"/>
      <c r="AS779"/>
      <c r="AT779"/>
      <c r="AU779"/>
      <c r="AV779"/>
      <c r="AW779"/>
      <c r="AX779"/>
      <c r="AY779"/>
      <c r="AZ779"/>
      <c r="BA779"/>
      <c r="BB779"/>
      <c r="BC779"/>
      <c r="BD779"/>
      <c r="BE779"/>
      <c r="BF779"/>
      <c r="BG779"/>
      <c r="BH779"/>
      <c r="BI779"/>
      <c r="BJ779"/>
      <c r="BK779"/>
      <c r="BL779"/>
      <c r="BM779"/>
      <c r="BN779"/>
      <c r="BO779"/>
      <c r="BP779"/>
      <c r="BQ779"/>
      <c r="BR779"/>
      <c r="BS779"/>
      <c r="BT779"/>
      <c r="BU779"/>
      <c r="BV779"/>
    </row>
    <row r="780" spans="1:74" s="173" customFormat="1" x14ac:dyDescent="0.35">
      <c r="A780" s="237"/>
      <c r="B780" s="88"/>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s="238"/>
      <c r="AN780"/>
      <c r="AO780"/>
      <c r="AP780"/>
      <c r="AQ780"/>
      <c r="AR780"/>
      <c r="AS780"/>
      <c r="AT780"/>
      <c r="AU780"/>
      <c r="AV780"/>
      <c r="AW780"/>
      <c r="AX780"/>
      <c r="AY780"/>
      <c r="AZ780"/>
      <c r="BA780"/>
      <c r="BB780"/>
      <c r="BC780"/>
      <c r="BD780"/>
      <c r="BE780"/>
      <c r="BF780"/>
      <c r="BG780"/>
      <c r="BH780"/>
      <c r="BI780"/>
      <c r="BJ780"/>
      <c r="BK780"/>
      <c r="BL780"/>
      <c r="BM780"/>
      <c r="BN780"/>
      <c r="BO780"/>
      <c r="BP780"/>
      <c r="BQ780"/>
      <c r="BR780"/>
      <c r="BS780"/>
      <c r="BT780"/>
      <c r="BU780"/>
      <c r="BV780"/>
    </row>
    <row r="781" spans="1:74" s="173" customFormat="1" x14ac:dyDescent="0.35">
      <c r="A781" s="237"/>
      <c r="B781" s="88"/>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s="238"/>
      <c r="AN781"/>
      <c r="AO781"/>
      <c r="AP781"/>
      <c r="AQ781"/>
      <c r="AR781"/>
      <c r="AS781"/>
      <c r="AT781"/>
      <c r="AU781"/>
      <c r="AV781"/>
      <c r="AW781"/>
      <c r="AX781"/>
      <c r="AY781"/>
      <c r="AZ781"/>
      <c r="BA781"/>
      <c r="BB781"/>
      <c r="BC781"/>
      <c r="BD781"/>
      <c r="BE781"/>
      <c r="BF781"/>
      <c r="BG781"/>
      <c r="BH781"/>
      <c r="BI781"/>
      <c r="BJ781"/>
      <c r="BK781"/>
      <c r="BL781"/>
      <c r="BM781"/>
      <c r="BN781"/>
      <c r="BO781"/>
      <c r="BP781"/>
      <c r="BQ781"/>
      <c r="BR781"/>
      <c r="BS781"/>
      <c r="BT781"/>
      <c r="BU781"/>
      <c r="BV781"/>
    </row>
    <row r="782" spans="1:74" s="173" customFormat="1" x14ac:dyDescent="0.35">
      <c r="A782" s="237"/>
      <c r="B782" s="88"/>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s="238"/>
      <c r="AN782"/>
      <c r="AO782"/>
      <c r="AP782"/>
      <c r="AQ782"/>
      <c r="AR782"/>
      <c r="AS782"/>
      <c r="AT782"/>
      <c r="AU782"/>
      <c r="AV782"/>
      <c r="AW782"/>
      <c r="AX782"/>
      <c r="AY782"/>
      <c r="AZ782"/>
      <c r="BA782"/>
      <c r="BB782"/>
      <c r="BC782"/>
      <c r="BD782"/>
      <c r="BE782"/>
      <c r="BF782"/>
      <c r="BG782"/>
      <c r="BH782"/>
      <c r="BI782"/>
      <c r="BJ782"/>
      <c r="BK782"/>
      <c r="BL782"/>
      <c r="BM782"/>
      <c r="BN782"/>
      <c r="BO782"/>
      <c r="BP782"/>
      <c r="BQ782"/>
      <c r="BR782"/>
      <c r="BS782"/>
      <c r="BT782"/>
      <c r="BU782"/>
      <c r="BV782"/>
    </row>
    <row r="783" spans="1:74" s="173" customFormat="1" x14ac:dyDescent="0.35">
      <c r="A783" s="237"/>
      <c r="B783" s="88"/>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s="238"/>
      <c r="AN783"/>
      <c r="AO783"/>
      <c r="AP783"/>
      <c r="AQ783"/>
      <c r="AR783"/>
      <c r="AS783"/>
      <c r="AT783"/>
      <c r="AU783"/>
      <c r="AV783"/>
      <c r="AW783"/>
      <c r="AX783"/>
      <c r="AY783"/>
      <c r="AZ783"/>
      <c r="BA783"/>
      <c r="BB783"/>
      <c r="BC783"/>
      <c r="BD783"/>
      <c r="BE783"/>
      <c r="BF783"/>
      <c r="BG783"/>
      <c r="BH783"/>
      <c r="BI783"/>
      <c r="BJ783"/>
      <c r="BK783"/>
      <c r="BL783"/>
      <c r="BM783"/>
      <c r="BN783"/>
      <c r="BO783"/>
      <c r="BP783"/>
      <c r="BQ783"/>
      <c r="BR783"/>
      <c r="BS783"/>
      <c r="BT783"/>
      <c r="BU783"/>
      <c r="BV783"/>
    </row>
    <row r="784" spans="1:74" s="173" customFormat="1" x14ac:dyDescent="0.35">
      <c r="A784" s="237"/>
      <c r="B784" s="88"/>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s="238"/>
      <c r="AN784"/>
      <c r="AO784"/>
      <c r="AP784"/>
      <c r="AQ784"/>
      <c r="AR784"/>
      <c r="AS784"/>
      <c r="AT784"/>
      <c r="AU784"/>
      <c r="AV784"/>
      <c r="AW784"/>
      <c r="AX784"/>
      <c r="AY784"/>
      <c r="AZ784"/>
      <c r="BA784"/>
      <c r="BB784"/>
      <c r="BC784"/>
      <c r="BD784"/>
      <c r="BE784"/>
      <c r="BF784"/>
      <c r="BG784"/>
      <c r="BH784"/>
      <c r="BI784"/>
      <c r="BJ784"/>
      <c r="BK784"/>
      <c r="BL784"/>
      <c r="BM784"/>
      <c r="BN784"/>
      <c r="BO784"/>
      <c r="BP784"/>
      <c r="BQ784"/>
      <c r="BR784"/>
      <c r="BS784"/>
      <c r="BT784"/>
      <c r="BU784"/>
      <c r="BV784"/>
    </row>
    <row r="785" spans="1:74" s="173" customFormat="1" x14ac:dyDescent="0.35">
      <c r="A785" s="237"/>
      <c r="B785" s="88"/>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s="238"/>
      <c r="AN785"/>
      <c r="AO785"/>
      <c r="AP785"/>
      <c r="AQ785"/>
      <c r="AR785"/>
      <c r="AS785"/>
      <c r="AT785"/>
      <c r="AU785"/>
      <c r="AV785"/>
      <c r="AW785"/>
      <c r="AX785"/>
      <c r="AY785"/>
      <c r="AZ785"/>
      <c r="BA785"/>
      <c r="BB785"/>
      <c r="BC785"/>
      <c r="BD785"/>
      <c r="BE785"/>
      <c r="BF785"/>
      <c r="BG785"/>
      <c r="BH785"/>
      <c r="BI785"/>
      <c r="BJ785"/>
      <c r="BK785"/>
      <c r="BL785"/>
      <c r="BM785"/>
      <c r="BN785"/>
      <c r="BO785"/>
      <c r="BP785"/>
      <c r="BQ785"/>
      <c r="BR785"/>
      <c r="BS785"/>
      <c r="BT785"/>
      <c r="BU785"/>
      <c r="BV785"/>
    </row>
    <row r="786" spans="1:74" s="173" customFormat="1" x14ac:dyDescent="0.35">
      <c r="A786" s="237"/>
      <c r="B786" s="88"/>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s="238"/>
      <c r="AN786"/>
      <c r="AO786"/>
      <c r="AP786"/>
      <c r="AQ786"/>
      <c r="AR786"/>
      <c r="AS786"/>
      <c r="AT786"/>
      <c r="AU786"/>
      <c r="AV786"/>
      <c r="AW786"/>
      <c r="AX786"/>
      <c r="AY786"/>
      <c r="AZ786"/>
      <c r="BA786"/>
      <c r="BB786"/>
      <c r="BC786"/>
      <c r="BD786"/>
      <c r="BE786"/>
      <c r="BF786"/>
      <c r="BG786"/>
      <c r="BH786"/>
      <c r="BI786"/>
      <c r="BJ786"/>
      <c r="BK786"/>
      <c r="BL786"/>
      <c r="BM786"/>
      <c r="BN786"/>
      <c r="BO786"/>
      <c r="BP786"/>
      <c r="BQ786"/>
      <c r="BR786"/>
      <c r="BS786"/>
      <c r="BT786"/>
      <c r="BU786"/>
      <c r="BV786"/>
    </row>
    <row r="787" spans="1:74" s="173" customFormat="1" x14ac:dyDescent="0.35">
      <c r="A787" s="237"/>
      <c r="B787" s="88"/>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s="238"/>
      <c r="AN787"/>
      <c r="AO787"/>
      <c r="AP787"/>
      <c r="AQ787"/>
      <c r="AR787"/>
      <c r="AS787"/>
      <c r="AT787"/>
      <c r="AU787"/>
      <c r="AV787"/>
      <c r="AW787"/>
      <c r="AX787"/>
      <c r="AY787"/>
      <c r="AZ787"/>
      <c r="BA787"/>
      <c r="BB787"/>
      <c r="BC787"/>
      <c r="BD787"/>
      <c r="BE787"/>
      <c r="BF787"/>
      <c r="BG787"/>
      <c r="BH787"/>
      <c r="BI787"/>
      <c r="BJ787"/>
      <c r="BK787"/>
      <c r="BL787"/>
      <c r="BM787"/>
      <c r="BN787"/>
      <c r="BO787"/>
      <c r="BP787"/>
      <c r="BQ787"/>
      <c r="BR787"/>
      <c r="BS787"/>
      <c r="BT787"/>
      <c r="BU787"/>
      <c r="BV787"/>
    </row>
    <row r="788" spans="1:74" s="173" customFormat="1" x14ac:dyDescent="0.35">
      <c r="A788" s="237"/>
      <c r="B788" s="88"/>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s="238"/>
      <c r="AN788"/>
      <c r="AO788"/>
      <c r="AP788"/>
      <c r="AQ788"/>
      <c r="AR788"/>
      <c r="AS788"/>
      <c r="AT788"/>
      <c r="AU788"/>
      <c r="AV788"/>
      <c r="AW788"/>
      <c r="AX788"/>
      <c r="AY788"/>
      <c r="AZ788"/>
      <c r="BA788"/>
      <c r="BB788"/>
      <c r="BC788"/>
      <c r="BD788"/>
      <c r="BE788"/>
      <c r="BF788"/>
      <c r="BG788"/>
      <c r="BH788"/>
      <c r="BI788"/>
      <c r="BJ788"/>
      <c r="BK788"/>
      <c r="BL788"/>
      <c r="BM788"/>
      <c r="BN788"/>
      <c r="BO788"/>
      <c r="BP788"/>
      <c r="BQ788"/>
      <c r="BR788"/>
      <c r="BS788"/>
      <c r="BT788"/>
      <c r="BU788"/>
      <c r="BV788"/>
    </row>
    <row r="789" spans="1:74" s="173" customFormat="1" x14ac:dyDescent="0.35">
      <c r="A789" s="237"/>
      <c r="B789" s="88"/>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s="238"/>
      <c r="AN789"/>
      <c r="AO789"/>
      <c r="AP789"/>
      <c r="AQ789"/>
      <c r="AR789"/>
      <c r="AS789"/>
      <c r="AT789"/>
      <c r="AU789"/>
      <c r="AV789"/>
      <c r="AW789"/>
      <c r="AX789"/>
      <c r="AY789"/>
      <c r="AZ789"/>
      <c r="BA789"/>
      <c r="BB789"/>
      <c r="BC789"/>
      <c r="BD789"/>
      <c r="BE789"/>
      <c r="BF789"/>
      <c r="BG789"/>
      <c r="BH789"/>
      <c r="BI789"/>
      <c r="BJ789"/>
      <c r="BK789"/>
      <c r="BL789"/>
      <c r="BM789"/>
      <c r="BN789"/>
      <c r="BO789"/>
      <c r="BP789"/>
      <c r="BQ789"/>
      <c r="BR789"/>
      <c r="BS789"/>
      <c r="BT789"/>
      <c r="BU789"/>
      <c r="BV789"/>
    </row>
    <row r="790" spans="1:74" s="173" customFormat="1" x14ac:dyDescent="0.35">
      <c r="A790" s="237"/>
      <c r="B790" s="88"/>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s="238"/>
      <c r="AN790"/>
      <c r="AO790"/>
      <c r="AP790"/>
      <c r="AQ790"/>
      <c r="AR790"/>
      <c r="AS790"/>
      <c r="AT790"/>
      <c r="AU790"/>
      <c r="AV790"/>
      <c r="AW790"/>
      <c r="AX790"/>
      <c r="AY790"/>
      <c r="AZ790"/>
      <c r="BA790"/>
      <c r="BB790"/>
      <c r="BC790"/>
      <c r="BD790"/>
      <c r="BE790"/>
      <c r="BF790"/>
      <c r="BG790"/>
      <c r="BH790"/>
      <c r="BI790"/>
      <c r="BJ790"/>
      <c r="BK790"/>
      <c r="BL790"/>
      <c r="BM790"/>
      <c r="BN790"/>
      <c r="BO790"/>
      <c r="BP790"/>
      <c r="BQ790"/>
      <c r="BR790"/>
      <c r="BS790"/>
      <c r="BT790"/>
      <c r="BU790"/>
      <c r="BV790"/>
    </row>
    <row r="791" spans="1:74" s="173" customFormat="1" x14ac:dyDescent="0.35">
      <c r="A791" s="237"/>
      <c r="B791" s="88"/>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s="238"/>
      <c r="AN791"/>
      <c r="AO791"/>
      <c r="AP791"/>
      <c r="AQ791"/>
      <c r="AR791"/>
      <c r="AS791"/>
      <c r="AT791"/>
      <c r="AU791"/>
      <c r="AV791"/>
      <c r="AW791"/>
      <c r="AX791"/>
      <c r="AY791"/>
      <c r="AZ791"/>
      <c r="BA791"/>
      <c r="BB791"/>
      <c r="BC791"/>
      <c r="BD791"/>
      <c r="BE791"/>
      <c r="BF791"/>
      <c r="BG791"/>
      <c r="BH791"/>
      <c r="BI791"/>
      <c r="BJ791"/>
      <c r="BK791"/>
      <c r="BL791"/>
      <c r="BM791"/>
      <c r="BN791"/>
      <c r="BO791"/>
      <c r="BP791"/>
      <c r="BQ791"/>
      <c r="BR791"/>
      <c r="BS791"/>
      <c r="BT791"/>
      <c r="BU791"/>
      <c r="BV791"/>
    </row>
    <row r="792" spans="1:74" s="173" customFormat="1" x14ac:dyDescent="0.35">
      <c r="A792" s="237"/>
      <c r="B792" s="88"/>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s="238"/>
      <c r="AN792"/>
      <c r="AO792"/>
      <c r="AP792"/>
      <c r="AQ792"/>
      <c r="AR792"/>
      <c r="AS792"/>
      <c r="AT792"/>
      <c r="AU792"/>
      <c r="AV792"/>
      <c r="AW792"/>
      <c r="AX792"/>
      <c r="AY792"/>
      <c r="AZ792"/>
      <c r="BA792"/>
      <c r="BB792"/>
      <c r="BC792"/>
      <c r="BD792"/>
      <c r="BE792"/>
      <c r="BF792"/>
      <c r="BG792"/>
      <c r="BH792"/>
      <c r="BI792"/>
      <c r="BJ792"/>
      <c r="BK792"/>
      <c r="BL792"/>
      <c r="BM792"/>
      <c r="BN792"/>
      <c r="BO792"/>
      <c r="BP792"/>
      <c r="BQ792"/>
      <c r="BR792"/>
      <c r="BS792"/>
      <c r="BT792"/>
      <c r="BU792"/>
      <c r="BV792"/>
    </row>
    <row r="793" spans="1:74" s="173" customFormat="1" x14ac:dyDescent="0.35">
      <c r="A793" s="237"/>
      <c r="B793" s="88"/>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s="238"/>
      <c r="AN793"/>
      <c r="AO793"/>
      <c r="AP793"/>
      <c r="AQ793"/>
      <c r="AR793"/>
      <c r="AS793"/>
      <c r="AT793"/>
      <c r="AU793"/>
      <c r="AV793"/>
      <c r="AW793"/>
      <c r="AX793"/>
      <c r="AY793"/>
      <c r="AZ793"/>
      <c r="BA793"/>
      <c r="BB793"/>
      <c r="BC793"/>
      <c r="BD793"/>
      <c r="BE793"/>
      <c r="BF793"/>
      <c r="BG793"/>
      <c r="BH793"/>
      <c r="BI793"/>
      <c r="BJ793"/>
      <c r="BK793"/>
      <c r="BL793"/>
      <c r="BM793"/>
      <c r="BN793"/>
      <c r="BO793"/>
      <c r="BP793"/>
      <c r="BQ793"/>
      <c r="BR793"/>
      <c r="BS793"/>
      <c r="BT793"/>
      <c r="BU793"/>
      <c r="BV793"/>
    </row>
    <row r="794" spans="1:74" s="173" customFormat="1" x14ac:dyDescent="0.35">
      <c r="A794" s="237"/>
      <c r="B794" s="88"/>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s="238"/>
      <c r="AN794"/>
      <c r="AO794"/>
      <c r="AP794"/>
      <c r="AQ794"/>
      <c r="AR794"/>
      <c r="AS794"/>
      <c r="AT794"/>
      <c r="AU794"/>
      <c r="AV794"/>
      <c r="AW794"/>
      <c r="AX794"/>
      <c r="AY794"/>
      <c r="AZ794"/>
      <c r="BA794"/>
      <c r="BB794"/>
      <c r="BC794"/>
      <c r="BD794"/>
      <c r="BE794"/>
      <c r="BF794"/>
      <c r="BG794"/>
      <c r="BH794"/>
      <c r="BI794"/>
      <c r="BJ794"/>
      <c r="BK794"/>
      <c r="BL794"/>
      <c r="BM794"/>
      <c r="BN794"/>
      <c r="BO794"/>
      <c r="BP794"/>
      <c r="BQ794"/>
      <c r="BR794"/>
      <c r="BS794"/>
      <c r="BT794"/>
      <c r="BU794"/>
      <c r="BV794"/>
    </row>
    <row r="795" spans="1:74" s="173" customFormat="1" x14ac:dyDescent="0.35">
      <c r="A795" s="237"/>
      <c r="B795" s="88"/>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s="238"/>
      <c r="AN795"/>
      <c r="AO795"/>
      <c r="AP795"/>
      <c r="AQ795"/>
      <c r="AR795"/>
      <c r="AS795"/>
      <c r="AT795"/>
      <c r="AU795"/>
      <c r="AV795"/>
      <c r="AW795"/>
      <c r="AX795"/>
      <c r="AY795"/>
      <c r="AZ795"/>
      <c r="BA795"/>
      <c r="BB795"/>
      <c r="BC795"/>
      <c r="BD795"/>
      <c r="BE795"/>
      <c r="BF795"/>
      <c r="BG795"/>
      <c r="BH795"/>
      <c r="BI795"/>
      <c r="BJ795"/>
      <c r="BK795"/>
      <c r="BL795"/>
      <c r="BM795"/>
      <c r="BN795"/>
      <c r="BO795"/>
      <c r="BP795"/>
      <c r="BQ795"/>
      <c r="BR795"/>
      <c r="BS795"/>
      <c r="BT795"/>
      <c r="BU795"/>
      <c r="BV795"/>
    </row>
    <row r="796" spans="1:74" s="173" customFormat="1" x14ac:dyDescent="0.35">
      <c r="A796" s="237"/>
      <c r="B796" s="88"/>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s="238"/>
      <c r="AN796"/>
      <c r="AO796"/>
      <c r="AP796"/>
      <c r="AQ796"/>
      <c r="AR796"/>
      <c r="AS796"/>
      <c r="AT796"/>
      <c r="AU796"/>
      <c r="AV796"/>
      <c r="AW796"/>
      <c r="AX796"/>
      <c r="AY796"/>
      <c r="AZ796"/>
      <c r="BA796"/>
      <c r="BB796"/>
      <c r="BC796"/>
      <c r="BD796"/>
      <c r="BE796"/>
      <c r="BF796"/>
      <c r="BG796"/>
      <c r="BH796"/>
      <c r="BI796"/>
      <c r="BJ796"/>
      <c r="BK796"/>
      <c r="BL796"/>
      <c r="BM796"/>
      <c r="BN796"/>
      <c r="BO796"/>
      <c r="BP796"/>
      <c r="BQ796"/>
      <c r="BR796"/>
      <c r="BS796"/>
      <c r="BT796"/>
      <c r="BU796"/>
      <c r="BV796"/>
    </row>
    <row r="797" spans="1:74" s="173" customFormat="1" x14ac:dyDescent="0.35">
      <c r="A797" s="237"/>
      <c r="B797" s="88"/>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s="238"/>
      <c r="AN797"/>
      <c r="AO797"/>
      <c r="AP797"/>
      <c r="AQ797"/>
      <c r="AR797"/>
      <c r="AS797"/>
      <c r="AT797"/>
      <c r="AU797"/>
      <c r="AV797"/>
      <c r="AW797"/>
      <c r="AX797"/>
      <c r="AY797"/>
      <c r="AZ797"/>
      <c r="BA797"/>
      <c r="BB797"/>
      <c r="BC797"/>
      <c r="BD797"/>
      <c r="BE797"/>
      <c r="BF797"/>
      <c r="BG797"/>
      <c r="BH797"/>
      <c r="BI797"/>
      <c r="BJ797"/>
      <c r="BK797"/>
      <c r="BL797"/>
      <c r="BM797"/>
      <c r="BN797"/>
      <c r="BO797"/>
      <c r="BP797"/>
      <c r="BQ797"/>
      <c r="BR797"/>
      <c r="BS797"/>
      <c r="BT797"/>
      <c r="BU797"/>
      <c r="BV797"/>
    </row>
    <row r="798" spans="1:74" s="173" customFormat="1" x14ac:dyDescent="0.35">
      <c r="A798" s="237"/>
      <c r="B798" s="88"/>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s="238"/>
      <c r="AN798"/>
      <c r="AO798"/>
      <c r="AP798"/>
      <c r="AQ798"/>
      <c r="AR798"/>
      <c r="AS798"/>
      <c r="AT798"/>
      <c r="AU798"/>
      <c r="AV798"/>
      <c r="AW798"/>
      <c r="AX798"/>
      <c r="AY798"/>
      <c r="AZ798"/>
      <c r="BA798"/>
      <c r="BB798"/>
      <c r="BC798"/>
      <c r="BD798"/>
      <c r="BE798"/>
      <c r="BF798"/>
      <c r="BG798"/>
      <c r="BH798"/>
      <c r="BI798"/>
      <c r="BJ798"/>
      <c r="BK798"/>
      <c r="BL798"/>
      <c r="BM798"/>
      <c r="BN798"/>
      <c r="BO798"/>
      <c r="BP798"/>
      <c r="BQ798"/>
      <c r="BR798"/>
      <c r="BS798"/>
      <c r="BT798"/>
      <c r="BU798"/>
      <c r="BV798"/>
    </row>
    <row r="799" spans="1:74" s="173" customFormat="1" x14ac:dyDescent="0.35">
      <c r="A799" s="237"/>
      <c r="B799" s="88"/>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s="238"/>
      <c r="AN799"/>
      <c r="AO799"/>
      <c r="AP799"/>
      <c r="AQ799"/>
      <c r="AR799"/>
      <c r="AS799"/>
      <c r="AT799"/>
      <c r="AU799"/>
      <c r="AV799"/>
      <c r="AW799"/>
      <c r="AX799"/>
      <c r="AY799"/>
      <c r="AZ799"/>
      <c r="BA799"/>
      <c r="BB799"/>
      <c r="BC799"/>
      <c r="BD799"/>
      <c r="BE799"/>
      <c r="BF799"/>
      <c r="BG799"/>
      <c r="BH799"/>
      <c r="BI799"/>
      <c r="BJ799"/>
      <c r="BK799"/>
      <c r="BL799"/>
      <c r="BM799"/>
      <c r="BN799"/>
      <c r="BO799"/>
      <c r="BP799"/>
      <c r="BQ799"/>
      <c r="BR799"/>
      <c r="BS799"/>
      <c r="BT799"/>
      <c r="BU799"/>
      <c r="BV799"/>
    </row>
    <row r="800" spans="1:74" s="173" customFormat="1" x14ac:dyDescent="0.35">
      <c r="A800" s="237"/>
      <c r="B800" s="88"/>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s="238"/>
      <c r="AN800"/>
      <c r="AO800"/>
      <c r="AP800"/>
      <c r="AQ800"/>
      <c r="AR800"/>
      <c r="AS800"/>
      <c r="AT800"/>
      <c r="AU800"/>
      <c r="AV800"/>
      <c r="AW800"/>
      <c r="AX800"/>
      <c r="AY800"/>
      <c r="AZ800"/>
      <c r="BA800"/>
      <c r="BB800"/>
      <c r="BC800"/>
      <c r="BD800"/>
      <c r="BE800"/>
      <c r="BF800"/>
      <c r="BG800"/>
      <c r="BH800"/>
      <c r="BI800"/>
      <c r="BJ800"/>
      <c r="BK800"/>
      <c r="BL800"/>
      <c r="BM800"/>
      <c r="BN800"/>
      <c r="BO800"/>
      <c r="BP800"/>
      <c r="BQ800"/>
      <c r="BR800"/>
      <c r="BS800"/>
      <c r="BT800"/>
      <c r="BU800"/>
      <c r="BV800"/>
    </row>
    <row r="801" spans="1:74" s="173" customFormat="1" x14ac:dyDescent="0.35">
      <c r="A801" s="237"/>
      <c r="B801" s="88"/>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s="238"/>
      <c r="AN801"/>
      <c r="AO801"/>
      <c r="AP801"/>
      <c r="AQ801"/>
      <c r="AR801"/>
      <c r="AS801"/>
      <c r="AT801"/>
      <c r="AU801"/>
      <c r="AV801"/>
      <c r="AW801"/>
      <c r="AX801"/>
      <c r="AY801"/>
      <c r="AZ801"/>
      <c r="BA801"/>
      <c r="BB801"/>
      <c r="BC801"/>
      <c r="BD801"/>
      <c r="BE801"/>
      <c r="BF801"/>
      <c r="BG801"/>
      <c r="BH801"/>
      <c r="BI801"/>
      <c r="BJ801"/>
      <c r="BK801"/>
      <c r="BL801"/>
      <c r="BM801"/>
      <c r="BN801"/>
      <c r="BO801"/>
      <c r="BP801"/>
      <c r="BQ801"/>
      <c r="BR801"/>
      <c r="BS801"/>
      <c r="BT801"/>
      <c r="BU801"/>
      <c r="BV801"/>
    </row>
    <row r="802" spans="1:74" s="173" customFormat="1" x14ac:dyDescent="0.35">
      <c r="A802" s="237"/>
      <c r="B802" s="88"/>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s="238"/>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c r="BT802"/>
      <c r="BU802"/>
      <c r="BV802"/>
    </row>
    <row r="803" spans="1:74" s="173" customFormat="1" x14ac:dyDescent="0.35">
      <c r="A803" s="237"/>
      <c r="B803" s="88"/>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s="238"/>
      <c r="AN803"/>
      <c r="AO803"/>
      <c r="AP803"/>
      <c r="AQ803"/>
      <c r="AR803"/>
      <c r="AS803"/>
      <c r="AT803"/>
      <c r="AU803"/>
      <c r="AV803"/>
      <c r="AW803"/>
      <c r="AX803"/>
      <c r="AY803"/>
      <c r="AZ803"/>
      <c r="BA803"/>
      <c r="BB803"/>
      <c r="BC803"/>
      <c r="BD803"/>
      <c r="BE803"/>
      <c r="BF803"/>
      <c r="BG803"/>
      <c r="BH803"/>
      <c r="BI803"/>
      <c r="BJ803"/>
      <c r="BK803"/>
      <c r="BL803"/>
      <c r="BM803"/>
      <c r="BN803"/>
      <c r="BO803"/>
      <c r="BP803"/>
      <c r="BQ803"/>
      <c r="BR803"/>
      <c r="BS803"/>
      <c r="BT803"/>
      <c r="BU803"/>
      <c r="BV803"/>
    </row>
    <row r="804" spans="1:74" s="173" customFormat="1" x14ac:dyDescent="0.35">
      <c r="A804" s="237"/>
      <c r="B804" s="88"/>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s="238"/>
      <c r="AN804"/>
      <c r="AO804"/>
      <c r="AP804"/>
      <c r="AQ804"/>
      <c r="AR804"/>
      <c r="AS804"/>
      <c r="AT804"/>
      <c r="AU804"/>
      <c r="AV804"/>
      <c r="AW804"/>
      <c r="AX804"/>
      <c r="AY804"/>
      <c r="AZ804"/>
      <c r="BA804"/>
      <c r="BB804"/>
      <c r="BC804"/>
      <c r="BD804"/>
      <c r="BE804"/>
      <c r="BF804"/>
      <c r="BG804"/>
      <c r="BH804"/>
      <c r="BI804"/>
      <c r="BJ804"/>
      <c r="BK804"/>
      <c r="BL804"/>
      <c r="BM804"/>
      <c r="BN804"/>
      <c r="BO804"/>
      <c r="BP804"/>
      <c r="BQ804"/>
      <c r="BR804"/>
      <c r="BS804"/>
      <c r="BT804"/>
      <c r="BU804"/>
      <c r="BV804"/>
    </row>
    <row r="805" spans="1:74" s="173" customFormat="1" x14ac:dyDescent="0.35">
      <c r="A805" s="237"/>
      <c r="B805" s="88"/>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s="238"/>
      <c r="AN805"/>
      <c r="AO805"/>
      <c r="AP805"/>
      <c r="AQ805"/>
      <c r="AR805"/>
      <c r="AS805"/>
      <c r="AT805"/>
      <c r="AU805"/>
      <c r="AV805"/>
      <c r="AW805"/>
      <c r="AX805"/>
      <c r="AY805"/>
      <c r="AZ805"/>
      <c r="BA805"/>
      <c r="BB805"/>
      <c r="BC805"/>
      <c r="BD805"/>
      <c r="BE805"/>
      <c r="BF805"/>
      <c r="BG805"/>
      <c r="BH805"/>
      <c r="BI805"/>
      <c r="BJ805"/>
      <c r="BK805"/>
      <c r="BL805"/>
      <c r="BM805"/>
      <c r="BN805"/>
      <c r="BO805"/>
      <c r="BP805"/>
      <c r="BQ805"/>
      <c r="BR805"/>
      <c r="BS805"/>
      <c r="BT805"/>
      <c r="BU805"/>
      <c r="BV805"/>
    </row>
    <row r="806" spans="1:74" s="173" customFormat="1" x14ac:dyDescent="0.35">
      <c r="A806" s="237"/>
      <c r="B806" s="88"/>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s="238"/>
      <c r="AN806"/>
      <c r="AO806"/>
      <c r="AP806"/>
      <c r="AQ806"/>
      <c r="AR806"/>
      <c r="AS806"/>
      <c r="AT806"/>
      <c r="AU806"/>
      <c r="AV806"/>
      <c r="AW806"/>
      <c r="AX806"/>
      <c r="AY806"/>
      <c r="AZ806"/>
      <c r="BA806"/>
      <c r="BB806"/>
      <c r="BC806"/>
      <c r="BD806"/>
      <c r="BE806"/>
      <c r="BF806"/>
      <c r="BG806"/>
      <c r="BH806"/>
      <c r="BI806"/>
      <c r="BJ806"/>
      <c r="BK806"/>
      <c r="BL806"/>
      <c r="BM806"/>
      <c r="BN806"/>
      <c r="BO806"/>
      <c r="BP806"/>
      <c r="BQ806"/>
      <c r="BR806"/>
      <c r="BS806"/>
      <c r="BT806"/>
      <c r="BU806"/>
      <c r="BV806"/>
    </row>
    <row r="807" spans="1:74" s="173" customFormat="1" x14ac:dyDescent="0.35">
      <c r="A807" s="237"/>
      <c r="B807" s="88"/>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s="238"/>
      <c r="AN807"/>
      <c r="AO807"/>
      <c r="AP807"/>
      <c r="AQ807"/>
      <c r="AR807"/>
      <c r="AS807"/>
      <c r="AT807"/>
      <c r="AU807"/>
      <c r="AV807"/>
      <c r="AW807"/>
      <c r="AX807"/>
      <c r="AY807"/>
      <c r="AZ807"/>
      <c r="BA807"/>
      <c r="BB807"/>
      <c r="BC807"/>
      <c r="BD807"/>
      <c r="BE807"/>
      <c r="BF807"/>
      <c r="BG807"/>
      <c r="BH807"/>
      <c r="BI807"/>
      <c r="BJ807"/>
      <c r="BK807"/>
      <c r="BL807"/>
      <c r="BM807"/>
      <c r="BN807"/>
      <c r="BO807"/>
      <c r="BP807"/>
      <c r="BQ807"/>
      <c r="BR807"/>
      <c r="BS807"/>
      <c r="BT807"/>
      <c r="BU807"/>
      <c r="BV807"/>
    </row>
    <row r="808" spans="1:74" s="173" customFormat="1" x14ac:dyDescent="0.35">
      <c r="A808" s="237"/>
      <c r="B808" s="88"/>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s="238"/>
      <c r="AN808"/>
      <c r="AO808"/>
      <c r="AP808"/>
      <c r="AQ808"/>
      <c r="AR808"/>
      <c r="AS808"/>
      <c r="AT808"/>
      <c r="AU808"/>
      <c r="AV808"/>
      <c r="AW808"/>
      <c r="AX808"/>
      <c r="AY808"/>
      <c r="AZ808"/>
      <c r="BA808"/>
      <c r="BB808"/>
      <c r="BC808"/>
      <c r="BD808"/>
      <c r="BE808"/>
      <c r="BF808"/>
      <c r="BG808"/>
      <c r="BH808"/>
      <c r="BI808"/>
      <c r="BJ808"/>
      <c r="BK808"/>
      <c r="BL808"/>
      <c r="BM808"/>
      <c r="BN808"/>
      <c r="BO808"/>
      <c r="BP808"/>
      <c r="BQ808"/>
      <c r="BR808"/>
      <c r="BS808"/>
      <c r="BT808"/>
      <c r="BU808"/>
      <c r="BV808"/>
    </row>
    <row r="809" spans="1:74" s="173" customFormat="1" x14ac:dyDescent="0.35">
      <c r="A809" s="237"/>
      <c r="B809" s="88"/>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s="238"/>
      <c r="AN809"/>
      <c r="AO809"/>
      <c r="AP809"/>
      <c r="AQ809"/>
      <c r="AR809"/>
      <c r="AS809"/>
      <c r="AT809"/>
      <c r="AU809"/>
      <c r="AV809"/>
      <c r="AW809"/>
      <c r="AX809"/>
      <c r="AY809"/>
      <c r="AZ809"/>
      <c r="BA809"/>
      <c r="BB809"/>
      <c r="BC809"/>
      <c r="BD809"/>
      <c r="BE809"/>
      <c r="BF809"/>
      <c r="BG809"/>
      <c r="BH809"/>
      <c r="BI809"/>
      <c r="BJ809"/>
      <c r="BK809"/>
      <c r="BL809"/>
      <c r="BM809"/>
      <c r="BN809"/>
      <c r="BO809"/>
      <c r="BP809"/>
      <c r="BQ809"/>
      <c r="BR809"/>
      <c r="BS809"/>
      <c r="BT809"/>
      <c r="BU809"/>
      <c r="BV809"/>
    </row>
    <row r="810" spans="1:74" s="173" customFormat="1" x14ac:dyDescent="0.35">
      <c r="A810" s="237"/>
      <c r="B810" s="88"/>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s="238"/>
      <c r="AN810"/>
      <c r="AO810"/>
      <c r="AP810"/>
      <c r="AQ810"/>
      <c r="AR810"/>
      <c r="AS810"/>
      <c r="AT810"/>
      <c r="AU810"/>
      <c r="AV810"/>
      <c r="AW810"/>
      <c r="AX810"/>
      <c r="AY810"/>
      <c r="AZ810"/>
      <c r="BA810"/>
      <c r="BB810"/>
      <c r="BC810"/>
      <c r="BD810"/>
      <c r="BE810"/>
      <c r="BF810"/>
      <c r="BG810"/>
      <c r="BH810"/>
      <c r="BI810"/>
      <c r="BJ810"/>
      <c r="BK810"/>
      <c r="BL810"/>
      <c r="BM810"/>
      <c r="BN810"/>
      <c r="BO810"/>
      <c r="BP810"/>
      <c r="BQ810"/>
      <c r="BR810"/>
      <c r="BS810"/>
      <c r="BT810"/>
      <c r="BU810"/>
      <c r="BV810"/>
    </row>
    <row r="811" spans="1:74" s="173" customFormat="1" x14ac:dyDescent="0.35">
      <c r="A811" s="237"/>
      <c r="B811" s="88"/>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s="238"/>
      <c r="AN811"/>
      <c r="AO811"/>
      <c r="AP811"/>
      <c r="AQ811"/>
      <c r="AR811"/>
      <c r="AS811"/>
      <c r="AT811"/>
      <c r="AU811"/>
      <c r="AV811"/>
      <c r="AW811"/>
      <c r="AX811"/>
      <c r="AY811"/>
      <c r="AZ811"/>
      <c r="BA811"/>
      <c r="BB811"/>
      <c r="BC811"/>
      <c r="BD811"/>
      <c r="BE811"/>
      <c r="BF811"/>
      <c r="BG811"/>
      <c r="BH811"/>
      <c r="BI811"/>
      <c r="BJ811"/>
      <c r="BK811"/>
      <c r="BL811"/>
      <c r="BM811"/>
      <c r="BN811"/>
      <c r="BO811"/>
      <c r="BP811"/>
      <c r="BQ811"/>
      <c r="BR811"/>
      <c r="BS811"/>
      <c r="BT811"/>
      <c r="BU811"/>
      <c r="BV811"/>
    </row>
    <row r="812" spans="1:74" s="173" customFormat="1" x14ac:dyDescent="0.35">
      <c r="A812" s="237"/>
      <c r="B812" s="88"/>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s="238"/>
      <c r="AN812"/>
      <c r="AO812"/>
      <c r="AP812"/>
      <c r="AQ812"/>
      <c r="AR812"/>
      <c r="AS812"/>
      <c r="AT812"/>
      <c r="AU812"/>
      <c r="AV812"/>
      <c r="AW812"/>
      <c r="AX812"/>
      <c r="AY812"/>
      <c r="AZ812"/>
      <c r="BA812"/>
      <c r="BB812"/>
      <c r="BC812"/>
      <c r="BD812"/>
      <c r="BE812"/>
      <c r="BF812"/>
      <c r="BG812"/>
      <c r="BH812"/>
      <c r="BI812"/>
      <c r="BJ812"/>
      <c r="BK812"/>
      <c r="BL812"/>
      <c r="BM812"/>
      <c r="BN812"/>
      <c r="BO812"/>
      <c r="BP812"/>
      <c r="BQ812"/>
      <c r="BR812"/>
      <c r="BS812"/>
      <c r="BT812"/>
      <c r="BU812"/>
      <c r="BV812"/>
    </row>
    <row r="813" spans="1:74" s="173" customFormat="1" x14ac:dyDescent="0.35">
      <c r="A813" s="237"/>
      <c r="B813" s="88"/>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s="238"/>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c r="BT813"/>
      <c r="BU813"/>
      <c r="BV813"/>
    </row>
    <row r="814" spans="1:74" s="173" customFormat="1" x14ac:dyDescent="0.35">
      <c r="A814" s="237"/>
      <c r="B814" s="88"/>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s="238"/>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c r="BT814"/>
      <c r="BU814"/>
      <c r="BV814"/>
    </row>
    <row r="815" spans="1:74" s="173" customFormat="1" x14ac:dyDescent="0.35">
      <c r="A815" s="237"/>
      <c r="B815" s="88"/>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s="238"/>
      <c r="AN815"/>
      <c r="AO815"/>
      <c r="AP815"/>
      <c r="AQ815"/>
      <c r="AR815"/>
      <c r="AS815"/>
      <c r="AT815"/>
      <c r="AU815"/>
      <c r="AV815"/>
      <c r="AW815"/>
      <c r="AX815"/>
      <c r="AY815"/>
      <c r="AZ815"/>
      <c r="BA815"/>
      <c r="BB815"/>
      <c r="BC815"/>
      <c r="BD815"/>
      <c r="BE815"/>
      <c r="BF815"/>
      <c r="BG815"/>
      <c r="BH815"/>
      <c r="BI815"/>
      <c r="BJ815"/>
      <c r="BK815"/>
      <c r="BL815"/>
      <c r="BM815"/>
      <c r="BN815"/>
      <c r="BO815"/>
      <c r="BP815"/>
      <c r="BQ815"/>
      <c r="BR815"/>
      <c r="BS815"/>
      <c r="BT815"/>
      <c r="BU815"/>
      <c r="BV815"/>
    </row>
    <row r="816" spans="1:74" s="173" customFormat="1" x14ac:dyDescent="0.35">
      <c r="A816" s="237"/>
      <c r="B816" s="88"/>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s="238"/>
      <c r="AN816"/>
      <c r="AO816"/>
      <c r="AP816"/>
      <c r="AQ816"/>
      <c r="AR816"/>
      <c r="AS816"/>
      <c r="AT816"/>
      <c r="AU816"/>
      <c r="AV816"/>
      <c r="AW816"/>
      <c r="AX816"/>
      <c r="AY816"/>
      <c r="AZ816"/>
      <c r="BA816"/>
      <c r="BB816"/>
      <c r="BC816"/>
      <c r="BD816"/>
      <c r="BE816"/>
      <c r="BF816"/>
      <c r="BG816"/>
      <c r="BH816"/>
      <c r="BI816"/>
      <c r="BJ816"/>
      <c r="BK816"/>
      <c r="BL816"/>
      <c r="BM816"/>
      <c r="BN816"/>
      <c r="BO816"/>
      <c r="BP816"/>
      <c r="BQ816"/>
      <c r="BR816"/>
      <c r="BS816"/>
      <c r="BT816"/>
      <c r="BU816"/>
      <c r="BV816"/>
    </row>
    <row r="817" spans="1:74" s="173" customFormat="1" x14ac:dyDescent="0.35">
      <c r="A817" s="237"/>
      <c r="B817" s="88"/>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s="238"/>
      <c r="AN817"/>
      <c r="AO817"/>
      <c r="AP817"/>
      <c r="AQ817"/>
      <c r="AR817"/>
      <c r="AS817"/>
      <c r="AT817"/>
      <c r="AU817"/>
      <c r="AV817"/>
      <c r="AW817"/>
      <c r="AX817"/>
      <c r="AY817"/>
      <c r="AZ817"/>
      <c r="BA817"/>
      <c r="BB817"/>
      <c r="BC817"/>
      <c r="BD817"/>
      <c r="BE817"/>
      <c r="BF817"/>
      <c r="BG817"/>
      <c r="BH817"/>
      <c r="BI817"/>
      <c r="BJ817"/>
      <c r="BK817"/>
      <c r="BL817"/>
      <c r="BM817"/>
      <c r="BN817"/>
      <c r="BO817"/>
      <c r="BP817"/>
      <c r="BQ817"/>
      <c r="BR817"/>
      <c r="BS817"/>
      <c r="BT817"/>
      <c r="BU817"/>
      <c r="BV817"/>
    </row>
    <row r="818" spans="1:74" s="173" customFormat="1" x14ac:dyDescent="0.35">
      <c r="A818" s="237"/>
      <c r="B818" s="88"/>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s="238"/>
      <c r="AN818"/>
      <c r="AO818"/>
      <c r="AP818"/>
      <c r="AQ818"/>
      <c r="AR818"/>
      <c r="AS818"/>
      <c r="AT818"/>
      <c r="AU818"/>
      <c r="AV818"/>
      <c r="AW818"/>
      <c r="AX818"/>
      <c r="AY818"/>
      <c r="AZ818"/>
      <c r="BA818"/>
      <c r="BB818"/>
      <c r="BC818"/>
      <c r="BD818"/>
      <c r="BE818"/>
      <c r="BF818"/>
      <c r="BG818"/>
      <c r="BH818"/>
      <c r="BI818"/>
      <c r="BJ818"/>
      <c r="BK818"/>
      <c r="BL818"/>
      <c r="BM818"/>
      <c r="BN818"/>
      <c r="BO818"/>
      <c r="BP818"/>
      <c r="BQ818"/>
      <c r="BR818"/>
      <c r="BS818"/>
      <c r="BT818"/>
      <c r="BU818"/>
      <c r="BV818"/>
    </row>
    <row r="819" spans="1:74" s="173" customFormat="1" x14ac:dyDescent="0.35">
      <c r="A819" s="237"/>
      <c r="B819" s="88"/>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s="238"/>
      <c r="AN819"/>
      <c r="AO819"/>
      <c r="AP819"/>
      <c r="AQ819"/>
      <c r="AR819"/>
      <c r="AS819"/>
      <c r="AT819"/>
      <c r="AU819"/>
      <c r="AV819"/>
      <c r="AW819"/>
      <c r="AX819"/>
      <c r="AY819"/>
      <c r="AZ819"/>
      <c r="BA819"/>
      <c r="BB819"/>
      <c r="BC819"/>
      <c r="BD819"/>
      <c r="BE819"/>
      <c r="BF819"/>
      <c r="BG819"/>
      <c r="BH819"/>
      <c r="BI819"/>
      <c r="BJ819"/>
      <c r="BK819"/>
      <c r="BL819"/>
      <c r="BM819"/>
      <c r="BN819"/>
      <c r="BO819"/>
      <c r="BP819"/>
      <c r="BQ819"/>
      <c r="BR819"/>
      <c r="BS819"/>
      <c r="BT819"/>
      <c r="BU819"/>
      <c r="BV819"/>
    </row>
    <row r="820" spans="1:74" s="173" customFormat="1" x14ac:dyDescent="0.35">
      <c r="A820" s="237"/>
      <c r="B820" s="88"/>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s="238"/>
      <c r="AN820"/>
      <c r="AO820"/>
      <c r="AP820"/>
      <c r="AQ820"/>
      <c r="AR820"/>
      <c r="AS820"/>
      <c r="AT820"/>
      <c r="AU820"/>
      <c r="AV820"/>
      <c r="AW820"/>
      <c r="AX820"/>
      <c r="AY820"/>
      <c r="AZ820"/>
      <c r="BA820"/>
      <c r="BB820"/>
      <c r="BC820"/>
      <c r="BD820"/>
      <c r="BE820"/>
      <c r="BF820"/>
      <c r="BG820"/>
      <c r="BH820"/>
      <c r="BI820"/>
      <c r="BJ820"/>
      <c r="BK820"/>
      <c r="BL820"/>
      <c r="BM820"/>
      <c r="BN820"/>
      <c r="BO820"/>
      <c r="BP820"/>
      <c r="BQ820"/>
      <c r="BR820"/>
      <c r="BS820"/>
      <c r="BT820"/>
      <c r="BU820"/>
      <c r="BV820"/>
    </row>
    <row r="821" spans="1:74" s="173" customFormat="1" x14ac:dyDescent="0.35">
      <c r="A821" s="237"/>
      <c r="B821" s="88"/>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s="238"/>
      <c r="AN821"/>
      <c r="AO821"/>
      <c r="AP821"/>
      <c r="AQ821"/>
      <c r="AR821"/>
      <c r="AS821"/>
      <c r="AT821"/>
      <c r="AU821"/>
      <c r="AV821"/>
      <c r="AW821"/>
      <c r="AX821"/>
      <c r="AY821"/>
      <c r="AZ821"/>
      <c r="BA821"/>
      <c r="BB821"/>
      <c r="BC821"/>
      <c r="BD821"/>
      <c r="BE821"/>
      <c r="BF821"/>
      <c r="BG821"/>
      <c r="BH821"/>
      <c r="BI821"/>
      <c r="BJ821"/>
      <c r="BK821"/>
      <c r="BL821"/>
      <c r="BM821"/>
      <c r="BN821"/>
      <c r="BO821"/>
      <c r="BP821"/>
      <c r="BQ821"/>
      <c r="BR821"/>
      <c r="BS821"/>
      <c r="BT821"/>
      <c r="BU821"/>
      <c r="BV821"/>
    </row>
    <row r="822" spans="1:74" s="173" customFormat="1" x14ac:dyDescent="0.35">
      <c r="A822" s="237"/>
      <c r="B822" s="88"/>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s="238"/>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c r="BT822"/>
      <c r="BU822"/>
      <c r="BV822"/>
    </row>
    <row r="823" spans="1:74" s="173" customFormat="1" x14ac:dyDescent="0.35">
      <c r="A823" s="237"/>
      <c r="B823" s="88"/>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s="238"/>
      <c r="AN823"/>
      <c r="AO823"/>
      <c r="AP823"/>
      <c r="AQ823"/>
      <c r="AR823"/>
      <c r="AS823"/>
      <c r="AT823"/>
      <c r="AU823"/>
      <c r="AV823"/>
      <c r="AW823"/>
      <c r="AX823"/>
      <c r="AY823"/>
      <c r="AZ823"/>
      <c r="BA823"/>
      <c r="BB823"/>
      <c r="BC823"/>
      <c r="BD823"/>
      <c r="BE823"/>
      <c r="BF823"/>
      <c r="BG823"/>
      <c r="BH823"/>
      <c r="BI823"/>
      <c r="BJ823"/>
      <c r="BK823"/>
      <c r="BL823"/>
      <c r="BM823"/>
      <c r="BN823"/>
      <c r="BO823"/>
      <c r="BP823"/>
      <c r="BQ823"/>
      <c r="BR823"/>
      <c r="BS823"/>
      <c r="BT823"/>
      <c r="BU823"/>
      <c r="BV823"/>
    </row>
    <row r="824" spans="1:74" s="173" customFormat="1" x14ac:dyDescent="0.35">
      <c r="A824" s="237"/>
      <c r="B824" s="88"/>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s="238"/>
      <c r="AN824"/>
      <c r="AO824"/>
      <c r="AP824"/>
      <c r="AQ824"/>
      <c r="AR824"/>
      <c r="AS824"/>
      <c r="AT824"/>
      <c r="AU824"/>
      <c r="AV824"/>
      <c r="AW824"/>
      <c r="AX824"/>
      <c r="AY824"/>
      <c r="AZ824"/>
      <c r="BA824"/>
      <c r="BB824"/>
      <c r="BC824"/>
      <c r="BD824"/>
      <c r="BE824"/>
      <c r="BF824"/>
      <c r="BG824"/>
      <c r="BH824"/>
      <c r="BI824"/>
      <c r="BJ824"/>
      <c r="BK824"/>
      <c r="BL824"/>
      <c r="BM824"/>
      <c r="BN824"/>
      <c r="BO824"/>
      <c r="BP824"/>
      <c r="BQ824"/>
      <c r="BR824"/>
      <c r="BS824"/>
      <c r="BT824"/>
      <c r="BU824"/>
      <c r="BV824"/>
    </row>
    <row r="825" spans="1:74" s="173" customFormat="1" x14ac:dyDescent="0.35">
      <c r="A825" s="237"/>
      <c r="B825" s="88"/>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s="238"/>
      <c r="AN825"/>
      <c r="AO825"/>
      <c r="AP825"/>
      <c r="AQ825"/>
      <c r="AR825"/>
      <c r="AS825"/>
      <c r="AT825"/>
      <c r="AU825"/>
      <c r="AV825"/>
      <c r="AW825"/>
      <c r="AX825"/>
      <c r="AY825"/>
      <c r="AZ825"/>
      <c r="BA825"/>
      <c r="BB825"/>
      <c r="BC825"/>
      <c r="BD825"/>
      <c r="BE825"/>
      <c r="BF825"/>
      <c r="BG825"/>
      <c r="BH825"/>
      <c r="BI825"/>
      <c r="BJ825"/>
      <c r="BK825"/>
      <c r="BL825"/>
      <c r="BM825"/>
      <c r="BN825"/>
      <c r="BO825"/>
      <c r="BP825"/>
      <c r="BQ825"/>
      <c r="BR825"/>
      <c r="BS825"/>
      <c r="BT825"/>
      <c r="BU825"/>
      <c r="BV825"/>
    </row>
    <row r="826" spans="1:74" s="173" customFormat="1" x14ac:dyDescent="0.35">
      <c r="A826" s="237"/>
      <c r="B826" s="88"/>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s="238"/>
      <c r="AN826"/>
      <c r="AO826"/>
      <c r="AP826"/>
      <c r="AQ826"/>
      <c r="AR826"/>
      <c r="AS826"/>
      <c r="AT826"/>
      <c r="AU826"/>
      <c r="AV826"/>
      <c r="AW826"/>
      <c r="AX826"/>
      <c r="AY826"/>
      <c r="AZ826"/>
      <c r="BA826"/>
      <c r="BB826"/>
      <c r="BC826"/>
      <c r="BD826"/>
      <c r="BE826"/>
      <c r="BF826"/>
      <c r="BG826"/>
      <c r="BH826"/>
      <c r="BI826"/>
      <c r="BJ826"/>
      <c r="BK826"/>
      <c r="BL826"/>
      <c r="BM826"/>
      <c r="BN826"/>
      <c r="BO826"/>
      <c r="BP826"/>
      <c r="BQ826"/>
      <c r="BR826"/>
      <c r="BS826"/>
      <c r="BT826"/>
      <c r="BU826"/>
      <c r="BV826"/>
    </row>
    <row r="827" spans="1:74" s="173" customFormat="1" x14ac:dyDescent="0.35">
      <c r="A827" s="237"/>
      <c r="B827" s="88"/>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s="238"/>
      <c r="AN827"/>
      <c r="AO827"/>
      <c r="AP827"/>
      <c r="AQ827"/>
      <c r="AR827"/>
      <c r="AS827"/>
      <c r="AT827"/>
      <c r="AU827"/>
      <c r="AV827"/>
      <c r="AW827"/>
      <c r="AX827"/>
      <c r="AY827"/>
      <c r="AZ827"/>
      <c r="BA827"/>
      <c r="BB827"/>
      <c r="BC827"/>
      <c r="BD827"/>
      <c r="BE827"/>
      <c r="BF827"/>
      <c r="BG827"/>
      <c r="BH827"/>
      <c r="BI827"/>
      <c r="BJ827"/>
      <c r="BK827"/>
      <c r="BL827"/>
      <c r="BM827"/>
      <c r="BN827"/>
      <c r="BO827"/>
      <c r="BP827"/>
      <c r="BQ827"/>
      <c r="BR827"/>
      <c r="BS827"/>
      <c r="BT827"/>
      <c r="BU827"/>
      <c r="BV827"/>
    </row>
    <row r="828" spans="1:74" s="173" customFormat="1" x14ac:dyDescent="0.35">
      <c r="A828" s="237"/>
      <c r="B828" s="88"/>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s="238"/>
      <c r="AN828"/>
      <c r="AO828"/>
      <c r="AP828"/>
      <c r="AQ828"/>
      <c r="AR828"/>
      <c r="AS828"/>
      <c r="AT828"/>
      <c r="AU828"/>
      <c r="AV828"/>
      <c r="AW828"/>
      <c r="AX828"/>
      <c r="AY828"/>
      <c r="AZ828"/>
      <c r="BA828"/>
      <c r="BB828"/>
      <c r="BC828"/>
      <c r="BD828"/>
      <c r="BE828"/>
      <c r="BF828"/>
      <c r="BG828"/>
      <c r="BH828"/>
      <c r="BI828"/>
      <c r="BJ828"/>
      <c r="BK828"/>
      <c r="BL828"/>
      <c r="BM828"/>
      <c r="BN828"/>
      <c r="BO828"/>
      <c r="BP828"/>
      <c r="BQ828"/>
      <c r="BR828"/>
      <c r="BS828"/>
      <c r="BT828"/>
      <c r="BU828"/>
      <c r="BV828"/>
    </row>
    <row r="829" spans="1:74" s="173" customFormat="1" x14ac:dyDescent="0.35">
      <c r="A829" s="237"/>
      <c r="B829" s="88"/>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s="238"/>
      <c r="AN829"/>
      <c r="AO829"/>
      <c r="AP829"/>
      <c r="AQ829"/>
      <c r="AR829"/>
      <c r="AS829"/>
      <c r="AT829"/>
      <c r="AU829"/>
      <c r="AV829"/>
      <c r="AW829"/>
      <c r="AX829"/>
      <c r="AY829"/>
      <c r="AZ829"/>
      <c r="BA829"/>
      <c r="BB829"/>
      <c r="BC829"/>
      <c r="BD829"/>
      <c r="BE829"/>
      <c r="BF829"/>
      <c r="BG829"/>
      <c r="BH829"/>
      <c r="BI829"/>
      <c r="BJ829"/>
      <c r="BK829"/>
      <c r="BL829"/>
      <c r="BM829"/>
      <c r="BN829"/>
      <c r="BO829"/>
      <c r="BP829"/>
      <c r="BQ829"/>
      <c r="BR829"/>
      <c r="BS829"/>
      <c r="BT829"/>
      <c r="BU829"/>
      <c r="BV829"/>
    </row>
    <row r="830" spans="1:74" s="173" customFormat="1" x14ac:dyDescent="0.35">
      <c r="A830" s="237"/>
      <c r="B830" s="88"/>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s="238"/>
      <c r="AN830"/>
      <c r="AO830"/>
      <c r="AP830"/>
      <c r="AQ830"/>
      <c r="AR830"/>
      <c r="AS830"/>
      <c r="AT830"/>
      <c r="AU830"/>
      <c r="AV830"/>
      <c r="AW830"/>
      <c r="AX830"/>
      <c r="AY830"/>
      <c r="AZ830"/>
      <c r="BA830"/>
      <c r="BB830"/>
      <c r="BC830"/>
      <c r="BD830"/>
      <c r="BE830"/>
      <c r="BF830"/>
      <c r="BG830"/>
      <c r="BH830"/>
      <c r="BI830"/>
      <c r="BJ830"/>
      <c r="BK830"/>
      <c r="BL830"/>
      <c r="BM830"/>
      <c r="BN830"/>
      <c r="BO830"/>
      <c r="BP830"/>
      <c r="BQ830"/>
      <c r="BR830"/>
      <c r="BS830"/>
      <c r="BT830"/>
      <c r="BU830"/>
      <c r="BV830"/>
    </row>
    <row r="831" spans="1:74" s="173" customFormat="1" x14ac:dyDescent="0.35">
      <c r="A831" s="237"/>
      <c r="B831" s="88"/>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s="238"/>
      <c r="AN831"/>
      <c r="AO831"/>
      <c r="AP831"/>
      <c r="AQ831"/>
      <c r="AR831"/>
      <c r="AS831"/>
      <c r="AT831"/>
      <c r="AU831"/>
      <c r="AV831"/>
      <c r="AW831"/>
      <c r="AX831"/>
      <c r="AY831"/>
      <c r="AZ831"/>
      <c r="BA831"/>
      <c r="BB831"/>
      <c r="BC831"/>
      <c r="BD831"/>
      <c r="BE831"/>
      <c r="BF831"/>
      <c r="BG831"/>
      <c r="BH831"/>
      <c r="BI831"/>
      <c r="BJ831"/>
      <c r="BK831"/>
      <c r="BL831"/>
      <c r="BM831"/>
      <c r="BN831"/>
      <c r="BO831"/>
      <c r="BP831"/>
      <c r="BQ831"/>
      <c r="BR831"/>
      <c r="BS831"/>
      <c r="BT831"/>
      <c r="BU831"/>
      <c r="BV831"/>
    </row>
    <row r="832" spans="1:74" s="173" customFormat="1" x14ac:dyDescent="0.35">
      <c r="A832" s="237"/>
      <c r="B832" s="88"/>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s="238"/>
      <c r="AN832"/>
      <c r="AO832"/>
      <c r="AP832"/>
      <c r="AQ832"/>
      <c r="AR832"/>
      <c r="AS832"/>
      <c r="AT832"/>
      <c r="AU832"/>
      <c r="AV832"/>
      <c r="AW832"/>
      <c r="AX832"/>
      <c r="AY832"/>
      <c r="AZ832"/>
      <c r="BA832"/>
      <c r="BB832"/>
      <c r="BC832"/>
      <c r="BD832"/>
      <c r="BE832"/>
      <c r="BF832"/>
      <c r="BG832"/>
      <c r="BH832"/>
      <c r="BI832"/>
      <c r="BJ832"/>
      <c r="BK832"/>
      <c r="BL832"/>
      <c r="BM832"/>
      <c r="BN832"/>
      <c r="BO832"/>
      <c r="BP832"/>
      <c r="BQ832"/>
      <c r="BR832"/>
      <c r="BS832"/>
      <c r="BT832"/>
      <c r="BU832"/>
      <c r="BV832"/>
    </row>
    <row r="833" spans="1:74" s="173" customFormat="1" x14ac:dyDescent="0.35">
      <c r="A833" s="237"/>
      <c r="B833" s="88"/>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s="238"/>
      <c r="AN833"/>
      <c r="AO833"/>
      <c r="AP833"/>
      <c r="AQ833"/>
      <c r="AR833"/>
      <c r="AS833"/>
      <c r="AT833"/>
      <c r="AU833"/>
      <c r="AV833"/>
      <c r="AW833"/>
      <c r="AX833"/>
      <c r="AY833"/>
      <c r="AZ833"/>
      <c r="BA833"/>
      <c r="BB833"/>
      <c r="BC833"/>
      <c r="BD833"/>
      <c r="BE833"/>
      <c r="BF833"/>
      <c r="BG833"/>
      <c r="BH833"/>
      <c r="BI833"/>
      <c r="BJ833"/>
      <c r="BK833"/>
      <c r="BL833"/>
      <c r="BM833"/>
      <c r="BN833"/>
      <c r="BO833"/>
      <c r="BP833"/>
      <c r="BQ833"/>
      <c r="BR833"/>
      <c r="BS833"/>
      <c r="BT833"/>
      <c r="BU833"/>
      <c r="BV833"/>
    </row>
    <row r="834" spans="1:74" s="173" customFormat="1" x14ac:dyDescent="0.35">
      <c r="A834" s="237"/>
      <c r="B834" s="88"/>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s="238"/>
      <c r="AN834"/>
      <c r="AO834"/>
      <c r="AP834"/>
      <c r="AQ834"/>
      <c r="AR834"/>
      <c r="AS834"/>
      <c r="AT834"/>
      <c r="AU834"/>
      <c r="AV834"/>
      <c r="AW834"/>
      <c r="AX834"/>
      <c r="AY834"/>
      <c r="AZ834"/>
      <c r="BA834"/>
      <c r="BB834"/>
      <c r="BC834"/>
      <c r="BD834"/>
      <c r="BE834"/>
      <c r="BF834"/>
      <c r="BG834"/>
      <c r="BH834"/>
      <c r="BI834"/>
      <c r="BJ834"/>
      <c r="BK834"/>
      <c r="BL834"/>
      <c r="BM834"/>
      <c r="BN834"/>
      <c r="BO834"/>
      <c r="BP834"/>
      <c r="BQ834"/>
      <c r="BR834"/>
      <c r="BS834"/>
      <c r="BT834"/>
      <c r="BU834"/>
      <c r="BV834"/>
    </row>
    <row r="835" spans="1:74" s="173" customFormat="1" x14ac:dyDescent="0.35">
      <c r="A835" s="237"/>
      <c r="B835" s="88"/>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s="238"/>
      <c r="AN835"/>
      <c r="AO835"/>
      <c r="AP835"/>
      <c r="AQ835"/>
      <c r="AR835"/>
      <c r="AS835"/>
      <c r="AT835"/>
      <c r="AU835"/>
      <c r="AV835"/>
      <c r="AW835"/>
      <c r="AX835"/>
      <c r="AY835"/>
      <c r="AZ835"/>
      <c r="BA835"/>
      <c r="BB835"/>
      <c r="BC835"/>
      <c r="BD835"/>
      <c r="BE835"/>
      <c r="BF835"/>
      <c r="BG835"/>
      <c r="BH835"/>
      <c r="BI835"/>
      <c r="BJ835"/>
      <c r="BK835"/>
      <c r="BL835"/>
      <c r="BM835"/>
      <c r="BN835"/>
      <c r="BO835"/>
      <c r="BP835"/>
      <c r="BQ835"/>
      <c r="BR835"/>
      <c r="BS835"/>
      <c r="BT835"/>
      <c r="BU835"/>
      <c r="BV835"/>
    </row>
    <row r="836" spans="1:74" s="173" customFormat="1" x14ac:dyDescent="0.35">
      <c r="A836" s="237"/>
      <c r="B836" s="88"/>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s="238"/>
      <c r="AN836"/>
      <c r="AO836"/>
      <c r="AP836"/>
      <c r="AQ836"/>
      <c r="AR836"/>
      <c r="AS836"/>
      <c r="AT836"/>
      <c r="AU836"/>
      <c r="AV836"/>
      <c r="AW836"/>
      <c r="AX836"/>
      <c r="AY836"/>
      <c r="AZ836"/>
      <c r="BA836"/>
      <c r="BB836"/>
      <c r="BC836"/>
      <c r="BD836"/>
      <c r="BE836"/>
      <c r="BF836"/>
      <c r="BG836"/>
      <c r="BH836"/>
      <c r="BI836"/>
      <c r="BJ836"/>
      <c r="BK836"/>
      <c r="BL836"/>
      <c r="BM836"/>
      <c r="BN836"/>
      <c r="BO836"/>
      <c r="BP836"/>
      <c r="BQ836"/>
      <c r="BR836"/>
      <c r="BS836"/>
      <c r="BT836"/>
      <c r="BU836"/>
      <c r="BV836"/>
    </row>
    <row r="837" spans="1:74" s="173" customFormat="1" x14ac:dyDescent="0.35">
      <c r="A837" s="237"/>
      <c r="B837" s="88"/>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s="238"/>
      <c r="AN837"/>
      <c r="AO837"/>
      <c r="AP837"/>
      <c r="AQ837"/>
      <c r="AR837"/>
      <c r="AS837"/>
      <c r="AT837"/>
      <c r="AU837"/>
      <c r="AV837"/>
      <c r="AW837"/>
      <c r="AX837"/>
      <c r="AY837"/>
      <c r="AZ837"/>
      <c r="BA837"/>
      <c r="BB837"/>
      <c r="BC837"/>
      <c r="BD837"/>
      <c r="BE837"/>
      <c r="BF837"/>
      <c r="BG837"/>
      <c r="BH837"/>
      <c r="BI837"/>
      <c r="BJ837"/>
      <c r="BK837"/>
      <c r="BL837"/>
      <c r="BM837"/>
      <c r="BN837"/>
      <c r="BO837"/>
      <c r="BP837"/>
      <c r="BQ837"/>
      <c r="BR837"/>
      <c r="BS837"/>
      <c r="BT837"/>
      <c r="BU837"/>
      <c r="BV837"/>
    </row>
    <row r="838" spans="1:74" s="173" customFormat="1" x14ac:dyDescent="0.35">
      <c r="A838" s="237"/>
      <c r="B838" s="88"/>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s="238"/>
      <c r="AN838"/>
      <c r="AO838"/>
      <c r="AP838"/>
      <c r="AQ838"/>
      <c r="AR838"/>
      <c r="AS838"/>
      <c r="AT838"/>
      <c r="AU838"/>
      <c r="AV838"/>
      <c r="AW838"/>
      <c r="AX838"/>
      <c r="AY838"/>
      <c r="AZ838"/>
      <c r="BA838"/>
      <c r="BB838"/>
      <c r="BC838"/>
      <c r="BD838"/>
      <c r="BE838"/>
      <c r="BF838"/>
      <c r="BG838"/>
      <c r="BH838"/>
      <c r="BI838"/>
      <c r="BJ838"/>
      <c r="BK838"/>
      <c r="BL838"/>
      <c r="BM838"/>
      <c r="BN838"/>
      <c r="BO838"/>
      <c r="BP838"/>
      <c r="BQ838"/>
      <c r="BR838"/>
      <c r="BS838"/>
      <c r="BT838"/>
      <c r="BU838"/>
      <c r="BV838"/>
    </row>
    <row r="839" spans="1:74" s="173" customFormat="1" x14ac:dyDescent="0.35">
      <c r="A839" s="237"/>
      <c r="B839" s="88"/>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s="238"/>
      <c r="AN839"/>
      <c r="AO839"/>
      <c r="AP839"/>
      <c r="AQ839"/>
      <c r="AR839"/>
      <c r="AS839"/>
      <c r="AT839"/>
      <c r="AU839"/>
      <c r="AV839"/>
      <c r="AW839"/>
      <c r="AX839"/>
      <c r="AY839"/>
      <c r="AZ839"/>
      <c r="BA839"/>
      <c r="BB839"/>
      <c r="BC839"/>
      <c r="BD839"/>
      <c r="BE839"/>
      <c r="BF839"/>
      <c r="BG839"/>
      <c r="BH839"/>
      <c r="BI839"/>
      <c r="BJ839"/>
      <c r="BK839"/>
      <c r="BL839"/>
      <c r="BM839"/>
      <c r="BN839"/>
      <c r="BO839"/>
      <c r="BP839"/>
      <c r="BQ839"/>
      <c r="BR839"/>
      <c r="BS839"/>
      <c r="BT839"/>
      <c r="BU839"/>
      <c r="BV839"/>
    </row>
    <row r="840" spans="1:74" s="173" customFormat="1" x14ac:dyDescent="0.35">
      <c r="A840" s="237"/>
      <c r="B840" s="88"/>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s="238"/>
      <c r="AN840"/>
      <c r="AO840"/>
      <c r="AP840"/>
      <c r="AQ840"/>
      <c r="AR840"/>
      <c r="AS840"/>
      <c r="AT840"/>
      <c r="AU840"/>
      <c r="AV840"/>
      <c r="AW840"/>
      <c r="AX840"/>
      <c r="AY840"/>
      <c r="AZ840"/>
      <c r="BA840"/>
      <c r="BB840"/>
      <c r="BC840"/>
      <c r="BD840"/>
      <c r="BE840"/>
      <c r="BF840"/>
      <c r="BG840"/>
      <c r="BH840"/>
      <c r="BI840"/>
      <c r="BJ840"/>
      <c r="BK840"/>
      <c r="BL840"/>
      <c r="BM840"/>
      <c r="BN840"/>
      <c r="BO840"/>
      <c r="BP840"/>
      <c r="BQ840"/>
      <c r="BR840"/>
      <c r="BS840"/>
      <c r="BT840"/>
      <c r="BU840"/>
      <c r="BV840"/>
    </row>
    <row r="841" spans="1:74" s="173" customFormat="1" x14ac:dyDescent="0.35">
      <c r="A841" s="237"/>
      <c r="B841" s="88"/>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s="238"/>
      <c r="AN841"/>
      <c r="AO841"/>
      <c r="AP841"/>
      <c r="AQ841"/>
      <c r="AR841"/>
      <c r="AS841"/>
      <c r="AT841"/>
      <c r="AU841"/>
      <c r="AV841"/>
      <c r="AW841"/>
      <c r="AX841"/>
      <c r="AY841"/>
      <c r="AZ841"/>
      <c r="BA841"/>
      <c r="BB841"/>
      <c r="BC841"/>
      <c r="BD841"/>
      <c r="BE841"/>
      <c r="BF841"/>
      <c r="BG841"/>
      <c r="BH841"/>
      <c r="BI841"/>
      <c r="BJ841"/>
      <c r="BK841"/>
      <c r="BL841"/>
      <c r="BM841"/>
      <c r="BN841"/>
      <c r="BO841"/>
      <c r="BP841"/>
      <c r="BQ841"/>
      <c r="BR841"/>
      <c r="BS841"/>
      <c r="BT841"/>
      <c r="BU841"/>
      <c r="BV841"/>
    </row>
    <row r="842" spans="1:74" s="173" customFormat="1" x14ac:dyDescent="0.35">
      <c r="A842" s="237"/>
      <c r="B842" s="88"/>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s="238"/>
      <c r="AN842"/>
      <c r="AO842"/>
      <c r="AP842"/>
      <c r="AQ842"/>
      <c r="AR842"/>
      <c r="AS842"/>
      <c r="AT842"/>
      <c r="AU842"/>
      <c r="AV842"/>
      <c r="AW842"/>
      <c r="AX842"/>
      <c r="AY842"/>
      <c r="AZ842"/>
      <c r="BA842"/>
      <c r="BB842"/>
      <c r="BC842"/>
      <c r="BD842"/>
      <c r="BE842"/>
      <c r="BF842"/>
      <c r="BG842"/>
      <c r="BH842"/>
      <c r="BI842"/>
      <c r="BJ842"/>
      <c r="BK842"/>
      <c r="BL842"/>
      <c r="BM842"/>
      <c r="BN842"/>
      <c r="BO842"/>
      <c r="BP842"/>
      <c r="BQ842"/>
      <c r="BR842"/>
      <c r="BS842"/>
      <c r="BT842"/>
      <c r="BU842"/>
      <c r="BV842"/>
    </row>
    <row r="843" spans="1:74" s="173" customFormat="1" x14ac:dyDescent="0.35">
      <c r="A843" s="237"/>
      <c r="B843" s="88"/>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s="238"/>
      <c r="AN843"/>
      <c r="AO843"/>
      <c r="AP843"/>
      <c r="AQ843"/>
      <c r="AR843"/>
      <c r="AS843"/>
      <c r="AT843"/>
      <c r="AU843"/>
      <c r="AV843"/>
      <c r="AW843"/>
      <c r="AX843"/>
      <c r="AY843"/>
      <c r="AZ843"/>
      <c r="BA843"/>
      <c r="BB843"/>
      <c r="BC843"/>
      <c r="BD843"/>
      <c r="BE843"/>
      <c r="BF843"/>
      <c r="BG843"/>
      <c r="BH843"/>
      <c r="BI843"/>
      <c r="BJ843"/>
      <c r="BK843"/>
      <c r="BL843"/>
      <c r="BM843"/>
      <c r="BN843"/>
      <c r="BO843"/>
      <c r="BP843"/>
      <c r="BQ843"/>
      <c r="BR843"/>
      <c r="BS843"/>
      <c r="BT843"/>
      <c r="BU843"/>
      <c r="BV843"/>
    </row>
    <row r="844" spans="1:74" s="173" customFormat="1" x14ac:dyDescent="0.35">
      <c r="A844" s="237"/>
      <c r="B844" s="88"/>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s="238"/>
      <c r="AN844"/>
      <c r="AO844"/>
      <c r="AP844"/>
      <c r="AQ844"/>
      <c r="AR844"/>
      <c r="AS844"/>
      <c r="AT844"/>
      <c r="AU844"/>
      <c r="AV844"/>
      <c r="AW844"/>
      <c r="AX844"/>
      <c r="AY844"/>
      <c r="AZ844"/>
      <c r="BA844"/>
      <c r="BB844"/>
      <c r="BC844"/>
      <c r="BD844"/>
      <c r="BE844"/>
      <c r="BF844"/>
      <c r="BG844"/>
      <c r="BH844"/>
      <c r="BI844"/>
      <c r="BJ844"/>
      <c r="BK844"/>
      <c r="BL844"/>
      <c r="BM844"/>
      <c r="BN844"/>
      <c r="BO844"/>
      <c r="BP844"/>
      <c r="BQ844"/>
      <c r="BR844"/>
      <c r="BS844"/>
      <c r="BT844"/>
      <c r="BU844"/>
      <c r="BV844"/>
    </row>
    <row r="845" spans="1:74" s="173" customFormat="1" x14ac:dyDescent="0.35">
      <c r="A845" s="237"/>
      <c r="B845" s="88"/>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s="238"/>
      <c r="AN845"/>
      <c r="AO845"/>
      <c r="AP845"/>
      <c r="AQ845"/>
      <c r="AR845"/>
      <c r="AS845"/>
      <c r="AT845"/>
      <c r="AU845"/>
      <c r="AV845"/>
      <c r="AW845"/>
      <c r="AX845"/>
      <c r="AY845"/>
      <c r="AZ845"/>
      <c r="BA845"/>
      <c r="BB845"/>
      <c r="BC845"/>
      <c r="BD845"/>
      <c r="BE845"/>
      <c r="BF845"/>
      <c r="BG845"/>
      <c r="BH845"/>
      <c r="BI845"/>
      <c r="BJ845"/>
      <c r="BK845"/>
      <c r="BL845"/>
      <c r="BM845"/>
      <c r="BN845"/>
      <c r="BO845"/>
      <c r="BP845"/>
      <c r="BQ845"/>
      <c r="BR845"/>
      <c r="BS845"/>
      <c r="BT845"/>
      <c r="BU845"/>
      <c r="BV845"/>
    </row>
    <row r="846" spans="1:74" s="173" customFormat="1" x14ac:dyDescent="0.35">
      <c r="A846" s="237"/>
      <c r="B846" s="88"/>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s="238"/>
      <c r="AN846"/>
      <c r="AO846"/>
      <c r="AP846"/>
      <c r="AQ846"/>
      <c r="AR846"/>
      <c r="AS846"/>
      <c r="AT846"/>
      <c r="AU846"/>
      <c r="AV846"/>
      <c r="AW846"/>
      <c r="AX846"/>
      <c r="AY846"/>
      <c r="AZ846"/>
      <c r="BA846"/>
      <c r="BB846"/>
      <c r="BC846"/>
      <c r="BD846"/>
      <c r="BE846"/>
      <c r="BF846"/>
      <c r="BG846"/>
      <c r="BH846"/>
      <c r="BI846"/>
      <c r="BJ846"/>
      <c r="BK846"/>
      <c r="BL846"/>
      <c r="BM846"/>
      <c r="BN846"/>
      <c r="BO846"/>
      <c r="BP846"/>
      <c r="BQ846"/>
      <c r="BR846"/>
      <c r="BS846"/>
      <c r="BT846"/>
      <c r="BU846"/>
      <c r="BV846"/>
    </row>
    <row r="847" spans="1:74" s="173" customFormat="1" x14ac:dyDescent="0.35">
      <c r="A847" s="237"/>
      <c r="B847" s="88"/>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s="238"/>
      <c r="AN847"/>
      <c r="AO847"/>
      <c r="AP847"/>
      <c r="AQ847"/>
      <c r="AR847"/>
      <c r="AS847"/>
      <c r="AT847"/>
      <c r="AU847"/>
      <c r="AV847"/>
      <c r="AW847"/>
      <c r="AX847"/>
      <c r="AY847"/>
      <c r="AZ847"/>
      <c r="BA847"/>
      <c r="BB847"/>
      <c r="BC847"/>
      <c r="BD847"/>
      <c r="BE847"/>
      <c r="BF847"/>
      <c r="BG847"/>
      <c r="BH847"/>
      <c r="BI847"/>
      <c r="BJ847"/>
      <c r="BK847"/>
      <c r="BL847"/>
      <c r="BM847"/>
      <c r="BN847"/>
      <c r="BO847"/>
      <c r="BP847"/>
      <c r="BQ847"/>
      <c r="BR847"/>
      <c r="BS847"/>
      <c r="BT847"/>
      <c r="BU847"/>
      <c r="BV847"/>
    </row>
    <row r="848" spans="1:74" s="173" customFormat="1" x14ac:dyDescent="0.35">
      <c r="A848" s="237"/>
      <c r="B848" s="88"/>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s="238"/>
      <c r="AN848"/>
      <c r="AO848"/>
      <c r="AP848"/>
      <c r="AQ848"/>
      <c r="AR848"/>
      <c r="AS848"/>
      <c r="AT848"/>
      <c r="AU848"/>
      <c r="AV848"/>
      <c r="AW848"/>
      <c r="AX848"/>
      <c r="AY848"/>
      <c r="AZ848"/>
      <c r="BA848"/>
      <c r="BB848"/>
      <c r="BC848"/>
      <c r="BD848"/>
      <c r="BE848"/>
      <c r="BF848"/>
      <c r="BG848"/>
      <c r="BH848"/>
      <c r="BI848"/>
      <c r="BJ848"/>
      <c r="BK848"/>
      <c r="BL848"/>
      <c r="BM848"/>
      <c r="BN848"/>
      <c r="BO848"/>
      <c r="BP848"/>
      <c r="BQ848"/>
      <c r="BR848"/>
      <c r="BS848"/>
      <c r="BT848"/>
      <c r="BU848"/>
      <c r="BV848"/>
    </row>
    <row r="849" spans="1:74" s="173" customFormat="1" x14ac:dyDescent="0.35">
      <c r="A849" s="237"/>
      <c r="B849" s="88"/>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s="238"/>
      <c r="AN849"/>
      <c r="AO849"/>
      <c r="AP849"/>
      <c r="AQ849"/>
      <c r="AR849"/>
      <c r="AS849"/>
      <c r="AT849"/>
      <c r="AU849"/>
      <c r="AV849"/>
      <c r="AW849"/>
      <c r="AX849"/>
      <c r="AY849"/>
      <c r="AZ849"/>
      <c r="BA849"/>
      <c r="BB849"/>
      <c r="BC849"/>
      <c r="BD849"/>
      <c r="BE849"/>
      <c r="BF849"/>
      <c r="BG849"/>
      <c r="BH849"/>
      <c r="BI849"/>
      <c r="BJ849"/>
      <c r="BK849"/>
      <c r="BL849"/>
      <c r="BM849"/>
      <c r="BN849"/>
      <c r="BO849"/>
      <c r="BP849"/>
      <c r="BQ849"/>
      <c r="BR849"/>
      <c r="BS849"/>
      <c r="BT849"/>
      <c r="BU849"/>
      <c r="BV849"/>
    </row>
    <row r="850" spans="1:74" s="173" customFormat="1" x14ac:dyDescent="0.35">
      <c r="A850" s="237"/>
      <c r="B850" s="88"/>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s="238"/>
      <c r="AN850"/>
      <c r="AO850"/>
      <c r="AP850"/>
      <c r="AQ850"/>
      <c r="AR850"/>
      <c r="AS850"/>
      <c r="AT850"/>
      <c r="AU850"/>
      <c r="AV850"/>
      <c r="AW850"/>
      <c r="AX850"/>
      <c r="AY850"/>
      <c r="AZ850"/>
      <c r="BA850"/>
      <c r="BB850"/>
      <c r="BC850"/>
      <c r="BD850"/>
      <c r="BE850"/>
      <c r="BF850"/>
      <c r="BG850"/>
      <c r="BH850"/>
      <c r="BI850"/>
      <c r="BJ850"/>
      <c r="BK850"/>
      <c r="BL850"/>
      <c r="BM850"/>
      <c r="BN850"/>
      <c r="BO850"/>
      <c r="BP850"/>
      <c r="BQ850"/>
      <c r="BR850"/>
      <c r="BS850"/>
      <c r="BT850"/>
      <c r="BU850"/>
      <c r="BV850"/>
    </row>
    <row r="851" spans="1:74" s="173" customFormat="1" x14ac:dyDescent="0.35">
      <c r="A851" s="237"/>
      <c r="B851" s="88"/>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s="238"/>
      <c r="AN851"/>
      <c r="AO851"/>
      <c r="AP851"/>
      <c r="AQ851"/>
      <c r="AR851"/>
      <c r="AS851"/>
      <c r="AT851"/>
      <c r="AU851"/>
      <c r="AV851"/>
      <c r="AW851"/>
      <c r="AX851"/>
      <c r="AY851"/>
      <c r="AZ851"/>
      <c r="BA851"/>
      <c r="BB851"/>
      <c r="BC851"/>
      <c r="BD851"/>
      <c r="BE851"/>
      <c r="BF851"/>
      <c r="BG851"/>
      <c r="BH851"/>
      <c r="BI851"/>
      <c r="BJ851"/>
      <c r="BK851"/>
      <c r="BL851"/>
      <c r="BM851"/>
      <c r="BN851"/>
      <c r="BO851"/>
      <c r="BP851"/>
      <c r="BQ851"/>
      <c r="BR851"/>
      <c r="BS851"/>
      <c r="BT851"/>
      <c r="BU851"/>
      <c r="BV851"/>
    </row>
    <row r="852" spans="1:74" s="173" customFormat="1" x14ac:dyDescent="0.35">
      <c r="A852" s="237"/>
      <c r="B852" s="88"/>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s="238"/>
      <c r="AN852"/>
      <c r="AO852"/>
      <c r="AP852"/>
      <c r="AQ852"/>
      <c r="AR852"/>
      <c r="AS852"/>
      <c r="AT852"/>
      <c r="AU852"/>
      <c r="AV852"/>
      <c r="AW852"/>
      <c r="AX852"/>
      <c r="AY852"/>
      <c r="AZ852"/>
      <c r="BA852"/>
      <c r="BB852"/>
      <c r="BC852"/>
      <c r="BD852"/>
      <c r="BE852"/>
      <c r="BF852"/>
      <c r="BG852"/>
      <c r="BH852"/>
      <c r="BI852"/>
      <c r="BJ852"/>
      <c r="BK852"/>
      <c r="BL852"/>
      <c r="BM852"/>
      <c r="BN852"/>
      <c r="BO852"/>
      <c r="BP852"/>
      <c r="BQ852"/>
      <c r="BR852"/>
      <c r="BS852"/>
      <c r="BT852"/>
      <c r="BU852"/>
      <c r="BV852"/>
    </row>
    <row r="853" spans="1:74" s="173" customFormat="1" x14ac:dyDescent="0.35">
      <c r="A853" s="237"/>
      <c r="B853" s="88"/>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s="238"/>
      <c r="AN853"/>
      <c r="AO853"/>
      <c r="AP853"/>
      <c r="AQ853"/>
      <c r="AR853"/>
      <c r="AS853"/>
      <c r="AT853"/>
      <c r="AU853"/>
      <c r="AV853"/>
      <c r="AW853"/>
      <c r="AX853"/>
      <c r="AY853"/>
      <c r="AZ853"/>
      <c r="BA853"/>
      <c r="BB853"/>
      <c r="BC853"/>
      <c r="BD853"/>
      <c r="BE853"/>
      <c r="BF853"/>
      <c r="BG853"/>
      <c r="BH853"/>
      <c r="BI853"/>
      <c r="BJ853"/>
      <c r="BK853"/>
      <c r="BL853"/>
      <c r="BM853"/>
      <c r="BN853"/>
      <c r="BO853"/>
      <c r="BP853"/>
      <c r="BQ853"/>
      <c r="BR853"/>
      <c r="BS853"/>
      <c r="BT853"/>
      <c r="BU853"/>
      <c r="BV853"/>
    </row>
    <row r="854" spans="1:74" s="173" customFormat="1" x14ac:dyDescent="0.35">
      <c r="A854" s="237"/>
      <c r="B854" s="88"/>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s="238"/>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c r="BU854"/>
      <c r="BV854"/>
    </row>
    <row r="855" spans="1:74" s="173" customFormat="1" x14ac:dyDescent="0.35">
      <c r="A855" s="237"/>
      <c r="B855" s="88"/>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s="238"/>
      <c r="AN855"/>
      <c r="AO855"/>
      <c r="AP855"/>
      <c r="AQ855"/>
      <c r="AR855"/>
      <c r="AS855"/>
      <c r="AT855"/>
      <c r="AU855"/>
      <c r="AV855"/>
      <c r="AW855"/>
      <c r="AX855"/>
      <c r="AY855"/>
      <c r="AZ855"/>
      <c r="BA855"/>
      <c r="BB855"/>
      <c r="BC855"/>
      <c r="BD855"/>
      <c r="BE855"/>
      <c r="BF855"/>
      <c r="BG855"/>
      <c r="BH855"/>
      <c r="BI855"/>
      <c r="BJ855"/>
      <c r="BK855"/>
      <c r="BL855"/>
      <c r="BM855"/>
      <c r="BN855"/>
      <c r="BO855"/>
      <c r="BP855"/>
      <c r="BQ855"/>
      <c r="BR855"/>
      <c r="BS855"/>
      <c r="BT855"/>
      <c r="BU855"/>
      <c r="BV855"/>
    </row>
    <row r="856" spans="1:74" s="173" customFormat="1" x14ac:dyDescent="0.35">
      <c r="A856" s="237"/>
      <c r="B856" s="88"/>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s="238"/>
      <c r="AN856"/>
      <c r="AO856"/>
      <c r="AP856"/>
      <c r="AQ856"/>
      <c r="AR856"/>
      <c r="AS856"/>
      <c r="AT856"/>
      <c r="AU856"/>
      <c r="AV856"/>
      <c r="AW856"/>
      <c r="AX856"/>
      <c r="AY856"/>
      <c r="AZ856"/>
      <c r="BA856"/>
      <c r="BB856"/>
      <c r="BC856"/>
      <c r="BD856"/>
      <c r="BE856"/>
      <c r="BF856"/>
      <c r="BG856"/>
      <c r="BH856"/>
      <c r="BI856"/>
      <c r="BJ856"/>
      <c r="BK856"/>
      <c r="BL856"/>
      <c r="BM856"/>
      <c r="BN856"/>
      <c r="BO856"/>
      <c r="BP856"/>
      <c r="BQ856"/>
      <c r="BR856"/>
      <c r="BS856"/>
      <c r="BT856"/>
      <c r="BU856"/>
      <c r="BV856"/>
    </row>
    <row r="857" spans="1:74" s="173" customFormat="1" x14ac:dyDescent="0.35">
      <c r="A857" s="237"/>
      <c r="B857" s="88"/>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s="238"/>
      <c r="AN857"/>
      <c r="AO857"/>
      <c r="AP857"/>
      <c r="AQ857"/>
      <c r="AR857"/>
      <c r="AS857"/>
      <c r="AT857"/>
      <c r="AU857"/>
      <c r="AV857"/>
      <c r="AW857"/>
      <c r="AX857"/>
      <c r="AY857"/>
      <c r="AZ857"/>
      <c r="BA857"/>
      <c r="BB857"/>
      <c r="BC857"/>
      <c r="BD857"/>
      <c r="BE857"/>
      <c r="BF857"/>
      <c r="BG857"/>
      <c r="BH857"/>
      <c r="BI857"/>
      <c r="BJ857"/>
      <c r="BK857"/>
      <c r="BL857"/>
      <c r="BM857"/>
      <c r="BN857"/>
      <c r="BO857"/>
      <c r="BP857"/>
      <c r="BQ857"/>
      <c r="BR857"/>
      <c r="BS857"/>
      <c r="BT857"/>
      <c r="BU857"/>
      <c r="BV857"/>
    </row>
    <row r="858" spans="1:74" s="173" customFormat="1" x14ac:dyDescent="0.35">
      <c r="A858" s="237"/>
      <c r="B858" s="88"/>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s="238"/>
      <c r="AN858"/>
      <c r="AO858"/>
      <c r="AP858"/>
      <c r="AQ858"/>
      <c r="AR858"/>
      <c r="AS858"/>
      <c r="AT858"/>
      <c r="AU858"/>
      <c r="AV858"/>
      <c r="AW858"/>
      <c r="AX858"/>
      <c r="AY858"/>
      <c r="AZ858"/>
      <c r="BA858"/>
      <c r="BB858"/>
      <c r="BC858"/>
      <c r="BD858"/>
      <c r="BE858"/>
      <c r="BF858"/>
      <c r="BG858"/>
      <c r="BH858"/>
      <c r="BI858"/>
      <c r="BJ858"/>
      <c r="BK858"/>
      <c r="BL858"/>
      <c r="BM858"/>
      <c r="BN858"/>
      <c r="BO858"/>
      <c r="BP858"/>
      <c r="BQ858"/>
      <c r="BR858"/>
      <c r="BS858"/>
      <c r="BT858"/>
      <c r="BU858"/>
      <c r="BV858"/>
    </row>
    <row r="859" spans="1:74" s="173" customFormat="1" x14ac:dyDescent="0.35">
      <c r="A859" s="237"/>
      <c r="B859" s="88"/>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s="238"/>
      <c r="AN859"/>
      <c r="AO859"/>
      <c r="AP859"/>
      <c r="AQ859"/>
      <c r="AR859"/>
      <c r="AS859"/>
      <c r="AT859"/>
      <c r="AU859"/>
      <c r="AV859"/>
      <c r="AW859"/>
      <c r="AX859"/>
      <c r="AY859"/>
      <c r="AZ859"/>
      <c r="BA859"/>
      <c r="BB859"/>
      <c r="BC859"/>
      <c r="BD859"/>
      <c r="BE859"/>
      <c r="BF859"/>
      <c r="BG859"/>
      <c r="BH859"/>
      <c r="BI859"/>
      <c r="BJ859"/>
      <c r="BK859"/>
      <c r="BL859"/>
      <c r="BM859"/>
      <c r="BN859"/>
      <c r="BO859"/>
      <c r="BP859"/>
      <c r="BQ859"/>
      <c r="BR859"/>
      <c r="BS859"/>
      <c r="BT859"/>
      <c r="BU859"/>
      <c r="BV859"/>
    </row>
    <row r="860" spans="1:74" s="173" customFormat="1" x14ac:dyDescent="0.35">
      <c r="A860" s="237"/>
      <c r="B860" s="88"/>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s="238"/>
      <c r="AN860"/>
      <c r="AO860"/>
      <c r="AP860"/>
      <c r="AQ860"/>
      <c r="AR860"/>
      <c r="AS860"/>
      <c r="AT860"/>
      <c r="AU860"/>
      <c r="AV860"/>
      <c r="AW860"/>
      <c r="AX860"/>
      <c r="AY860"/>
      <c r="AZ860"/>
      <c r="BA860"/>
      <c r="BB860"/>
      <c r="BC860"/>
      <c r="BD860"/>
      <c r="BE860"/>
      <c r="BF860"/>
      <c r="BG860"/>
      <c r="BH860"/>
      <c r="BI860"/>
      <c r="BJ860"/>
      <c r="BK860"/>
      <c r="BL860"/>
      <c r="BM860"/>
      <c r="BN860"/>
      <c r="BO860"/>
      <c r="BP860"/>
      <c r="BQ860"/>
      <c r="BR860"/>
      <c r="BS860"/>
      <c r="BT860"/>
      <c r="BU860"/>
      <c r="BV860"/>
    </row>
    <row r="861" spans="1:74" s="173" customFormat="1" x14ac:dyDescent="0.35">
      <c r="A861" s="237"/>
      <c r="B861" s="88"/>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s="238"/>
      <c r="AN861"/>
      <c r="AO861"/>
      <c r="AP861"/>
      <c r="AQ861"/>
      <c r="AR861"/>
      <c r="AS861"/>
      <c r="AT861"/>
      <c r="AU861"/>
      <c r="AV861"/>
      <c r="AW861"/>
      <c r="AX861"/>
      <c r="AY861"/>
      <c r="AZ861"/>
      <c r="BA861"/>
      <c r="BB861"/>
      <c r="BC861"/>
      <c r="BD861"/>
      <c r="BE861"/>
      <c r="BF861"/>
      <c r="BG861"/>
      <c r="BH861"/>
      <c r="BI861"/>
      <c r="BJ861"/>
      <c r="BK861"/>
      <c r="BL861"/>
      <c r="BM861"/>
      <c r="BN861"/>
      <c r="BO861"/>
      <c r="BP861"/>
      <c r="BQ861"/>
      <c r="BR861"/>
      <c r="BS861"/>
      <c r="BT861"/>
      <c r="BU861"/>
      <c r="BV861"/>
    </row>
    <row r="862" spans="1:74" s="173" customFormat="1" x14ac:dyDescent="0.35">
      <c r="A862" s="237"/>
      <c r="B862" s="88"/>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s="238"/>
      <c r="AN862"/>
      <c r="AO862"/>
      <c r="AP862"/>
      <c r="AQ862"/>
      <c r="AR862"/>
      <c r="AS862"/>
      <c r="AT862"/>
      <c r="AU862"/>
      <c r="AV862"/>
      <c r="AW862"/>
      <c r="AX862"/>
      <c r="AY862"/>
      <c r="AZ862"/>
      <c r="BA862"/>
      <c r="BB862"/>
      <c r="BC862"/>
      <c r="BD862"/>
      <c r="BE862"/>
      <c r="BF862"/>
      <c r="BG862"/>
      <c r="BH862"/>
      <c r="BI862"/>
      <c r="BJ862"/>
      <c r="BK862"/>
      <c r="BL862"/>
      <c r="BM862"/>
      <c r="BN862"/>
      <c r="BO862"/>
      <c r="BP862"/>
      <c r="BQ862"/>
      <c r="BR862"/>
      <c r="BS862"/>
      <c r="BT862"/>
      <c r="BU862"/>
      <c r="BV862"/>
    </row>
    <row r="863" spans="1:74" s="173" customFormat="1" x14ac:dyDescent="0.35">
      <c r="A863" s="237"/>
      <c r="B863" s="88"/>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s="238"/>
      <c r="AN863"/>
      <c r="AO863"/>
      <c r="AP863"/>
      <c r="AQ863"/>
      <c r="AR863"/>
      <c r="AS863"/>
      <c r="AT863"/>
      <c r="AU863"/>
      <c r="AV863"/>
      <c r="AW863"/>
      <c r="AX863"/>
      <c r="AY863"/>
      <c r="AZ863"/>
      <c r="BA863"/>
      <c r="BB863"/>
      <c r="BC863"/>
      <c r="BD863"/>
      <c r="BE863"/>
      <c r="BF863"/>
      <c r="BG863"/>
      <c r="BH863"/>
      <c r="BI863"/>
      <c r="BJ863"/>
      <c r="BK863"/>
      <c r="BL863"/>
      <c r="BM863"/>
      <c r="BN863"/>
      <c r="BO863"/>
      <c r="BP863"/>
      <c r="BQ863"/>
      <c r="BR863"/>
      <c r="BS863"/>
      <c r="BT863"/>
      <c r="BU863"/>
      <c r="BV863"/>
    </row>
    <row r="864" spans="1:74" s="173" customFormat="1" x14ac:dyDescent="0.35">
      <c r="A864" s="237"/>
      <c r="B864" s="88"/>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s="238"/>
      <c r="AN864"/>
      <c r="AO864"/>
      <c r="AP864"/>
      <c r="AQ864"/>
      <c r="AR864"/>
      <c r="AS864"/>
      <c r="AT864"/>
      <c r="AU864"/>
      <c r="AV864"/>
      <c r="AW864"/>
      <c r="AX864"/>
      <c r="AY864"/>
      <c r="AZ864"/>
      <c r="BA864"/>
      <c r="BB864"/>
      <c r="BC864"/>
      <c r="BD864"/>
      <c r="BE864"/>
      <c r="BF864"/>
      <c r="BG864"/>
      <c r="BH864"/>
      <c r="BI864"/>
      <c r="BJ864"/>
      <c r="BK864"/>
      <c r="BL864"/>
      <c r="BM864"/>
      <c r="BN864"/>
      <c r="BO864"/>
      <c r="BP864"/>
      <c r="BQ864"/>
      <c r="BR864"/>
      <c r="BS864"/>
      <c r="BT864"/>
      <c r="BU864"/>
      <c r="BV864"/>
    </row>
    <row r="865" spans="1:74" s="173" customFormat="1" x14ac:dyDescent="0.35">
      <c r="A865" s="237"/>
      <c r="B865" s="88"/>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s="238"/>
      <c r="AN865"/>
      <c r="AO865"/>
      <c r="AP865"/>
      <c r="AQ865"/>
      <c r="AR865"/>
      <c r="AS865"/>
      <c r="AT865"/>
      <c r="AU865"/>
      <c r="AV865"/>
      <c r="AW865"/>
      <c r="AX865"/>
      <c r="AY865"/>
      <c r="AZ865"/>
      <c r="BA865"/>
      <c r="BB865"/>
      <c r="BC865"/>
      <c r="BD865"/>
      <c r="BE865"/>
      <c r="BF865"/>
      <c r="BG865"/>
      <c r="BH865"/>
      <c r="BI865"/>
      <c r="BJ865"/>
      <c r="BK865"/>
      <c r="BL865"/>
      <c r="BM865"/>
      <c r="BN865"/>
      <c r="BO865"/>
      <c r="BP865"/>
      <c r="BQ865"/>
      <c r="BR865"/>
      <c r="BS865"/>
      <c r="BT865"/>
      <c r="BU865"/>
      <c r="BV865"/>
    </row>
    <row r="866" spans="1:74" s="173" customFormat="1" x14ac:dyDescent="0.35">
      <c r="A866" s="237"/>
      <c r="B866" s="88"/>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s="238"/>
      <c r="AN866"/>
      <c r="AO866"/>
      <c r="AP866"/>
      <c r="AQ866"/>
      <c r="AR866"/>
      <c r="AS866"/>
      <c r="AT866"/>
      <c r="AU866"/>
      <c r="AV866"/>
      <c r="AW866"/>
      <c r="AX866"/>
      <c r="AY866"/>
      <c r="AZ866"/>
      <c r="BA866"/>
      <c r="BB866"/>
      <c r="BC866"/>
      <c r="BD866"/>
      <c r="BE866"/>
      <c r="BF866"/>
      <c r="BG866"/>
      <c r="BH866"/>
      <c r="BI866"/>
      <c r="BJ866"/>
      <c r="BK866"/>
      <c r="BL866"/>
      <c r="BM866"/>
      <c r="BN866"/>
      <c r="BO866"/>
      <c r="BP866"/>
      <c r="BQ866"/>
      <c r="BR866"/>
      <c r="BS866"/>
      <c r="BT866"/>
      <c r="BU866"/>
      <c r="BV866"/>
    </row>
    <row r="867" spans="1:74" s="173" customFormat="1" x14ac:dyDescent="0.35">
      <c r="A867" s="237"/>
      <c r="B867" s="88"/>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s="238"/>
      <c r="AN867"/>
      <c r="AO867"/>
      <c r="AP867"/>
      <c r="AQ867"/>
      <c r="AR867"/>
      <c r="AS867"/>
      <c r="AT867"/>
      <c r="AU867"/>
      <c r="AV867"/>
      <c r="AW867"/>
      <c r="AX867"/>
      <c r="AY867"/>
      <c r="AZ867"/>
      <c r="BA867"/>
      <c r="BB867"/>
      <c r="BC867"/>
      <c r="BD867"/>
      <c r="BE867"/>
      <c r="BF867"/>
      <c r="BG867"/>
      <c r="BH867"/>
      <c r="BI867"/>
      <c r="BJ867"/>
      <c r="BK867"/>
      <c r="BL867"/>
      <c r="BM867"/>
      <c r="BN867"/>
      <c r="BO867"/>
      <c r="BP867"/>
      <c r="BQ867"/>
      <c r="BR867"/>
      <c r="BS867"/>
      <c r="BT867"/>
      <c r="BU867"/>
      <c r="BV867"/>
    </row>
    <row r="868" spans="1:74" s="173" customFormat="1" x14ac:dyDescent="0.35">
      <c r="A868" s="237"/>
      <c r="B868" s="8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s="238"/>
      <c r="AN868"/>
      <c r="AO868"/>
      <c r="AP868"/>
      <c r="AQ868"/>
      <c r="AR868"/>
      <c r="AS868"/>
      <c r="AT868"/>
      <c r="AU868"/>
      <c r="AV868"/>
      <c r="AW868"/>
      <c r="AX868"/>
      <c r="AY868"/>
      <c r="AZ868"/>
      <c r="BA868"/>
      <c r="BB868"/>
      <c r="BC868"/>
      <c r="BD868"/>
      <c r="BE868"/>
      <c r="BF868"/>
      <c r="BG868"/>
      <c r="BH868"/>
      <c r="BI868"/>
      <c r="BJ868"/>
      <c r="BK868"/>
      <c r="BL868"/>
      <c r="BM868"/>
      <c r="BN868"/>
      <c r="BO868"/>
      <c r="BP868"/>
      <c r="BQ868"/>
      <c r="BR868"/>
      <c r="BS868"/>
      <c r="BT868"/>
      <c r="BU868"/>
      <c r="BV868"/>
    </row>
    <row r="869" spans="1:74" s="173" customFormat="1" x14ac:dyDescent="0.35">
      <c r="A869" s="237"/>
      <c r="B869" s="88"/>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s="238"/>
      <c r="AN869"/>
      <c r="AO869"/>
      <c r="AP869"/>
      <c r="AQ869"/>
      <c r="AR869"/>
      <c r="AS869"/>
      <c r="AT869"/>
      <c r="AU869"/>
      <c r="AV869"/>
      <c r="AW869"/>
      <c r="AX869"/>
      <c r="AY869"/>
      <c r="AZ869"/>
      <c r="BA869"/>
      <c r="BB869"/>
      <c r="BC869"/>
      <c r="BD869"/>
      <c r="BE869"/>
      <c r="BF869"/>
      <c r="BG869"/>
      <c r="BH869"/>
      <c r="BI869"/>
      <c r="BJ869"/>
      <c r="BK869"/>
      <c r="BL869"/>
      <c r="BM869"/>
      <c r="BN869"/>
      <c r="BO869"/>
      <c r="BP869"/>
      <c r="BQ869"/>
      <c r="BR869"/>
      <c r="BS869"/>
      <c r="BT869"/>
      <c r="BU869"/>
      <c r="BV869"/>
    </row>
    <row r="870" spans="1:74" s="173" customFormat="1" x14ac:dyDescent="0.35">
      <c r="A870" s="237"/>
      <c r="B870" s="88"/>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s="238"/>
      <c r="AN870"/>
      <c r="AO870"/>
      <c r="AP870"/>
      <c r="AQ870"/>
      <c r="AR870"/>
      <c r="AS870"/>
      <c r="AT870"/>
      <c r="AU870"/>
      <c r="AV870"/>
      <c r="AW870"/>
      <c r="AX870"/>
      <c r="AY870"/>
      <c r="AZ870"/>
      <c r="BA870"/>
      <c r="BB870"/>
      <c r="BC870"/>
      <c r="BD870"/>
      <c r="BE870"/>
      <c r="BF870"/>
      <c r="BG870"/>
      <c r="BH870"/>
      <c r="BI870"/>
      <c r="BJ870"/>
      <c r="BK870"/>
      <c r="BL870"/>
      <c r="BM870"/>
      <c r="BN870"/>
      <c r="BO870"/>
      <c r="BP870"/>
      <c r="BQ870"/>
      <c r="BR870"/>
      <c r="BS870"/>
      <c r="BT870"/>
      <c r="BU870"/>
      <c r="BV870"/>
    </row>
    <row r="871" spans="1:74" s="173" customFormat="1" x14ac:dyDescent="0.35">
      <c r="A871" s="237"/>
      <c r="B871" s="88"/>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s="238"/>
      <c r="AN871"/>
      <c r="AO871"/>
      <c r="AP871"/>
      <c r="AQ871"/>
      <c r="AR871"/>
      <c r="AS871"/>
      <c r="AT871"/>
      <c r="AU871"/>
      <c r="AV871"/>
      <c r="AW871"/>
      <c r="AX871"/>
      <c r="AY871"/>
      <c r="AZ871"/>
      <c r="BA871"/>
      <c r="BB871"/>
      <c r="BC871"/>
      <c r="BD871"/>
      <c r="BE871"/>
      <c r="BF871"/>
      <c r="BG871"/>
      <c r="BH871"/>
      <c r="BI871"/>
      <c r="BJ871"/>
      <c r="BK871"/>
      <c r="BL871"/>
      <c r="BM871"/>
      <c r="BN871"/>
      <c r="BO871"/>
      <c r="BP871"/>
      <c r="BQ871"/>
      <c r="BR871"/>
      <c r="BS871"/>
      <c r="BT871"/>
      <c r="BU871"/>
      <c r="BV871"/>
    </row>
    <row r="872" spans="1:74" s="173" customFormat="1" x14ac:dyDescent="0.35">
      <c r="A872" s="237"/>
      <c r="B872" s="88"/>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s="238"/>
      <c r="AN872"/>
      <c r="AO872"/>
      <c r="AP872"/>
      <c r="AQ872"/>
      <c r="AR872"/>
      <c r="AS872"/>
      <c r="AT872"/>
      <c r="AU872"/>
      <c r="AV872"/>
      <c r="AW872"/>
      <c r="AX872"/>
      <c r="AY872"/>
      <c r="AZ872"/>
      <c r="BA872"/>
      <c r="BB872"/>
      <c r="BC872"/>
      <c r="BD872"/>
      <c r="BE872"/>
      <c r="BF872"/>
      <c r="BG872"/>
      <c r="BH872"/>
      <c r="BI872"/>
      <c r="BJ872"/>
      <c r="BK872"/>
      <c r="BL872"/>
      <c r="BM872"/>
      <c r="BN872"/>
      <c r="BO872"/>
      <c r="BP872"/>
      <c r="BQ872"/>
      <c r="BR872"/>
      <c r="BS872"/>
      <c r="BT872"/>
      <c r="BU872"/>
      <c r="BV872"/>
    </row>
    <row r="873" spans="1:74" s="173" customFormat="1" x14ac:dyDescent="0.35">
      <c r="A873" s="237"/>
      <c r="B873" s="88"/>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s="238"/>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c r="BS873"/>
      <c r="BT873"/>
      <c r="BU873"/>
      <c r="BV873"/>
    </row>
    <row r="874" spans="1:74" s="173" customFormat="1" x14ac:dyDescent="0.35">
      <c r="A874" s="237"/>
      <c r="B874" s="88"/>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s="238"/>
      <c r="AN874"/>
      <c r="AO874"/>
      <c r="AP874"/>
      <c r="AQ874"/>
      <c r="AR874"/>
      <c r="AS874"/>
      <c r="AT874"/>
      <c r="AU874"/>
      <c r="AV874"/>
      <c r="AW874"/>
      <c r="AX874"/>
      <c r="AY874"/>
      <c r="AZ874"/>
      <c r="BA874"/>
      <c r="BB874"/>
      <c r="BC874"/>
      <c r="BD874"/>
      <c r="BE874"/>
      <c r="BF874"/>
      <c r="BG874"/>
      <c r="BH874"/>
      <c r="BI874"/>
      <c r="BJ874"/>
      <c r="BK874"/>
      <c r="BL874"/>
      <c r="BM874"/>
      <c r="BN874"/>
      <c r="BO874"/>
      <c r="BP874"/>
      <c r="BQ874"/>
      <c r="BR874"/>
      <c r="BS874"/>
      <c r="BT874"/>
      <c r="BU874"/>
      <c r="BV874"/>
    </row>
    <row r="875" spans="1:74" s="173" customFormat="1" x14ac:dyDescent="0.35">
      <c r="A875" s="237"/>
      <c r="B875" s="88"/>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s="238"/>
      <c r="AN875"/>
      <c r="AO875"/>
      <c r="AP875"/>
      <c r="AQ875"/>
      <c r="AR875"/>
      <c r="AS875"/>
      <c r="AT875"/>
      <c r="AU875"/>
      <c r="AV875"/>
      <c r="AW875"/>
      <c r="AX875"/>
      <c r="AY875"/>
      <c r="AZ875"/>
      <c r="BA875"/>
      <c r="BB875"/>
      <c r="BC875"/>
      <c r="BD875"/>
      <c r="BE875"/>
      <c r="BF875"/>
      <c r="BG875"/>
      <c r="BH875"/>
      <c r="BI875"/>
      <c r="BJ875"/>
      <c r="BK875"/>
      <c r="BL875"/>
      <c r="BM875"/>
      <c r="BN875"/>
      <c r="BO875"/>
      <c r="BP875"/>
      <c r="BQ875"/>
      <c r="BR875"/>
      <c r="BS875"/>
      <c r="BT875"/>
      <c r="BU875"/>
      <c r="BV875"/>
    </row>
    <row r="876" spans="1:74" s="173" customFormat="1" x14ac:dyDescent="0.35">
      <c r="A876" s="237"/>
      <c r="B876" s="88"/>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s="238"/>
      <c r="AN876"/>
      <c r="AO876"/>
      <c r="AP876"/>
      <c r="AQ876"/>
      <c r="AR876"/>
      <c r="AS876"/>
      <c r="AT876"/>
      <c r="AU876"/>
      <c r="AV876"/>
      <c r="AW876"/>
      <c r="AX876"/>
      <c r="AY876"/>
      <c r="AZ876"/>
      <c r="BA876"/>
      <c r="BB876"/>
      <c r="BC876"/>
      <c r="BD876"/>
      <c r="BE876"/>
      <c r="BF876"/>
      <c r="BG876"/>
      <c r="BH876"/>
      <c r="BI876"/>
      <c r="BJ876"/>
      <c r="BK876"/>
      <c r="BL876"/>
      <c r="BM876"/>
      <c r="BN876"/>
      <c r="BO876"/>
      <c r="BP876"/>
      <c r="BQ876"/>
      <c r="BR876"/>
      <c r="BS876"/>
      <c r="BT876"/>
      <c r="BU876"/>
      <c r="BV876"/>
    </row>
    <row r="877" spans="1:74" s="173" customFormat="1" x14ac:dyDescent="0.35">
      <c r="A877" s="237"/>
      <c r="B877" s="88"/>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s="238"/>
      <c r="AN877"/>
      <c r="AO877"/>
      <c r="AP877"/>
      <c r="AQ877"/>
      <c r="AR877"/>
      <c r="AS877"/>
      <c r="AT877"/>
      <c r="AU877"/>
      <c r="AV877"/>
      <c r="AW877"/>
      <c r="AX877"/>
      <c r="AY877"/>
      <c r="AZ877"/>
      <c r="BA877"/>
      <c r="BB877"/>
      <c r="BC877"/>
      <c r="BD877"/>
      <c r="BE877"/>
      <c r="BF877"/>
      <c r="BG877"/>
      <c r="BH877"/>
      <c r="BI877"/>
      <c r="BJ877"/>
      <c r="BK877"/>
      <c r="BL877"/>
      <c r="BM877"/>
      <c r="BN877"/>
      <c r="BO877"/>
      <c r="BP877"/>
      <c r="BQ877"/>
      <c r="BR877"/>
      <c r="BS877"/>
      <c r="BT877"/>
      <c r="BU877"/>
      <c r="BV877"/>
    </row>
    <row r="878" spans="1:74" s="173" customFormat="1" x14ac:dyDescent="0.35">
      <c r="A878" s="237"/>
      <c r="B878" s="88"/>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s="238"/>
      <c r="AN878"/>
      <c r="AO878"/>
      <c r="AP878"/>
      <c r="AQ878"/>
      <c r="AR878"/>
      <c r="AS878"/>
      <c r="AT878"/>
      <c r="AU878"/>
      <c r="AV878"/>
      <c r="AW878"/>
      <c r="AX878"/>
      <c r="AY878"/>
      <c r="AZ878"/>
      <c r="BA878"/>
      <c r="BB878"/>
      <c r="BC878"/>
      <c r="BD878"/>
      <c r="BE878"/>
      <c r="BF878"/>
      <c r="BG878"/>
      <c r="BH878"/>
      <c r="BI878"/>
      <c r="BJ878"/>
      <c r="BK878"/>
      <c r="BL878"/>
      <c r="BM878"/>
      <c r="BN878"/>
      <c r="BO878"/>
      <c r="BP878"/>
      <c r="BQ878"/>
      <c r="BR878"/>
      <c r="BS878"/>
      <c r="BT878"/>
      <c r="BU878"/>
      <c r="BV878"/>
    </row>
    <row r="879" spans="1:74" s="173" customFormat="1" x14ac:dyDescent="0.35">
      <c r="A879" s="237"/>
      <c r="B879" s="88"/>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s="238"/>
      <c r="AN879"/>
      <c r="AO879"/>
      <c r="AP879"/>
      <c r="AQ879"/>
      <c r="AR879"/>
      <c r="AS879"/>
      <c r="AT879"/>
      <c r="AU879"/>
      <c r="AV879"/>
      <c r="AW879"/>
      <c r="AX879"/>
      <c r="AY879"/>
      <c r="AZ879"/>
      <c r="BA879"/>
      <c r="BB879"/>
      <c r="BC879"/>
      <c r="BD879"/>
      <c r="BE879"/>
      <c r="BF879"/>
      <c r="BG879"/>
      <c r="BH879"/>
      <c r="BI879"/>
      <c r="BJ879"/>
      <c r="BK879"/>
      <c r="BL879"/>
      <c r="BM879"/>
      <c r="BN879"/>
      <c r="BO879"/>
      <c r="BP879"/>
      <c r="BQ879"/>
      <c r="BR879"/>
      <c r="BS879"/>
      <c r="BT879"/>
      <c r="BU879"/>
      <c r="BV879"/>
    </row>
    <row r="880" spans="1:74" s="173" customFormat="1" x14ac:dyDescent="0.35">
      <c r="A880" s="237"/>
      <c r="B880" s="88"/>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s="238"/>
      <c r="AN880"/>
      <c r="AO880"/>
      <c r="AP880"/>
      <c r="AQ880"/>
      <c r="AR880"/>
      <c r="AS880"/>
      <c r="AT880"/>
      <c r="AU880"/>
      <c r="AV880"/>
      <c r="AW880"/>
      <c r="AX880"/>
      <c r="AY880"/>
      <c r="AZ880"/>
      <c r="BA880"/>
      <c r="BB880"/>
      <c r="BC880"/>
      <c r="BD880"/>
      <c r="BE880"/>
      <c r="BF880"/>
      <c r="BG880"/>
      <c r="BH880"/>
      <c r="BI880"/>
      <c r="BJ880"/>
      <c r="BK880"/>
      <c r="BL880"/>
      <c r="BM880"/>
      <c r="BN880"/>
      <c r="BO880"/>
      <c r="BP880"/>
      <c r="BQ880"/>
      <c r="BR880"/>
      <c r="BS880"/>
      <c r="BT880"/>
      <c r="BU880"/>
      <c r="BV880"/>
    </row>
    <row r="881" spans="1:74" s="173" customFormat="1" x14ac:dyDescent="0.35">
      <c r="A881" s="237"/>
      <c r="B881" s="88"/>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s="238"/>
      <c r="AN881"/>
      <c r="AO881"/>
      <c r="AP881"/>
      <c r="AQ881"/>
      <c r="AR881"/>
      <c r="AS881"/>
      <c r="AT881"/>
      <c r="AU881"/>
      <c r="AV881"/>
      <c r="AW881"/>
      <c r="AX881"/>
      <c r="AY881"/>
      <c r="AZ881"/>
      <c r="BA881"/>
      <c r="BB881"/>
      <c r="BC881"/>
      <c r="BD881"/>
      <c r="BE881"/>
      <c r="BF881"/>
      <c r="BG881"/>
      <c r="BH881"/>
      <c r="BI881"/>
      <c r="BJ881"/>
      <c r="BK881"/>
      <c r="BL881"/>
      <c r="BM881"/>
      <c r="BN881"/>
      <c r="BO881"/>
      <c r="BP881"/>
      <c r="BQ881"/>
      <c r="BR881"/>
      <c r="BS881"/>
      <c r="BT881"/>
      <c r="BU881"/>
      <c r="BV881"/>
    </row>
    <row r="882" spans="1:74" s="173" customFormat="1" x14ac:dyDescent="0.35">
      <c r="A882" s="237"/>
      <c r="B882" s="88"/>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s="238"/>
      <c r="AN882"/>
      <c r="AO882"/>
      <c r="AP882"/>
      <c r="AQ882"/>
      <c r="AR882"/>
      <c r="AS882"/>
      <c r="AT882"/>
      <c r="AU882"/>
      <c r="AV882"/>
      <c r="AW882"/>
      <c r="AX882"/>
      <c r="AY882"/>
      <c r="AZ882"/>
      <c r="BA882"/>
      <c r="BB882"/>
      <c r="BC882"/>
      <c r="BD882"/>
      <c r="BE882"/>
      <c r="BF882"/>
      <c r="BG882"/>
      <c r="BH882"/>
      <c r="BI882"/>
      <c r="BJ882"/>
      <c r="BK882"/>
      <c r="BL882"/>
      <c r="BM882"/>
      <c r="BN882"/>
      <c r="BO882"/>
      <c r="BP882"/>
      <c r="BQ882"/>
      <c r="BR882"/>
      <c r="BS882"/>
      <c r="BT882"/>
      <c r="BU882"/>
      <c r="BV882"/>
    </row>
    <row r="883" spans="1:74" s="173" customFormat="1" x14ac:dyDescent="0.35">
      <c r="A883" s="237"/>
      <c r="B883" s="88"/>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s="238"/>
      <c r="AN883"/>
      <c r="AO883"/>
      <c r="AP883"/>
      <c r="AQ883"/>
      <c r="AR883"/>
      <c r="AS883"/>
      <c r="AT883"/>
      <c r="AU883"/>
      <c r="AV883"/>
      <c r="AW883"/>
      <c r="AX883"/>
      <c r="AY883"/>
      <c r="AZ883"/>
      <c r="BA883"/>
      <c r="BB883"/>
      <c r="BC883"/>
      <c r="BD883"/>
      <c r="BE883"/>
      <c r="BF883"/>
      <c r="BG883"/>
      <c r="BH883"/>
      <c r="BI883"/>
      <c r="BJ883"/>
      <c r="BK883"/>
      <c r="BL883"/>
      <c r="BM883"/>
      <c r="BN883"/>
      <c r="BO883"/>
      <c r="BP883"/>
      <c r="BQ883"/>
      <c r="BR883"/>
      <c r="BS883"/>
      <c r="BT883"/>
      <c r="BU883"/>
      <c r="BV883"/>
    </row>
    <row r="884" spans="1:74" s="173" customFormat="1" x14ac:dyDescent="0.35">
      <c r="A884" s="237"/>
      <c r="B884" s="88"/>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s="238"/>
      <c r="AN884"/>
      <c r="AO884"/>
      <c r="AP884"/>
      <c r="AQ884"/>
      <c r="AR884"/>
      <c r="AS884"/>
      <c r="AT884"/>
      <c r="AU884"/>
      <c r="AV884"/>
      <c r="AW884"/>
      <c r="AX884"/>
      <c r="AY884"/>
      <c r="AZ884"/>
      <c r="BA884"/>
      <c r="BB884"/>
      <c r="BC884"/>
      <c r="BD884"/>
      <c r="BE884"/>
      <c r="BF884"/>
      <c r="BG884"/>
      <c r="BH884"/>
      <c r="BI884"/>
      <c r="BJ884"/>
      <c r="BK884"/>
      <c r="BL884"/>
      <c r="BM884"/>
      <c r="BN884"/>
      <c r="BO884"/>
      <c r="BP884"/>
      <c r="BQ884"/>
      <c r="BR884"/>
      <c r="BS884"/>
      <c r="BT884"/>
      <c r="BU884"/>
      <c r="BV884"/>
    </row>
    <row r="885" spans="1:74" s="173" customFormat="1" x14ac:dyDescent="0.35">
      <c r="A885" s="237"/>
      <c r="B885" s="88"/>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s="238"/>
      <c r="AN885"/>
      <c r="AO885"/>
      <c r="AP885"/>
      <c r="AQ885"/>
      <c r="AR885"/>
      <c r="AS885"/>
      <c r="AT885"/>
      <c r="AU885"/>
      <c r="AV885"/>
      <c r="AW885"/>
      <c r="AX885"/>
      <c r="AY885"/>
      <c r="AZ885"/>
      <c r="BA885"/>
      <c r="BB885"/>
      <c r="BC885"/>
      <c r="BD885"/>
      <c r="BE885"/>
      <c r="BF885"/>
      <c r="BG885"/>
      <c r="BH885"/>
      <c r="BI885"/>
      <c r="BJ885"/>
      <c r="BK885"/>
      <c r="BL885"/>
      <c r="BM885"/>
      <c r="BN885"/>
      <c r="BO885"/>
      <c r="BP885"/>
      <c r="BQ885"/>
      <c r="BR885"/>
      <c r="BS885"/>
      <c r="BT885"/>
      <c r="BU885"/>
      <c r="BV885"/>
    </row>
    <row r="886" spans="1:74" s="173" customFormat="1" x14ac:dyDescent="0.35">
      <c r="A886" s="237"/>
      <c r="B886" s="88"/>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s="238"/>
      <c r="AN886"/>
      <c r="AO886"/>
      <c r="AP886"/>
      <c r="AQ886"/>
      <c r="AR886"/>
      <c r="AS886"/>
      <c r="AT886"/>
      <c r="AU886"/>
      <c r="AV886"/>
      <c r="AW886"/>
      <c r="AX886"/>
      <c r="AY886"/>
      <c r="AZ886"/>
      <c r="BA886"/>
      <c r="BB886"/>
      <c r="BC886"/>
      <c r="BD886"/>
      <c r="BE886"/>
      <c r="BF886"/>
      <c r="BG886"/>
      <c r="BH886"/>
      <c r="BI886"/>
      <c r="BJ886"/>
      <c r="BK886"/>
      <c r="BL886"/>
      <c r="BM886"/>
      <c r="BN886"/>
      <c r="BO886"/>
      <c r="BP886"/>
      <c r="BQ886"/>
      <c r="BR886"/>
      <c r="BS886"/>
      <c r="BT886"/>
      <c r="BU886"/>
      <c r="BV886"/>
    </row>
    <row r="887" spans="1:74" s="173" customFormat="1" x14ac:dyDescent="0.35">
      <c r="A887" s="237"/>
      <c r="B887" s="88"/>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s="238"/>
      <c r="AN887"/>
      <c r="AO887"/>
      <c r="AP887"/>
      <c r="AQ887"/>
      <c r="AR887"/>
      <c r="AS887"/>
      <c r="AT887"/>
      <c r="AU887"/>
      <c r="AV887"/>
      <c r="AW887"/>
      <c r="AX887"/>
      <c r="AY887"/>
      <c r="AZ887"/>
      <c r="BA887"/>
      <c r="BB887"/>
      <c r="BC887"/>
      <c r="BD887"/>
      <c r="BE887"/>
      <c r="BF887"/>
      <c r="BG887"/>
      <c r="BH887"/>
      <c r="BI887"/>
      <c r="BJ887"/>
      <c r="BK887"/>
      <c r="BL887"/>
      <c r="BM887"/>
      <c r="BN887"/>
      <c r="BO887"/>
      <c r="BP887"/>
      <c r="BQ887"/>
      <c r="BR887"/>
      <c r="BS887"/>
      <c r="BT887"/>
      <c r="BU887"/>
      <c r="BV887"/>
    </row>
    <row r="888" spans="1:74" s="173" customFormat="1" x14ac:dyDescent="0.35">
      <c r="A888" s="237"/>
      <c r="B888" s="88"/>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s="238"/>
      <c r="AN888"/>
      <c r="AO888"/>
      <c r="AP888"/>
      <c r="AQ888"/>
      <c r="AR888"/>
      <c r="AS888"/>
      <c r="AT888"/>
      <c r="AU888"/>
      <c r="AV888"/>
      <c r="AW888"/>
      <c r="AX888"/>
      <c r="AY888"/>
      <c r="AZ888"/>
      <c r="BA888"/>
      <c r="BB888"/>
      <c r="BC888"/>
      <c r="BD888"/>
      <c r="BE888"/>
      <c r="BF888"/>
      <c r="BG888"/>
      <c r="BH888"/>
      <c r="BI888"/>
      <c r="BJ888"/>
      <c r="BK888"/>
      <c r="BL888"/>
      <c r="BM888"/>
      <c r="BN888"/>
      <c r="BO888"/>
      <c r="BP888"/>
      <c r="BQ888"/>
      <c r="BR888"/>
      <c r="BS888"/>
      <c r="BT888"/>
      <c r="BU888"/>
      <c r="BV888"/>
    </row>
    <row r="889" spans="1:74" s="173" customFormat="1" x14ac:dyDescent="0.35">
      <c r="A889" s="237"/>
      <c r="B889" s="88"/>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s="238"/>
      <c r="AN889"/>
      <c r="AO889"/>
      <c r="AP889"/>
      <c r="AQ889"/>
      <c r="AR889"/>
      <c r="AS889"/>
      <c r="AT889"/>
      <c r="AU889"/>
      <c r="AV889"/>
      <c r="AW889"/>
      <c r="AX889"/>
      <c r="AY889"/>
      <c r="AZ889"/>
      <c r="BA889"/>
      <c r="BB889"/>
      <c r="BC889"/>
      <c r="BD889"/>
      <c r="BE889"/>
      <c r="BF889"/>
      <c r="BG889"/>
      <c r="BH889"/>
      <c r="BI889"/>
      <c r="BJ889"/>
      <c r="BK889"/>
      <c r="BL889"/>
      <c r="BM889"/>
      <c r="BN889"/>
      <c r="BO889"/>
      <c r="BP889"/>
      <c r="BQ889"/>
      <c r="BR889"/>
      <c r="BS889"/>
      <c r="BT889"/>
      <c r="BU889"/>
      <c r="BV889"/>
    </row>
    <row r="890" spans="1:74" s="173" customFormat="1" x14ac:dyDescent="0.35">
      <c r="A890" s="237"/>
      <c r="B890" s="88"/>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s="238"/>
      <c r="AN890"/>
      <c r="AO890"/>
      <c r="AP890"/>
      <c r="AQ890"/>
      <c r="AR890"/>
      <c r="AS890"/>
      <c r="AT890"/>
      <c r="AU890"/>
      <c r="AV890"/>
      <c r="AW890"/>
      <c r="AX890"/>
      <c r="AY890"/>
      <c r="AZ890"/>
      <c r="BA890"/>
      <c r="BB890"/>
      <c r="BC890"/>
      <c r="BD890"/>
      <c r="BE890"/>
      <c r="BF890"/>
      <c r="BG890"/>
      <c r="BH890"/>
      <c r="BI890"/>
      <c r="BJ890"/>
      <c r="BK890"/>
      <c r="BL890"/>
      <c r="BM890"/>
      <c r="BN890"/>
      <c r="BO890"/>
      <c r="BP890"/>
      <c r="BQ890"/>
      <c r="BR890"/>
      <c r="BS890"/>
      <c r="BT890"/>
      <c r="BU890"/>
      <c r="BV890"/>
    </row>
    <row r="891" spans="1:74" s="173" customFormat="1" x14ac:dyDescent="0.35">
      <c r="A891" s="237"/>
      <c r="B891" s="88"/>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s="238"/>
      <c r="AN891"/>
      <c r="AO891"/>
      <c r="AP891"/>
      <c r="AQ891"/>
      <c r="AR891"/>
      <c r="AS891"/>
      <c r="AT891"/>
      <c r="AU891"/>
      <c r="AV891"/>
      <c r="AW891"/>
      <c r="AX891"/>
      <c r="AY891"/>
      <c r="AZ891"/>
      <c r="BA891"/>
      <c r="BB891"/>
      <c r="BC891"/>
      <c r="BD891"/>
      <c r="BE891"/>
      <c r="BF891"/>
      <c r="BG891"/>
      <c r="BH891"/>
      <c r="BI891"/>
      <c r="BJ891"/>
      <c r="BK891"/>
      <c r="BL891"/>
      <c r="BM891"/>
      <c r="BN891"/>
      <c r="BO891"/>
      <c r="BP891"/>
      <c r="BQ891"/>
      <c r="BR891"/>
      <c r="BS891"/>
      <c r="BT891"/>
      <c r="BU891"/>
      <c r="BV891"/>
    </row>
    <row r="892" spans="1:74" s="173" customFormat="1" x14ac:dyDescent="0.35">
      <c r="A892" s="237"/>
      <c r="B892" s="88"/>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s="238"/>
      <c r="AN892"/>
      <c r="AO892"/>
      <c r="AP892"/>
      <c r="AQ892"/>
      <c r="AR892"/>
      <c r="AS892"/>
      <c r="AT892"/>
      <c r="AU892"/>
      <c r="AV892"/>
      <c r="AW892"/>
      <c r="AX892"/>
      <c r="AY892"/>
      <c r="AZ892"/>
      <c r="BA892"/>
      <c r="BB892"/>
      <c r="BC892"/>
      <c r="BD892"/>
      <c r="BE892"/>
      <c r="BF892"/>
      <c r="BG892"/>
      <c r="BH892"/>
      <c r="BI892"/>
      <c r="BJ892"/>
      <c r="BK892"/>
      <c r="BL892"/>
      <c r="BM892"/>
      <c r="BN892"/>
      <c r="BO892"/>
      <c r="BP892"/>
      <c r="BQ892"/>
      <c r="BR892"/>
      <c r="BS892"/>
      <c r="BT892"/>
      <c r="BU892"/>
      <c r="BV892"/>
    </row>
    <row r="893" spans="1:74" s="173" customFormat="1" x14ac:dyDescent="0.35">
      <c r="A893" s="237"/>
      <c r="B893" s="88"/>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s="238"/>
      <c r="AN893"/>
      <c r="AO893"/>
      <c r="AP893"/>
      <c r="AQ893"/>
      <c r="AR893"/>
      <c r="AS893"/>
      <c r="AT893"/>
      <c r="AU893"/>
      <c r="AV893"/>
      <c r="AW893"/>
      <c r="AX893"/>
      <c r="AY893"/>
      <c r="AZ893"/>
      <c r="BA893"/>
      <c r="BB893"/>
      <c r="BC893"/>
      <c r="BD893"/>
      <c r="BE893"/>
      <c r="BF893"/>
      <c r="BG893"/>
      <c r="BH893"/>
      <c r="BI893"/>
      <c r="BJ893"/>
      <c r="BK893"/>
      <c r="BL893"/>
      <c r="BM893"/>
      <c r="BN893"/>
      <c r="BO893"/>
      <c r="BP893"/>
      <c r="BQ893"/>
      <c r="BR893"/>
      <c r="BS893"/>
      <c r="BT893"/>
      <c r="BU893"/>
      <c r="BV893"/>
    </row>
    <row r="894" spans="1:74" s="173" customFormat="1" x14ac:dyDescent="0.35">
      <c r="A894" s="237"/>
      <c r="B894" s="88"/>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s="238"/>
      <c r="AN894"/>
      <c r="AO894"/>
      <c r="AP894"/>
      <c r="AQ894"/>
      <c r="AR894"/>
      <c r="AS894"/>
      <c r="AT894"/>
      <c r="AU894"/>
      <c r="AV894"/>
      <c r="AW894"/>
      <c r="AX894"/>
      <c r="AY894"/>
      <c r="AZ894"/>
      <c r="BA894"/>
      <c r="BB894"/>
      <c r="BC894"/>
      <c r="BD894"/>
      <c r="BE894"/>
      <c r="BF894"/>
      <c r="BG894"/>
      <c r="BH894"/>
      <c r="BI894"/>
      <c r="BJ894"/>
      <c r="BK894"/>
      <c r="BL894"/>
      <c r="BM894"/>
      <c r="BN894"/>
      <c r="BO894"/>
      <c r="BP894"/>
      <c r="BQ894"/>
      <c r="BR894"/>
      <c r="BS894"/>
      <c r="BT894"/>
      <c r="BU894"/>
      <c r="BV894"/>
    </row>
    <row r="895" spans="1:74" s="173" customFormat="1" x14ac:dyDescent="0.35">
      <c r="A895" s="237"/>
      <c r="B895" s="88"/>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s="238"/>
      <c r="AN895"/>
      <c r="AO895"/>
      <c r="AP895"/>
      <c r="AQ895"/>
      <c r="AR895"/>
      <c r="AS895"/>
      <c r="AT895"/>
      <c r="AU895"/>
      <c r="AV895"/>
      <c r="AW895"/>
      <c r="AX895"/>
      <c r="AY895"/>
      <c r="AZ895"/>
      <c r="BA895"/>
      <c r="BB895"/>
      <c r="BC895"/>
      <c r="BD895"/>
      <c r="BE895"/>
      <c r="BF895"/>
      <c r="BG895"/>
      <c r="BH895"/>
      <c r="BI895"/>
      <c r="BJ895"/>
      <c r="BK895"/>
      <c r="BL895"/>
      <c r="BM895"/>
      <c r="BN895"/>
      <c r="BO895"/>
      <c r="BP895"/>
      <c r="BQ895"/>
      <c r="BR895"/>
      <c r="BS895"/>
      <c r="BT895"/>
      <c r="BU895"/>
      <c r="BV895"/>
    </row>
    <row r="896" spans="1:74" s="173" customFormat="1" x14ac:dyDescent="0.35">
      <c r="A896" s="237"/>
      <c r="B896" s="88"/>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s="238"/>
      <c r="AN896"/>
      <c r="AO896"/>
      <c r="AP896"/>
      <c r="AQ896"/>
      <c r="AR896"/>
      <c r="AS896"/>
      <c r="AT896"/>
      <c r="AU896"/>
      <c r="AV896"/>
      <c r="AW896"/>
      <c r="AX896"/>
      <c r="AY896"/>
      <c r="AZ896"/>
      <c r="BA896"/>
      <c r="BB896"/>
      <c r="BC896"/>
      <c r="BD896"/>
      <c r="BE896"/>
      <c r="BF896"/>
      <c r="BG896"/>
      <c r="BH896"/>
      <c r="BI896"/>
      <c r="BJ896"/>
      <c r="BK896"/>
      <c r="BL896"/>
      <c r="BM896"/>
      <c r="BN896"/>
      <c r="BO896"/>
      <c r="BP896"/>
      <c r="BQ896"/>
      <c r="BR896"/>
      <c r="BS896"/>
      <c r="BT896"/>
      <c r="BU896"/>
      <c r="BV896"/>
    </row>
    <row r="897" spans="1:74" s="173" customFormat="1" x14ac:dyDescent="0.35">
      <c r="A897" s="237"/>
      <c r="B897" s="88"/>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s="238"/>
      <c r="AN897"/>
      <c r="AO897"/>
      <c r="AP897"/>
      <c r="AQ897"/>
      <c r="AR897"/>
      <c r="AS897"/>
      <c r="AT897"/>
      <c r="AU897"/>
      <c r="AV897"/>
      <c r="AW897"/>
      <c r="AX897"/>
      <c r="AY897"/>
      <c r="AZ897"/>
      <c r="BA897"/>
      <c r="BB897"/>
      <c r="BC897"/>
      <c r="BD897"/>
      <c r="BE897"/>
      <c r="BF897"/>
      <c r="BG897"/>
      <c r="BH897"/>
      <c r="BI897"/>
      <c r="BJ897"/>
      <c r="BK897"/>
      <c r="BL897"/>
      <c r="BM897"/>
      <c r="BN897"/>
      <c r="BO897"/>
      <c r="BP897"/>
      <c r="BQ897"/>
      <c r="BR897"/>
      <c r="BS897"/>
      <c r="BT897"/>
      <c r="BU897"/>
      <c r="BV897"/>
    </row>
    <row r="898" spans="1:74" s="173" customFormat="1" x14ac:dyDescent="0.35">
      <c r="A898" s="237"/>
      <c r="B898" s="88"/>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s="238"/>
      <c r="AN898"/>
      <c r="AO898"/>
      <c r="AP898"/>
      <c r="AQ898"/>
      <c r="AR898"/>
      <c r="AS898"/>
      <c r="AT898"/>
      <c r="AU898"/>
      <c r="AV898"/>
      <c r="AW898"/>
      <c r="AX898"/>
      <c r="AY898"/>
      <c r="AZ898"/>
      <c r="BA898"/>
      <c r="BB898"/>
      <c r="BC898"/>
      <c r="BD898"/>
      <c r="BE898"/>
      <c r="BF898"/>
      <c r="BG898"/>
      <c r="BH898"/>
      <c r="BI898"/>
      <c r="BJ898"/>
      <c r="BK898"/>
      <c r="BL898"/>
      <c r="BM898"/>
      <c r="BN898"/>
      <c r="BO898"/>
      <c r="BP898"/>
      <c r="BQ898"/>
      <c r="BR898"/>
      <c r="BS898"/>
      <c r="BT898"/>
      <c r="BU898"/>
      <c r="BV898"/>
    </row>
    <row r="899" spans="1:74" s="173" customFormat="1" x14ac:dyDescent="0.35">
      <c r="A899" s="237"/>
      <c r="B899" s="88"/>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s="238"/>
      <c r="AN899"/>
      <c r="AO899"/>
      <c r="AP899"/>
      <c r="AQ899"/>
      <c r="AR899"/>
      <c r="AS899"/>
      <c r="AT899"/>
      <c r="AU899"/>
      <c r="AV899"/>
      <c r="AW899"/>
      <c r="AX899"/>
      <c r="AY899"/>
      <c r="AZ899"/>
      <c r="BA899"/>
      <c r="BB899"/>
      <c r="BC899"/>
      <c r="BD899"/>
      <c r="BE899"/>
      <c r="BF899"/>
      <c r="BG899"/>
      <c r="BH899"/>
      <c r="BI899"/>
      <c r="BJ899"/>
      <c r="BK899"/>
      <c r="BL899"/>
      <c r="BM899"/>
      <c r="BN899"/>
      <c r="BO899"/>
      <c r="BP899"/>
      <c r="BQ899"/>
      <c r="BR899"/>
      <c r="BS899"/>
      <c r="BT899"/>
      <c r="BU899"/>
      <c r="BV899"/>
    </row>
    <row r="900" spans="1:74" s="173" customFormat="1" x14ac:dyDescent="0.35">
      <c r="A900" s="237"/>
      <c r="B900" s="88"/>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s="238"/>
      <c r="AN900"/>
      <c r="AO900"/>
      <c r="AP900"/>
      <c r="AQ900"/>
      <c r="AR900"/>
      <c r="AS900"/>
      <c r="AT900"/>
      <c r="AU900"/>
      <c r="AV900"/>
      <c r="AW900"/>
      <c r="AX900"/>
      <c r="AY900"/>
      <c r="AZ900"/>
      <c r="BA900"/>
      <c r="BB900"/>
      <c r="BC900"/>
      <c r="BD900"/>
      <c r="BE900"/>
      <c r="BF900"/>
      <c r="BG900"/>
      <c r="BH900"/>
      <c r="BI900"/>
      <c r="BJ900"/>
      <c r="BK900"/>
      <c r="BL900"/>
      <c r="BM900"/>
      <c r="BN900"/>
      <c r="BO900"/>
      <c r="BP900"/>
      <c r="BQ900"/>
      <c r="BR900"/>
      <c r="BS900"/>
      <c r="BT900"/>
      <c r="BU900"/>
      <c r="BV900"/>
    </row>
    <row r="901" spans="1:74" s="173" customFormat="1" x14ac:dyDescent="0.35">
      <c r="A901" s="237"/>
      <c r="B901" s="88"/>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s="238"/>
      <c r="AN901"/>
      <c r="AO901"/>
      <c r="AP901"/>
      <c r="AQ901"/>
      <c r="AR901"/>
      <c r="AS901"/>
      <c r="AT901"/>
      <c r="AU901"/>
      <c r="AV901"/>
      <c r="AW901"/>
      <c r="AX901"/>
      <c r="AY901"/>
      <c r="AZ901"/>
      <c r="BA901"/>
      <c r="BB901"/>
      <c r="BC901"/>
      <c r="BD901"/>
      <c r="BE901"/>
      <c r="BF901"/>
      <c r="BG901"/>
      <c r="BH901"/>
      <c r="BI901"/>
      <c r="BJ901"/>
      <c r="BK901"/>
      <c r="BL901"/>
      <c r="BM901"/>
      <c r="BN901"/>
      <c r="BO901"/>
      <c r="BP901"/>
      <c r="BQ901"/>
      <c r="BR901"/>
      <c r="BS901"/>
      <c r="BT901"/>
      <c r="BU901"/>
      <c r="BV901"/>
    </row>
    <row r="902" spans="1:74" s="173" customFormat="1" x14ac:dyDescent="0.35">
      <c r="A902" s="237"/>
      <c r="B902" s="88"/>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s="238"/>
      <c r="AN902"/>
      <c r="AO902"/>
      <c r="AP902"/>
      <c r="AQ902"/>
      <c r="AR902"/>
      <c r="AS902"/>
      <c r="AT902"/>
      <c r="AU902"/>
      <c r="AV902"/>
      <c r="AW902"/>
      <c r="AX902"/>
      <c r="AY902"/>
      <c r="AZ902"/>
      <c r="BA902"/>
      <c r="BB902"/>
      <c r="BC902"/>
      <c r="BD902"/>
      <c r="BE902"/>
      <c r="BF902"/>
      <c r="BG902"/>
      <c r="BH902"/>
      <c r="BI902"/>
      <c r="BJ902"/>
      <c r="BK902"/>
      <c r="BL902"/>
      <c r="BM902"/>
      <c r="BN902"/>
      <c r="BO902"/>
      <c r="BP902"/>
      <c r="BQ902"/>
      <c r="BR902"/>
      <c r="BS902"/>
      <c r="BT902"/>
      <c r="BU902"/>
      <c r="BV902"/>
    </row>
    <row r="903" spans="1:74" s="173" customFormat="1" x14ac:dyDescent="0.35">
      <c r="A903" s="237"/>
      <c r="B903" s="88"/>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s="238"/>
      <c r="AN903"/>
      <c r="AO903"/>
      <c r="AP903"/>
      <c r="AQ903"/>
      <c r="AR903"/>
      <c r="AS903"/>
      <c r="AT903"/>
      <c r="AU903"/>
      <c r="AV903"/>
      <c r="AW903"/>
      <c r="AX903"/>
      <c r="AY903"/>
      <c r="AZ903"/>
      <c r="BA903"/>
      <c r="BB903"/>
      <c r="BC903"/>
      <c r="BD903"/>
      <c r="BE903"/>
      <c r="BF903"/>
      <c r="BG903"/>
      <c r="BH903"/>
      <c r="BI903"/>
      <c r="BJ903"/>
      <c r="BK903"/>
      <c r="BL903"/>
      <c r="BM903"/>
      <c r="BN903"/>
      <c r="BO903"/>
      <c r="BP903"/>
      <c r="BQ903"/>
      <c r="BR903"/>
      <c r="BS903"/>
      <c r="BT903"/>
      <c r="BU903"/>
      <c r="BV903"/>
    </row>
    <row r="904" spans="1:74" s="173" customFormat="1" x14ac:dyDescent="0.35">
      <c r="A904" s="237"/>
      <c r="B904" s="88"/>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s="238"/>
      <c r="AN904"/>
      <c r="AO904"/>
      <c r="AP904"/>
      <c r="AQ904"/>
      <c r="AR904"/>
      <c r="AS904"/>
      <c r="AT904"/>
      <c r="AU904"/>
      <c r="AV904"/>
      <c r="AW904"/>
      <c r="AX904"/>
      <c r="AY904"/>
      <c r="AZ904"/>
      <c r="BA904"/>
      <c r="BB904"/>
      <c r="BC904"/>
      <c r="BD904"/>
      <c r="BE904"/>
      <c r="BF904"/>
      <c r="BG904"/>
      <c r="BH904"/>
      <c r="BI904"/>
      <c r="BJ904"/>
      <c r="BK904"/>
      <c r="BL904"/>
      <c r="BM904"/>
      <c r="BN904"/>
      <c r="BO904"/>
      <c r="BP904"/>
      <c r="BQ904"/>
      <c r="BR904"/>
      <c r="BS904"/>
      <c r="BT904"/>
      <c r="BU904"/>
      <c r="BV904"/>
    </row>
    <row r="905" spans="1:74" s="173" customFormat="1" x14ac:dyDescent="0.35">
      <c r="A905" s="237"/>
      <c r="B905" s="88"/>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s="238"/>
      <c r="AN905"/>
      <c r="AO905"/>
      <c r="AP905"/>
      <c r="AQ905"/>
      <c r="AR905"/>
      <c r="AS905"/>
      <c r="AT905"/>
      <c r="AU905"/>
      <c r="AV905"/>
      <c r="AW905"/>
      <c r="AX905"/>
      <c r="AY905"/>
      <c r="AZ905"/>
      <c r="BA905"/>
      <c r="BB905"/>
      <c r="BC905"/>
      <c r="BD905"/>
      <c r="BE905"/>
      <c r="BF905"/>
      <c r="BG905"/>
      <c r="BH905"/>
      <c r="BI905"/>
      <c r="BJ905"/>
      <c r="BK905"/>
      <c r="BL905"/>
      <c r="BM905"/>
      <c r="BN905"/>
      <c r="BO905"/>
      <c r="BP905"/>
      <c r="BQ905"/>
      <c r="BR905"/>
      <c r="BS905"/>
      <c r="BT905"/>
      <c r="BU905"/>
      <c r="BV905"/>
    </row>
    <row r="906" spans="1:74" s="173" customFormat="1" x14ac:dyDescent="0.35">
      <c r="A906" s="237"/>
      <c r="B906" s="88"/>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s="238"/>
      <c r="AN906"/>
      <c r="AO906"/>
      <c r="AP906"/>
      <c r="AQ906"/>
      <c r="AR906"/>
      <c r="AS906"/>
      <c r="AT906"/>
      <c r="AU906"/>
      <c r="AV906"/>
      <c r="AW906"/>
      <c r="AX906"/>
      <c r="AY906"/>
      <c r="AZ906"/>
      <c r="BA906"/>
      <c r="BB906"/>
      <c r="BC906"/>
      <c r="BD906"/>
      <c r="BE906"/>
      <c r="BF906"/>
      <c r="BG906"/>
      <c r="BH906"/>
      <c r="BI906"/>
      <c r="BJ906"/>
      <c r="BK906"/>
      <c r="BL906"/>
      <c r="BM906"/>
      <c r="BN906"/>
      <c r="BO906"/>
      <c r="BP906"/>
      <c r="BQ906"/>
      <c r="BR906"/>
      <c r="BS906"/>
      <c r="BT906"/>
      <c r="BU906"/>
      <c r="BV906"/>
    </row>
    <row r="907" spans="1:74" s="173" customFormat="1" x14ac:dyDescent="0.35">
      <c r="A907" s="237"/>
      <c r="B907" s="88"/>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s="238"/>
      <c r="AN907"/>
      <c r="AO907"/>
      <c r="AP907"/>
      <c r="AQ907"/>
      <c r="AR907"/>
      <c r="AS907"/>
      <c r="AT907"/>
      <c r="AU907"/>
      <c r="AV907"/>
      <c r="AW907"/>
      <c r="AX907"/>
      <c r="AY907"/>
      <c r="AZ907"/>
      <c r="BA907"/>
      <c r="BB907"/>
      <c r="BC907"/>
      <c r="BD907"/>
      <c r="BE907"/>
      <c r="BF907"/>
      <c r="BG907"/>
      <c r="BH907"/>
      <c r="BI907"/>
      <c r="BJ907"/>
      <c r="BK907"/>
      <c r="BL907"/>
      <c r="BM907"/>
      <c r="BN907"/>
      <c r="BO907"/>
      <c r="BP907"/>
      <c r="BQ907"/>
      <c r="BR907"/>
      <c r="BS907"/>
      <c r="BT907"/>
      <c r="BU907"/>
      <c r="BV907"/>
    </row>
    <row r="908" spans="1:74" s="173" customFormat="1" x14ac:dyDescent="0.35">
      <c r="A908" s="237"/>
      <c r="B908" s="88"/>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s="238"/>
      <c r="AN908"/>
      <c r="AO908"/>
      <c r="AP908"/>
      <c r="AQ908"/>
      <c r="AR908"/>
      <c r="AS908"/>
      <c r="AT908"/>
      <c r="AU908"/>
      <c r="AV908"/>
      <c r="AW908"/>
      <c r="AX908"/>
      <c r="AY908"/>
      <c r="AZ908"/>
      <c r="BA908"/>
      <c r="BB908"/>
      <c r="BC908"/>
      <c r="BD908"/>
      <c r="BE908"/>
      <c r="BF908"/>
      <c r="BG908"/>
      <c r="BH908"/>
      <c r="BI908"/>
      <c r="BJ908"/>
      <c r="BK908"/>
      <c r="BL908"/>
      <c r="BM908"/>
      <c r="BN908"/>
      <c r="BO908"/>
      <c r="BP908"/>
      <c r="BQ908"/>
      <c r="BR908"/>
      <c r="BS908"/>
      <c r="BT908"/>
      <c r="BU908"/>
      <c r="BV908"/>
    </row>
    <row r="909" spans="1:74" s="173" customFormat="1" x14ac:dyDescent="0.35">
      <c r="A909" s="237"/>
      <c r="B909" s="88"/>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s="238"/>
      <c r="AN909"/>
      <c r="AO909"/>
      <c r="AP909"/>
      <c r="AQ909"/>
      <c r="AR909"/>
      <c r="AS909"/>
      <c r="AT909"/>
      <c r="AU909"/>
      <c r="AV909"/>
      <c r="AW909"/>
      <c r="AX909"/>
      <c r="AY909"/>
      <c r="AZ909"/>
      <c r="BA909"/>
      <c r="BB909"/>
      <c r="BC909"/>
      <c r="BD909"/>
      <c r="BE909"/>
      <c r="BF909"/>
      <c r="BG909"/>
      <c r="BH909"/>
      <c r="BI909"/>
      <c r="BJ909"/>
      <c r="BK909"/>
      <c r="BL909"/>
      <c r="BM909"/>
      <c r="BN909"/>
      <c r="BO909"/>
      <c r="BP909"/>
      <c r="BQ909"/>
      <c r="BR909"/>
      <c r="BS909"/>
      <c r="BT909"/>
      <c r="BU909"/>
      <c r="BV909"/>
    </row>
    <row r="910" spans="1:74" s="173" customFormat="1" x14ac:dyDescent="0.35">
      <c r="A910" s="237"/>
      <c r="B910" s="88"/>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s="238"/>
      <c r="AN910"/>
      <c r="AO910"/>
      <c r="AP910"/>
      <c r="AQ910"/>
      <c r="AR910"/>
      <c r="AS910"/>
      <c r="AT910"/>
      <c r="AU910"/>
      <c r="AV910"/>
      <c r="AW910"/>
      <c r="AX910"/>
      <c r="AY910"/>
      <c r="AZ910"/>
      <c r="BA910"/>
      <c r="BB910"/>
      <c r="BC910"/>
      <c r="BD910"/>
      <c r="BE910"/>
      <c r="BF910"/>
      <c r="BG910"/>
      <c r="BH910"/>
      <c r="BI910"/>
      <c r="BJ910"/>
      <c r="BK910"/>
      <c r="BL910"/>
      <c r="BM910"/>
      <c r="BN910"/>
      <c r="BO910"/>
      <c r="BP910"/>
      <c r="BQ910"/>
      <c r="BR910"/>
      <c r="BS910"/>
      <c r="BT910"/>
      <c r="BU910"/>
      <c r="BV910"/>
    </row>
    <row r="911" spans="1:74" s="173" customFormat="1" x14ac:dyDescent="0.35">
      <c r="A911" s="237"/>
      <c r="B911" s="88"/>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s="238"/>
      <c r="AN911"/>
      <c r="AO911"/>
      <c r="AP911"/>
      <c r="AQ911"/>
      <c r="AR911"/>
      <c r="AS911"/>
      <c r="AT911"/>
      <c r="AU911"/>
      <c r="AV911"/>
      <c r="AW911"/>
      <c r="AX911"/>
      <c r="AY911"/>
      <c r="AZ911"/>
      <c r="BA911"/>
      <c r="BB911"/>
      <c r="BC911"/>
      <c r="BD911"/>
      <c r="BE911"/>
      <c r="BF911"/>
      <c r="BG911"/>
      <c r="BH911"/>
      <c r="BI911"/>
      <c r="BJ911"/>
      <c r="BK911"/>
      <c r="BL911"/>
      <c r="BM911"/>
      <c r="BN911"/>
      <c r="BO911"/>
      <c r="BP911"/>
      <c r="BQ911"/>
      <c r="BR911"/>
      <c r="BS911"/>
      <c r="BT911"/>
      <c r="BU911"/>
      <c r="BV911"/>
    </row>
    <row r="912" spans="1:74" s="173" customFormat="1" x14ac:dyDescent="0.35">
      <c r="A912" s="237"/>
      <c r="B912" s="88"/>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s="238"/>
      <c r="AN912"/>
      <c r="AO912"/>
      <c r="AP912"/>
      <c r="AQ912"/>
      <c r="AR912"/>
      <c r="AS912"/>
      <c r="AT912"/>
      <c r="AU912"/>
      <c r="AV912"/>
      <c r="AW912"/>
      <c r="AX912"/>
      <c r="AY912"/>
      <c r="AZ912"/>
      <c r="BA912"/>
      <c r="BB912"/>
      <c r="BC912"/>
      <c r="BD912"/>
      <c r="BE912"/>
      <c r="BF912"/>
      <c r="BG912"/>
      <c r="BH912"/>
      <c r="BI912"/>
      <c r="BJ912"/>
      <c r="BK912"/>
      <c r="BL912"/>
      <c r="BM912"/>
      <c r="BN912"/>
      <c r="BO912"/>
      <c r="BP912"/>
      <c r="BQ912"/>
      <c r="BR912"/>
      <c r="BS912"/>
      <c r="BT912"/>
      <c r="BU912"/>
      <c r="BV912"/>
    </row>
    <row r="913" spans="1:74" s="173" customFormat="1" x14ac:dyDescent="0.35">
      <c r="A913" s="237"/>
      <c r="B913" s="88"/>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s="238"/>
      <c r="AN913"/>
      <c r="AO913"/>
      <c r="AP913"/>
      <c r="AQ913"/>
      <c r="AR913"/>
      <c r="AS913"/>
      <c r="AT913"/>
      <c r="AU913"/>
      <c r="AV913"/>
      <c r="AW913"/>
      <c r="AX913"/>
      <c r="AY913"/>
      <c r="AZ913"/>
      <c r="BA913"/>
      <c r="BB913"/>
      <c r="BC913"/>
      <c r="BD913"/>
      <c r="BE913"/>
      <c r="BF913"/>
      <c r="BG913"/>
      <c r="BH913"/>
      <c r="BI913"/>
      <c r="BJ913"/>
      <c r="BK913"/>
      <c r="BL913"/>
      <c r="BM913"/>
      <c r="BN913"/>
      <c r="BO913"/>
      <c r="BP913"/>
      <c r="BQ913"/>
      <c r="BR913"/>
      <c r="BS913"/>
      <c r="BT913"/>
      <c r="BU913"/>
      <c r="BV913"/>
    </row>
    <row r="914" spans="1:74" s="173" customFormat="1" x14ac:dyDescent="0.35">
      <c r="A914" s="237"/>
      <c r="B914" s="88"/>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s="238"/>
      <c r="AN914"/>
      <c r="AO914"/>
      <c r="AP914"/>
      <c r="AQ914"/>
      <c r="AR914"/>
      <c r="AS914"/>
      <c r="AT914"/>
      <c r="AU914"/>
      <c r="AV914"/>
      <c r="AW914"/>
      <c r="AX914"/>
      <c r="AY914"/>
      <c r="AZ914"/>
      <c r="BA914"/>
      <c r="BB914"/>
      <c r="BC914"/>
      <c r="BD914"/>
      <c r="BE914"/>
      <c r="BF914"/>
      <c r="BG914"/>
      <c r="BH914"/>
      <c r="BI914"/>
      <c r="BJ914"/>
      <c r="BK914"/>
      <c r="BL914"/>
      <c r="BM914"/>
      <c r="BN914"/>
      <c r="BO914"/>
      <c r="BP914"/>
      <c r="BQ914"/>
      <c r="BR914"/>
      <c r="BS914"/>
      <c r="BT914"/>
      <c r="BU914"/>
      <c r="BV914"/>
    </row>
    <row r="915" spans="1:74" s="173" customFormat="1" x14ac:dyDescent="0.35">
      <c r="A915" s="237"/>
      <c r="B915" s="88"/>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s="238"/>
      <c r="AN915"/>
      <c r="AO915"/>
      <c r="AP915"/>
      <c r="AQ915"/>
      <c r="AR915"/>
      <c r="AS915"/>
      <c r="AT915"/>
      <c r="AU915"/>
      <c r="AV915"/>
      <c r="AW915"/>
      <c r="AX915"/>
      <c r="AY915"/>
      <c r="AZ915"/>
      <c r="BA915"/>
      <c r="BB915"/>
      <c r="BC915"/>
      <c r="BD915"/>
      <c r="BE915"/>
      <c r="BF915"/>
      <c r="BG915"/>
      <c r="BH915"/>
      <c r="BI915"/>
      <c r="BJ915"/>
      <c r="BK915"/>
      <c r="BL915"/>
      <c r="BM915"/>
      <c r="BN915"/>
      <c r="BO915"/>
      <c r="BP915"/>
      <c r="BQ915"/>
      <c r="BR915"/>
      <c r="BS915"/>
      <c r="BT915"/>
      <c r="BU915"/>
      <c r="BV915"/>
    </row>
    <row r="916" spans="1:74" s="173" customFormat="1" x14ac:dyDescent="0.35">
      <c r="A916" s="237"/>
      <c r="B916" s="88"/>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s="238"/>
      <c r="AN916"/>
      <c r="AO916"/>
      <c r="AP916"/>
      <c r="AQ916"/>
      <c r="AR916"/>
      <c r="AS916"/>
      <c r="AT916"/>
      <c r="AU916"/>
      <c r="AV916"/>
      <c r="AW916"/>
      <c r="AX916"/>
      <c r="AY916"/>
      <c r="AZ916"/>
      <c r="BA916"/>
      <c r="BB916"/>
      <c r="BC916"/>
      <c r="BD916"/>
      <c r="BE916"/>
      <c r="BF916"/>
      <c r="BG916"/>
      <c r="BH916"/>
      <c r="BI916"/>
      <c r="BJ916"/>
      <c r="BK916"/>
      <c r="BL916"/>
      <c r="BM916"/>
      <c r="BN916"/>
      <c r="BO916"/>
      <c r="BP916"/>
      <c r="BQ916"/>
      <c r="BR916"/>
      <c r="BS916"/>
      <c r="BT916"/>
      <c r="BU916"/>
      <c r="BV916"/>
    </row>
    <row r="917" spans="1:74" s="173" customFormat="1" x14ac:dyDescent="0.35">
      <c r="A917" s="237"/>
      <c r="B917" s="88"/>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s="238"/>
      <c r="AN917"/>
      <c r="AO917"/>
      <c r="AP917"/>
      <c r="AQ917"/>
      <c r="AR917"/>
      <c r="AS917"/>
      <c r="AT917"/>
      <c r="AU917"/>
      <c r="AV917"/>
      <c r="AW917"/>
      <c r="AX917"/>
      <c r="AY917"/>
      <c r="AZ917"/>
      <c r="BA917"/>
      <c r="BB917"/>
      <c r="BC917"/>
      <c r="BD917"/>
      <c r="BE917"/>
      <c r="BF917"/>
      <c r="BG917"/>
      <c r="BH917"/>
      <c r="BI917"/>
      <c r="BJ917"/>
      <c r="BK917"/>
      <c r="BL917"/>
      <c r="BM917"/>
      <c r="BN917"/>
      <c r="BO917"/>
      <c r="BP917"/>
      <c r="BQ917"/>
      <c r="BR917"/>
      <c r="BS917"/>
      <c r="BT917"/>
      <c r="BU917"/>
      <c r="BV917"/>
    </row>
    <row r="918" spans="1:74" s="173" customFormat="1" x14ac:dyDescent="0.35">
      <c r="A918" s="237"/>
      <c r="B918" s="88"/>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s="238"/>
      <c r="AN918"/>
      <c r="AO918"/>
      <c r="AP918"/>
      <c r="AQ918"/>
      <c r="AR918"/>
      <c r="AS918"/>
      <c r="AT918"/>
      <c r="AU918"/>
      <c r="AV918"/>
      <c r="AW918"/>
      <c r="AX918"/>
      <c r="AY918"/>
      <c r="AZ918"/>
      <c r="BA918"/>
      <c r="BB918"/>
      <c r="BC918"/>
      <c r="BD918"/>
      <c r="BE918"/>
      <c r="BF918"/>
      <c r="BG918"/>
      <c r="BH918"/>
      <c r="BI918"/>
      <c r="BJ918"/>
      <c r="BK918"/>
      <c r="BL918"/>
      <c r="BM918"/>
      <c r="BN918"/>
      <c r="BO918"/>
      <c r="BP918"/>
      <c r="BQ918"/>
      <c r="BR918"/>
      <c r="BS918"/>
      <c r="BT918"/>
      <c r="BU918"/>
      <c r="BV918"/>
    </row>
    <row r="919" spans="1:74" s="173" customFormat="1" x14ac:dyDescent="0.35">
      <c r="A919" s="237"/>
      <c r="B919" s="88"/>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s="238"/>
      <c r="AN919"/>
      <c r="AO919"/>
      <c r="AP919"/>
      <c r="AQ919"/>
      <c r="AR919"/>
      <c r="AS919"/>
      <c r="AT919"/>
      <c r="AU919"/>
      <c r="AV919"/>
      <c r="AW919"/>
      <c r="AX919"/>
      <c r="AY919"/>
      <c r="AZ919"/>
      <c r="BA919"/>
      <c r="BB919"/>
      <c r="BC919"/>
      <c r="BD919"/>
      <c r="BE919"/>
      <c r="BF919"/>
      <c r="BG919"/>
      <c r="BH919"/>
      <c r="BI919"/>
      <c r="BJ919"/>
      <c r="BK919"/>
      <c r="BL919"/>
      <c r="BM919"/>
      <c r="BN919"/>
      <c r="BO919"/>
      <c r="BP919"/>
      <c r="BQ919"/>
      <c r="BR919"/>
      <c r="BS919"/>
      <c r="BT919"/>
      <c r="BU919"/>
      <c r="BV919"/>
    </row>
    <row r="920" spans="1:74" s="173" customFormat="1" x14ac:dyDescent="0.35">
      <c r="A920" s="237"/>
      <c r="B920" s="88"/>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s="238"/>
      <c r="AN920"/>
      <c r="AO920"/>
      <c r="AP920"/>
      <c r="AQ920"/>
      <c r="AR920"/>
      <c r="AS920"/>
      <c r="AT920"/>
      <c r="AU920"/>
      <c r="AV920"/>
      <c r="AW920"/>
      <c r="AX920"/>
      <c r="AY920"/>
      <c r="AZ920"/>
      <c r="BA920"/>
      <c r="BB920"/>
      <c r="BC920"/>
      <c r="BD920"/>
      <c r="BE920"/>
      <c r="BF920"/>
      <c r="BG920"/>
      <c r="BH920"/>
      <c r="BI920"/>
      <c r="BJ920"/>
      <c r="BK920"/>
      <c r="BL920"/>
      <c r="BM920"/>
      <c r="BN920"/>
      <c r="BO920"/>
      <c r="BP920"/>
      <c r="BQ920"/>
      <c r="BR920"/>
      <c r="BS920"/>
      <c r="BT920"/>
      <c r="BU920"/>
      <c r="BV920"/>
    </row>
    <row r="921" spans="1:74" s="173" customFormat="1" x14ac:dyDescent="0.35">
      <c r="A921" s="237"/>
      <c r="B921" s="88"/>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s="238"/>
      <c r="AN921"/>
      <c r="AO921"/>
      <c r="AP921"/>
      <c r="AQ921"/>
      <c r="AR921"/>
      <c r="AS921"/>
      <c r="AT921"/>
      <c r="AU921"/>
      <c r="AV921"/>
      <c r="AW921"/>
      <c r="AX921"/>
      <c r="AY921"/>
      <c r="AZ921"/>
      <c r="BA921"/>
      <c r="BB921"/>
      <c r="BC921"/>
      <c r="BD921"/>
      <c r="BE921"/>
      <c r="BF921"/>
      <c r="BG921"/>
      <c r="BH921"/>
      <c r="BI921"/>
      <c r="BJ921"/>
      <c r="BK921"/>
      <c r="BL921"/>
      <c r="BM921"/>
      <c r="BN921"/>
      <c r="BO921"/>
      <c r="BP921"/>
      <c r="BQ921"/>
      <c r="BR921"/>
      <c r="BS921"/>
      <c r="BT921"/>
      <c r="BU921"/>
      <c r="BV921"/>
    </row>
    <row r="922" spans="1:74" s="173" customFormat="1" x14ac:dyDescent="0.35">
      <c r="A922" s="237"/>
      <c r="B922" s="88"/>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s="238"/>
      <c r="AN922"/>
      <c r="AO922"/>
      <c r="AP922"/>
      <c r="AQ922"/>
      <c r="AR922"/>
      <c r="AS922"/>
      <c r="AT922"/>
      <c r="AU922"/>
      <c r="AV922"/>
      <c r="AW922"/>
      <c r="AX922"/>
      <c r="AY922"/>
      <c r="AZ922"/>
      <c r="BA922"/>
      <c r="BB922"/>
      <c r="BC922"/>
      <c r="BD922"/>
      <c r="BE922"/>
      <c r="BF922"/>
      <c r="BG922"/>
      <c r="BH922"/>
      <c r="BI922"/>
      <c r="BJ922"/>
      <c r="BK922"/>
      <c r="BL922"/>
      <c r="BM922"/>
      <c r="BN922"/>
      <c r="BO922"/>
      <c r="BP922"/>
      <c r="BQ922"/>
      <c r="BR922"/>
      <c r="BS922"/>
      <c r="BT922"/>
      <c r="BU922"/>
      <c r="BV922"/>
    </row>
    <row r="923" spans="1:74" s="173" customFormat="1" x14ac:dyDescent="0.35">
      <c r="A923" s="237"/>
      <c r="B923" s="88"/>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s="238"/>
      <c r="AN923"/>
      <c r="AO923"/>
      <c r="AP923"/>
      <c r="AQ923"/>
      <c r="AR923"/>
      <c r="AS923"/>
      <c r="AT923"/>
      <c r="AU923"/>
      <c r="AV923"/>
      <c r="AW923"/>
      <c r="AX923"/>
      <c r="AY923"/>
      <c r="AZ923"/>
      <c r="BA923"/>
      <c r="BB923"/>
      <c r="BC923"/>
      <c r="BD923"/>
      <c r="BE923"/>
      <c r="BF923"/>
      <c r="BG923"/>
      <c r="BH923"/>
      <c r="BI923"/>
      <c r="BJ923"/>
      <c r="BK923"/>
      <c r="BL923"/>
      <c r="BM923"/>
      <c r="BN923"/>
      <c r="BO923"/>
      <c r="BP923"/>
      <c r="BQ923"/>
      <c r="BR923"/>
      <c r="BS923"/>
      <c r="BT923"/>
      <c r="BU923"/>
      <c r="BV923"/>
    </row>
    <row r="924" spans="1:74" s="173" customFormat="1" x14ac:dyDescent="0.35">
      <c r="A924" s="237"/>
      <c r="B924" s="88"/>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s="238"/>
      <c r="AN924"/>
      <c r="AO924"/>
      <c r="AP924"/>
      <c r="AQ924"/>
      <c r="AR924"/>
      <c r="AS924"/>
      <c r="AT924"/>
      <c r="AU924"/>
      <c r="AV924"/>
      <c r="AW924"/>
      <c r="AX924"/>
      <c r="AY924"/>
      <c r="AZ924"/>
      <c r="BA924"/>
      <c r="BB924"/>
      <c r="BC924"/>
      <c r="BD924"/>
      <c r="BE924"/>
      <c r="BF924"/>
      <c r="BG924"/>
      <c r="BH924"/>
      <c r="BI924"/>
      <c r="BJ924"/>
      <c r="BK924"/>
      <c r="BL924"/>
      <c r="BM924"/>
      <c r="BN924"/>
      <c r="BO924"/>
      <c r="BP924"/>
      <c r="BQ924"/>
      <c r="BR924"/>
      <c r="BS924"/>
      <c r="BT924"/>
      <c r="BU924"/>
      <c r="BV924"/>
    </row>
    <row r="925" spans="1:74" s="173" customFormat="1" x14ac:dyDescent="0.35">
      <c r="A925" s="237"/>
      <c r="B925" s="88"/>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s="238"/>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row>
    <row r="926" spans="1:74" s="173" customFormat="1" x14ac:dyDescent="0.35">
      <c r="A926" s="237"/>
      <c r="B926" s="88"/>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s="238"/>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row>
    <row r="927" spans="1:74" s="173" customFormat="1" x14ac:dyDescent="0.35">
      <c r="A927" s="237"/>
      <c r="B927" s="88"/>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s="238"/>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row>
    <row r="928" spans="1:74" s="173" customFormat="1" x14ac:dyDescent="0.35">
      <c r="A928" s="237"/>
      <c r="B928" s="88"/>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s="23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row>
    <row r="929" spans="1:74" s="173" customFormat="1" x14ac:dyDescent="0.35">
      <c r="A929" s="237"/>
      <c r="B929" s="88"/>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s="238"/>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row>
    <row r="930" spans="1:74" s="173" customFormat="1" x14ac:dyDescent="0.35">
      <c r="A930" s="237"/>
      <c r="B930" s="88"/>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s="238"/>
      <c r="AN930"/>
      <c r="AO930"/>
      <c r="AP930"/>
      <c r="AQ930"/>
      <c r="AR930"/>
      <c r="AS930"/>
      <c r="AT930"/>
      <c r="AU930"/>
      <c r="AV930"/>
      <c r="AW930"/>
      <c r="AX930"/>
      <c r="AY930"/>
      <c r="AZ930"/>
      <c r="BA930"/>
      <c r="BB930"/>
      <c r="BC930"/>
      <c r="BD930"/>
      <c r="BE930"/>
      <c r="BF930"/>
      <c r="BG930"/>
      <c r="BH930"/>
      <c r="BI930"/>
      <c r="BJ930"/>
      <c r="BK930"/>
      <c r="BL930"/>
      <c r="BM930"/>
      <c r="BN930"/>
      <c r="BO930"/>
      <c r="BP930"/>
      <c r="BQ930"/>
      <c r="BR930"/>
      <c r="BS930"/>
      <c r="BT930"/>
      <c r="BU930"/>
      <c r="BV930"/>
    </row>
    <row r="931" spans="1:74" s="173" customFormat="1" x14ac:dyDescent="0.35">
      <c r="A931" s="237"/>
      <c r="B931" s="88"/>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s="238"/>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row>
    <row r="932" spans="1:74" s="173" customFormat="1" x14ac:dyDescent="0.35">
      <c r="A932" s="237"/>
      <c r="B932" s="88"/>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s="238"/>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row>
    <row r="933" spans="1:74" s="173" customFormat="1" x14ac:dyDescent="0.35">
      <c r="A933" s="237"/>
      <c r="B933" s="88"/>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s="238"/>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row>
    <row r="934" spans="1:74" s="173" customFormat="1" x14ac:dyDescent="0.35">
      <c r="A934" s="237"/>
      <c r="B934" s="88"/>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s="238"/>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row>
    <row r="935" spans="1:74" s="173" customFormat="1" x14ac:dyDescent="0.35">
      <c r="A935" s="237"/>
      <c r="B935" s="88"/>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s="238"/>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row>
    <row r="936" spans="1:74" s="173" customFormat="1" x14ac:dyDescent="0.35">
      <c r="A936" s="237"/>
      <c r="B936" s="88"/>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s="238"/>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row>
    <row r="937" spans="1:74" s="173" customFormat="1" x14ac:dyDescent="0.35">
      <c r="A937" s="237"/>
      <c r="B937" s="88"/>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s="238"/>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row>
    <row r="938" spans="1:74" s="173" customFormat="1" x14ac:dyDescent="0.35">
      <c r="A938" s="237"/>
      <c r="B938" s="88"/>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s="2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row>
    <row r="939" spans="1:74" s="173" customFormat="1" x14ac:dyDescent="0.35">
      <c r="A939" s="237"/>
      <c r="B939" s="88"/>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s="238"/>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row>
    <row r="940" spans="1:74" s="173" customFormat="1" x14ac:dyDescent="0.35">
      <c r="A940" s="237"/>
      <c r="B940" s="88"/>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s="238"/>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row>
    <row r="941" spans="1:74" s="173" customFormat="1" x14ac:dyDescent="0.35">
      <c r="A941" s="237"/>
      <c r="B941" s="88"/>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s="238"/>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row>
    <row r="942" spans="1:74" s="173" customFormat="1" x14ac:dyDescent="0.35">
      <c r="A942" s="237"/>
      <c r="B942" s="88"/>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s="238"/>
      <c r="AN942"/>
      <c r="AO942"/>
      <c r="AP942"/>
      <c r="AQ942"/>
      <c r="AR942"/>
      <c r="AS942"/>
      <c r="AT942"/>
      <c r="AU942"/>
      <c r="AV942"/>
      <c r="AW942"/>
      <c r="AX942"/>
      <c r="AY942"/>
      <c r="AZ942"/>
      <c r="BA942"/>
      <c r="BB942"/>
      <c r="BC942"/>
      <c r="BD942"/>
      <c r="BE942"/>
      <c r="BF942"/>
      <c r="BG942"/>
      <c r="BH942"/>
      <c r="BI942"/>
      <c r="BJ942"/>
      <c r="BK942"/>
      <c r="BL942"/>
      <c r="BM942"/>
      <c r="BN942"/>
      <c r="BO942"/>
      <c r="BP942"/>
      <c r="BQ942"/>
      <c r="BR942"/>
      <c r="BS942"/>
      <c r="BT942"/>
      <c r="BU942"/>
      <c r="BV942"/>
    </row>
    <row r="943" spans="1:74" s="173" customFormat="1" x14ac:dyDescent="0.35">
      <c r="A943" s="237"/>
      <c r="B943" s="88"/>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s="238"/>
      <c r="AN943"/>
      <c r="AO943"/>
      <c r="AP943"/>
      <c r="AQ943"/>
      <c r="AR943"/>
      <c r="AS943"/>
      <c r="AT943"/>
      <c r="AU943"/>
      <c r="AV943"/>
      <c r="AW943"/>
      <c r="AX943"/>
      <c r="AY943"/>
      <c r="AZ943"/>
      <c r="BA943"/>
      <c r="BB943"/>
      <c r="BC943"/>
      <c r="BD943"/>
      <c r="BE943"/>
      <c r="BF943"/>
      <c r="BG943"/>
      <c r="BH943"/>
      <c r="BI943"/>
      <c r="BJ943"/>
      <c r="BK943"/>
      <c r="BL943"/>
      <c r="BM943"/>
      <c r="BN943"/>
      <c r="BO943"/>
      <c r="BP943"/>
      <c r="BQ943"/>
      <c r="BR943"/>
      <c r="BS943"/>
      <c r="BT943"/>
      <c r="BU943"/>
      <c r="BV943"/>
    </row>
    <row r="944" spans="1:74" s="173" customFormat="1" x14ac:dyDescent="0.35">
      <c r="A944" s="237"/>
      <c r="B944" s="88"/>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s="238"/>
      <c r="AN944"/>
      <c r="AO944"/>
      <c r="AP944"/>
      <c r="AQ944"/>
      <c r="AR944"/>
      <c r="AS944"/>
      <c r="AT944"/>
      <c r="AU944"/>
      <c r="AV944"/>
      <c r="AW944"/>
      <c r="AX944"/>
      <c r="AY944"/>
      <c r="AZ944"/>
      <c r="BA944"/>
      <c r="BB944"/>
      <c r="BC944"/>
      <c r="BD944"/>
      <c r="BE944"/>
      <c r="BF944"/>
      <c r="BG944"/>
      <c r="BH944"/>
      <c r="BI944"/>
      <c r="BJ944"/>
      <c r="BK944"/>
      <c r="BL944"/>
      <c r="BM944"/>
      <c r="BN944"/>
      <c r="BO944"/>
      <c r="BP944"/>
      <c r="BQ944"/>
      <c r="BR944"/>
      <c r="BS944"/>
      <c r="BT944"/>
      <c r="BU944"/>
      <c r="BV944"/>
    </row>
    <row r="945" spans="1:74" s="173" customFormat="1" x14ac:dyDescent="0.35">
      <c r="A945" s="239"/>
      <c r="B945" s="240"/>
      <c r="C945" s="241"/>
      <c r="D945" s="241"/>
      <c r="E945" s="241"/>
      <c r="F945" s="241"/>
      <c r="G945" s="241"/>
      <c r="H945" s="241"/>
      <c r="I945"/>
      <c r="J945"/>
      <c r="K945"/>
      <c r="L945"/>
      <c r="M945"/>
      <c r="N945"/>
      <c r="O945"/>
      <c r="P945"/>
      <c r="Q945"/>
      <c r="R945"/>
      <c r="S945"/>
      <c r="T945"/>
      <c r="U945"/>
      <c r="V945"/>
      <c r="W945"/>
      <c r="X945"/>
      <c r="Y945"/>
      <c r="Z945"/>
      <c r="AA945"/>
      <c r="AB945"/>
      <c r="AC945"/>
      <c r="AD945"/>
      <c r="AE945"/>
      <c r="AF945"/>
      <c r="AG945"/>
      <c r="AH945"/>
      <c r="AI945"/>
      <c r="AJ945"/>
      <c r="AK945"/>
      <c r="AL945"/>
      <c r="AM945" s="238"/>
      <c r="AN945" s="241"/>
      <c r="AO945" s="241"/>
      <c r="AP945" s="241"/>
      <c r="AQ945" s="241"/>
      <c r="AR945" s="241"/>
      <c r="AS945" s="241"/>
      <c r="AT945" s="241"/>
      <c r="AU945" s="241"/>
      <c r="AV945" s="241"/>
      <c r="AW945" s="241"/>
      <c r="AX945" s="241"/>
      <c r="AY945" s="241"/>
      <c r="AZ945" s="241"/>
      <c r="BA945" s="241"/>
      <c r="BB945" s="241"/>
      <c r="BC945" s="241"/>
      <c r="BD945" s="241"/>
      <c r="BE945" s="241"/>
      <c r="BF945" s="241"/>
      <c r="BG945" s="241"/>
      <c r="BH945" s="241"/>
      <c r="BI945" s="241"/>
      <c r="BJ945" s="241"/>
      <c r="BK945" s="241"/>
      <c r="BL945" s="241"/>
      <c r="BM945" s="241"/>
      <c r="BN945" s="241"/>
      <c r="BO945" s="241"/>
      <c r="BP945" s="241"/>
      <c r="BQ945" s="241"/>
      <c r="BR945" s="241"/>
      <c r="BS945" s="241"/>
      <c r="BT945" s="241"/>
      <c r="BU945" s="241"/>
      <c r="BV945" s="241"/>
    </row>
    <row r="946" spans="1:74" s="173" customFormat="1" x14ac:dyDescent="0.35">
      <c r="A946"/>
      <c r="B946" s="88"/>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s="238"/>
      <c r="AN946"/>
      <c r="AO946"/>
      <c r="AP946"/>
      <c r="AQ946"/>
      <c r="AR946"/>
      <c r="AS946"/>
      <c r="AT946"/>
      <c r="AU946"/>
      <c r="AV946"/>
      <c r="AW946"/>
      <c r="AX946"/>
      <c r="AY946"/>
      <c r="AZ946"/>
      <c r="BA946"/>
      <c r="BB946"/>
      <c r="BC946"/>
      <c r="BD946"/>
      <c r="BE946"/>
      <c r="BF946"/>
      <c r="BG946"/>
      <c r="BH946"/>
      <c r="BI946"/>
      <c r="BJ946"/>
      <c r="BK946"/>
      <c r="BL946"/>
      <c r="BM946"/>
      <c r="BN946"/>
      <c r="BO946"/>
      <c r="BP946"/>
      <c r="BQ946"/>
      <c r="BR946"/>
      <c r="BS946"/>
      <c r="BT946"/>
      <c r="BU946"/>
      <c r="BV946"/>
    </row>
    <row r="947" spans="1:74" s="173" customFormat="1" x14ac:dyDescent="0.35">
      <c r="A947"/>
      <c r="B947" s="88"/>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s="238"/>
      <c r="AN947"/>
      <c r="AO947"/>
      <c r="AP947"/>
      <c r="AQ947"/>
      <c r="AR947"/>
      <c r="AS947"/>
      <c r="AT947"/>
      <c r="AU947"/>
      <c r="AV947"/>
      <c r="AW947"/>
      <c r="AX947"/>
      <c r="AY947"/>
      <c r="AZ947"/>
      <c r="BA947"/>
      <c r="BB947"/>
      <c r="BC947"/>
      <c r="BD947"/>
      <c r="BE947"/>
      <c r="BF947"/>
      <c r="BG947"/>
      <c r="BH947"/>
      <c r="BI947"/>
      <c r="BJ947"/>
      <c r="BK947"/>
      <c r="BL947"/>
      <c r="BM947"/>
      <c r="BN947"/>
      <c r="BO947"/>
      <c r="BP947"/>
      <c r="BQ947"/>
      <c r="BR947"/>
      <c r="BS947"/>
      <c r="BT947"/>
      <c r="BU947"/>
      <c r="BV947"/>
    </row>
    <row r="948" spans="1:74" s="173" customFormat="1" x14ac:dyDescent="0.35">
      <c r="A948"/>
      <c r="B948" s="88"/>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s="238"/>
      <c r="AN948"/>
      <c r="AO948"/>
      <c r="AP948"/>
      <c r="AQ948"/>
      <c r="AR948"/>
      <c r="AS948"/>
      <c r="AT948"/>
      <c r="AU948"/>
      <c r="AV948"/>
      <c r="AW948"/>
      <c r="AX948"/>
      <c r="AY948"/>
      <c r="AZ948"/>
      <c r="BA948"/>
      <c r="BB948"/>
      <c r="BC948"/>
      <c r="BD948"/>
      <c r="BE948"/>
      <c r="BF948"/>
      <c r="BG948"/>
      <c r="BH948"/>
      <c r="BI948"/>
      <c r="BJ948"/>
      <c r="BK948"/>
      <c r="BL948"/>
      <c r="BM948"/>
      <c r="BN948"/>
      <c r="BO948"/>
      <c r="BP948"/>
      <c r="BQ948"/>
      <c r="BR948"/>
      <c r="BS948"/>
      <c r="BT948"/>
      <c r="BU948"/>
      <c r="BV948"/>
    </row>
    <row r="949" spans="1:74" s="173" customFormat="1" x14ac:dyDescent="0.35">
      <c r="A949"/>
      <c r="B949" s="88"/>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s="238"/>
      <c r="AN949"/>
      <c r="AO949"/>
      <c r="AP949"/>
      <c r="AQ949"/>
      <c r="AR949"/>
      <c r="AS949"/>
      <c r="AT949"/>
      <c r="AU949"/>
      <c r="AV949"/>
      <c r="AW949"/>
      <c r="AX949"/>
      <c r="AY949"/>
      <c r="AZ949"/>
      <c r="BA949"/>
      <c r="BB949"/>
      <c r="BC949"/>
      <c r="BD949"/>
      <c r="BE949"/>
      <c r="BF949"/>
      <c r="BG949"/>
      <c r="BH949"/>
      <c r="BI949"/>
      <c r="BJ949"/>
      <c r="BK949"/>
      <c r="BL949"/>
      <c r="BM949"/>
      <c r="BN949"/>
      <c r="BO949"/>
      <c r="BP949"/>
      <c r="BQ949"/>
      <c r="BR949"/>
      <c r="BS949"/>
      <c r="BT949"/>
      <c r="BU949"/>
      <c r="BV949"/>
    </row>
    <row r="950" spans="1:74" s="173" customFormat="1" x14ac:dyDescent="0.35">
      <c r="A950"/>
      <c r="B950" s="88"/>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s="238"/>
      <c r="AN950"/>
      <c r="AO950"/>
      <c r="AP950"/>
      <c r="AQ950"/>
      <c r="AR950"/>
      <c r="AS950"/>
      <c r="AT950"/>
      <c r="AU950"/>
      <c r="AV950"/>
      <c r="AW950"/>
      <c r="AX950"/>
      <c r="AY950"/>
      <c r="AZ950"/>
      <c r="BA950"/>
      <c r="BB950"/>
      <c r="BC950"/>
      <c r="BD950"/>
      <c r="BE950"/>
      <c r="BF950"/>
      <c r="BG950"/>
      <c r="BH950"/>
      <c r="BI950"/>
      <c r="BJ950"/>
      <c r="BK950"/>
      <c r="BL950"/>
      <c r="BM950"/>
      <c r="BN950"/>
      <c r="BO950"/>
      <c r="BP950"/>
      <c r="BQ950"/>
      <c r="BR950"/>
      <c r="BS950"/>
      <c r="BT950"/>
      <c r="BU950"/>
      <c r="BV950"/>
    </row>
    <row r="951" spans="1:74" s="173" customFormat="1" x14ac:dyDescent="0.35">
      <c r="A951"/>
      <c r="B951" s="88"/>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s="238"/>
      <c r="AN951"/>
      <c r="AO951"/>
      <c r="AP951"/>
      <c r="AQ951"/>
      <c r="AR951"/>
      <c r="AS951"/>
      <c r="AT951"/>
      <c r="AU951"/>
      <c r="AV951"/>
      <c r="AW951"/>
      <c r="AX951"/>
      <c r="AY951"/>
      <c r="AZ951"/>
      <c r="BA951"/>
      <c r="BB951"/>
      <c r="BC951"/>
      <c r="BD951"/>
      <c r="BE951"/>
      <c r="BF951"/>
      <c r="BG951"/>
      <c r="BH951"/>
      <c r="BI951"/>
      <c r="BJ951"/>
      <c r="BK951"/>
      <c r="BL951"/>
      <c r="BM951"/>
      <c r="BN951"/>
      <c r="BO951"/>
      <c r="BP951"/>
      <c r="BQ951"/>
      <c r="BR951"/>
      <c r="BS951"/>
      <c r="BT951"/>
      <c r="BU951"/>
      <c r="BV951"/>
    </row>
    <row r="952" spans="1:74" s="173" customFormat="1" x14ac:dyDescent="0.35">
      <c r="A952"/>
      <c r="B952" s="88"/>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s="238"/>
      <c r="AN952"/>
      <c r="AO952"/>
      <c r="AP952"/>
      <c r="AQ952"/>
      <c r="AR952"/>
      <c r="AS952"/>
      <c r="AT952"/>
      <c r="AU952"/>
      <c r="AV952"/>
      <c r="AW952"/>
      <c r="AX952"/>
      <c r="AY952"/>
      <c r="AZ952"/>
      <c r="BA952"/>
      <c r="BB952"/>
      <c r="BC952"/>
      <c r="BD952"/>
      <c r="BE952"/>
      <c r="BF952"/>
      <c r="BG952"/>
      <c r="BH952"/>
      <c r="BI952"/>
      <c r="BJ952"/>
      <c r="BK952"/>
      <c r="BL952"/>
      <c r="BM952"/>
      <c r="BN952"/>
      <c r="BO952"/>
      <c r="BP952"/>
      <c r="BQ952"/>
      <c r="BR952"/>
      <c r="BS952"/>
      <c r="BT952"/>
      <c r="BU952"/>
      <c r="BV952"/>
    </row>
    <row r="953" spans="1:74" s="173" customFormat="1" x14ac:dyDescent="0.35">
      <c r="A953"/>
      <c r="B953" s="88"/>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s="238"/>
      <c r="AN953"/>
      <c r="AO953"/>
      <c r="AP953"/>
      <c r="AQ953"/>
      <c r="AR953"/>
      <c r="AS953"/>
      <c r="AT953"/>
      <c r="AU953"/>
      <c r="AV953"/>
      <c r="AW953"/>
      <c r="AX953"/>
      <c r="AY953"/>
      <c r="AZ953"/>
      <c r="BA953"/>
      <c r="BB953"/>
      <c r="BC953"/>
      <c r="BD953"/>
      <c r="BE953"/>
      <c r="BF953"/>
      <c r="BG953"/>
      <c r="BH953"/>
      <c r="BI953"/>
      <c r="BJ953"/>
      <c r="BK953"/>
      <c r="BL953"/>
      <c r="BM953"/>
      <c r="BN953"/>
      <c r="BO953"/>
      <c r="BP953"/>
      <c r="BQ953"/>
      <c r="BR953"/>
      <c r="BS953"/>
      <c r="BT953"/>
      <c r="BU953"/>
      <c r="BV953"/>
    </row>
    <row r="954" spans="1:74" x14ac:dyDescent="0.35">
      <c r="AC954"/>
      <c r="AL954"/>
      <c r="AM954" s="238"/>
    </row>
    <row r="955" spans="1:74" x14ac:dyDescent="0.35">
      <c r="AC955"/>
      <c r="AL955"/>
      <c r="AM955" s="238"/>
    </row>
    <row r="956" spans="1:74" x14ac:dyDescent="0.35">
      <c r="AC956"/>
      <c r="AL956"/>
      <c r="AM956" s="238"/>
    </row>
    <row r="957" spans="1:74" x14ac:dyDescent="0.35">
      <c r="AC957"/>
      <c r="AL957"/>
      <c r="AM957" s="238"/>
    </row>
    <row r="958" spans="1:74" x14ac:dyDescent="0.35">
      <c r="AC958"/>
      <c r="AL958"/>
      <c r="AM958" s="238"/>
    </row>
    <row r="959" spans="1:74" x14ac:dyDescent="0.35">
      <c r="AC959"/>
      <c r="AL959"/>
      <c r="AM959" s="238"/>
    </row>
    <row r="960" spans="1:74" x14ac:dyDescent="0.35">
      <c r="AC960"/>
      <c r="AL960"/>
      <c r="AM960" s="238"/>
    </row>
    <row r="961" spans="29:39" x14ac:dyDescent="0.35">
      <c r="AC961"/>
      <c r="AL961"/>
      <c r="AM961" s="238"/>
    </row>
    <row r="962" spans="29:39" x14ac:dyDescent="0.35">
      <c r="AC962"/>
      <c r="AL962"/>
      <c r="AM962" s="238"/>
    </row>
    <row r="963" spans="29:39" x14ac:dyDescent="0.35">
      <c r="AC963"/>
      <c r="AL963"/>
      <c r="AM963" s="238"/>
    </row>
    <row r="964" spans="29:39" x14ac:dyDescent="0.35">
      <c r="AC964"/>
      <c r="AL964"/>
      <c r="AM964" s="238"/>
    </row>
    <row r="965" spans="29:39" x14ac:dyDescent="0.35">
      <c r="AC965"/>
      <c r="AL965"/>
      <c r="AM965" s="238"/>
    </row>
    <row r="966" spans="29:39" x14ac:dyDescent="0.35">
      <c r="AC966"/>
      <c r="AL966"/>
      <c r="AM966" s="238"/>
    </row>
    <row r="967" spans="29:39" x14ac:dyDescent="0.35">
      <c r="AC967"/>
      <c r="AL967"/>
      <c r="AM967" s="238"/>
    </row>
    <row r="968" spans="29:39" x14ac:dyDescent="0.35">
      <c r="AC968"/>
      <c r="AL968"/>
      <c r="AM968" s="238"/>
    </row>
    <row r="969" spans="29:39" x14ac:dyDescent="0.35">
      <c r="AC969"/>
      <c r="AL969"/>
      <c r="AM969" s="238"/>
    </row>
    <row r="970" spans="29:39" x14ac:dyDescent="0.35">
      <c r="AC970"/>
      <c r="AL970"/>
      <c r="AM970" s="238"/>
    </row>
    <row r="971" spans="29:39" x14ac:dyDescent="0.35">
      <c r="AC971"/>
      <c r="AL971"/>
      <c r="AM971" s="238"/>
    </row>
    <row r="972" spans="29:39" x14ac:dyDescent="0.35">
      <c r="AC972"/>
      <c r="AL972"/>
      <c r="AM972" s="238"/>
    </row>
    <row r="973" spans="29:39" x14ac:dyDescent="0.35">
      <c r="AC973"/>
      <c r="AL973"/>
      <c r="AM973" s="238"/>
    </row>
    <row r="974" spans="29:39" x14ac:dyDescent="0.35">
      <c r="AC974"/>
      <c r="AL974"/>
      <c r="AM974" s="238"/>
    </row>
    <row r="975" spans="29:39" x14ac:dyDescent="0.35">
      <c r="AC975"/>
      <c r="AL975"/>
      <c r="AM975" s="238"/>
    </row>
    <row r="976" spans="29:39" x14ac:dyDescent="0.35">
      <c r="AC976"/>
      <c r="AL976"/>
      <c r="AM976" s="238"/>
    </row>
    <row r="977" spans="29:39" x14ac:dyDescent="0.35">
      <c r="AC977"/>
      <c r="AL977"/>
      <c r="AM977" s="238"/>
    </row>
    <row r="978" spans="29:39" x14ac:dyDescent="0.35">
      <c r="AC978"/>
      <c r="AL978"/>
      <c r="AM978" s="238"/>
    </row>
    <row r="979" spans="29:39" x14ac:dyDescent="0.35">
      <c r="AC979"/>
      <c r="AL979"/>
      <c r="AM979" s="238"/>
    </row>
    <row r="980" spans="29:39" x14ac:dyDescent="0.35">
      <c r="AC980"/>
      <c r="AL980"/>
      <c r="AM980" s="238"/>
    </row>
    <row r="981" spans="29:39" x14ac:dyDescent="0.35">
      <c r="AC981"/>
      <c r="AL981"/>
      <c r="AM981" s="238"/>
    </row>
    <row r="982" spans="29:39" x14ac:dyDescent="0.35">
      <c r="AC982"/>
      <c r="AL982"/>
      <c r="AM982" s="238"/>
    </row>
    <row r="983" spans="29:39" x14ac:dyDescent="0.35">
      <c r="AC983"/>
      <c r="AL983"/>
      <c r="AM983" s="238"/>
    </row>
    <row r="984" spans="29:39" x14ac:dyDescent="0.35">
      <c r="AC984"/>
      <c r="AL984"/>
      <c r="AM984" s="238"/>
    </row>
    <row r="985" spans="29:39" x14ac:dyDescent="0.35">
      <c r="AC985"/>
      <c r="AL985"/>
      <c r="AM985" s="238"/>
    </row>
    <row r="986" spans="29:39" x14ac:dyDescent="0.35">
      <c r="AC986"/>
      <c r="AL986"/>
      <c r="AM986" s="238"/>
    </row>
    <row r="987" spans="29:39" x14ac:dyDescent="0.35">
      <c r="AC987"/>
      <c r="AL987"/>
      <c r="AM987" s="238"/>
    </row>
    <row r="988" spans="29:39" x14ac:dyDescent="0.35">
      <c r="AC988"/>
      <c r="AL988"/>
      <c r="AM988" s="238"/>
    </row>
    <row r="989" spans="29:39" x14ac:dyDescent="0.35">
      <c r="AC989"/>
      <c r="AL989"/>
      <c r="AM989" s="238"/>
    </row>
    <row r="990" spans="29:39" x14ac:dyDescent="0.35">
      <c r="AC990"/>
      <c r="AL990"/>
      <c r="AM990" s="238"/>
    </row>
    <row r="991" spans="29:39" x14ac:dyDescent="0.35">
      <c r="AC991"/>
      <c r="AL991"/>
      <c r="AM991" s="238"/>
    </row>
    <row r="992" spans="29:39" x14ac:dyDescent="0.35">
      <c r="AC992"/>
      <c r="AL992"/>
      <c r="AM992" s="238"/>
    </row>
    <row r="993" spans="29:39" x14ac:dyDescent="0.35">
      <c r="AC993"/>
      <c r="AL993"/>
      <c r="AM993" s="238"/>
    </row>
    <row r="994" spans="29:39" x14ac:dyDescent="0.35">
      <c r="AC994"/>
      <c r="AL994"/>
      <c r="AM994" s="238"/>
    </row>
    <row r="995" spans="29:39" x14ac:dyDescent="0.35">
      <c r="AC995"/>
      <c r="AL995"/>
      <c r="AM995" s="238"/>
    </row>
    <row r="996" spans="29:39" x14ac:dyDescent="0.35">
      <c r="AC996"/>
      <c r="AL996"/>
      <c r="AM996" s="238"/>
    </row>
    <row r="997" spans="29:39" x14ac:dyDescent="0.35">
      <c r="AC997"/>
      <c r="AL997"/>
      <c r="AM997" s="238"/>
    </row>
    <row r="998" spans="29:39" x14ac:dyDescent="0.35">
      <c r="AC998"/>
      <c r="AL998"/>
      <c r="AM998" s="238"/>
    </row>
    <row r="999" spans="29:39" x14ac:dyDescent="0.35">
      <c r="AC999"/>
      <c r="AL999"/>
      <c r="AM999" s="238"/>
    </row>
    <row r="1000" spans="29:39" x14ac:dyDescent="0.35">
      <c r="AC1000"/>
      <c r="AL1000"/>
      <c r="AM1000" s="238"/>
    </row>
    <row r="1001" spans="29:39" x14ac:dyDescent="0.35">
      <c r="AC1001"/>
      <c r="AL1001"/>
      <c r="AM1001" s="238"/>
    </row>
    <row r="1002" spans="29:39" x14ac:dyDescent="0.35">
      <c r="AC1002"/>
      <c r="AL1002"/>
      <c r="AM1002" s="238"/>
    </row>
    <row r="1003" spans="29:39" x14ac:dyDescent="0.35">
      <c r="AC1003"/>
      <c r="AL1003"/>
      <c r="AM1003" s="238"/>
    </row>
    <row r="1004" spans="29:39" x14ac:dyDescent="0.35">
      <c r="AC1004"/>
      <c r="AL1004"/>
      <c r="AM1004" s="238"/>
    </row>
    <row r="1005" spans="29:39" x14ac:dyDescent="0.35">
      <c r="AC1005"/>
      <c r="AL1005"/>
      <c r="AM1005" s="238"/>
    </row>
    <row r="1006" spans="29:39" x14ac:dyDescent="0.35">
      <c r="AC1006"/>
      <c r="AL1006"/>
      <c r="AM1006" s="238"/>
    </row>
    <row r="1007" spans="29:39" x14ac:dyDescent="0.35">
      <c r="AC1007"/>
      <c r="AL1007"/>
      <c r="AM1007" s="238"/>
    </row>
    <row r="1008" spans="29:39" x14ac:dyDescent="0.35">
      <c r="AC1008"/>
      <c r="AL1008"/>
      <c r="AM1008" s="238"/>
    </row>
    <row r="1009" spans="29:39" x14ac:dyDescent="0.35">
      <c r="AC1009"/>
      <c r="AL1009"/>
      <c r="AM1009" s="238"/>
    </row>
    <row r="1010" spans="29:39" x14ac:dyDescent="0.35">
      <c r="AC1010"/>
      <c r="AL1010"/>
      <c r="AM1010" s="238"/>
    </row>
    <row r="1011" spans="29:39" x14ac:dyDescent="0.35">
      <c r="AC1011"/>
      <c r="AL1011"/>
      <c r="AM1011" s="238"/>
    </row>
    <row r="1012" spans="29:39" x14ac:dyDescent="0.35">
      <c r="AC1012"/>
      <c r="AL1012"/>
      <c r="AM1012" s="238"/>
    </row>
    <row r="1013" spans="29:39" x14ac:dyDescent="0.35">
      <c r="AC1013"/>
      <c r="AL1013"/>
      <c r="AM1013" s="238"/>
    </row>
    <row r="1014" spans="29:39" x14ac:dyDescent="0.35">
      <c r="AC1014"/>
      <c r="AL1014"/>
      <c r="AM1014" s="238"/>
    </row>
    <row r="1015" spans="29:39" x14ac:dyDescent="0.35">
      <c r="AC1015"/>
      <c r="AL1015"/>
      <c r="AM1015" s="238"/>
    </row>
    <row r="1016" spans="29:39" x14ac:dyDescent="0.35">
      <c r="AC1016"/>
      <c r="AL1016"/>
      <c r="AM1016" s="238"/>
    </row>
    <row r="1017" spans="29:39" x14ac:dyDescent="0.35">
      <c r="AC1017"/>
      <c r="AL1017"/>
      <c r="AM1017" s="238"/>
    </row>
    <row r="1018" spans="29:39" x14ac:dyDescent="0.35">
      <c r="AC1018"/>
      <c r="AL1018"/>
      <c r="AM1018" s="238"/>
    </row>
    <row r="1019" spans="29:39" x14ac:dyDescent="0.35">
      <c r="AC1019"/>
      <c r="AL1019"/>
      <c r="AM1019" s="238"/>
    </row>
    <row r="1020" spans="29:39" x14ac:dyDescent="0.35">
      <c r="AC1020"/>
      <c r="AL1020"/>
      <c r="AM1020" s="238"/>
    </row>
    <row r="1021" spans="29:39" x14ac:dyDescent="0.35">
      <c r="AC1021"/>
      <c r="AL1021"/>
      <c r="AM1021" s="238"/>
    </row>
    <row r="1022" spans="29:39" x14ac:dyDescent="0.35">
      <c r="AC1022"/>
      <c r="AL1022"/>
      <c r="AM1022" s="238"/>
    </row>
    <row r="1023" spans="29:39" x14ac:dyDescent="0.35">
      <c r="AC1023"/>
      <c r="AL1023"/>
      <c r="AM1023" s="238"/>
    </row>
    <row r="1024" spans="29:39" x14ac:dyDescent="0.35">
      <c r="AC1024"/>
      <c r="AL1024"/>
      <c r="AM1024" s="238"/>
    </row>
    <row r="1025" spans="29:39" x14ac:dyDescent="0.35">
      <c r="AC1025"/>
      <c r="AL1025"/>
      <c r="AM1025" s="238"/>
    </row>
    <row r="1026" spans="29:39" x14ac:dyDescent="0.35">
      <c r="AC1026"/>
      <c r="AL1026"/>
      <c r="AM1026" s="238"/>
    </row>
    <row r="1027" spans="29:39" x14ac:dyDescent="0.35">
      <c r="AC1027"/>
      <c r="AL1027"/>
      <c r="AM1027" s="238"/>
    </row>
    <row r="1028" spans="29:39" x14ac:dyDescent="0.35">
      <c r="AC1028"/>
      <c r="AL1028"/>
      <c r="AM1028" s="238"/>
    </row>
    <row r="1029" spans="29:39" x14ac:dyDescent="0.35">
      <c r="AC1029"/>
      <c r="AL1029"/>
      <c r="AM1029" s="238"/>
    </row>
    <row r="1030" spans="29:39" x14ac:dyDescent="0.35">
      <c r="AC1030"/>
      <c r="AL1030"/>
      <c r="AM1030" s="238"/>
    </row>
    <row r="1031" spans="29:39" x14ac:dyDescent="0.35">
      <c r="AC1031"/>
      <c r="AL1031"/>
      <c r="AM1031" s="238"/>
    </row>
    <row r="1032" spans="29:39" x14ac:dyDescent="0.35">
      <c r="AC1032"/>
      <c r="AL1032"/>
      <c r="AM1032" s="238"/>
    </row>
    <row r="1033" spans="29:39" x14ac:dyDescent="0.35">
      <c r="AC1033"/>
      <c r="AL1033"/>
      <c r="AM1033" s="238"/>
    </row>
    <row r="1034" spans="29:39" x14ac:dyDescent="0.35">
      <c r="AC1034"/>
      <c r="AL1034"/>
      <c r="AM1034" s="238"/>
    </row>
    <row r="1035" spans="29:39" x14ac:dyDescent="0.35">
      <c r="AC1035"/>
      <c r="AL1035"/>
      <c r="AM1035" s="238"/>
    </row>
    <row r="1036" spans="29:39" x14ac:dyDescent="0.35">
      <c r="AC1036"/>
      <c r="AL1036"/>
      <c r="AM1036" s="238"/>
    </row>
    <row r="1037" spans="29:39" x14ac:dyDescent="0.35">
      <c r="AC1037"/>
      <c r="AL1037"/>
      <c r="AM1037" s="238"/>
    </row>
    <row r="1038" spans="29:39" x14ac:dyDescent="0.35">
      <c r="AC1038"/>
      <c r="AL1038"/>
      <c r="AM1038" s="238"/>
    </row>
    <row r="1039" spans="29:39" x14ac:dyDescent="0.35">
      <c r="AC1039"/>
      <c r="AL1039"/>
      <c r="AM1039" s="238"/>
    </row>
    <row r="1040" spans="29:39" x14ac:dyDescent="0.35">
      <c r="AC1040"/>
      <c r="AL1040"/>
      <c r="AM1040" s="238"/>
    </row>
    <row r="1041" spans="29:39" x14ac:dyDescent="0.35">
      <c r="AC1041"/>
      <c r="AL1041"/>
      <c r="AM1041" s="238"/>
    </row>
    <row r="1042" spans="29:39" x14ac:dyDescent="0.35">
      <c r="AC1042"/>
      <c r="AL1042"/>
      <c r="AM1042" s="238"/>
    </row>
    <row r="1043" spans="29:39" x14ac:dyDescent="0.35">
      <c r="AC1043"/>
      <c r="AL1043"/>
      <c r="AM1043" s="238"/>
    </row>
  </sheetData>
  <pageMargins left="0.7" right="0.7" top="0.75" bottom="0.75" header="0.3" footer="0.3"/>
  <pageSetup orientation="portrait" r:id="rId1"/>
  <headerFooter>
    <oddHeader>&amp;C&amp;"Calibri"&amp;10&amp;KFF0000OFFICIAL&amp;1#</oddHeader>
    <oddFooter>&amp;C&amp;1#&amp;"Calibri"&amp;10&amp;KFF0000OFFICIAL</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E80B-0F32-4812-8F55-3100286B6486}">
  <dimension ref="A1:BV304"/>
  <sheetViews>
    <sheetView zoomScale="80" zoomScaleNormal="80" workbookViewId="0">
      <pane xSplit="4" ySplit="5" topLeftCell="E6" activePane="bottomRight" state="frozen"/>
      <selection pane="topRight" activeCell="E1" sqref="E1"/>
      <selection pane="bottomLeft" activeCell="A6" sqref="A6"/>
      <selection pane="bottomRight"/>
    </sheetView>
  </sheetViews>
  <sheetFormatPr defaultColWidth="8.54296875" defaultRowHeight="14.5" x14ac:dyDescent="0.35"/>
  <cols>
    <col min="1" max="1" width="61.81640625" style="29" customWidth="1"/>
    <col min="2" max="2" width="9.54296875" style="9" customWidth="1"/>
    <col min="3" max="3" width="6.54296875" style="14" customWidth="1"/>
    <col min="4" max="4" width="14.54296875" style="9" customWidth="1"/>
    <col min="5" max="77" width="10.54296875" style="9" customWidth="1"/>
    <col min="78" max="16384" width="8.54296875" style="9"/>
  </cols>
  <sheetData>
    <row r="1" spans="1:74" ht="15.5" x14ac:dyDescent="0.35">
      <c r="A1" s="13" t="s">
        <v>448</v>
      </c>
    </row>
    <row r="2" spans="1:74" ht="15.5" x14ac:dyDescent="0.35">
      <c r="A2" s="44" t="s">
        <v>156</v>
      </c>
    </row>
    <row r="3" spans="1:74" s="46" customFormat="1" ht="14.5" customHeight="1" x14ac:dyDescent="0.35">
      <c r="A3" s="36"/>
      <c r="B3" s="36" t="s">
        <v>21</v>
      </c>
      <c r="C3" s="16" t="s">
        <v>22</v>
      </c>
      <c r="D3" s="15" t="s">
        <v>449</v>
      </c>
      <c r="E3" s="33" t="s">
        <v>244</v>
      </c>
      <c r="F3" s="33" t="s">
        <v>245</v>
      </c>
      <c r="G3" s="33" t="s">
        <v>246</v>
      </c>
      <c r="H3" s="33" t="s">
        <v>247</v>
      </c>
      <c r="I3" s="33" t="s">
        <v>248</v>
      </c>
      <c r="J3" s="33" t="s">
        <v>249</v>
      </c>
      <c r="K3" s="33" t="s">
        <v>250</v>
      </c>
      <c r="L3" s="33" t="s">
        <v>251</v>
      </c>
      <c r="M3" s="33" t="s">
        <v>252</v>
      </c>
      <c r="N3" s="33" t="s">
        <v>253</v>
      </c>
      <c r="O3" s="33" t="s">
        <v>254</v>
      </c>
      <c r="P3" s="33" t="s">
        <v>255</v>
      </c>
      <c r="Q3" s="33" t="s">
        <v>256</v>
      </c>
      <c r="R3" s="33" t="s">
        <v>257</v>
      </c>
      <c r="S3" s="33" t="s">
        <v>258</v>
      </c>
      <c r="T3" s="33" t="s">
        <v>259</v>
      </c>
      <c r="U3" s="33" t="s">
        <v>260</v>
      </c>
      <c r="V3" s="33" t="s">
        <v>25</v>
      </c>
      <c r="W3" s="17" t="s">
        <v>26</v>
      </c>
      <c r="X3" s="17" t="s">
        <v>27</v>
      </c>
      <c r="Y3" s="17" t="s">
        <v>28</v>
      </c>
      <c r="Z3" s="17" t="s">
        <v>29</v>
      </c>
      <c r="AA3" s="17" t="s">
        <v>30</v>
      </c>
      <c r="AB3" s="17" t="s">
        <v>31</v>
      </c>
      <c r="AC3" s="33" t="s">
        <v>32</v>
      </c>
      <c r="AD3" s="33" t="s">
        <v>33</v>
      </c>
      <c r="AE3" s="33" t="s">
        <v>34</v>
      </c>
      <c r="AF3" s="33" t="s">
        <v>35</v>
      </c>
      <c r="AG3" s="33" t="s">
        <v>36</v>
      </c>
      <c r="AH3" s="33" t="s">
        <v>37</v>
      </c>
      <c r="AI3" s="33" t="s">
        <v>38</v>
      </c>
      <c r="AJ3" s="33" t="s">
        <v>39</v>
      </c>
      <c r="AK3" s="33" t="s">
        <v>40</v>
      </c>
      <c r="AL3" s="33" t="s">
        <v>41</v>
      </c>
      <c r="AM3" s="33" t="s">
        <v>42</v>
      </c>
      <c r="AN3" s="33" t="s">
        <v>43</v>
      </c>
      <c r="AO3" s="33" t="s">
        <v>44</v>
      </c>
      <c r="AP3" s="33" t="s">
        <v>45</v>
      </c>
      <c r="AQ3" s="33" t="s">
        <v>46</v>
      </c>
      <c r="AR3" s="33" t="s">
        <v>47</v>
      </c>
      <c r="AS3" s="33" t="s">
        <v>48</v>
      </c>
      <c r="AT3" s="33" t="s">
        <v>49</v>
      </c>
      <c r="AU3" s="33" t="s">
        <v>50</v>
      </c>
      <c r="AV3" s="33" t="s">
        <v>51</v>
      </c>
      <c r="AW3" s="17" t="s">
        <v>450</v>
      </c>
      <c r="AX3" s="17" t="s">
        <v>451</v>
      </c>
      <c r="AY3" s="17" t="s">
        <v>452</v>
      </c>
      <c r="AZ3" s="17" t="s">
        <v>453</v>
      </c>
      <c r="BA3" s="17" t="s">
        <v>454</v>
      </c>
      <c r="BB3" s="17" t="s">
        <v>455</v>
      </c>
      <c r="BC3" s="45" t="s">
        <v>456</v>
      </c>
      <c r="BD3" s="45" t="s">
        <v>457</v>
      </c>
      <c r="BE3" s="45" t="s">
        <v>458</v>
      </c>
      <c r="BF3" s="45" t="s">
        <v>459</v>
      </c>
      <c r="BG3" s="45" t="s">
        <v>460</v>
      </c>
      <c r="BH3" s="45" t="s">
        <v>461</v>
      </c>
      <c r="BI3" s="45" t="s">
        <v>462</v>
      </c>
      <c r="BJ3" s="45" t="s">
        <v>463</v>
      </c>
      <c r="BK3" s="45" t="s">
        <v>464</v>
      </c>
      <c r="BL3" s="45" t="s">
        <v>465</v>
      </c>
      <c r="BM3" s="45" t="s">
        <v>466</v>
      </c>
      <c r="BN3" s="45" t="s">
        <v>467</v>
      </c>
      <c r="BO3" s="45" t="s">
        <v>468</v>
      </c>
      <c r="BP3" s="45" t="s">
        <v>469</v>
      </c>
      <c r="BQ3" s="45" t="s">
        <v>470</v>
      </c>
      <c r="BR3" s="45" t="s">
        <v>471</v>
      </c>
      <c r="BS3" s="17" t="s">
        <v>74</v>
      </c>
      <c r="BT3" s="17" t="s">
        <v>75</v>
      </c>
      <c r="BU3" s="17" t="s">
        <v>76</v>
      </c>
      <c r="BV3" s="17"/>
    </row>
    <row r="4" spans="1:74" s="34" customFormat="1" x14ac:dyDescent="0.35">
      <c r="A4" s="36"/>
      <c r="B4" s="36"/>
      <c r="C4" s="16"/>
      <c r="D4" s="15"/>
      <c r="E4" s="33"/>
      <c r="F4" s="33"/>
      <c r="G4" s="33"/>
      <c r="H4" s="33"/>
      <c r="I4" s="33"/>
      <c r="J4" s="33"/>
      <c r="K4" s="33"/>
      <c r="L4" s="33"/>
      <c r="M4" s="33"/>
      <c r="N4" s="33"/>
      <c r="O4" s="33"/>
      <c r="P4" s="33"/>
      <c r="Q4" s="33"/>
      <c r="R4" s="33"/>
      <c r="S4" s="33"/>
      <c r="T4" s="33"/>
      <c r="U4" s="33"/>
      <c r="V4" s="33"/>
      <c r="W4" s="17"/>
      <c r="BS4" s="17"/>
      <c r="BT4" s="17"/>
      <c r="BU4" s="17"/>
    </row>
    <row r="5" spans="1:74" ht="4" customHeight="1" x14ac:dyDescent="0.35">
      <c r="A5" s="19"/>
      <c r="B5" s="20"/>
      <c r="C5" s="21"/>
      <c r="D5" s="14"/>
      <c r="E5" s="22"/>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O5" s="24"/>
      <c r="BP5" s="24"/>
      <c r="BQ5" s="24"/>
      <c r="BR5" s="24"/>
      <c r="BS5" s="24"/>
      <c r="BT5" s="24"/>
      <c r="BU5" s="24"/>
    </row>
    <row r="6" spans="1:74" s="48" customFormat="1" ht="15.5" x14ac:dyDescent="0.35">
      <c r="A6" s="47" t="s">
        <v>472</v>
      </c>
      <c r="D6" s="49"/>
    </row>
    <row r="7" spans="1:74" ht="4" customHeight="1" x14ac:dyDescent="0.35">
      <c r="A7" s="19"/>
      <c r="B7" s="20"/>
      <c r="C7" s="21"/>
      <c r="D7" s="14"/>
      <c r="E7" s="22"/>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O7" s="24"/>
      <c r="BP7" s="24"/>
      <c r="BQ7" s="24"/>
      <c r="BR7" s="24"/>
      <c r="BS7" s="24"/>
      <c r="BT7" s="24"/>
      <c r="BU7" s="24"/>
    </row>
    <row r="8" spans="1:74" s="48" customFormat="1" x14ac:dyDescent="0.35">
      <c r="A8" s="50" t="s">
        <v>89</v>
      </c>
      <c r="B8" s="9" t="s">
        <v>85</v>
      </c>
      <c r="D8" s="49"/>
      <c r="E8" s="24">
        <f>E54</f>
        <v>1987.2235265043876</v>
      </c>
      <c r="F8" s="114">
        <v>2088.6333868775496</v>
      </c>
      <c r="G8" s="114">
        <v>2243.3090324972209</v>
      </c>
      <c r="H8" s="114">
        <v>2473.7859878907707</v>
      </c>
      <c r="I8" s="114">
        <v>2635.6320276782412</v>
      </c>
      <c r="J8" s="114">
        <v>2607.974793031015</v>
      </c>
      <c r="K8" s="114">
        <v>2895.8149017669598</v>
      </c>
      <c r="L8" s="114">
        <v>3281.9918448041526</v>
      </c>
      <c r="M8" s="114">
        <v>3341.4036821944896</v>
      </c>
      <c r="N8" s="114">
        <v>3437.6918324477952</v>
      </c>
      <c r="O8" s="114">
        <v>3816.6983813171883</v>
      </c>
      <c r="P8" s="114">
        <v>4454.8634622513291</v>
      </c>
      <c r="Q8" s="114">
        <v>4889.1844804151742</v>
      </c>
      <c r="R8" s="114">
        <v>5211.8522179661441</v>
      </c>
      <c r="S8" s="114">
        <v>5718.9015198319539</v>
      </c>
      <c r="T8" s="114">
        <v>6378.5777832694921</v>
      </c>
      <c r="U8" s="114">
        <v>7332.2402075868031</v>
      </c>
      <c r="V8" s="114">
        <v>8290</v>
      </c>
      <c r="W8" s="114">
        <v>9135</v>
      </c>
      <c r="X8" s="114">
        <v>9735</v>
      </c>
      <c r="Y8" s="114">
        <v>12228</v>
      </c>
      <c r="Z8" s="114">
        <v>15643</v>
      </c>
      <c r="AA8" s="114">
        <v>18727</v>
      </c>
      <c r="AB8" s="114">
        <v>21890</v>
      </c>
      <c r="AC8" s="114">
        <v>24019</v>
      </c>
      <c r="AD8" s="114">
        <v>26129</v>
      </c>
      <c r="AE8" s="114">
        <v>30321</v>
      </c>
      <c r="AF8" s="114">
        <v>35993</v>
      </c>
      <c r="AG8" s="114">
        <v>41499</v>
      </c>
      <c r="AH8" s="114">
        <v>45463</v>
      </c>
      <c r="AI8" s="114">
        <v>49981</v>
      </c>
      <c r="AJ8" s="114">
        <v>58817</v>
      </c>
      <c r="AK8" s="114">
        <v>66206</v>
      </c>
      <c r="AL8" s="114">
        <v>74724</v>
      </c>
      <c r="AM8" s="114">
        <v>83491</v>
      </c>
      <c r="AN8" s="114">
        <v>90748</v>
      </c>
      <c r="AO8" s="114">
        <v>98625</v>
      </c>
      <c r="AP8" s="114">
        <v>100227</v>
      </c>
      <c r="AQ8" s="114">
        <v>95840</v>
      </c>
      <c r="AR8" s="114">
        <v>97633</v>
      </c>
      <c r="AS8" s="114">
        <v>103824</v>
      </c>
      <c r="AT8" s="114">
        <v>113458</v>
      </c>
      <c r="AU8" s="114">
        <v>124429</v>
      </c>
      <c r="AV8" s="114">
        <v>133592</v>
      </c>
      <c r="AW8" s="114">
        <v>140736</v>
      </c>
      <c r="AX8" s="114">
        <v>152063</v>
      </c>
      <c r="AY8" s="114">
        <v>166199</v>
      </c>
      <c r="AZ8" s="114">
        <v>182996</v>
      </c>
      <c r="BA8" s="114">
        <v>187588</v>
      </c>
      <c r="BB8" s="114">
        <v>204613</v>
      </c>
      <c r="BC8" s="114">
        <v>217775</v>
      </c>
      <c r="BD8" s="114">
        <v>235984</v>
      </c>
      <c r="BE8" s="114">
        <v>255943</v>
      </c>
      <c r="BF8" s="114">
        <v>272637</v>
      </c>
      <c r="BG8" s="114">
        <v>294917</v>
      </c>
      <c r="BH8" s="114">
        <v>292600</v>
      </c>
      <c r="BI8" s="114">
        <v>284662</v>
      </c>
      <c r="BJ8" s="114">
        <v>302024</v>
      </c>
      <c r="BK8" s="114">
        <v>329874</v>
      </c>
      <c r="BL8" s="114">
        <v>351052</v>
      </c>
      <c r="BM8" s="114">
        <v>360322</v>
      </c>
      <c r="BN8" s="114">
        <v>378301</v>
      </c>
      <c r="BO8" s="114">
        <v>386924</v>
      </c>
      <c r="BP8" s="114">
        <v>409868</v>
      </c>
      <c r="BQ8" s="114">
        <v>446905</v>
      </c>
      <c r="BR8" s="114">
        <v>485286</v>
      </c>
      <c r="BS8" s="114">
        <v>469398</v>
      </c>
      <c r="BT8" s="114">
        <v>519913</v>
      </c>
      <c r="BU8" s="114">
        <v>584358</v>
      </c>
    </row>
    <row r="9" spans="1:74" s="48" customFormat="1" x14ac:dyDescent="0.35">
      <c r="A9" s="50"/>
      <c r="B9" s="20" t="s">
        <v>91</v>
      </c>
      <c r="D9" s="49"/>
      <c r="E9" s="23">
        <f t="shared" ref="E9" si="0">100*E8/E$44</f>
        <v>18.206232414043157</v>
      </c>
      <c r="F9" s="269">
        <v>17.95965627326002</v>
      </c>
      <c r="G9" s="269">
        <v>17.802859069421341</v>
      </c>
      <c r="H9" s="269">
        <v>18.02595542710301</v>
      </c>
      <c r="I9" s="269">
        <v>18.781013431954783</v>
      </c>
      <c r="J9" s="269">
        <v>17.300017533385262</v>
      </c>
      <c r="K9" s="269">
        <v>17.431017286263529</v>
      </c>
      <c r="L9" s="269">
        <v>18.675269402550089</v>
      </c>
      <c r="M9" s="269">
        <v>18.784594570465984</v>
      </c>
      <c r="N9" s="269">
        <v>17.874853538102098</v>
      </c>
      <c r="O9" s="269">
        <v>17.960088378510132</v>
      </c>
      <c r="P9" s="269">
        <v>19.2077931369436</v>
      </c>
      <c r="Q9" s="269">
        <v>20.052434092425454</v>
      </c>
      <c r="R9" s="269">
        <v>19.174615422413243</v>
      </c>
      <c r="S9" s="269">
        <v>19.579244478865949</v>
      </c>
      <c r="T9" s="269">
        <v>19.474789433851836</v>
      </c>
      <c r="U9" s="269">
        <v>19.867877543928472</v>
      </c>
      <c r="V9" s="269">
        <v>20.534033488556425</v>
      </c>
      <c r="W9" s="269">
        <v>20.505971087366436</v>
      </c>
      <c r="X9" s="269">
        <v>19.539953031854036</v>
      </c>
      <c r="Y9" s="269">
        <v>20.257778072297139</v>
      </c>
      <c r="Z9" s="269">
        <v>21.953239025485573</v>
      </c>
      <c r="AA9" s="269">
        <v>22.468175982915213</v>
      </c>
      <c r="AB9" s="269">
        <v>22.753731653569499</v>
      </c>
      <c r="AC9" s="269">
        <v>22.862609225380265</v>
      </c>
      <c r="AD9" s="269">
        <v>22.003183131089422</v>
      </c>
      <c r="AE9" s="269">
        <v>22.524905096908871</v>
      </c>
      <c r="AF9" s="269">
        <v>23.624119666310047</v>
      </c>
      <c r="AG9" s="269">
        <v>23.598284960422163</v>
      </c>
      <c r="AH9" s="269">
        <v>24.002428594055225</v>
      </c>
      <c r="AI9" s="269">
        <v>23.390146197188372</v>
      </c>
      <c r="AJ9" s="269">
        <v>24.976219998980856</v>
      </c>
      <c r="AK9" s="269">
        <v>25.379702678044328</v>
      </c>
      <c r="AL9" s="269">
        <v>26.094973354658919</v>
      </c>
      <c r="AM9" s="269">
        <v>25.723572726992636</v>
      </c>
      <c r="AN9" s="269">
        <v>24.641033995872707</v>
      </c>
      <c r="AO9" s="269">
        <v>24.36942190418771</v>
      </c>
      <c r="AP9" s="269">
        <v>24.131314104107478</v>
      </c>
      <c r="AQ9" s="269">
        <v>22.641741221718494</v>
      </c>
      <c r="AR9" s="269">
        <v>21.977782029781533</v>
      </c>
      <c r="AS9" s="269">
        <v>22.250177338782439</v>
      </c>
      <c r="AT9" s="269">
        <v>22.883270271796569</v>
      </c>
      <c r="AU9" s="269">
        <v>23.524751951116219</v>
      </c>
      <c r="AV9" s="269">
        <v>24.00022995609276</v>
      </c>
      <c r="AW9" s="269">
        <v>23.88513628186416</v>
      </c>
      <c r="AX9" s="269">
        <v>24.47150572589107</v>
      </c>
      <c r="AY9" s="269">
        <v>25.099522773951914</v>
      </c>
      <c r="AZ9" s="269">
        <v>25.887259229080374</v>
      </c>
      <c r="BA9" s="269">
        <v>24.812111624609475</v>
      </c>
      <c r="BB9" s="269">
        <v>25.490784782245786</v>
      </c>
      <c r="BC9" s="269">
        <v>25.216530418471088</v>
      </c>
      <c r="BD9" s="269">
        <v>25.513824889774966</v>
      </c>
      <c r="BE9" s="269">
        <v>25.622382130815375</v>
      </c>
      <c r="BF9" s="269">
        <v>25.052008483079785</v>
      </c>
      <c r="BG9" s="269">
        <v>25.010918854465874</v>
      </c>
      <c r="BH9" s="269">
        <v>23.199004805508139</v>
      </c>
      <c r="BI9" s="269">
        <v>21.829623386811676</v>
      </c>
      <c r="BJ9" s="269">
        <v>21.293243175599599</v>
      </c>
      <c r="BK9" s="269">
        <v>21.989019954991946</v>
      </c>
      <c r="BL9" s="269">
        <v>22.847540315704933</v>
      </c>
      <c r="BM9" s="269">
        <v>22.539889665750653</v>
      </c>
      <c r="BN9" s="269">
        <v>23.304369788795082</v>
      </c>
      <c r="BO9" s="269">
        <v>23.343295900305151</v>
      </c>
      <c r="BP9" s="269">
        <v>23.303472539668462</v>
      </c>
      <c r="BQ9" s="269">
        <v>24.253582505488065</v>
      </c>
      <c r="BR9" s="269">
        <v>24.929762618455747</v>
      </c>
      <c r="BS9" s="269">
        <v>23.713305221445527</v>
      </c>
      <c r="BT9" s="269">
        <v>24.990783106672261</v>
      </c>
      <c r="BU9" s="269">
        <v>25.307279917160773</v>
      </c>
    </row>
    <row r="10" spans="1:74" ht="4" customHeight="1" x14ac:dyDescent="0.35">
      <c r="A10" s="19"/>
      <c r="B10" s="20"/>
      <c r="C10" s="21"/>
      <c r="D10" s="14"/>
      <c r="E10" s="22"/>
      <c r="F10" s="269"/>
      <c r="G10" s="269"/>
      <c r="H10" s="269"/>
      <c r="I10" s="269"/>
      <c r="J10" s="269"/>
      <c r="K10" s="269"/>
      <c r="L10" s="269"/>
      <c r="M10" s="269"/>
      <c r="N10" s="269"/>
      <c r="O10" s="269"/>
      <c r="P10" s="269"/>
      <c r="Q10" s="269"/>
      <c r="R10" s="269"/>
      <c r="S10" s="269"/>
      <c r="T10" s="269"/>
      <c r="U10" s="269"/>
      <c r="V10" s="269"/>
      <c r="W10" s="269"/>
      <c r="X10" s="269"/>
      <c r="Y10" s="269"/>
      <c r="Z10" s="269"/>
      <c r="AA10" s="269"/>
      <c r="AB10" s="269"/>
      <c r="AC10" s="269"/>
      <c r="AD10" s="269"/>
      <c r="AE10" s="269"/>
      <c r="AF10" s="269"/>
      <c r="AG10" s="269"/>
      <c r="AH10" s="269"/>
      <c r="AI10" s="269"/>
      <c r="AJ10" s="269"/>
      <c r="AK10" s="269"/>
      <c r="AL10" s="269"/>
      <c r="AM10" s="269"/>
      <c r="AN10" s="269"/>
      <c r="AO10" s="269"/>
      <c r="AP10" s="269"/>
      <c r="AQ10" s="269"/>
      <c r="AR10" s="269"/>
      <c r="AS10" s="269"/>
      <c r="AT10" s="269"/>
      <c r="AU10" s="269"/>
      <c r="AV10" s="269"/>
      <c r="AW10" s="269"/>
      <c r="AX10" s="269"/>
      <c r="AY10" s="269"/>
      <c r="AZ10" s="269"/>
      <c r="BA10" s="269"/>
      <c r="BB10" s="269"/>
      <c r="BC10" s="269"/>
      <c r="BD10" s="269"/>
      <c r="BE10" s="269"/>
      <c r="BF10" s="269"/>
      <c r="BG10" s="269"/>
      <c r="BH10" s="7"/>
      <c r="BI10" s="7"/>
      <c r="BJ10" s="7"/>
      <c r="BK10" s="7"/>
      <c r="BL10" s="7"/>
      <c r="BM10" s="7"/>
      <c r="BN10" s="7"/>
      <c r="BO10" s="114"/>
      <c r="BP10" s="114"/>
      <c r="BQ10" s="114"/>
      <c r="BR10" s="114"/>
      <c r="BS10" s="114"/>
      <c r="BT10" s="114"/>
      <c r="BU10" s="114"/>
    </row>
    <row r="11" spans="1:74" ht="14.5" customHeight="1" x14ac:dyDescent="0.35">
      <c r="A11" s="51" t="s">
        <v>473</v>
      </c>
      <c r="B11" s="9" t="s">
        <v>85</v>
      </c>
      <c r="C11" s="21"/>
      <c r="D11" s="14"/>
      <c r="E11" s="24">
        <f t="shared" ref="E11" si="1">E63</f>
        <v>1817.0364910586438</v>
      </c>
      <c r="F11" s="114">
        <v>1886.8401877061679</v>
      </c>
      <c r="G11" s="114">
        <v>2017.203399690733</v>
      </c>
      <c r="H11" s="114">
        <v>2211.2117046316234</v>
      </c>
      <c r="I11" s="114">
        <v>2336.5890939664346</v>
      </c>
      <c r="J11" s="114">
        <v>2270.0319655030385</v>
      </c>
      <c r="K11" s="114">
        <v>2515.1717169701051</v>
      </c>
      <c r="L11" s="114">
        <v>2837.9081292078222</v>
      </c>
      <c r="M11" s="114">
        <v>2838.1926730201776</v>
      </c>
      <c r="N11" s="114">
        <v>2882.9016948331164</v>
      </c>
      <c r="O11" s="114">
        <v>3226.6834730603073</v>
      </c>
      <c r="P11" s="114">
        <v>3808.2373154623383</v>
      </c>
      <c r="Q11" s="114">
        <v>4179.6569574793939</v>
      </c>
      <c r="R11" s="114">
        <v>4453.2616216358683</v>
      </c>
      <c r="S11" s="114">
        <v>4925.0861528594769</v>
      </c>
      <c r="T11" s="114">
        <v>5505.506682352061</v>
      </c>
      <c r="U11" s="114">
        <v>6367.3330974950604</v>
      </c>
      <c r="V11" s="114">
        <v>7193</v>
      </c>
      <c r="W11" s="114">
        <v>7895</v>
      </c>
      <c r="X11" s="114">
        <v>8411</v>
      </c>
      <c r="Y11" s="114">
        <v>10832</v>
      </c>
      <c r="Z11" s="114">
        <v>14141</v>
      </c>
      <c r="AA11" s="114">
        <v>16920</v>
      </c>
      <c r="AB11" s="114">
        <v>19714</v>
      </c>
      <c r="AC11" s="114">
        <v>21428</v>
      </c>
      <c r="AD11" s="114">
        <v>23409</v>
      </c>
      <c r="AE11" s="114">
        <v>27473</v>
      </c>
      <c r="AF11" s="114">
        <v>32641</v>
      </c>
      <c r="AG11" s="114">
        <v>37880</v>
      </c>
      <c r="AH11" s="114">
        <v>41025</v>
      </c>
      <c r="AI11" s="114">
        <v>44849</v>
      </c>
      <c r="AJ11" s="114">
        <v>52970</v>
      </c>
      <c r="AK11" s="114">
        <v>58841</v>
      </c>
      <c r="AL11" s="114">
        <v>66467</v>
      </c>
      <c r="AM11" s="114">
        <v>75076</v>
      </c>
      <c r="AN11" s="114">
        <v>83452</v>
      </c>
      <c r="AO11" s="114">
        <v>90773</v>
      </c>
      <c r="AP11" s="114">
        <v>92739</v>
      </c>
      <c r="AQ11" s="114">
        <v>87364</v>
      </c>
      <c r="AR11" s="114">
        <v>88760</v>
      </c>
      <c r="AS11" s="114">
        <v>93362</v>
      </c>
      <c r="AT11" s="114">
        <v>104921</v>
      </c>
      <c r="AU11" s="114">
        <v>115700</v>
      </c>
      <c r="AV11" s="114">
        <v>124559</v>
      </c>
      <c r="AW11" s="114">
        <v>130984</v>
      </c>
      <c r="AX11" s="114">
        <v>138420</v>
      </c>
      <c r="AY11" s="114">
        <v>151312</v>
      </c>
      <c r="AZ11" s="114">
        <v>170355</v>
      </c>
      <c r="BA11" s="114">
        <v>175370</v>
      </c>
      <c r="BB11" s="114">
        <v>192391</v>
      </c>
      <c r="BC11" s="114">
        <v>206734</v>
      </c>
      <c r="BD11" s="114">
        <v>223985</v>
      </c>
      <c r="BE11" s="114">
        <v>241987</v>
      </c>
      <c r="BF11" s="114">
        <v>258252</v>
      </c>
      <c r="BG11" s="114">
        <v>279317</v>
      </c>
      <c r="BH11" s="114">
        <v>273674</v>
      </c>
      <c r="BI11" s="114">
        <v>262167</v>
      </c>
      <c r="BJ11" s="114">
        <v>282106</v>
      </c>
      <c r="BK11" s="114">
        <v>311268</v>
      </c>
      <c r="BL11" s="114">
        <v>327834</v>
      </c>
      <c r="BM11" s="114">
        <v>340284</v>
      </c>
      <c r="BN11" s="114">
        <v>353927</v>
      </c>
      <c r="BO11" s="114">
        <v>362444</v>
      </c>
      <c r="BP11" s="114">
        <v>379336</v>
      </c>
      <c r="BQ11" s="114">
        <v>418118</v>
      </c>
      <c r="BR11" s="114">
        <v>448655</v>
      </c>
      <c r="BS11" s="114">
        <v>431854</v>
      </c>
      <c r="BT11" s="114">
        <v>473941</v>
      </c>
      <c r="BU11" s="114">
        <v>536586</v>
      </c>
    </row>
    <row r="12" spans="1:74" s="48" customFormat="1" x14ac:dyDescent="0.35">
      <c r="A12" s="50"/>
      <c r="B12" s="20" t="s">
        <v>91</v>
      </c>
      <c r="D12" s="49"/>
      <c r="E12" s="23">
        <f t="shared" ref="E12" si="2">100*E11/E$44</f>
        <v>16.647039560367279</v>
      </c>
      <c r="F12" s="269">
        <v>16.224485075591147</v>
      </c>
      <c r="G12" s="269">
        <v>16.008488941479008</v>
      </c>
      <c r="H12" s="269">
        <v>16.112632144692256</v>
      </c>
      <c r="I12" s="269">
        <v>16.650090262182829</v>
      </c>
      <c r="J12" s="269">
        <v>15.058271617305675</v>
      </c>
      <c r="K12" s="269">
        <v>15.139780394691538</v>
      </c>
      <c r="L12" s="269">
        <v>16.148333499532388</v>
      </c>
      <c r="M12" s="269">
        <v>15.955659281651551</v>
      </c>
      <c r="N12" s="269">
        <v>14.990129444847735</v>
      </c>
      <c r="O12" s="269">
        <v>15.183678288364348</v>
      </c>
      <c r="P12" s="269">
        <v>16.419770255949373</v>
      </c>
      <c r="Q12" s="269">
        <v>17.142387652692125</v>
      </c>
      <c r="R12" s="269">
        <v>16.383729890864458</v>
      </c>
      <c r="S12" s="269">
        <v>16.861536351328279</v>
      </c>
      <c r="T12" s="269">
        <v>16.809167655946204</v>
      </c>
      <c r="U12" s="269">
        <v>17.253307404132396</v>
      </c>
      <c r="V12" s="269">
        <v>17.816803725354205</v>
      </c>
      <c r="W12" s="269">
        <v>17.722456675945047</v>
      </c>
      <c r="X12" s="269">
        <v>16.882439132092891</v>
      </c>
      <c r="Y12" s="269">
        <v>17.945064775852359</v>
      </c>
      <c r="Z12" s="269">
        <v>19.845346356798025</v>
      </c>
      <c r="AA12" s="269">
        <v>20.300183565489689</v>
      </c>
      <c r="AB12" s="269">
        <v>20.491871439856972</v>
      </c>
      <c r="AC12" s="269">
        <v>20.396352491004968</v>
      </c>
      <c r="AD12" s="269">
        <v>19.712676103780179</v>
      </c>
      <c r="AE12" s="269">
        <v>20.409179041831649</v>
      </c>
      <c r="AF12" s="269">
        <v>21.424023838747154</v>
      </c>
      <c r="AG12" s="269">
        <v>21.540351196433445</v>
      </c>
      <c r="AH12" s="269">
        <v>21.659363285993347</v>
      </c>
      <c r="AI12" s="269">
        <v>20.988468954156605</v>
      </c>
      <c r="AJ12" s="269">
        <v>22.493333106857133</v>
      </c>
      <c r="AK12" s="269">
        <v>22.556370801419909</v>
      </c>
      <c r="AL12" s="269">
        <v>23.21147949740531</v>
      </c>
      <c r="AM12" s="269">
        <v>23.130911667745018</v>
      </c>
      <c r="AN12" s="269">
        <v>22.659932659932661</v>
      </c>
      <c r="AO12" s="269">
        <v>22.429257637605385</v>
      </c>
      <c r="AP12" s="269">
        <v>22.328453796889296</v>
      </c>
      <c r="AQ12" s="269">
        <v>20.639326795640802</v>
      </c>
      <c r="AR12" s="269">
        <v>19.980415770932051</v>
      </c>
      <c r="AS12" s="269">
        <v>20.00810079272043</v>
      </c>
      <c r="AT12" s="269">
        <v>21.161448290884447</v>
      </c>
      <c r="AU12" s="269">
        <v>21.874432815052334</v>
      </c>
      <c r="AV12" s="269">
        <v>22.377422623367849</v>
      </c>
      <c r="AW12" s="269">
        <v>22.230066868062863</v>
      </c>
      <c r="AX12" s="269">
        <v>22.275937095663256</v>
      </c>
      <c r="AY12" s="269">
        <v>22.851274616406911</v>
      </c>
      <c r="AZ12" s="269">
        <v>24.099018808990291</v>
      </c>
      <c r="BA12" s="269">
        <v>23.196046738638739</v>
      </c>
      <c r="BB12" s="269">
        <v>23.968162213745213</v>
      </c>
      <c r="BC12" s="269">
        <v>23.938074616150622</v>
      </c>
      <c r="BD12" s="269">
        <v>24.216531917147968</v>
      </c>
      <c r="BE12" s="269">
        <v>24.225250874958956</v>
      </c>
      <c r="BF12" s="269">
        <v>23.730202777951344</v>
      </c>
      <c r="BG12" s="269">
        <v>23.687935323066643</v>
      </c>
      <c r="BH12" s="269">
        <v>21.698443066106062</v>
      </c>
      <c r="BI12" s="269">
        <v>20.104569188898612</v>
      </c>
      <c r="BJ12" s="269">
        <v>19.888987826449888</v>
      </c>
      <c r="BK12" s="269">
        <v>20.748765478183895</v>
      </c>
      <c r="BL12" s="269">
        <v>21.336441700542402</v>
      </c>
      <c r="BM12" s="269">
        <v>21.286415525614022</v>
      </c>
      <c r="BN12" s="269">
        <v>21.802865142410084</v>
      </c>
      <c r="BO12" s="269">
        <v>21.866406682682388</v>
      </c>
      <c r="BP12" s="269">
        <v>21.567543841694583</v>
      </c>
      <c r="BQ12" s="269">
        <v>22.691308913593847</v>
      </c>
      <c r="BR12" s="269">
        <v>23.04798128852525</v>
      </c>
      <c r="BS12" s="269">
        <v>21.81663686914332</v>
      </c>
      <c r="BT12" s="269">
        <v>22.781035935549522</v>
      </c>
      <c r="BU12" s="269">
        <v>23.238378017635817</v>
      </c>
    </row>
    <row r="13" spans="1:74" ht="4" customHeight="1" x14ac:dyDescent="0.35">
      <c r="A13" s="19"/>
      <c r="B13" s="20"/>
      <c r="C13" s="21"/>
      <c r="D13" s="14"/>
      <c r="E13" s="22"/>
      <c r="F13" s="269"/>
      <c r="G13" s="269"/>
      <c r="H13" s="269"/>
      <c r="I13" s="269"/>
      <c r="J13" s="269"/>
      <c r="K13" s="269"/>
      <c r="L13" s="269"/>
      <c r="M13" s="269"/>
      <c r="N13" s="269"/>
      <c r="O13" s="269"/>
      <c r="P13" s="269"/>
      <c r="Q13" s="269"/>
      <c r="R13" s="269"/>
      <c r="S13" s="269"/>
      <c r="T13" s="269"/>
      <c r="U13" s="269"/>
      <c r="V13" s="269"/>
      <c r="W13" s="269"/>
      <c r="X13" s="269"/>
      <c r="Y13" s="269"/>
      <c r="Z13" s="269"/>
      <c r="AA13" s="269"/>
      <c r="AB13" s="269"/>
      <c r="AC13" s="269"/>
      <c r="AD13" s="269"/>
      <c r="AE13" s="269"/>
      <c r="AF13" s="269"/>
      <c r="AG13" s="269"/>
      <c r="AH13" s="269"/>
      <c r="AI13" s="269"/>
      <c r="AJ13" s="269"/>
      <c r="AK13" s="269"/>
      <c r="AL13" s="269"/>
      <c r="AM13" s="269"/>
      <c r="AN13" s="269"/>
      <c r="AO13" s="269"/>
      <c r="AP13" s="269"/>
      <c r="AQ13" s="269"/>
      <c r="AR13" s="269"/>
      <c r="AS13" s="269"/>
      <c r="AT13" s="269"/>
      <c r="AU13" s="269"/>
      <c r="AV13" s="269"/>
      <c r="AW13" s="269"/>
      <c r="AX13" s="269"/>
      <c r="AY13" s="269"/>
      <c r="AZ13" s="269"/>
      <c r="BA13" s="269"/>
      <c r="BB13" s="269"/>
      <c r="BC13" s="269"/>
      <c r="BD13" s="269"/>
      <c r="BE13" s="269"/>
      <c r="BF13" s="269"/>
      <c r="BG13" s="269"/>
      <c r="BH13" s="7"/>
      <c r="BI13" s="7"/>
      <c r="BJ13" s="7"/>
      <c r="BK13" s="7"/>
      <c r="BL13" s="7"/>
      <c r="BM13" s="7"/>
      <c r="BN13" s="7"/>
      <c r="BO13" s="114"/>
      <c r="BP13" s="114"/>
      <c r="BQ13" s="114"/>
      <c r="BR13" s="114"/>
      <c r="BS13" s="114"/>
      <c r="BT13" s="114"/>
      <c r="BU13" s="114"/>
    </row>
    <row r="14" spans="1:74" ht="14.5" customHeight="1" x14ac:dyDescent="0.35">
      <c r="A14" s="51" t="s">
        <v>474</v>
      </c>
      <c r="B14" s="9" t="s">
        <v>85</v>
      </c>
      <c r="C14" s="21"/>
      <c r="D14" s="14"/>
      <c r="E14" s="24">
        <f t="shared" ref="E14" si="3">E72</f>
        <v>170.18703544574365</v>
      </c>
      <c r="F14" s="114">
        <v>201.79319917138176</v>
      </c>
      <c r="G14" s="114">
        <v>226.10563280648796</v>
      </c>
      <c r="H14" s="114">
        <v>262.57428325914731</v>
      </c>
      <c r="I14" s="114">
        <v>299.04293371180665</v>
      </c>
      <c r="J14" s="114">
        <v>337.94282752797659</v>
      </c>
      <c r="K14" s="114">
        <v>380.64318479685454</v>
      </c>
      <c r="L14" s="114">
        <v>444.08371559633031</v>
      </c>
      <c r="M14" s="114">
        <v>503.21100917431198</v>
      </c>
      <c r="N14" s="114">
        <v>554.790137614679</v>
      </c>
      <c r="O14" s="114">
        <v>590.01490825688086</v>
      </c>
      <c r="P14" s="114">
        <v>646.62614678899092</v>
      </c>
      <c r="Q14" s="114">
        <v>709.52752293577987</v>
      </c>
      <c r="R14" s="114">
        <v>758.59059633027539</v>
      </c>
      <c r="S14" s="114">
        <v>793.81536697247725</v>
      </c>
      <c r="T14" s="114">
        <v>873.07110091743129</v>
      </c>
      <c r="U14" s="114">
        <v>964.90711009174311</v>
      </c>
      <c r="V14" s="114">
        <v>1097</v>
      </c>
      <c r="W14" s="114">
        <v>1240</v>
      </c>
      <c r="X14" s="114">
        <v>1324</v>
      </c>
      <c r="Y14" s="114">
        <v>1396</v>
      </c>
      <c r="Z14" s="114">
        <v>1502</v>
      </c>
      <c r="AA14" s="114">
        <v>1807</v>
      </c>
      <c r="AB14" s="114">
        <v>2176</v>
      </c>
      <c r="AC14" s="114">
        <v>2591</v>
      </c>
      <c r="AD14" s="114">
        <v>2720</v>
      </c>
      <c r="AE14" s="114">
        <v>2848</v>
      </c>
      <c r="AF14" s="114">
        <v>3352</v>
      </c>
      <c r="AG14" s="114">
        <v>3619</v>
      </c>
      <c r="AH14" s="114">
        <v>4438</v>
      </c>
      <c r="AI14" s="114">
        <v>5132</v>
      </c>
      <c r="AJ14" s="114">
        <v>5847</v>
      </c>
      <c r="AK14" s="114">
        <v>7365</v>
      </c>
      <c r="AL14" s="114">
        <v>8257</v>
      </c>
      <c r="AM14" s="114">
        <v>8415</v>
      </c>
      <c r="AN14" s="114">
        <v>7296</v>
      </c>
      <c r="AO14" s="114">
        <v>7852</v>
      </c>
      <c r="AP14" s="114">
        <v>7488</v>
      </c>
      <c r="AQ14" s="114">
        <v>8476</v>
      </c>
      <c r="AR14" s="114">
        <v>8873</v>
      </c>
      <c r="AS14" s="114">
        <v>10462</v>
      </c>
      <c r="AT14" s="114">
        <v>8537</v>
      </c>
      <c r="AU14" s="114">
        <v>8729</v>
      </c>
      <c r="AV14" s="114">
        <v>9033</v>
      </c>
      <c r="AW14" s="114">
        <v>9752</v>
      </c>
      <c r="AX14" s="114">
        <v>13643</v>
      </c>
      <c r="AY14" s="114">
        <v>14887</v>
      </c>
      <c r="AZ14" s="114">
        <v>12641</v>
      </c>
      <c r="BA14" s="114">
        <v>12218</v>
      </c>
      <c r="BB14" s="114">
        <v>12222</v>
      </c>
      <c r="BC14" s="114">
        <v>11041</v>
      </c>
      <c r="BD14" s="114">
        <v>11999</v>
      </c>
      <c r="BE14" s="114">
        <v>13956</v>
      </c>
      <c r="BF14" s="114">
        <v>14385</v>
      </c>
      <c r="BG14" s="114">
        <v>15600</v>
      </c>
      <c r="BH14" s="114">
        <v>18926</v>
      </c>
      <c r="BI14" s="114">
        <v>22495</v>
      </c>
      <c r="BJ14" s="114">
        <v>19918</v>
      </c>
      <c r="BK14" s="114">
        <v>18606</v>
      </c>
      <c r="BL14" s="114">
        <v>23218</v>
      </c>
      <c r="BM14" s="114">
        <v>20038</v>
      </c>
      <c r="BN14" s="114">
        <v>24374</v>
      </c>
      <c r="BO14" s="114">
        <v>24480</v>
      </c>
      <c r="BP14" s="114">
        <v>30532</v>
      </c>
      <c r="BQ14" s="114">
        <v>28787</v>
      </c>
      <c r="BR14" s="114">
        <v>36631</v>
      </c>
      <c r="BS14" s="114">
        <v>37544</v>
      </c>
      <c r="BT14" s="114">
        <v>45972</v>
      </c>
      <c r="BU14" s="114">
        <v>47772</v>
      </c>
    </row>
    <row r="15" spans="1:74" s="48" customFormat="1" x14ac:dyDescent="0.35">
      <c r="A15" s="50"/>
      <c r="B15" s="20" t="s">
        <v>91</v>
      </c>
      <c r="D15" s="49"/>
      <c r="E15" s="23">
        <f t="shared" ref="E15" si="4">100*E14/E$44</f>
        <v>1.5591928536758737</v>
      </c>
      <c r="F15" s="269">
        <v>1.7351711976688742</v>
      </c>
      <c r="G15" s="269">
        <v>1.7943701279423359</v>
      </c>
      <c r="H15" s="269">
        <v>1.9133232824107582</v>
      </c>
      <c r="I15" s="269">
        <v>2.1309231697719557</v>
      </c>
      <c r="J15" s="269">
        <v>2.2417459160795885</v>
      </c>
      <c r="K15" s="269">
        <v>2.2912368915719892</v>
      </c>
      <c r="L15" s="269">
        <v>2.5269359030176983</v>
      </c>
      <c r="M15" s="269">
        <v>2.8289352888144368</v>
      </c>
      <c r="N15" s="269">
        <v>2.8847240932543623</v>
      </c>
      <c r="O15" s="269">
        <v>2.7764100901457853</v>
      </c>
      <c r="P15" s="269">
        <v>2.7880228809942267</v>
      </c>
      <c r="Q15" s="269">
        <v>2.9100464397333274</v>
      </c>
      <c r="R15" s="269">
        <v>2.7908855315487857</v>
      </c>
      <c r="S15" s="269">
        <v>2.7177081275376671</v>
      </c>
      <c r="T15" s="269">
        <v>2.6656217779056308</v>
      </c>
      <c r="U15" s="269">
        <v>2.6145701397960792</v>
      </c>
      <c r="V15" s="269">
        <v>2.7172297632022193</v>
      </c>
      <c r="W15" s="269">
        <v>2.7835144114213883</v>
      </c>
      <c r="X15" s="269">
        <v>2.6575138997611449</v>
      </c>
      <c r="Y15" s="269">
        <v>2.312713296444783</v>
      </c>
      <c r="Z15" s="269">
        <v>2.107892668687549</v>
      </c>
      <c r="AA15" s="269">
        <v>2.1679924174255238</v>
      </c>
      <c r="AB15" s="269">
        <v>2.2618602137125277</v>
      </c>
      <c r="AC15" s="269">
        <v>2.4662567343752975</v>
      </c>
      <c r="AD15" s="269">
        <v>2.2905070273092436</v>
      </c>
      <c r="AE15" s="269">
        <v>2.1157260550772223</v>
      </c>
      <c r="AF15" s="269">
        <v>2.2000958275628952</v>
      </c>
      <c r="AG15" s="269">
        <v>2.0579337639887179</v>
      </c>
      <c r="AH15" s="269">
        <v>2.3430653080618762</v>
      </c>
      <c r="AI15" s="269">
        <v>2.4016772430317666</v>
      </c>
      <c r="AJ15" s="269">
        <v>2.4828868921237239</v>
      </c>
      <c r="AK15" s="269">
        <v>2.823331876624422</v>
      </c>
      <c r="AL15" s="269">
        <v>2.8834938572536091</v>
      </c>
      <c r="AM15" s="269">
        <v>2.5926610592476198</v>
      </c>
      <c r="AN15" s="269">
        <v>1.9811013359400456</v>
      </c>
      <c r="AO15" s="269">
        <v>1.940164266582326</v>
      </c>
      <c r="AP15" s="269">
        <v>1.8028603072181828</v>
      </c>
      <c r="AQ15" s="269">
        <v>2.0024144260776917</v>
      </c>
      <c r="AR15" s="269">
        <v>1.9973662588494827</v>
      </c>
      <c r="AS15" s="269">
        <v>2.2420765460620076</v>
      </c>
      <c r="AT15" s="269">
        <v>1.72182198091212</v>
      </c>
      <c r="AU15" s="269">
        <v>1.6503191360638878</v>
      </c>
      <c r="AV15" s="269">
        <v>1.6228073327249077</v>
      </c>
      <c r="AW15" s="269">
        <v>1.6550694138012967</v>
      </c>
      <c r="AX15" s="269">
        <v>2.1955686302278128</v>
      </c>
      <c r="AY15" s="269">
        <v>2.2482481575450044</v>
      </c>
      <c r="AZ15" s="269">
        <v>1.7882404200900839</v>
      </c>
      <c r="BA15" s="269">
        <v>1.6160648859707367</v>
      </c>
      <c r="BB15" s="269">
        <v>1.5226225685005743</v>
      </c>
      <c r="BC15" s="269">
        <v>1.2784558023204651</v>
      </c>
      <c r="BD15" s="269">
        <v>1.2972929726269993</v>
      </c>
      <c r="BE15" s="269">
        <v>1.3971312558564186</v>
      </c>
      <c r="BF15" s="269">
        <v>1.3218057051284406</v>
      </c>
      <c r="BG15" s="269">
        <v>1.3229835313992331</v>
      </c>
      <c r="BH15" s="269">
        <v>1.5005617394020745</v>
      </c>
      <c r="BI15" s="269">
        <v>1.725054197913064</v>
      </c>
      <c r="BJ15" s="269">
        <v>1.4042553491497127</v>
      </c>
      <c r="BK15" s="269">
        <v>1.2402544768080546</v>
      </c>
      <c r="BL15" s="269">
        <v>1.5110986151625319</v>
      </c>
      <c r="BM15" s="269">
        <v>1.2534741401366323</v>
      </c>
      <c r="BN15" s="269">
        <v>1.5015046463849986</v>
      </c>
      <c r="BO15" s="269">
        <v>1.4768892176227635</v>
      </c>
      <c r="BP15" s="269">
        <v>1.7359286979738782</v>
      </c>
      <c r="BQ15" s="269">
        <v>1.5622735918942168</v>
      </c>
      <c r="BR15" s="269">
        <v>1.8817813299304997</v>
      </c>
      <c r="BS15" s="269">
        <v>1.8966683523022061</v>
      </c>
      <c r="BT15" s="269">
        <v>2.2097471711227401</v>
      </c>
      <c r="BU15" s="269">
        <v>2.0689018995249562</v>
      </c>
    </row>
    <row r="16" spans="1:74" ht="4" customHeight="1" x14ac:dyDescent="0.35">
      <c r="A16" s="19"/>
      <c r="B16" s="20"/>
      <c r="C16" s="21"/>
      <c r="D16" s="14"/>
      <c r="E16" s="22"/>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69"/>
      <c r="BF16" s="269"/>
      <c r="BG16" s="269"/>
      <c r="BH16" s="7"/>
      <c r="BI16" s="7"/>
      <c r="BJ16" s="7"/>
      <c r="BK16" s="7"/>
      <c r="BL16" s="7"/>
      <c r="BM16" s="7"/>
      <c r="BN16" s="7"/>
      <c r="BO16" s="114"/>
      <c r="BP16" s="114"/>
      <c r="BQ16" s="114"/>
      <c r="BR16" s="114"/>
      <c r="BS16" s="114"/>
      <c r="BT16" s="114"/>
      <c r="BU16" s="114"/>
    </row>
    <row r="17" spans="1:73" s="29" customFormat="1" x14ac:dyDescent="0.35">
      <c r="A17" s="296" t="s">
        <v>475</v>
      </c>
      <c r="B17" s="29" t="s">
        <v>85</v>
      </c>
      <c r="C17" s="52"/>
      <c r="D17" s="53"/>
      <c r="E17" s="54">
        <f t="shared" ref="E17" si="5">E81</f>
        <v>1623.8676449847101</v>
      </c>
      <c r="F17" s="272">
        <v>1720.549922754152</v>
      </c>
      <c r="G17" s="272">
        <v>1888.2640780684903</v>
      </c>
      <c r="H17" s="272">
        <v>1984.9463558379323</v>
      </c>
      <c r="I17" s="272">
        <v>2117.1445723798224</v>
      </c>
      <c r="J17" s="272">
        <v>2280.9125122749997</v>
      </c>
      <c r="K17" s="272">
        <v>2489.2556032230627</v>
      </c>
      <c r="L17" s="272">
        <v>2704.5105502689285</v>
      </c>
      <c r="M17" s="272">
        <v>2996.9726934215969</v>
      </c>
      <c r="N17" s="272">
        <v>3164.0939180802648</v>
      </c>
      <c r="O17" s="272">
        <v>3502.4124948282997</v>
      </c>
      <c r="P17" s="272">
        <v>3836.6549441456355</v>
      </c>
      <c r="Q17" s="272">
        <v>4300.314439387671</v>
      </c>
      <c r="R17" s="272">
        <v>4856.7058336781138</v>
      </c>
      <c r="S17" s="272">
        <v>5358.0695076541169</v>
      </c>
      <c r="T17" s="272">
        <v>5820.7099710384773</v>
      </c>
      <c r="U17" s="272">
        <v>6305.7691352916836</v>
      </c>
      <c r="V17" s="272">
        <v>7389</v>
      </c>
      <c r="W17" s="272">
        <v>8249</v>
      </c>
      <c r="X17" s="272">
        <v>9388</v>
      </c>
      <c r="Y17" s="272">
        <v>11078</v>
      </c>
      <c r="Z17" s="272">
        <v>15463</v>
      </c>
      <c r="AA17" s="272">
        <v>20225</v>
      </c>
      <c r="AB17" s="272">
        <v>23157</v>
      </c>
      <c r="AC17" s="272">
        <v>26057</v>
      </c>
      <c r="AD17" s="272">
        <v>28272</v>
      </c>
      <c r="AE17" s="272">
        <v>31642</v>
      </c>
      <c r="AF17" s="272">
        <v>36176</v>
      </c>
      <c r="AG17" s="272">
        <v>41151</v>
      </c>
      <c r="AH17" s="272">
        <v>48810</v>
      </c>
      <c r="AI17" s="272">
        <v>56990</v>
      </c>
      <c r="AJ17" s="272">
        <v>64853</v>
      </c>
      <c r="AK17" s="272">
        <v>71328</v>
      </c>
      <c r="AL17" s="272">
        <v>77158</v>
      </c>
      <c r="AM17" s="272">
        <v>82039</v>
      </c>
      <c r="AN17" s="272">
        <v>85326</v>
      </c>
      <c r="AO17" s="272">
        <v>92684</v>
      </c>
      <c r="AP17" s="272">
        <v>100665</v>
      </c>
      <c r="AQ17" s="272">
        <v>108472</v>
      </c>
      <c r="AR17" s="272">
        <v>115751</v>
      </c>
      <c r="AS17" s="272">
        <v>122009</v>
      </c>
      <c r="AT17" s="272">
        <v>127619</v>
      </c>
      <c r="AU17" s="272">
        <v>135538</v>
      </c>
      <c r="AV17" s="272">
        <v>139689</v>
      </c>
      <c r="AW17" s="272">
        <v>140587</v>
      </c>
      <c r="AX17" s="272">
        <v>148175</v>
      </c>
      <c r="AY17" s="272">
        <v>153192</v>
      </c>
      <c r="AZ17" s="272">
        <v>177123</v>
      </c>
      <c r="BA17" s="272">
        <v>188655</v>
      </c>
      <c r="BB17" s="272">
        <v>197243</v>
      </c>
      <c r="BC17" s="272">
        <v>209785</v>
      </c>
      <c r="BD17" s="272">
        <v>222407</v>
      </c>
      <c r="BE17" s="272">
        <v>240136</v>
      </c>
      <c r="BF17" s="272">
        <v>253321</v>
      </c>
      <c r="BG17" s="272">
        <v>271843</v>
      </c>
      <c r="BH17" s="272">
        <v>316046</v>
      </c>
      <c r="BI17" s="272">
        <v>336900</v>
      </c>
      <c r="BJ17" s="272">
        <v>346102</v>
      </c>
      <c r="BK17" s="272">
        <v>371032</v>
      </c>
      <c r="BL17" s="272">
        <v>367204</v>
      </c>
      <c r="BM17" s="272">
        <v>406430</v>
      </c>
      <c r="BN17" s="272">
        <v>412079</v>
      </c>
      <c r="BO17" s="272">
        <v>423328</v>
      </c>
      <c r="BP17" s="272">
        <v>439375</v>
      </c>
      <c r="BQ17" s="272">
        <v>452742</v>
      </c>
      <c r="BR17" s="272">
        <v>478098</v>
      </c>
      <c r="BS17" s="272">
        <v>549634</v>
      </c>
      <c r="BT17" s="272">
        <v>654084</v>
      </c>
      <c r="BU17" s="272">
        <v>616320</v>
      </c>
    </row>
    <row r="18" spans="1:73" s="48" customFormat="1" x14ac:dyDescent="0.35">
      <c r="A18" s="297"/>
      <c r="B18" s="20" t="s">
        <v>91</v>
      </c>
      <c r="D18" s="49"/>
      <c r="E18" s="23">
        <f t="shared" ref="E18" si="6">100*E17/E$44</f>
        <v>14.877295563344006</v>
      </c>
      <c r="F18" s="269">
        <v>14.794595072447844</v>
      </c>
      <c r="G18" s="269">
        <v>14.985228865361774</v>
      </c>
      <c r="H18" s="269">
        <v>14.46388439043297</v>
      </c>
      <c r="I18" s="269">
        <v>15.086370264775741</v>
      </c>
      <c r="J18" s="269">
        <v>15.130447794173159</v>
      </c>
      <c r="K18" s="269">
        <v>14.983781395431667</v>
      </c>
      <c r="L18" s="269">
        <v>15.389271368322115</v>
      </c>
      <c r="M18" s="269">
        <v>16.848283637404975</v>
      </c>
      <c r="N18" s="269">
        <v>16.452235430949795</v>
      </c>
      <c r="O18" s="269">
        <v>16.481165567871159</v>
      </c>
      <c r="P18" s="269">
        <v>16.542297004034129</v>
      </c>
      <c r="Q18" s="269">
        <v>17.637250592189609</v>
      </c>
      <c r="R18" s="269">
        <v>17.868017488974335</v>
      </c>
      <c r="S18" s="269">
        <v>18.343899166880473</v>
      </c>
      <c r="T18" s="269">
        <v>17.771532290289368</v>
      </c>
      <c r="U18" s="269">
        <v>17.086490002145194</v>
      </c>
      <c r="V18" s="269">
        <v>18.302288714950958</v>
      </c>
      <c r="W18" s="269">
        <v>18.51710514501212</v>
      </c>
      <c r="X18" s="269">
        <v>18.843459585315429</v>
      </c>
      <c r="Y18" s="269">
        <v>18.352605944137039</v>
      </c>
      <c r="Z18" s="269">
        <v>21.700628718985069</v>
      </c>
      <c r="AA18" s="269">
        <v>24.265438097637645</v>
      </c>
      <c r="AB18" s="269">
        <v>24.070724709991268</v>
      </c>
      <c r="AC18" s="269">
        <v>24.80249005311352</v>
      </c>
      <c r="AD18" s="269">
        <v>23.807799513267256</v>
      </c>
      <c r="AE18" s="269">
        <v>23.506251346472428</v>
      </c>
      <c r="AF18" s="269">
        <v>23.744232296514109</v>
      </c>
      <c r="AG18" s="269">
        <v>23.400395778364118</v>
      </c>
      <c r="AH18" s="269">
        <v>25.769494746845467</v>
      </c>
      <c r="AI18" s="269">
        <v>26.670223320417065</v>
      </c>
      <c r="AJ18" s="269">
        <v>27.539364394544187</v>
      </c>
      <c r="AK18" s="269">
        <v>27.343192952595626</v>
      </c>
      <c r="AL18" s="269">
        <v>26.944970211696013</v>
      </c>
      <c r="AM18" s="269">
        <v>25.276211603044029</v>
      </c>
      <c r="AN18" s="269">
        <v>23.168784620397524</v>
      </c>
      <c r="AO18" s="269">
        <v>22.9014499342736</v>
      </c>
      <c r="AP18" s="269">
        <v>24.236769875282899</v>
      </c>
      <c r="AQ18" s="269">
        <v>25.625990753362359</v>
      </c>
      <c r="AR18" s="269">
        <v>26.056254009702073</v>
      </c>
      <c r="AS18" s="269">
        <v>26.147344418703831</v>
      </c>
      <c r="AT18" s="269">
        <v>25.739393157083732</v>
      </c>
      <c r="AU18" s="269">
        <v>25.625037812329843</v>
      </c>
      <c r="AV18" s="269">
        <v>25.095575501052767</v>
      </c>
      <c r="AW18" s="269">
        <v>23.859848613421132</v>
      </c>
      <c r="AX18" s="269">
        <v>23.84580970343811</v>
      </c>
      <c r="AY18" s="269">
        <v>23.135193910837259</v>
      </c>
      <c r="AZ18" s="269">
        <v>25.056443946492838</v>
      </c>
      <c r="BA18" s="269">
        <v>24.953242843575818</v>
      </c>
      <c r="BB18" s="269">
        <v>24.572626679656256</v>
      </c>
      <c r="BC18" s="269">
        <v>24.291354994094625</v>
      </c>
      <c r="BD18" s="269">
        <v>24.045923673893913</v>
      </c>
      <c r="BE18" s="269">
        <v>24.039947782769914</v>
      </c>
      <c r="BF18" s="269">
        <v>23.277104138258029</v>
      </c>
      <c r="BG18" s="269">
        <v>23.054090520907803</v>
      </c>
      <c r="BH18" s="269">
        <v>25.057938047715737</v>
      </c>
      <c r="BI18" s="269">
        <v>25.835552757364358</v>
      </c>
      <c r="BJ18" s="269">
        <v>24.400822615293396</v>
      </c>
      <c r="BK18" s="269">
        <v>24.732564712407079</v>
      </c>
      <c r="BL18" s="269">
        <v>23.898761989927745</v>
      </c>
      <c r="BM18" s="269">
        <v>25.424168818032314</v>
      </c>
      <c r="BN18" s="269">
        <v>25.385186394423723</v>
      </c>
      <c r="BO18" s="269">
        <v>25.539565307100048</v>
      </c>
      <c r="BP18" s="269">
        <v>24.981123793799053</v>
      </c>
      <c r="BQ18" s="269">
        <v>24.570357124444069</v>
      </c>
      <c r="BR18" s="269">
        <v>24.560505863260957</v>
      </c>
      <c r="BS18" s="269">
        <v>27.766711409260353</v>
      </c>
      <c r="BT18" s="269">
        <v>31.440012805112815</v>
      </c>
      <c r="BU18" s="269">
        <v>26.6914849433815</v>
      </c>
    </row>
    <row r="19" spans="1:73" ht="4" customHeight="1" x14ac:dyDescent="0.35">
      <c r="A19" s="19"/>
      <c r="B19" s="20"/>
      <c r="C19" s="21"/>
      <c r="D19" s="14"/>
      <c r="E19" s="22"/>
      <c r="F19" s="269"/>
      <c r="G19" s="269"/>
      <c r="H19" s="269"/>
      <c r="I19" s="269"/>
      <c r="J19" s="269"/>
      <c r="K19" s="269"/>
      <c r="L19" s="269"/>
      <c r="M19" s="269"/>
      <c r="N19" s="269"/>
      <c r="O19" s="269"/>
      <c r="P19" s="269"/>
      <c r="Q19" s="269"/>
      <c r="R19" s="269"/>
      <c r="S19" s="269"/>
      <c r="T19" s="269"/>
      <c r="U19" s="269"/>
      <c r="V19" s="269"/>
      <c r="W19" s="269"/>
      <c r="X19" s="269"/>
      <c r="Y19" s="269"/>
      <c r="Z19" s="269"/>
      <c r="AA19" s="269"/>
      <c r="AB19" s="269"/>
      <c r="AC19" s="269"/>
      <c r="AD19" s="269"/>
      <c r="AE19" s="269"/>
      <c r="AF19" s="269"/>
      <c r="AG19" s="269"/>
      <c r="AH19" s="269"/>
      <c r="AI19" s="269"/>
      <c r="AJ19" s="269"/>
      <c r="AK19" s="269"/>
      <c r="AL19" s="269"/>
      <c r="AM19" s="269"/>
      <c r="AN19" s="269"/>
      <c r="AO19" s="269"/>
      <c r="AP19" s="269"/>
      <c r="AQ19" s="269"/>
      <c r="AR19" s="269"/>
      <c r="AS19" s="269"/>
      <c r="AT19" s="269"/>
      <c r="AU19" s="269"/>
      <c r="AV19" s="269"/>
      <c r="AW19" s="269"/>
      <c r="AX19" s="269"/>
      <c r="AY19" s="269"/>
      <c r="AZ19" s="269"/>
      <c r="BA19" s="269"/>
      <c r="BB19" s="269"/>
      <c r="BC19" s="269"/>
      <c r="BD19" s="269"/>
      <c r="BE19" s="269"/>
      <c r="BF19" s="269"/>
      <c r="BG19" s="269"/>
      <c r="BH19" s="7"/>
      <c r="BI19" s="7"/>
      <c r="BJ19" s="7"/>
      <c r="BK19" s="7"/>
      <c r="BL19" s="7"/>
      <c r="BM19" s="7"/>
      <c r="BN19" s="7"/>
      <c r="BO19" s="114"/>
      <c r="BP19" s="114"/>
      <c r="BQ19" s="114"/>
      <c r="BR19" s="114"/>
      <c r="BS19" s="114"/>
      <c r="BT19" s="114"/>
      <c r="BU19" s="114"/>
    </row>
    <row r="20" spans="1:73" s="29" customFormat="1" x14ac:dyDescent="0.35">
      <c r="A20" s="298" t="s">
        <v>103</v>
      </c>
      <c r="B20" s="29" t="s">
        <v>85</v>
      </c>
      <c r="C20" s="52"/>
      <c r="D20" s="53"/>
      <c r="E20" s="54">
        <f t="shared" ref="E20" si="7">E90</f>
        <v>-531.75088193952047</v>
      </c>
      <c r="F20" s="272">
        <v>-495.16251850331491</v>
      </c>
      <c r="G20" s="272">
        <v>-531.75088193952047</v>
      </c>
      <c r="H20" s="272">
        <v>-548.82545154308298</v>
      </c>
      <c r="I20" s="272">
        <v>-575.65691806296707</v>
      </c>
      <c r="J20" s="272">
        <v>-619.56295418641366</v>
      </c>
      <c r="K20" s="272">
        <v>-629.3390954753512</v>
      </c>
      <c r="L20" s="272">
        <v>-602.45470693077311</v>
      </c>
      <c r="M20" s="272">
        <v>-670.88769595333554</v>
      </c>
      <c r="N20" s="272">
        <v>-683.10787256450737</v>
      </c>
      <c r="O20" s="272">
        <v>-714.88033175355429</v>
      </c>
      <c r="P20" s="272">
        <v>-773.36137440758273</v>
      </c>
      <c r="Q20" s="272">
        <v>-815.70971563981027</v>
      </c>
      <c r="R20" s="272">
        <v>-879.23222748815158</v>
      </c>
      <c r="S20" s="272">
        <v>-962.92061611374402</v>
      </c>
      <c r="T20" s="272">
        <v>-900.40639810426535</v>
      </c>
      <c r="U20" s="272">
        <v>-1169.6208530805686</v>
      </c>
      <c r="V20" s="272">
        <v>-851</v>
      </c>
      <c r="W20" s="272">
        <v>-987</v>
      </c>
      <c r="X20" s="272">
        <v>-977</v>
      </c>
      <c r="Y20" s="272">
        <v>-1275</v>
      </c>
      <c r="Z20" s="272">
        <v>-2648</v>
      </c>
      <c r="AA20" s="272">
        <v>-2040</v>
      </c>
      <c r="AB20" s="272">
        <v>-1530</v>
      </c>
      <c r="AC20" s="272">
        <v>-1324</v>
      </c>
      <c r="AD20" s="272">
        <v>-1074</v>
      </c>
      <c r="AE20" s="272">
        <v>-702</v>
      </c>
      <c r="AF20" s="272">
        <v>-962</v>
      </c>
      <c r="AG20" s="272">
        <v>-1008</v>
      </c>
      <c r="AH20" s="272">
        <v>-1363</v>
      </c>
      <c r="AI20" s="272">
        <v>-1136</v>
      </c>
      <c r="AJ20" s="272">
        <v>-922</v>
      </c>
      <c r="AK20" s="272">
        <v>-810</v>
      </c>
      <c r="AL20" s="272">
        <v>-545</v>
      </c>
      <c r="AM20" s="272">
        <v>657</v>
      </c>
      <c r="AN20" s="272">
        <v>168</v>
      </c>
      <c r="AO20" s="272">
        <v>1217</v>
      </c>
      <c r="AP20" s="272">
        <v>1563</v>
      </c>
      <c r="AQ20" s="272">
        <v>2156</v>
      </c>
      <c r="AR20" s="272">
        <v>2471</v>
      </c>
      <c r="AS20" s="272">
        <v>3447</v>
      </c>
      <c r="AT20" s="272">
        <v>1546</v>
      </c>
      <c r="AU20" s="272">
        <v>5188</v>
      </c>
      <c r="AV20" s="272">
        <v>7241</v>
      </c>
      <c r="AW20" s="272">
        <v>15154</v>
      </c>
      <c r="AX20" s="272">
        <v>6948</v>
      </c>
      <c r="AY20" s="272">
        <v>9500</v>
      </c>
      <c r="AZ20" s="272">
        <v>5673</v>
      </c>
      <c r="BA20" s="272">
        <v>3422</v>
      </c>
      <c r="BB20" s="272">
        <v>-229</v>
      </c>
      <c r="BC20" s="272">
        <v>-452</v>
      </c>
      <c r="BD20" s="272">
        <v>-1139</v>
      </c>
      <c r="BE20" s="272">
        <v>-1647</v>
      </c>
      <c r="BF20" s="272">
        <v>7403</v>
      </c>
      <c r="BG20" s="272">
        <v>5108</v>
      </c>
      <c r="BH20" s="272">
        <v>-7889</v>
      </c>
      <c r="BI20" s="272">
        <v>-4278</v>
      </c>
      <c r="BJ20" s="272">
        <v>-7028</v>
      </c>
      <c r="BK20" s="272">
        <v>-5866</v>
      </c>
      <c r="BL20" s="272">
        <v>-4802</v>
      </c>
      <c r="BM20" s="272">
        <v>-6371</v>
      </c>
      <c r="BN20" s="272">
        <v>-5158</v>
      </c>
      <c r="BO20" s="272">
        <v>-12684</v>
      </c>
      <c r="BP20" s="272">
        <v>-13501</v>
      </c>
      <c r="BQ20" s="272">
        <v>-20041</v>
      </c>
      <c r="BR20" s="272">
        <v>-14387</v>
      </c>
      <c r="BS20" s="272">
        <v>-13632</v>
      </c>
      <c r="BT20" s="272">
        <v>-3364</v>
      </c>
      <c r="BU20" s="272">
        <v>-1340</v>
      </c>
    </row>
    <row r="21" spans="1:73" s="48" customFormat="1" x14ac:dyDescent="0.35">
      <c r="A21" s="297"/>
      <c r="B21" s="20" t="s">
        <v>91</v>
      </c>
      <c r="D21" s="49"/>
      <c r="E21" s="23">
        <f t="shared" ref="E21" si="8">100*E20/E$44</f>
        <v>-4.8717117193116914</v>
      </c>
      <c r="F21" s="269">
        <v>-4.2577834327430759</v>
      </c>
      <c r="G21" s="269">
        <v>-4.2199651827156446</v>
      </c>
      <c r="H21" s="269">
        <v>-3.9991750196671112</v>
      </c>
      <c r="I21" s="269">
        <v>-4.1020219047277946</v>
      </c>
      <c r="J21" s="269">
        <v>-4.1098748343360461</v>
      </c>
      <c r="K21" s="269">
        <v>-3.7882326820884318</v>
      </c>
      <c r="L21" s="269">
        <v>-3.4281023496686758</v>
      </c>
      <c r="M21" s="269">
        <v>-3.7715746343227767</v>
      </c>
      <c r="N21" s="269">
        <v>-3.5519336135841693</v>
      </c>
      <c r="O21" s="269">
        <v>-3.3639844325140196</v>
      </c>
      <c r="P21" s="269">
        <v>-3.3344602871883016</v>
      </c>
      <c r="Q21" s="269">
        <v>-3.3455406268550991</v>
      </c>
      <c r="R21" s="269">
        <v>-3.2347309793169918</v>
      </c>
      <c r="S21" s="269">
        <v>-3.296657249867315</v>
      </c>
      <c r="T21" s="269">
        <v>-2.7490806891102046</v>
      </c>
      <c r="U21" s="269">
        <v>-3.169274767864974</v>
      </c>
      <c r="V21" s="269">
        <v>-2.1078965619736452</v>
      </c>
      <c r="W21" s="269">
        <v>-2.2155876807039596</v>
      </c>
      <c r="X21" s="269">
        <v>-1.9610204532225366</v>
      </c>
      <c r="Y21" s="269">
        <v>-2.1122560551340248</v>
      </c>
      <c r="Z21" s="269">
        <v>-3.7161782867407656</v>
      </c>
      <c r="AA21" s="269">
        <v>-2.4475398625058489</v>
      </c>
      <c r="AB21" s="269">
        <v>-1.5903704627666209</v>
      </c>
      <c r="AC21" s="269">
        <v>-1.2602562394106114</v>
      </c>
      <c r="AD21" s="269">
        <v>-0.90441343651842931</v>
      </c>
      <c r="AE21" s="269">
        <v>-0.5215027003736693</v>
      </c>
      <c r="AF21" s="269">
        <v>-0.6314117500344586</v>
      </c>
      <c r="AG21" s="269">
        <v>-0.57319625147848241</v>
      </c>
      <c r="AH21" s="269">
        <v>-0.71960297766749381</v>
      </c>
      <c r="AI21" s="269">
        <v>-0.53162613953314242</v>
      </c>
      <c r="AJ21" s="269">
        <v>-0.39152073106517421</v>
      </c>
      <c r="AK21" s="269">
        <v>-0.31050900476113807</v>
      </c>
      <c r="AL21" s="269">
        <v>-0.19032386486656377</v>
      </c>
      <c r="AM21" s="269">
        <v>0.20242166558831684</v>
      </c>
      <c r="AN21" s="269">
        <v>4.5617464972303685E-2</v>
      </c>
      <c r="AO21" s="269">
        <v>0.30071063581644047</v>
      </c>
      <c r="AP21" s="269">
        <v>0.37631819713969278</v>
      </c>
      <c r="AQ21" s="269">
        <v>0.50934467940343364</v>
      </c>
      <c r="AR21" s="269">
        <v>0.55623712674597903</v>
      </c>
      <c r="AS21" s="269">
        <v>0.73871514569640029</v>
      </c>
      <c r="AT21" s="269">
        <v>0.31181173509314014</v>
      </c>
      <c r="AU21" s="269">
        <v>0.98085183616673721</v>
      </c>
      <c r="AV21" s="269">
        <v>1.3008688028629534</v>
      </c>
      <c r="AW21" s="269">
        <v>2.5718746817826958</v>
      </c>
      <c r="AX21" s="269">
        <v>1.1181419660501972</v>
      </c>
      <c r="AY21" s="269">
        <v>1.4346985622810198</v>
      </c>
      <c r="AZ21" s="269">
        <v>0.80252257757859713</v>
      </c>
      <c r="BA21" s="269">
        <v>0.45262514648812091</v>
      </c>
      <c r="BB21" s="269">
        <v>-2.8528928832157709E-2</v>
      </c>
      <c r="BC21" s="269">
        <v>-5.2337833769481951E-2</v>
      </c>
      <c r="BD21" s="269">
        <v>-0.12314498673407386</v>
      </c>
      <c r="BE21" s="269">
        <v>-0.16488070925734605</v>
      </c>
      <c r="BF21" s="269">
        <v>0.68024523010537685</v>
      </c>
      <c r="BG21" s="269">
        <v>0.43319229989662072</v>
      </c>
      <c r="BH21" s="269">
        <v>-0.62548512956477686</v>
      </c>
      <c r="BI21" s="269">
        <v>-0.32806320776492942</v>
      </c>
      <c r="BJ21" s="269">
        <v>-0.49548682567648261</v>
      </c>
      <c r="BK21" s="269">
        <v>-0.39102078689433772</v>
      </c>
      <c r="BL21" s="269">
        <v>-0.31252888061032297</v>
      </c>
      <c r="BM21" s="269">
        <v>-0.39853696710302849</v>
      </c>
      <c r="BN21" s="269">
        <v>-0.31774681898965385</v>
      </c>
      <c r="BO21" s="269">
        <v>-0.76523132501336322</v>
      </c>
      <c r="BP21" s="269">
        <v>-0.76761343349093825</v>
      </c>
      <c r="BQ21" s="269">
        <v>-1.087627229483864</v>
      </c>
      <c r="BR21" s="269">
        <v>-0.73907859446125146</v>
      </c>
      <c r="BS21" s="269">
        <v>-0.6886688413217471</v>
      </c>
      <c r="BT21" s="269">
        <v>-0.16169819637294219</v>
      </c>
      <c r="BU21" s="269">
        <v>-5.8032499065633458E-2</v>
      </c>
    </row>
    <row r="22" spans="1:73" ht="4" customHeight="1" x14ac:dyDescent="0.35">
      <c r="A22" s="19"/>
      <c r="B22" s="20"/>
      <c r="C22" s="21"/>
      <c r="D22" s="14"/>
      <c r="E22" s="22"/>
      <c r="F22" s="269"/>
      <c r="G22" s="269"/>
      <c r="H22" s="269"/>
      <c r="I22" s="269"/>
      <c r="J22" s="269"/>
      <c r="K22" s="269"/>
      <c r="L22" s="269"/>
      <c r="M22" s="269"/>
      <c r="N22" s="269"/>
      <c r="O22" s="269"/>
      <c r="P22" s="269"/>
      <c r="Q22" s="269"/>
      <c r="R22" s="269"/>
      <c r="S22" s="269"/>
      <c r="T22" s="269"/>
      <c r="U22" s="269"/>
      <c r="V22" s="269"/>
      <c r="W22" s="269"/>
      <c r="X22" s="269"/>
      <c r="Y22" s="269"/>
      <c r="Z22" s="269"/>
      <c r="AA22" s="269"/>
      <c r="AB22" s="269"/>
      <c r="AC22" s="269"/>
      <c r="AD22" s="269"/>
      <c r="AE22" s="269"/>
      <c r="AF22" s="269"/>
      <c r="AG22" s="269"/>
      <c r="AH22" s="269"/>
      <c r="AI22" s="269"/>
      <c r="AJ22" s="269"/>
      <c r="AK22" s="269"/>
      <c r="AL22" s="269"/>
      <c r="AM22" s="269"/>
      <c r="AN22" s="269"/>
      <c r="AO22" s="269"/>
      <c r="AP22" s="269"/>
      <c r="AQ22" s="269"/>
      <c r="AR22" s="269"/>
      <c r="AS22" s="269"/>
      <c r="AT22" s="269"/>
      <c r="AU22" s="269"/>
      <c r="AV22" s="269"/>
      <c r="AW22" s="269"/>
      <c r="AX22" s="269"/>
      <c r="AY22" s="269"/>
      <c r="AZ22" s="269"/>
      <c r="BA22" s="269"/>
      <c r="BB22" s="269"/>
      <c r="BC22" s="269"/>
      <c r="BD22" s="269"/>
      <c r="BE22" s="269"/>
      <c r="BF22" s="269"/>
      <c r="BG22" s="269"/>
      <c r="BH22" s="7"/>
      <c r="BI22" s="7"/>
      <c r="BJ22" s="7"/>
      <c r="BK22" s="7"/>
      <c r="BL22" s="7"/>
      <c r="BM22" s="7"/>
      <c r="BN22" s="7"/>
      <c r="BO22" s="114"/>
      <c r="BP22" s="114"/>
      <c r="BQ22" s="114"/>
      <c r="BR22" s="114"/>
      <c r="BS22" s="114"/>
      <c r="BT22" s="114"/>
      <c r="BU22" s="114"/>
    </row>
    <row r="23" spans="1:73" s="29" customFormat="1" x14ac:dyDescent="0.35">
      <c r="A23" s="295" t="s">
        <v>476</v>
      </c>
      <c r="B23" s="29" t="s">
        <v>85</v>
      </c>
      <c r="C23" s="52"/>
      <c r="D23" s="53"/>
      <c r="E23" s="54">
        <f t="shared" ref="E23" si="9">E99</f>
        <v>2155.6185269242305</v>
      </c>
      <c r="F23" s="272">
        <v>2215.7124412574667</v>
      </c>
      <c r="G23" s="272">
        <v>2420.0149600080108</v>
      </c>
      <c r="H23" s="272">
        <v>2533.7718073810152</v>
      </c>
      <c r="I23" s="272">
        <v>2692.8014904427896</v>
      </c>
      <c r="J23" s="272">
        <v>2900.4754664614134</v>
      </c>
      <c r="K23" s="272">
        <v>3118.594698698414</v>
      </c>
      <c r="L23" s="272">
        <v>3306.9652571997017</v>
      </c>
      <c r="M23" s="272">
        <v>3667.8603893749323</v>
      </c>
      <c r="N23" s="272">
        <v>3847.2017906447722</v>
      </c>
      <c r="O23" s="272">
        <v>4217.2928265818537</v>
      </c>
      <c r="P23" s="272">
        <v>4610.0163185532183</v>
      </c>
      <c r="Q23" s="272">
        <v>5116.0241550274814</v>
      </c>
      <c r="R23" s="272">
        <v>5735.9380611662655</v>
      </c>
      <c r="S23" s="272">
        <v>6320.9901237678605</v>
      </c>
      <c r="T23" s="272">
        <v>6721.1163691427428</v>
      </c>
      <c r="U23" s="272">
        <v>7475.3899883722524</v>
      </c>
      <c r="V23" s="272">
        <v>8240</v>
      </c>
      <c r="W23" s="272">
        <v>9236</v>
      </c>
      <c r="X23" s="272">
        <v>10365</v>
      </c>
      <c r="Y23" s="272">
        <v>12353</v>
      </c>
      <c r="Z23" s="272">
        <v>18111</v>
      </c>
      <c r="AA23" s="272">
        <v>22265</v>
      </c>
      <c r="AB23" s="272">
        <v>24687</v>
      </c>
      <c r="AC23" s="272">
        <v>27381</v>
      </c>
      <c r="AD23" s="272">
        <v>29346</v>
      </c>
      <c r="AE23" s="272">
        <v>32344</v>
      </c>
      <c r="AF23" s="272">
        <v>37138</v>
      </c>
      <c r="AG23" s="272">
        <v>42159</v>
      </c>
      <c r="AH23" s="272">
        <v>50173</v>
      </c>
      <c r="AI23" s="272">
        <v>58126</v>
      </c>
      <c r="AJ23" s="272">
        <v>65775</v>
      </c>
      <c r="AK23" s="272">
        <v>72138</v>
      </c>
      <c r="AL23" s="272">
        <v>77703</v>
      </c>
      <c r="AM23" s="272">
        <v>81382</v>
      </c>
      <c r="AN23" s="272">
        <v>85158</v>
      </c>
      <c r="AO23" s="272">
        <v>91467</v>
      </c>
      <c r="AP23" s="272">
        <v>99102</v>
      </c>
      <c r="AQ23" s="272">
        <v>106316</v>
      </c>
      <c r="AR23" s="272">
        <v>113280</v>
      </c>
      <c r="AS23" s="272">
        <v>118562</v>
      </c>
      <c r="AT23" s="272">
        <v>126073</v>
      </c>
      <c r="AU23" s="272">
        <v>130350</v>
      </c>
      <c r="AV23" s="272">
        <v>132448</v>
      </c>
      <c r="AW23" s="272">
        <v>125433</v>
      </c>
      <c r="AX23" s="272">
        <v>141227</v>
      </c>
      <c r="AY23" s="272">
        <v>143692</v>
      </c>
      <c r="AZ23" s="272">
        <v>171450</v>
      </c>
      <c r="BA23" s="272">
        <v>185233</v>
      </c>
      <c r="BB23" s="272">
        <v>197472</v>
      </c>
      <c r="BC23" s="272">
        <v>210237</v>
      </c>
      <c r="BD23" s="272">
        <v>223546</v>
      </c>
      <c r="BE23" s="272">
        <v>241783</v>
      </c>
      <c r="BF23" s="272">
        <v>245918</v>
      </c>
      <c r="BG23" s="272">
        <v>266735</v>
      </c>
      <c r="BH23" s="272">
        <v>323935</v>
      </c>
      <c r="BI23" s="272">
        <v>341178</v>
      </c>
      <c r="BJ23" s="272">
        <v>353130</v>
      </c>
      <c r="BK23" s="272">
        <v>376898</v>
      </c>
      <c r="BL23" s="272">
        <v>372006</v>
      </c>
      <c r="BM23" s="272">
        <v>412801</v>
      </c>
      <c r="BN23" s="272">
        <v>417237</v>
      </c>
      <c r="BO23" s="272">
        <v>436012</v>
      </c>
      <c r="BP23" s="272">
        <v>452876</v>
      </c>
      <c r="BQ23" s="272">
        <v>472783</v>
      </c>
      <c r="BR23" s="272">
        <v>492485</v>
      </c>
      <c r="BS23" s="272">
        <v>563266</v>
      </c>
      <c r="BT23" s="272">
        <v>657448</v>
      </c>
      <c r="BU23" s="272">
        <v>617660</v>
      </c>
    </row>
    <row r="24" spans="1:73" s="48" customFormat="1" x14ac:dyDescent="0.35">
      <c r="A24" s="297"/>
      <c r="B24" s="20" t="s">
        <v>91</v>
      </c>
      <c r="D24" s="49"/>
      <c r="E24" s="23">
        <f t="shared" ref="E24" si="10">100*E23/E$44</f>
        <v>19.749007282655697</v>
      </c>
      <c r="F24" s="269">
        <v>19.052378505190919</v>
      </c>
      <c r="G24" s="269">
        <v>19.20519404807742</v>
      </c>
      <c r="H24" s="269">
        <v>18.46305941010008</v>
      </c>
      <c r="I24" s="269">
        <v>19.188392169503537</v>
      </c>
      <c r="J24" s="269">
        <v>19.240322628509205</v>
      </c>
      <c r="K24" s="269">
        <v>18.772014077520101</v>
      </c>
      <c r="L24" s="269">
        <v>18.81737371799079</v>
      </c>
      <c r="M24" s="269">
        <v>20.61985827172775</v>
      </c>
      <c r="N24" s="269">
        <v>20.004169044533963</v>
      </c>
      <c r="O24" s="269">
        <v>19.845150000385175</v>
      </c>
      <c r="P24" s="269">
        <v>19.876757291222429</v>
      </c>
      <c r="Q24" s="269">
        <v>20.98279121904471</v>
      </c>
      <c r="R24" s="269">
        <v>21.102748468291328</v>
      </c>
      <c r="S24" s="269">
        <v>21.640556416747785</v>
      </c>
      <c r="T24" s="269">
        <v>20.520612979399576</v>
      </c>
      <c r="U24" s="269">
        <v>20.255764770010167</v>
      </c>
      <c r="V24" s="269">
        <v>20.410185276924601</v>
      </c>
      <c r="W24" s="269">
        <v>20.732692825716082</v>
      </c>
      <c r="X24" s="269">
        <v>20.804480038537967</v>
      </c>
      <c r="Y24" s="269">
        <v>20.464861999271065</v>
      </c>
      <c r="Z24" s="269">
        <v>25.416807005725833</v>
      </c>
      <c r="AA24" s="269">
        <v>26.712977960143494</v>
      </c>
      <c r="AB24" s="269">
        <v>25.661095172757889</v>
      </c>
      <c r="AC24" s="269">
        <v>26.062746292524128</v>
      </c>
      <c r="AD24" s="269">
        <v>24.712212949785687</v>
      </c>
      <c r="AE24" s="269">
        <v>24.027754046846098</v>
      </c>
      <c r="AF24" s="269">
        <v>24.375644046548565</v>
      </c>
      <c r="AG24" s="269">
        <v>23.9735920298426</v>
      </c>
      <c r="AH24" s="269">
        <v>26.489097724512963</v>
      </c>
      <c r="AI24" s="269">
        <v>27.201849459950207</v>
      </c>
      <c r="AJ24" s="269">
        <v>27.930885125609361</v>
      </c>
      <c r="AK24" s="269">
        <v>27.653701957356763</v>
      </c>
      <c r="AL24" s="269">
        <v>27.135294076562577</v>
      </c>
      <c r="AM24" s="269">
        <v>25.073789937455711</v>
      </c>
      <c r="AN24" s="269">
        <v>23.123167155425222</v>
      </c>
      <c r="AO24" s="269">
        <v>22.60073929845716</v>
      </c>
      <c r="AP24" s="269">
        <v>23.860451678143207</v>
      </c>
      <c r="AQ24" s="269">
        <v>25.116646073958925</v>
      </c>
      <c r="AR24" s="269">
        <v>25.500016882956093</v>
      </c>
      <c r="AS24" s="269">
        <v>25.408629273007431</v>
      </c>
      <c r="AT24" s="269">
        <v>25.427581421990592</v>
      </c>
      <c r="AU24" s="269">
        <v>24.644185976163108</v>
      </c>
      <c r="AV24" s="269">
        <v>23.794706698189813</v>
      </c>
      <c r="AW24" s="269">
        <v>21.287973931638437</v>
      </c>
      <c r="AX24" s="269">
        <v>22.727667737387911</v>
      </c>
      <c r="AY24" s="269">
        <v>21.700495348556242</v>
      </c>
      <c r="AZ24" s="269">
        <v>24.253921368914238</v>
      </c>
      <c r="BA24" s="269">
        <v>24.500617697087698</v>
      </c>
      <c r="BB24" s="269">
        <v>24.601155608488416</v>
      </c>
      <c r="BC24" s="269">
        <v>24.343692827864107</v>
      </c>
      <c r="BD24" s="269">
        <v>24.169068660627985</v>
      </c>
      <c r="BE24" s="269">
        <v>24.204828492027261</v>
      </c>
      <c r="BF24" s="269">
        <v>22.596858908152651</v>
      </c>
      <c r="BG24" s="269">
        <v>22.620898221011185</v>
      </c>
      <c r="BH24" s="269">
        <v>25.683423177280517</v>
      </c>
      <c r="BI24" s="269">
        <v>26.163615965129289</v>
      </c>
      <c r="BJ24" s="269">
        <v>24.89630944096988</v>
      </c>
      <c r="BK24" s="269">
        <v>25.123585499301416</v>
      </c>
      <c r="BL24" s="269">
        <v>24.211290870538068</v>
      </c>
      <c r="BM24" s="269">
        <v>25.822705785135341</v>
      </c>
      <c r="BN24" s="269">
        <v>25.702933213413377</v>
      </c>
      <c r="BO24" s="269">
        <v>26.304796632113412</v>
      </c>
      <c r="BP24" s="269">
        <v>25.74873722728999</v>
      </c>
      <c r="BQ24" s="269">
        <v>25.657984353927933</v>
      </c>
      <c r="BR24" s="269">
        <v>25.299584457722208</v>
      </c>
      <c r="BS24" s="269">
        <v>28.455380250582099</v>
      </c>
      <c r="BT24" s="269">
        <v>31.601711001485757</v>
      </c>
      <c r="BU24" s="269">
        <v>26.749517442447136</v>
      </c>
    </row>
    <row r="25" spans="1:73" ht="4" customHeight="1" x14ac:dyDescent="0.35">
      <c r="A25" s="19"/>
      <c r="B25" s="20"/>
      <c r="C25" s="21"/>
      <c r="D25" s="14"/>
      <c r="E25" s="22"/>
      <c r="F25" s="269"/>
      <c r="G25" s="269"/>
      <c r="H25" s="269"/>
      <c r="I25" s="269"/>
      <c r="J25" s="269"/>
      <c r="K25" s="269"/>
      <c r="L25" s="269"/>
      <c r="M25" s="269"/>
      <c r="N25" s="269"/>
      <c r="O25" s="269"/>
      <c r="P25" s="269"/>
      <c r="Q25" s="269"/>
      <c r="R25" s="269"/>
      <c r="S25" s="269"/>
      <c r="T25" s="269"/>
      <c r="U25" s="269"/>
      <c r="V25" s="269"/>
      <c r="W25" s="269"/>
      <c r="X25" s="269"/>
      <c r="Y25" s="269"/>
      <c r="Z25" s="269"/>
      <c r="AA25" s="269"/>
      <c r="AB25" s="269"/>
      <c r="AC25" s="269"/>
      <c r="AD25" s="269"/>
      <c r="AE25" s="269"/>
      <c r="AF25" s="269"/>
      <c r="AG25" s="269"/>
      <c r="AH25" s="269"/>
      <c r="AI25" s="269"/>
      <c r="AJ25" s="269"/>
      <c r="AK25" s="269"/>
      <c r="AL25" s="269"/>
      <c r="AM25" s="269"/>
      <c r="AN25" s="269"/>
      <c r="AO25" s="269"/>
      <c r="AP25" s="269"/>
      <c r="AQ25" s="269"/>
      <c r="AR25" s="269"/>
      <c r="AS25" s="269"/>
      <c r="AT25" s="269"/>
      <c r="AU25" s="269"/>
      <c r="AV25" s="269"/>
      <c r="AW25" s="269"/>
      <c r="AX25" s="269"/>
      <c r="AY25" s="269"/>
      <c r="AZ25" s="269"/>
      <c r="BA25" s="269"/>
      <c r="BB25" s="269"/>
      <c r="BC25" s="269"/>
      <c r="BD25" s="269"/>
      <c r="BE25" s="269"/>
      <c r="BF25" s="269"/>
      <c r="BG25" s="269"/>
      <c r="BH25" s="7"/>
      <c r="BI25" s="7"/>
      <c r="BJ25" s="7"/>
      <c r="BK25" s="7"/>
      <c r="BL25" s="7"/>
      <c r="BM25" s="7"/>
      <c r="BN25" s="7"/>
      <c r="BO25" s="114"/>
      <c r="BP25" s="114"/>
      <c r="BQ25" s="114"/>
      <c r="BR25" s="114"/>
      <c r="BS25" s="114"/>
      <c r="BT25" s="114"/>
      <c r="BU25" s="114"/>
    </row>
    <row r="26" spans="1:73" ht="14.5" customHeight="1" x14ac:dyDescent="0.35">
      <c r="A26" s="19" t="s">
        <v>99</v>
      </c>
      <c r="B26" s="9" t="s">
        <v>85</v>
      </c>
      <c r="C26" s="21"/>
      <c r="D26" s="14"/>
      <c r="E26" s="24">
        <f t="shared" ref="E26" si="11">E102</f>
        <v>0</v>
      </c>
      <c r="F26" s="114">
        <v>0</v>
      </c>
      <c r="G26" s="114">
        <v>0</v>
      </c>
      <c r="H26" s="114">
        <v>0</v>
      </c>
      <c r="I26" s="114">
        <v>0</v>
      </c>
      <c r="J26" s="114">
        <v>0</v>
      </c>
      <c r="K26" s="114">
        <v>0</v>
      </c>
      <c r="L26" s="114">
        <v>0</v>
      </c>
      <c r="M26" s="114">
        <v>0</v>
      </c>
      <c r="N26" s="114">
        <v>0</v>
      </c>
      <c r="O26" s="114">
        <v>0</v>
      </c>
      <c r="P26" s="114">
        <v>0</v>
      </c>
      <c r="Q26" s="114">
        <v>0</v>
      </c>
      <c r="R26" s="114">
        <v>0</v>
      </c>
      <c r="S26" s="114">
        <v>0</v>
      </c>
      <c r="T26" s="114">
        <v>0</v>
      </c>
      <c r="U26" s="114">
        <v>0</v>
      </c>
      <c r="V26" s="114">
        <v>0</v>
      </c>
      <c r="W26" s="114">
        <v>0</v>
      </c>
      <c r="X26" s="114">
        <v>0</v>
      </c>
      <c r="Y26" s="114">
        <v>0</v>
      </c>
      <c r="Z26" s="114">
        <v>0</v>
      </c>
      <c r="AA26" s="114">
        <v>0</v>
      </c>
      <c r="AB26" s="114">
        <v>0</v>
      </c>
      <c r="AC26" s="114">
        <v>0</v>
      </c>
      <c r="AD26" s="114">
        <v>0</v>
      </c>
      <c r="AE26" s="114">
        <v>0</v>
      </c>
      <c r="AF26" s="114">
        <v>0</v>
      </c>
      <c r="AG26" s="114">
        <v>0</v>
      </c>
      <c r="AH26" s="114">
        <v>0</v>
      </c>
      <c r="AI26" s="114">
        <v>0</v>
      </c>
      <c r="AJ26" s="114">
        <v>0</v>
      </c>
      <c r="AK26" s="114">
        <v>0</v>
      </c>
      <c r="AL26" s="114">
        <v>0</v>
      </c>
      <c r="AM26" s="114">
        <v>0</v>
      </c>
      <c r="AN26" s="114">
        <v>0</v>
      </c>
      <c r="AO26" s="114">
        <v>0</v>
      </c>
      <c r="AP26" s="114">
        <v>0</v>
      </c>
      <c r="AQ26" s="114">
        <v>0</v>
      </c>
      <c r="AR26" s="114">
        <v>0</v>
      </c>
      <c r="AS26" s="114">
        <v>0</v>
      </c>
      <c r="AT26" s="114">
        <v>0</v>
      </c>
      <c r="AU26" s="114">
        <v>0</v>
      </c>
      <c r="AV26" s="114">
        <v>0</v>
      </c>
      <c r="AW26" s="114">
        <v>0</v>
      </c>
      <c r="AX26" s="114">
        <v>0</v>
      </c>
      <c r="AY26" s="114">
        <v>0</v>
      </c>
      <c r="AZ26" s="114">
        <v>0</v>
      </c>
      <c r="BA26" s="114">
        <v>0</v>
      </c>
      <c r="BB26" s="114">
        <v>0</v>
      </c>
      <c r="BC26" s="114">
        <v>0</v>
      </c>
      <c r="BD26" s="114">
        <v>0</v>
      </c>
      <c r="BE26" s="114">
        <v>51</v>
      </c>
      <c r="BF26" s="114">
        <v>2127</v>
      </c>
      <c r="BG26" s="114">
        <v>3319</v>
      </c>
      <c r="BH26" s="114">
        <v>3566</v>
      </c>
      <c r="BI26" s="114">
        <v>2256</v>
      </c>
      <c r="BJ26" s="114">
        <v>3385</v>
      </c>
      <c r="BK26" s="114">
        <v>2203</v>
      </c>
      <c r="BL26" s="114">
        <v>2682</v>
      </c>
      <c r="BM26" s="114">
        <v>2348</v>
      </c>
      <c r="BN26" s="114">
        <v>4089</v>
      </c>
      <c r="BO26" s="114">
        <v>3202</v>
      </c>
      <c r="BP26" s="114">
        <v>3644</v>
      </c>
      <c r="BQ26" s="114">
        <v>4305</v>
      </c>
      <c r="BR26" s="114">
        <v>7878</v>
      </c>
      <c r="BS26" s="114">
        <v>5036</v>
      </c>
      <c r="BT26" s="114">
        <v>6619</v>
      </c>
      <c r="BU26" s="114">
        <v>7677</v>
      </c>
    </row>
    <row r="27" spans="1:73" s="48" customFormat="1" x14ac:dyDescent="0.35">
      <c r="A27" s="50"/>
      <c r="B27" s="20" t="s">
        <v>91</v>
      </c>
      <c r="D27" s="49"/>
      <c r="E27" s="23">
        <f t="shared" ref="E27" si="12">100*E26/E$44</f>
        <v>0</v>
      </c>
      <c r="F27" s="269">
        <v>0</v>
      </c>
      <c r="G27" s="269">
        <v>0</v>
      </c>
      <c r="H27" s="269">
        <v>0</v>
      </c>
      <c r="I27" s="269">
        <v>0</v>
      </c>
      <c r="J27" s="269">
        <v>0</v>
      </c>
      <c r="K27" s="269">
        <v>0</v>
      </c>
      <c r="L27" s="269">
        <v>0</v>
      </c>
      <c r="M27" s="269">
        <v>0</v>
      </c>
      <c r="N27" s="269">
        <v>0</v>
      </c>
      <c r="O27" s="269">
        <v>0</v>
      </c>
      <c r="P27" s="269">
        <v>0</v>
      </c>
      <c r="Q27" s="269">
        <v>0</v>
      </c>
      <c r="R27" s="269">
        <v>0</v>
      </c>
      <c r="S27" s="269">
        <v>0</v>
      </c>
      <c r="T27" s="269">
        <v>0</v>
      </c>
      <c r="U27" s="269">
        <v>0</v>
      </c>
      <c r="V27" s="269">
        <v>0</v>
      </c>
      <c r="W27" s="269">
        <v>0</v>
      </c>
      <c r="X27" s="269">
        <v>0</v>
      </c>
      <c r="Y27" s="269">
        <v>0</v>
      </c>
      <c r="Z27" s="269">
        <v>0</v>
      </c>
      <c r="AA27" s="269">
        <v>0</v>
      </c>
      <c r="AB27" s="269">
        <v>0</v>
      </c>
      <c r="AC27" s="269">
        <v>0</v>
      </c>
      <c r="AD27" s="269">
        <v>0</v>
      </c>
      <c r="AE27" s="269">
        <v>0</v>
      </c>
      <c r="AF27" s="269">
        <v>0</v>
      </c>
      <c r="AG27" s="269">
        <v>0</v>
      </c>
      <c r="AH27" s="269">
        <v>0</v>
      </c>
      <c r="AI27" s="269">
        <v>0</v>
      </c>
      <c r="AJ27" s="269">
        <v>0</v>
      </c>
      <c r="AK27" s="269">
        <v>0</v>
      </c>
      <c r="AL27" s="269">
        <v>0</v>
      </c>
      <c r="AM27" s="269">
        <v>0</v>
      </c>
      <c r="AN27" s="269">
        <v>0</v>
      </c>
      <c r="AO27" s="269">
        <v>0</v>
      </c>
      <c r="AP27" s="269">
        <v>0</v>
      </c>
      <c r="AQ27" s="269">
        <v>0</v>
      </c>
      <c r="AR27" s="269">
        <v>0</v>
      </c>
      <c r="AS27" s="269">
        <v>0</v>
      </c>
      <c r="AT27" s="269">
        <v>0</v>
      </c>
      <c r="AU27" s="269">
        <v>0</v>
      </c>
      <c r="AV27" s="269">
        <v>0</v>
      </c>
      <c r="AW27" s="269">
        <v>0</v>
      </c>
      <c r="AX27" s="269">
        <v>0</v>
      </c>
      <c r="AY27" s="269">
        <v>0</v>
      </c>
      <c r="AZ27" s="269">
        <v>0</v>
      </c>
      <c r="BA27" s="269">
        <v>0</v>
      </c>
      <c r="BB27" s="269">
        <v>0</v>
      </c>
      <c r="BC27" s="269">
        <v>0</v>
      </c>
      <c r="BD27" s="269">
        <v>0</v>
      </c>
      <c r="BE27" s="269">
        <v>5.1055957329232838E-3</v>
      </c>
      <c r="BF27" s="269">
        <v>0.19544530655600928</v>
      </c>
      <c r="BG27" s="269">
        <v>0.28147322696884969</v>
      </c>
      <c r="BH27" s="269">
        <v>0.28273291570896109</v>
      </c>
      <c r="BI27" s="269">
        <v>0.17300387955065002</v>
      </c>
      <c r="BJ27" s="269">
        <v>0.23864867742101503</v>
      </c>
      <c r="BK27" s="269">
        <v>0.14684943633280362</v>
      </c>
      <c r="BL27" s="269">
        <v>0.17455278171530325</v>
      </c>
      <c r="BM27" s="269">
        <v>0.14687879434278933</v>
      </c>
      <c r="BN27" s="269">
        <v>0.25189351354181744</v>
      </c>
      <c r="BO27" s="269">
        <v>0.1931780749521278</v>
      </c>
      <c r="BP27" s="269">
        <v>0.20718341986823044</v>
      </c>
      <c r="BQ27" s="269">
        <v>0.23363281387795196</v>
      </c>
      <c r="BR27" s="269">
        <v>0.40470293787208861</v>
      </c>
      <c r="BS27" s="269">
        <v>0.25441140587561017</v>
      </c>
      <c r="BT27" s="269">
        <v>0.31815706355306311</v>
      </c>
      <c r="BU27" s="269">
        <v>0.3324742502439314</v>
      </c>
    </row>
    <row r="28" spans="1:73" ht="4" customHeight="1" x14ac:dyDescent="0.35">
      <c r="A28" s="19"/>
      <c r="B28" s="20"/>
      <c r="C28" s="21"/>
      <c r="D28" s="14"/>
      <c r="E28" s="22"/>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269"/>
      <c r="BF28" s="269"/>
      <c r="BG28" s="269"/>
      <c r="BH28" s="7"/>
      <c r="BI28" s="7"/>
      <c r="BJ28" s="7"/>
      <c r="BK28" s="7"/>
      <c r="BL28" s="7"/>
      <c r="BM28" s="7"/>
      <c r="BN28" s="7"/>
      <c r="BO28" s="114"/>
      <c r="BP28" s="114"/>
      <c r="BQ28" s="114"/>
      <c r="BR28" s="114"/>
      <c r="BS28" s="114"/>
      <c r="BT28" s="114"/>
      <c r="BU28" s="114"/>
    </row>
    <row r="29" spans="1:73" ht="14.5" customHeight="1" x14ac:dyDescent="0.35">
      <c r="A29" s="19" t="s">
        <v>143</v>
      </c>
      <c r="B29" s="9" t="s">
        <v>85</v>
      </c>
      <c r="C29" s="21"/>
      <c r="D29" s="14"/>
      <c r="E29" s="24">
        <f t="shared" ref="E29" si="13">E111</f>
        <v>363.3558815196775</v>
      </c>
      <c r="F29" s="114">
        <v>368.08346412339756</v>
      </c>
      <c r="G29" s="114">
        <v>355.04495442873053</v>
      </c>
      <c r="H29" s="114">
        <v>488.8396320528384</v>
      </c>
      <c r="I29" s="114">
        <v>518.48745529841881</v>
      </c>
      <c r="J29" s="114">
        <v>327.0622807560153</v>
      </c>
      <c r="K29" s="114">
        <v>406.55929854389706</v>
      </c>
      <c r="L29" s="114">
        <v>577.48129453522415</v>
      </c>
      <c r="M29" s="114">
        <v>344.43098877289276</v>
      </c>
      <c r="N29" s="114">
        <v>273.59791436753039</v>
      </c>
      <c r="O29" s="114">
        <v>314.28588648888854</v>
      </c>
      <c r="P29" s="114">
        <v>618.20851810569366</v>
      </c>
      <c r="Q29" s="114">
        <v>588.87004102750325</v>
      </c>
      <c r="R29" s="114">
        <v>355.14638428803028</v>
      </c>
      <c r="S29" s="114">
        <v>360.83201217783699</v>
      </c>
      <c r="T29" s="114">
        <v>557.8678122310148</v>
      </c>
      <c r="U29" s="114">
        <v>1026.4710722951195</v>
      </c>
      <c r="V29" s="114">
        <v>901</v>
      </c>
      <c r="W29" s="114">
        <v>886</v>
      </c>
      <c r="X29" s="114">
        <v>347</v>
      </c>
      <c r="Y29" s="114">
        <v>1150</v>
      </c>
      <c r="Z29" s="114">
        <v>180</v>
      </c>
      <c r="AA29" s="114">
        <v>-1498</v>
      </c>
      <c r="AB29" s="114">
        <v>-1267</v>
      </c>
      <c r="AC29" s="114">
        <v>-2038</v>
      </c>
      <c r="AD29" s="114">
        <v>-2143</v>
      </c>
      <c r="AE29" s="114">
        <v>-1321</v>
      </c>
      <c r="AF29" s="114">
        <v>-183</v>
      </c>
      <c r="AG29" s="114">
        <v>348</v>
      </c>
      <c r="AH29" s="114">
        <v>-3347</v>
      </c>
      <c r="AI29" s="114">
        <v>-7009</v>
      </c>
      <c r="AJ29" s="114">
        <v>-6036</v>
      </c>
      <c r="AK29" s="114">
        <v>-5122</v>
      </c>
      <c r="AL29" s="114">
        <v>-2434</v>
      </c>
      <c r="AM29" s="114">
        <v>1452</v>
      </c>
      <c r="AN29" s="114">
        <v>5422</v>
      </c>
      <c r="AO29" s="114">
        <v>5941</v>
      </c>
      <c r="AP29" s="114">
        <v>-438</v>
      </c>
      <c r="AQ29" s="114">
        <v>-12632</v>
      </c>
      <c r="AR29" s="114">
        <v>-18118</v>
      </c>
      <c r="AS29" s="114">
        <v>-18185</v>
      </c>
      <c r="AT29" s="114">
        <v>-14161</v>
      </c>
      <c r="AU29" s="114">
        <v>-11109</v>
      </c>
      <c r="AV29" s="114">
        <v>-6097</v>
      </c>
      <c r="AW29" s="114">
        <v>149</v>
      </c>
      <c r="AX29" s="114">
        <v>3888</v>
      </c>
      <c r="AY29" s="114">
        <v>13007</v>
      </c>
      <c r="AZ29" s="114">
        <v>5873</v>
      </c>
      <c r="BA29" s="114">
        <v>-1067</v>
      </c>
      <c r="BB29" s="114">
        <v>7370</v>
      </c>
      <c r="BC29" s="114">
        <v>7990</v>
      </c>
      <c r="BD29" s="114">
        <v>13577</v>
      </c>
      <c r="BE29" s="114">
        <v>15756</v>
      </c>
      <c r="BF29" s="114">
        <v>17189</v>
      </c>
      <c r="BG29" s="114">
        <v>19755</v>
      </c>
      <c r="BH29" s="114">
        <v>-27012</v>
      </c>
      <c r="BI29" s="114">
        <v>-54494</v>
      </c>
      <c r="BJ29" s="114">
        <v>-47463</v>
      </c>
      <c r="BK29" s="114">
        <v>-43361</v>
      </c>
      <c r="BL29" s="114">
        <v>-18834</v>
      </c>
      <c r="BM29" s="114">
        <v>-48456</v>
      </c>
      <c r="BN29" s="114">
        <v>-37867</v>
      </c>
      <c r="BO29" s="114">
        <v>-39606</v>
      </c>
      <c r="BP29" s="114">
        <v>-33151</v>
      </c>
      <c r="BQ29" s="114">
        <v>-10142</v>
      </c>
      <c r="BR29" s="114">
        <v>-690</v>
      </c>
      <c r="BS29" s="114">
        <v>-85272</v>
      </c>
      <c r="BT29" s="114">
        <v>-140790</v>
      </c>
      <c r="BU29" s="114">
        <v>-39639</v>
      </c>
    </row>
    <row r="30" spans="1:73" s="48" customFormat="1" x14ac:dyDescent="0.35">
      <c r="A30" s="50"/>
      <c r="B30" s="20" t="s">
        <v>91</v>
      </c>
      <c r="D30" s="49"/>
      <c r="E30" s="23">
        <f t="shared" ref="E30" si="14">100*E29/E$44</f>
        <v>3.3289368506991512</v>
      </c>
      <c r="F30" s="269">
        <v>3.1650612008121746</v>
      </c>
      <c r="G30" s="269">
        <v>2.8176302040595664</v>
      </c>
      <c r="H30" s="269">
        <v>3.5620710366700421</v>
      </c>
      <c r="I30" s="269">
        <v>3.6946431671790423</v>
      </c>
      <c r="J30" s="269">
        <v>2.1695697392121032</v>
      </c>
      <c r="K30" s="269">
        <v>2.4472358908318608</v>
      </c>
      <c r="L30" s="269">
        <v>3.285998034227974</v>
      </c>
      <c r="M30" s="269">
        <v>1.9363109330610115</v>
      </c>
      <c r="N30" s="269">
        <v>1.4226181071523003</v>
      </c>
      <c r="O30" s="269">
        <v>1.4789228106389749</v>
      </c>
      <c r="P30" s="269">
        <v>2.6654961329094711</v>
      </c>
      <c r="Q30" s="269">
        <v>2.4151835002358428</v>
      </c>
      <c r="R30" s="269">
        <v>1.3065979334389104</v>
      </c>
      <c r="S30" s="269">
        <v>1.2353453119854738</v>
      </c>
      <c r="T30" s="269">
        <v>1.703257143562467</v>
      </c>
      <c r="U30" s="269">
        <v>2.7813875417832801</v>
      </c>
      <c r="V30" s="269">
        <v>2.231744773605469</v>
      </c>
      <c r="W30" s="269">
        <v>1.9888659423543145</v>
      </c>
      <c r="X30" s="269">
        <v>0.69649344653860823</v>
      </c>
      <c r="Y30" s="269">
        <v>1.9051721281601006</v>
      </c>
      <c r="Z30" s="269">
        <v>0.2526103065005052</v>
      </c>
      <c r="AA30" s="269">
        <v>-1.7972621147224321</v>
      </c>
      <c r="AB30" s="269">
        <v>-1.3169930564217704</v>
      </c>
      <c r="AC30" s="269">
        <v>-1.9398808277332522</v>
      </c>
      <c r="AD30" s="269">
        <v>-1.8046163821778343</v>
      </c>
      <c r="AE30" s="269">
        <v>-0.9813462495635572</v>
      </c>
      <c r="AF30" s="269">
        <v>-0.1201126302040602</v>
      </c>
      <c r="AG30" s="269">
        <v>0.19788918205804748</v>
      </c>
      <c r="AH30" s="269">
        <v>-1.7670661527902434</v>
      </c>
      <c r="AI30" s="269">
        <v>-3.2800771232286929</v>
      </c>
      <c r="AJ30" s="269">
        <v>-2.5631443955633313</v>
      </c>
      <c r="AK30" s="269">
        <v>-1.9634902745512952</v>
      </c>
      <c r="AL30" s="269">
        <v>-0.84999685703709393</v>
      </c>
      <c r="AM30" s="269">
        <v>0.44736112394860894</v>
      </c>
      <c r="AN30" s="269">
        <v>1.472249375475182</v>
      </c>
      <c r="AO30" s="269">
        <v>1.4679719699141109</v>
      </c>
      <c r="AP30" s="269">
        <v>-0.10545577117542254</v>
      </c>
      <c r="AQ30" s="269">
        <v>-2.9842495316438651</v>
      </c>
      <c r="AR30" s="269">
        <v>-4.0784719799205371</v>
      </c>
      <c r="AS30" s="269">
        <v>-3.8971670799213922</v>
      </c>
      <c r="AT30" s="269">
        <v>-2.8561228852871654</v>
      </c>
      <c r="AU30" s="269">
        <v>-2.1002858612136244</v>
      </c>
      <c r="AV30" s="269">
        <v>-1.0953455449600091</v>
      </c>
      <c r="AW30" s="269">
        <v>2.5287668443026375E-2</v>
      </c>
      <c r="AX30" s="269">
        <v>0.62569602245296019</v>
      </c>
      <c r="AY30" s="269">
        <v>1.9643288631146552</v>
      </c>
      <c r="AZ30" s="269">
        <v>0.83081528258753767</v>
      </c>
      <c r="BA30" s="269">
        <v>-0.14113121896634279</v>
      </c>
      <c r="BB30" s="269">
        <v>0.91815810258952979</v>
      </c>
      <c r="BC30" s="269">
        <v>0.92517542437646183</v>
      </c>
      <c r="BD30" s="269">
        <v>1.4679012158810543</v>
      </c>
      <c r="BE30" s="269">
        <v>1.5773287523125346</v>
      </c>
      <c r="BF30" s="269">
        <v>1.5794590382657467</v>
      </c>
      <c r="BG30" s="269">
        <v>1.6753551065892212</v>
      </c>
      <c r="BH30" s="269">
        <v>-2.1416661579165615</v>
      </c>
      <c r="BI30" s="269">
        <v>-4.1789332501033343</v>
      </c>
      <c r="BJ30" s="269">
        <v>-3.3462281171148116</v>
      </c>
      <c r="BK30" s="269">
        <v>-2.8903941937479334</v>
      </c>
      <c r="BL30" s="269">
        <v>-1.2257744559381138</v>
      </c>
      <c r="BM30" s="269">
        <v>-3.0311579466244463</v>
      </c>
      <c r="BN30" s="269">
        <v>-2.332710119170458</v>
      </c>
      <c r="BO30" s="269">
        <v>-2.3894474817470246</v>
      </c>
      <c r="BP30" s="269">
        <v>-1.884834673998822</v>
      </c>
      <c r="BQ30" s="269">
        <v>-0.55040743283395788</v>
      </c>
      <c r="BR30" s="269">
        <v>-3.5446182677296413E-2</v>
      </c>
      <c r="BS30" s="269">
        <v>-4.3078175936904355</v>
      </c>
      <c r="BT30" s="269">
        <v>-6.7673867619936177</v>
      </c>
      <c r="BU30" s="269">
        <v>-1.7166792764646601</v>
      </c>
    </row>
    <row r="31" spans="1:73" ht="4" customHeight="1" x14ac:dyDescent="0.35">
      <c r="A31" s="19"/>
      <c r="B31" s="20"/>
      <c r="C31" s="21"/>
      <c r="D31" s="14"/>
      <c r="E31" s="22"/>
      <c r="F31" s="269"/>
      <c r="G31" s="269"/>
      <c r="H31" s="269"/>
      <c r="I31" s="269"/>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c r="AH31" s="269"/>
      <c r="AI31" s="269"/>
      <c r="AJ31" s="269"/>
      <c r="AK31" s="269"/>
      <c r="AL31" s="269"/>
      <c r="AM31" s="269"/>
      <c r="AN31" s="269"/>
      <c r="AO31" s="269"/>
      <c r="AP31" s="269"/>
      <c r="AQ31" s="269"/>
      <c r="AR31" s="269"/>
      <c r="AS31" s="269"/>
      <c r="AT31" s="269"/>
      <c r="AU31" s="269"/>
      <c r="AV31" s="269"/>
      <c r="AW31" s="269"/>
      <c r="AX31" s="269"/>
      <c r="AY31" s="269"/>
      <c r="AZ31" s="269"/>
      <c r="BA31" s="269"/>
      <c r="BB31" s="269"/>
      <c r="BC31" s="269"/>
      <c r="BD31" s="269"/>
      <c r="BE31" s="269"/>
      <c r="BF31" s="269"/>
      <c r="BG31" s="269"/>
      <c r="BH31" s="7"/>
      <c r="BI31" s="7"/>
      <c r="BJ31" s="7"/>
      <c r="BK31" s="7"/>
      <c r="BL31" s="7"/>
      <c r="BM31" s="7"/>
      <c r="BN31" s="7"/>
      <c r="BO31" s="114"/>
      <c r="BP31" s="114"/>
      <c r="BQ31" s="114"/>
      <c r="BR31" s="114"/>
      <c r="BS31" s="114"/>
      <c r="BT31" s="114"/>
      <c r="BU31" s="114"/>
    </row>
    <row r="32" spans="1:73" ht="14.5" customHeight="1" x14ac:dyDescent="0.35">
      <c r="A32" s="19" t="s">
        <v>105</v>
      </c>
      <c r="B32" s="9" t="s">
        <v>85</v>
      </c>
      <c r="C32" s="21"/>
      <c r="D32" s="14"/>
      <c r="E32" s="24">
        <f t="shared" ref="E32" si="15">E120</f>
        <v>-168.39500041984297</v>
      </c>
      <c r="F32" s="114">
        <v>-127.07905437991735</v>
      </c>
      <c r="G32" s="114">
        <v>-176.70592751078993</v>
      </c>
      <c r="H32" s="114">
        <v>-59.98581949024458</v>
      </c>
      <c r="I32" s="114">
        <v>-57.169462764548257</v>
      </c>
      <c r="J32" s="114">
        <v>-292.50067343039836</v>
      </c>
      <c r="K32" s="114">
        <v>-222.77979693145414</v>
      </c>
      <c r="L32" s="114">
        <v>-24.973412395548962</v>
      </c>
      <c r="M32" s="114">
        <v>-326.45670718044278</v>
      </c>
      <c r="N32" s="114">
        <v>-409.50995819697698</v>
      </c>
      <c r="O32" s="114">
        <v>-400.59444526466575</v>
      </c>
      <c r="P32" s="114">
        <v>-155.15285630188907</v>
      </c>
      <c r="Q32" s="114">
        <v>-226.83967461230702</v>
      </c>
      <c r="R32" s="114">
        <v>-524.0858432001213</v>
      </c>
      <c r="S32" s="114">
        <v>-602.08860393590703</v>
      </c>
      <c r="T32" s="114">
        <v>-342.53858587325055</v>
      </c>
      <c r="U32" s="114">
        <v>-143.14978078544914</v>
      </c>
      <c r="V32" s="114">
        <v>50</v>
      </c>
      <c r="W32" s="114">
        <v>-101</v>
      </c>
      <c r="X32" s="114">
        <v>-630</v>
      </c>
      <c r="Y32" s="114">
        <v>-125</v>
      </c>
      <c r="Z32" s="114">
        <v>-2468</v>
      </c>
      <c r="AA32" s="114">
        <v>-3538</v>
      </c>
      <c r="AB32" s="114">
        <v>-2797</v>
      </c>
      <c r="AC32" s="114">
        <v>-3362</v>
      </c>
      <c r="AD32" s="114">
        <v>-3217</v>
      </c>
      <c r="AE32" s="114">
        <v>-2023</v>
      </c>
      <c r="AF32" s="114">
        <v>-1145</v>
      </c>
      <c r="AG32" s="114">
        <v>-660</v>
      </c>
      <c r="AH32" s="114">
        <v>-4710</v>
      </c>
      <c r="AI32" s="114">
        <v>-8145</v>
      </c>
      <c r="AJ32" s="114">
        <v>-6958</v>
      </c>
      <c r="AK32" s="114">
        <v>-5932</v>
      </c>
      <c r="AL32" s="114">
        <v>-2979</v>
      </c>
      <c r="AM32" s="114">
        <v>2109</v>
      </c>
      <c r="AN32" s="114">
        <v>5590</v>
      </c>
      <c r="AO32" s="114">
        <v>7158</v>
      </c>
      <c r="AP32" s="114">
        <v>1125</v>
      </c>
      <c r="AQ32" s="114">
        <v>-10476</v>
      </c>
      <c r="AR32" s="114">
        <v>-15647</v>
      </c>
      <c r="AS32" s="114">
        <v>-14738</v>
      </c>
      <c r="AT32" s="114">
        <v>-12615</v>
      </c>
      <c r="AU32" s="114">
        <v>-5921</v>
      </c>
      <c r="AV32" s="114">
        <v>1144</v>
      </c>
      <c r="AW32" s="114">
        <v>15303</v>
      </c>
      <c r="AX32" s="114">
        <v>10836</v>
      </c>
      <c r="AY32" s="114">
        <v>22507</v>
      </c>
      <c r="AZ32" s="114">
        <v>11546</v>
      </c>
      <c r="BA32" s="114">
        <v>2355</v>
      </c>
      <c r="BB32" s="114">
        <v>7141</v>
      </c>
      <c r="BC32" s="114">
        <v>7538</v>
      </c>
      <c r="BD32" s="114">
        <v>12438</v>
      </c>
      <c r="BE32" s="114">
        <v>14160</v>
      </c>
      <c r="BF32" s="114">
        <v>26719</v>
      </c>
      <c r="BG32" s="114">
        <v>28182</v>
      </c>
      <c r="BH32" s="114">
        <v>-31335</v>
      </c>
      <c r="BI32" s="114">
        <v>-56516</v>
      </c>
      <c r="BJ32" s="114">
        <v>-51106</v>
      </c>
      <c r="BK32" s="114">
        <v>-47024</v>
      </c>
      <c r="BL32" s="114">
        <v>-20954</v>
      </c>
      <c r="BM32" s="114">
        <v>-52479</v>
      </c>
      <c r="BN32" s="114">
        <v>-38936</v>
      </c>
      <c r="BO32" s="114">
        <v>-49088</v>
      </c>
      <c r="BP32" s="114">
        <v>-43008</v>
      </c>
      <c r="BQ32" s="114">
        <v>-25878</v>
      </c>
      <c r="BR32" s="114">
        <v>-7199</v>
      </c>
      <c r="BS32" s="114">
        <v>-93868</v>
      </c>
      <c r="BT32" s="114">
        <v>-144154</v>
      </c>
      <c r="BU32" s="114">
        <v>-40979</v>
      </c>
    </row>
    <row r="33" spans="1:73" s="48" customFormat="1" x14ac:dyDescent="0.35">
      <c r="A33" s="50"/>
      <c r="B33" s="20" t="s">
        <v>91</v>
      </c>
      <c r="D33" s="49"/>
      <c r="E33" s="23">
        <f t="shared" ref="E33" si="16">100*E32/E$44</f>
        <v>-1.5427748686125407</v>
      </c>
      <c r="F33" s="269">
        <v>-1.0927222319309016</v>
      </c>
      <c r="G33" s="269">
        <v>-1.4023349786560777</v>
      </c>
      <c r="H33" s="269">
        <v>-0.43710398299706932</v>
      </c>
      <c r="I33" s="269">
        <v>-0.40737873754875215</v>
      </c>
      <c r="J33" s="269">
        <v>-1.9403050951239429</v>
      </c>
      <c r="K33" s="269">
        <v>-1.340996791256571</v>
      </c>
      <c r="L33" s="269">
        <v>-0.14210431544070196</v>
      </c>
      <c r="M33" s="269">
        <v>-1.8352637012617652</v>
      </c>
      <c r="N33" s="269">
        <v>-2.1293155064318685</v>
      </c>
      <c r="O33" s="269">
        <v>-1.8850616218750449</v>
      </c>
      <c r="P33" s="269">
        <v>-0.66896415427883016</v>
      </c>
      <c r="Q33" s="269">
        <v>-0.93035712661925607</v>
      </c>
      <c r="R33" s="269">
        <v>-1.9281330458780814</v>
      </c>
      <c r="S33" s="269">
        <v>-2.0613119378818414</v>
      </c>
      <c r="T33" s="269">
        <v>-1.0458235455477378</v>
      </c>
      <c r="U33" s="269">
        <v>-0.38788722608169396</v>
      </c>
      <c r="V33" s="269">
        <v>0.12384821163182404</v>
      </c>
      <c r="W33" s="269">
        <v>-0.22672173834964532</v>
      </c>
      <c r="X33" s="269">
        <v>-1.2645270066839285</v>
      </c>
      <c r="Y33" s="269">
        <v>-0.207083926973924</v>
      </c>
      <c r="Z33" s="269">
        <v>-3.4635679802402604</v>
      </c>
      <c r="AA33" s="269">
        <v>-4.2448019772282812</v>
      </c>
      <c r="AB33" s="269">
        <v>-2.9073635191883915</v>
      </c>
      <c r="AC33" s="269">
        <v>-3.2001370671438636</v>
      </c>
      <c r="AD33" s="269">
        <v>-2.7090298186962638</v>
      </c>
      <c r="AE33" s="269">
        <v>-1.5028489499372266</v>
      </c>
      <c r="AF33" s="269">
        <v>-0.75152438023851875</v>
      </c>
      <c r="AG33" s="269">
        <v>-0.3753070694204349</v>
      </c>
      <c r="AH33" s="269">
        <v>-2.4866691304577371</v>
      </c>
      <c r="AI33" s="269">
        <v>-3.811703262761835</v>
      </c>
      <c r="AJ33" s="269">
        <v>-2.9546651266285053</v>
      </c>
      <c r="AK33" s="269">
        <v>-2.2739992793124335</v>
      </c>
      <c r="AL33" s="269">
        <v>-1.0403207219036577</v>
      </c>
      <c r="AM33" s="269">
        <v>0.64978278953692581</v>
      </c>
      <c r="AN33" s="269">
        <v>1.5178668404474855</v>
      </c>
      <c r="AO33" s="269">
        <v>1.7686826057305514</v>
      </c>
      <c r="AP33" s="269">
        <v>0.27086242596427024</v>
      </c>
      <c r="AQ33" s="269">
        <v>-2.4749048522404316</v>
      </c>
      <c r="AR33" s="269">
        <v>-3.5222348531745586</v>
      </c>
      <c r="AS33" s="269">
        <v>-3.1584519342249919</v>
      </c>
      <c r="AT33" s="269">
        <v>-2.5443111501940252</v>
      </c>
      <c r="AU33" s="269">
        <v>-1.1194340250468873</v>
      </c>
      <c r="AV33" s="269">
        <v>0.20552325790294415</v>
      </c>
      <c r="AW33" s="269">
        <v>2.5971623502257222</v>
      </c>
      <c r="AX33" s="269">
        <v>1.7438379885031574</v>
      </c>
      <c r="AY33" s="269">
        <v>3.3990274253956749</v>
      </c>
      <c r="AZ33" s="269">
        <v>1.6333378601661348</v>
      </c>
      <c r="BA33" s="269">
        <v>0.31149392752177812</v>
      </c>
      <c r="BB33" s="269">
        <v>0.88962917375737205</v>
      </c>
      <c r="BC33" s="269">
        <v>0.87283759060697996</v>
      </c>
      <c r="BD33" s="269">
        <v>1.3447562291469803</v>
      </c>
      <c r="BE33" s="269">
        <v>1.4175536387881118</v>
      </c>
      <c r="BF33" s="269">
        <v>2.455149574927133</v>
      </c>
      <c r="BG33" s="269">
        <v>2.3900206334546916</v>
      </c>
      <c r="BH33" s="269">
        <v>-2.4844183717723771</v>
      </c>
      <c r="BI33" s="269">
        <v>-4.3339925783176136</v>
      </c>
      <c r="BJ33" s="269">
        <v>-3.6030662653702792</v>
      </c>
      <c r="BK33" s="269">
        <v>-3.1345655443094675</v>
      </c>
      <c r="BL33" s="269">
        <v>-1.3637505548331335</v>
      </c>
      <c r="BM33" s="269">
        <v>-3.2828161193846856</v>
      </c>
      <c r="BN33" s="269">
        <v>-2.3985634246182941</v>
      </c>
      <c r="BO33" s="269">
        <v>-2.9615007318082602</v>
      </c>
      <c r="BP33" s="269">
        <v>-2.4452646876215298</v>
      </c>
      <c r="BQ33" s="269">
        <v>-1.4044018484398701</v>
      </c>
      <c r="BR33" s="269">
        <v>-0.36982183926645923</v>
      </c>
      <c r="BS33" s="269">
        <v>-4.7420750291365721</v>
      </c>
      <c r="BT33" s="269">
        <v>-6.9290849583665599</v>
      </c>
      <c r="BU33" s="269">
        <v>-1.7747117755302937</v>
      </c>
    </row>
    <row r="34" spans="1:73" s="69" customFormat="1" ht="4" customHeight="1" x14ac:dyDescent="0.35">
      <c r="A34" s="64"/>
      <c r="B34" s="65"/>
      <c r="C34" s="66"/>
      <c r="D34" s="67"/>
      <c r="E34" s="68"/>
      <c r="F34" s="273"/>
      <c r="G34" s="273"/>
      <c r="H34" s="273"/>
      <c r="I34" s="273"/>
      <c r="J34" s="273"/>
      <c r="K34" s="273"/>
      <c r="L34" s="273"/>
      <c r="M34" s="273"/>
      <c r="N34" s="273"/>
      <c r="O34" s="273"/>
      <c r="P34" s="273"/>
      <c r="Q34" s="273"/>
      <c r="R34" s="273"/>
      <c r="S34" s="273"/>
      <c r="T34" s="273"/>
      <c r="U34" s="273"/>
      <c r="V34" s="273"/>
      <c r="W34" s="273"/>
      <c r="X34" s="273"/>
      <c r="Y34" s="273"/>
      <c r="Z34" s="273"/>
      <c r="AA34" s="273"/>
      <c r="AB34" s="273"/>
      <c r="AC34" s="273"/>
      <c r="AD34" s="273"/>
      <c r="AE34" s="273"/>
      <c r="AF34" s="273"/>
      <c r="AG34" s="273"/>
      <c r="AH34" s="273"/>
      <c r="AI34" s="273"/>
      <c r="AJ34" s="273"/>
      <c r="AK34" s="273"/>
      <c r="AL34" s="273"/>
      <c r="AM34" s="273"/>
      <c r="AN34" s="273"/>
      <c r="AO34" s="273"/>
      <c r="AP34" s="273"/>
      <c r="AQ34" s="273"/>
      <c r="AR34" s="273"/>
      <c r="AS34" s="273"/>
      <c r="AT34" s="273"/>
      <c r="AU34" s="273"/>
      <c r="AV34" s="273"/>
      <c r="AW34" s="273"/>
      <c r="AX34" s="273"/>
      <c r="AY34" s="273"/>
      <c r="AZ34" s="273"/>
      <c r="BA34" s="273"/>
      <c r="BB34" s="273"/>
      <c r="BC34" s="273"/>
      <c r="BD34" s="273"/>
      <c r="BE34" s="273"/>
      <c r="BF34" s="273"/>
      <c r="BG34" s="273"/>
      <c r="BH34" s="274"/>
      <c r="BI34" s="274"/>
      <c r="BJ34" s="274"/>
      <c r="BK34" s="274"/>
      <c r="BL34" s="274"/>
      <c r="BM34" s="274"/>
      <c r="BN34" s="274"/>
      <c r="BO34" s="275"/>
      <c r="BP34" s="275"/>
      <c r="BQ34" s="275"/>
      <c r="BR34" s="275"/>
      <c r="BS34" s="275"/>
      <c r="BT34" s="275"/>
      <c r="BU34" s="275"/>
    </row>
    <row r="35" spans="1:73" ht="14.5" customHeight="1" x14ac:dyDescent="0.35">
      <c r="A35" s="19"/>
      <c r="B35" s="20"/>
      <c r="C35" s="21"/>
      <c r="D35" s="14"/>
      <c r="E35" s="22"/>
      <c r="F35" s="269"/>
      <c r="G35" s="269"/>
      <c r="H35" s="269"/>
      <c r="I35" s="269"/>
      <c r="J35" s="269"/>
      <c r="K35" s="269"/>
      <c r="L35" s="269"/>
      <c r="M35" s="269"/>
      <c r="N35" s="269"/>
      <c r="O35" s="269"/>
      <c r="P35" s="269"/>
      <c r="Q35" s="269"/>
      <c r="R35" s="269"/>
      <c r="S35" s="269"/>
      <c r="T35" s="269"/>
      <c r="U35" s="269"/>
      <c r="V35" s="269"/>
      <c r="W35" s="269"/>
      <c r="X35" s="269"/>
      <c r="Y35" s="269"/>
      <c r="Z35" s="269"/>
      <c r="AA35" s="269"/>
      <c r="AB35" s="269"/>
      <c r="AC35" s="269"/>
      <c r="AD35" s="269"/>
      <c r="AE35" s="269"/>
      <c r="AF35" s="269"/>
      <c r="AG35" s="269"/>
      <c r="AH35" s="269"/>
      <c r="AI35" s="269"/>
      <c r="AJ35" s="269"/>
      <c r="AK35" s="269"/>
      <c r="AL35" s="269"/>
      <c r="AM35" s="269"/>
      <c r="AN35" s="269"/>
      <c r="AO35" s="269"/>
      <c r="AP35" s="269"/>
      <c r="AQ35" s="269"/>
      <c r="AR35" s="269"/>
      <c r="AS35" s="269"/>
      <c r="AT35" s="269"/>
      <c r="AU35" s="269"/>
      <c r="AV35" s="269"/>
      <c r="AW35" s="269"/>
      <c r="AX35" s="269"/>
      <c r="AY35" s="269"/>
      <c r="AZ35" s="269"/>
      <c r="BA35" s="269"/>
      <c r="BB35" s="269"/>
      <c r="BC35" s="269"/>
      <c r="BD35" s="269"/>
      <c r="BE35" s="269"/>
      <c r="BF35" s="269"/>
      <c r="BG35" s="269"/>
      <c r="BH35" s="7"/>
      <c r="BI35" s="7"/>
      <c r="BJ35" s="7"/>
      <c r="BK35" s="7"/>
      <c r="BL35" s="7"/>
      <c r="BM35" s="7"/>
      <c r="BN35" s="7"/>
      <c r="BO35" s="114"/>
      <c r="BP35" s="114"/>
      <c r="BQ35" s="114"/>
      <c r="BR35" s="114"/>
      <c r="BS35" s="114"/>
      <c r="BT35" s="114"/>
      <c r="BU35" s="114"/>
    </row>
    <row r="36" spans="1:73" ht="14.5" customHeight="1" x14ac:dyDescent="0.35">
      <c r="A36" s="13" t="s">
        <v>477</v>
      </c>
      <c r="B36" s="20"/>
      <c r="C36" s="21"/>
      <c r="D36" s="14"/>
      <c r="E36" s="22"/>
      <c r="F36" s="269"/>
      <c r="G36" s="269"/>
      <c r="H36" s="269"/>
      <c r="I36" s="269"/>
      <c r="J36" s="269"/>
      <c r="K36" s="269"/>
      <c r="L36" s="269"/>
      <c r="M36" s="269"/>
      <c r="N36" s="269"/>
      <c r="O36" s="269"/>
      <c r="P36" s="269"/>
      <c r="Q36" s="269"/>
      <c r="R36" s="269"/>
      <c r="S36" s="269"/>
      <c r="T36" s="269"/>
      <c r="U36" s="269"/>
      <c r="V36" s="269"/>
      <c r="W36" s="269"/>
      <c r="X36" s="269"/>
      <c r="Y36" s="269"/>
      <c r="Z36" s="269"/>
      <c r="AA36" s="269"/>
      <c r="AB36" s="269"/>
      <c r="AC36" s="269"/>
      <c r="AD36" s="269"/>
      <c r="AE36" s="269"/>
      <c r="AF36" s="269"/>
      <c r="AG36" s="269"/>
      <c r="AH36" s="269"/>
      <c r="AI36" s="269"/>
      <c r="AJ36" s="269"/>
      <c r="AK36" s="269"/>
      <c r="AL36" s="269"/>
      <c r="AM36" s="269"/>
      <c r="AN36" s="269"/>
      <c r="AO36" s="269"/>
      <c r="AP36" s="269"/>
      <c r="AQ36" s="269"/>
      <c r="AR36" s="269"/>
      <c r="AS36" s="269"/>
      <c r="AT36" s="269"/>
      <c r="AU36" s="269"/>
      <c r="AV36" s="269"/>
      <c r="AW36" s="269"/>
      <c r="AX36" s="269"/>
      <c r="AY36" s="269"/>
      <c r="AZ36" s="269"/>
      <c r="BA36" s="269"/>
      <c r="BB36" s="269"/>
      <c r="BC36" s="269"/>
      <c r="BD36" s="269"/>
      <c r="BE36" s="269"/>
      <c r="BF36" s="269"/>
      <c r="BG36" s="269"/>
      <c r="BH36" s="269"/>
      <c r="BI36" s="269"/>
      <c r="BJ36" s="269"/>
      <c r="BK36" s="269"/>
      <c r="BL36" s="269"/>
      <c r="BM36" s="269"/>
      <c r="BN36" s="269"/>
      <c r="BO36" s="269"/>
      <c r="BP36" s="269"/>
      <c r="BQ36" s="269"/>
      <c r="BR36" s="269"/>
      <c r="BS36" s="269"/>
      <c r="BT36" s="269"/>
      <c r="BU36" s="269"/>
    </row>
    <row r="37" spans="1:73" s="48" customFormat="1" x14ac:dyDescent="0.35">
      <c r="A37" s="30" t="s">
        <v>478</v>
      </c>
      <c r="D37" s="49"/>
      <c r="F37" s="139"/>
      <c r="G37" s="139"/>
      <c r="H37" s="139"/>
      <c r="I37" s="139"/>
      <c r="J37" s="269"/>
      <c r="K37" s="269"/>
      <c r="L37" s="269"/>
      <c r="M37" s="269"/>
      <c r="N37" s="269"/>
      <c r="O37" s="269"/>
      <c r="P37" s="269"/>
      <c r="Q37" s="269"/>
      <c r="R37" s="269"/>
      <c r="S37" s="269"/>
      <c r="T37" s="269"/>
      <c r="U37" s="269"/>
      <c r="V37" s="269"/>
      <c r="W37" s="269"/>
      <c r="X37" s="269"/>
      <c r="Y37" s="269"/>
      <c r="Z37" s="269"/>
      <c r="AA37" s="269"/>
      <c r="AB37" s="269"/>
      <c r="AC37" s="269"/>
      <c r="AD37" s="269"/>
      <c r="AE37" s="269"/>
      <c r="AF37" s="269"/>
      <c r="AG37" s="269"/>
      <c r="AH37" s="269"/>
      <c r="AI37" s="269"/>
      <c r="AJ37" s="269"/>
      <c r="AK37" s="269"/>
      <c r="AL37" s="269"/>
      <c r="AM37" s="269"/>
      <c r="AN37" s="269"/>
      <c r="AO37" s="269"/>
      <c r="AP37" s="269"/>
      <c r="AQ37" s="269"/>
      <c r="AR37" s="269"/>
      <c r="AS37" s="269"/>
      <c r="AT37" s="269"/>
      <c r="AU37" s="269"/>
      <c r="AV37" s="269"/>
      <c r="AW37" s="269"/>
      <c r="AX37" s="269"/>
      <c r="AY37" s="269"/>
      <c r="AZ37" s="269"/>
      <c r="BA37" s="269"/>
      <c r="BB37" s="269"/>
      <c r="BC37" s="269"/>
      <c r="BD37" s="269"/>
      <c r="BE37" s="269"/>
      <c r="BF37" s="269"/>
      <c r="BG37" s="269"/>
      <c r="BH37" s="269"/>
      <c r="BI37" s="269"/>
      <c r="BJ37" s="269"/>
      <c r="BK37" s="269"/>
      <c r="BL37" s="269"/>
      <c r="BM37" s="269"/>
      <c r="BN37" s="269"/>
      <c r="BO37" s="269"/>
      <c r="BP37" s="269"/>
      <c r="BQ37" s="269"/>
      <c r="BR37" s="269"/>
      <c r="BS37" s="269"/>
      <c r="BT37" s="269"/>
      <c r="BU37" s="269"/>
    </row>
    <row r="38" spans="1:73" ht="4" customHeight="1" x14ac:dyDescent="0.35">
      <c r="A38" s="19"/>
      <c r="B38" s="20"/>
      <c r="C38" s="21"/>
      <c r="D38" s="14"/>
      <c r="E38" s="22"/>
      <c r="F38" s="269"/>
      <c r="G38" s="269"/>
      <c r="H38" s="269"/>
      <c r="I38" s="269"/>
      <c r="J38" s="269"/>
      <c r="K38" s="269"/>
      <c r="L38" s="269"/>
      <c r="M38" s="269"/>
      <c r="N38" s="269"/>
      <c r="O38" s="269"/>
      <c r="P38" s="269"/>
      <c r="Q38" s="269"/>
      <c r="R38" s="269"/>
      <c r="S38" s="269"/>
      <c r="T38" s="269"/>
      <c r="U38" s="269"/>
      <c r="V38" s="269"/>
      <c r="W38" s="269"/>
      <c r="X38" s="269"/>
      <c r="Y38" s="269"/>
      <c r="Z38" s="269"/>
      <c r="AA38" s="269"/>
      <c r="AB38" s="269"/>
      <c r="AC38" s="269"/>
      <c r="AD38" s="269"/>
      <c r="AE38" s="269"/>
      <c r="AF38" s="269"/>
      <c r="AG38" s="269"/>
      <c r="AH38" s="269"/>
      <c r="AI38" s="269"/>
      <c r="AJ38" s="269"/>
      <c r="AK38" s="269"/>
      <c r="AL38" s="269"/>
      <c r="AM38" s="269"/>
      <c r="AN38" s="269"/>
      <c r="AO38" s="269"/>
      <c r="AP38" s="269"/>
      <c r="AQ38" s="269"/>
      <c r="AR38" s="269"/>
      <c r="AS38" s="269"/>
      <c r="AT38" s="269"/>
      <c r="AU38" s="269"/>
      <c r="AV38" s="269"/>
      <c r="AW38" s="269"/>
      <c r="AX38" s="269"/>
      <c r="AY38" s="269"/>
      <c r="AZ38" s="269"/>
      <c r="BA38" s="269"/>
      <c r="BB38" s="269"/>
      <c r="BC38" s="269"/>
      <c r="BD38" s="269"/>
      <c r="BE38" s="269"/>
      <c r="BF38" s="269"/>
      <c r="BG38" s="269"/>
      <c r="BH38" s="7"/>
      <c r="BI38" s="7"/>
      <c r="BJ38" s="7"/>
      <c r="BK38" s="7"/>
      <c r="BL38" s="7"/>
      <c r="BM38" s="7"/>
      <c r="BN38" s="7"/>
      <c r="BO38" s="114"/>
      <c r="BP38" s="114"/>
      <c r="BQ38" s="114"/>
      <c r="BR38" s="114"/>
      <c r="BS38" s="114"/>
      <c r="BT38" s="114"/>
      <c r="BU38" s="114"/>
    </row>
    <row r="39" spans="1:73" s="48" customFormat="1" x14ac:dyDescent="0.35">
      <c r="A39" s="50" t="s">
        <v>479</v>
      </c>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c r="BR39" s="139"/>
      <c r="BS39" s="139"/>
      <c r="BT39" s="139"/>
      <c r="BU39" s="139"/>
    </row>
    <row r="40" spans="1:73" s="48" customFormat="1" x14ac:dyDescent="0.35">
      <c r="A40" s="51" t="s">
        <v>480</v>
      </c>
      <c r="B40" s="9" t="s">
        <v>85</v>
      </c>
      <c r="D40" s="49"/>
      <c r="E40" s="24">
        <v>9013</v>
      </c>
      <c r="F40" s="114">
        <v>9603</v>
      </c>
      <c r="G40" s="114">
        <v>10405</v>
      </c>
      <c r="H40" s="114">
        <v>11332</v>
      </c>
      <c r="I40" s="114">
        <v>11588</v>
      </c>
      <c r="J40" s="114">
        <v>12448</v>
      </c>
      <c r="K40" s="114">
        <v>13718</v>
      </c>
      <c r="L40" s="114">
        <v>14591</v>
      </c>
      <c r="M40" s="114">
        <v>14928</v>
      </c>
      <c r="N40" s="114">
        <v>16089</v>
      </c>
      <c r="O40" s="114">
        <v>17834</v>
      </c>
      <c r="P40" s="114">
        <v>19605</v>
      </c>
      <c r="Q40" s="114">
        <v>20524</v>
      </c>
      <c r="R40" s="114">
        <v>22545</v>
      </c>
      <c r="S40" s="114">
        <v>24031</v>
      </c>
      <c r="T40" s="114">
        <v>27044</v>
      </c>
      <c r="U40" s="114">
        <v>29894</v>
      </c>
      <c r="V40" s="114">
        <v>32877</v>
      </c>
      <c r="W40" s="114">
        <v>36560</v>
      </c>
      <c r="X40" s="114">
        <v>41686</v>
      </c>
      <c r="Y40" s="114">
        <v>50433</v>
      </c>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39"/>
      <c r="BN40" s="139"/>
      <c r="BO40" s="139"/>
      <c r="BP40" s="139"/>
      <c r="BQ40" s="139"/>
      <c r="BR40" s="139"/>
      <c r="BS40" s="139"/>
      <c r="BT40" s="139"/>
      <c r="BU40" s="139"/>
    </row>
    <row r="41" spans="1:73" s="48" customFormat="1" x14ac:dyDescent="0.35">
      <c r="A41" s="51"/>
      <c r="B41" s="20" t="s">
        <v>481</v>
      </c>
      <c r="D41" s="49"/>
      <c r="E41" s="23"/>
      <c r="F41" s="269">
        <v>6.5461000776655842</v>
      </c>
      <c r="G41" s="269">
        <v>8.3515568051650604</v>
      </c>
      <c r="H41" s="269">
        <v>8.9091782796732346</v>
      </c>
      <c r="I41" s="269">
        <v>2.2590893046240623</v>
      </c>
      <c r="J41" s="269">
        <v>7.4214704867103798</v>
      </c>
      <c r="K41" s="269">
        <v>10.20244215938304</v>
      </c>
      <c r="L41" s="269">
        <v>6.363901443359099</v>
      </c>
      <c r="M41" s="269">
        <v>2.3096429305736521</v>
      </c>
      <c r="N41" s="269">
        <v>7.7773311897106012</v>
      </c>
      <c r="O41" s="269">
        <v>10.845919572378637</v>
      </c>
      <c r="P41" s="269">
        <v>9.9304698889761234</v>
      </c>
      <c r="Q41" s="269">
        <v>4.6875796990563545</v>
      </c>
      <c r="R41" s="269">
        <v>9.8470083804326656</v>
      </c>
      <c r="S41" s="269">
        <v>6.5912619206032419</v>
      </c>
      <c r="T41" s="269">
        <v>12.537971786442515</v>
      </c>
      <c r="U41" s="269">
        <v>10.538381896169202</v>
      </c>
      <c r="V41" s="269">
        <v>9.9785910216096951</v>
      </c>
      <c r="W41" s="269">
        <v>11.202360312680604</v>
      </c>
      <c r="X41" s="269">
        <v>14.020787746170683</v>
      </c>
      <c r="Y41" s="269">
        <v>20.983063858369722</v>
      </c>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c r="BM41" s="139"/>
      <c r="BN41" s="139"/>
      <c r="BO41" s="139"/>
      <c r="BP41" s="139"/>
      <c r="BQ41" s="139"/>
      <c r="BR41" s="139"/>
      <c r="BS41" s="139"/>
      <c r="BT41" s="139"/>
      <c r="BU41" s="139"/>
    </row>
    <row r="42" spans="1:73" s="48" customFormat="1" x14ac:dyDescent="0.35">
      <c r="A42" s="51" t="s">
        <v>482</v>
      </c>
      <c r="B42" s="9" t="s">
        <v>85</v>
      </c>
      <c r="D42" s="56" t="s">
        <v>483</v>
      </c>
      <c r="F42" s="139"/>
      <c r="G42" s="139"/>
      <c r="H42" s="139"/>
      <c r="I42" s="139"/>
      <c r="J42" s="139"/>
      <c r="K42" s="114">
        <v>16613</v>
      </c>
      <c r="L42" s="114">
        <v>17574</v>
      </c>
      <c r="M42" s="114">
        <v>17788</v>
      </c>
      <c r="N42" s="114">
        <v>19232</v>
      </c>
      <c r="O42" s="114">
        <v>21251</v>
      </c>
      <c r="P42" s="114">
        <v>23193</v>
      </c>
      <c r="Q42" s="114">
        <v>24382</v>
      </c>
      <c r="R42" s="114">
        <v>27181</v>
      </c>
      <c r="S42" s="114">
        <v>29209</v>
      </c>
      <c r="T42" s="114">
        <v>32753</v>
      </c>
      <c r="U42" s="114">
        <v>36905</v>
      </c>
      <c r="V42" s="114">
        <v>40372</v>
      </c>
      <c r="W42" s="114">
        <v>44548</v>
      </c>
      <c r="X42" s="114">
        <v>49821</v>
      </c>
      <c r="Y42" s="114">
        <v>60362</v>
      </c>
      <c r="Z42" s="114">
        <v>71256</v>
      </c>
      <c r="AA42" s="114">
        <v>83349</v>
      </c>
      <c r="AB42" s="114">
        <v>96204</v>
      </c>
      <c r="AC42" s="114">
        <v>105058</v>
      </c>
      <c r="AD42" s="114">
        <v>118751</v>
      </c>
      <c r="AE42" s="114">
        <v>134611</v>
      </c>
      <c r="AF42" s="114">
        <v>152357</v>
      </c>
      <c r="AG42" s="114">
        <v>175856</v>
      </c>
      <c r="AH42" s="114">
        <v>189410</v>
      </c>
      <c r="AI42" s="114">
        <v>213684</v>
      </c>
      <c r="AJ42" s="114">
        <v>235492</v>
      </c>
      <c r="AK42" s="114">
        <v>260862</v>
      </c>
      <c r="AL42" s="114">
        <v>286354</v>
      </c>
      <c r="AM42" s="114">
        <v>324570</v>
      </c>
      <c r="AN42" s="114">
        <v>368280</v>
      </c>
      <c r="AO42" s="114">
        <v>404708</v>
      </c>
      <c r="AP42" s="114">
        <v>415340</v>
      </c>
      <c r="AQ42" s="114">
        <v>423289</v>
      </c>
      <c r="AR42" s="114">
        <v>444235</v>
      </c>
      <c r="AS42" s="114">
        <v>466621</v>
      </c>
      <c r="AT42" s="114">
        <v>495812</v>
      </c>
      <c r="AU42" s="114">
        <v>528928</v>
      </c>
      <c r="AV42" s="114">
        <v>556628</v>
      </c>
      <c r="AW42" s="114">
        <v>589220</v>
      </c>
      <c r="AX42" s="114">
        <v>621388</v>
      </c>
      <c r="AY42" s="114">
        <v>662160</v>
      </c>
      <c r="AZ42" s="114">
        <v>706896</v>
      </c>
      <c r="BA42" s="114">
        <v>756034</v>
      </c>
      <c r="BB42" s="114">
        <v>802694</v>
      </c>
      <c r="BC42" s="114">
        <v>863620</v>
      </c>
      <c r="BD42" s="114">
        <v>924926</v>
      </c>
      <c r="BE42" s="114">
        <v>998904</v>
      </c>
      <c r="BF42" s="114">
        <v>1088284</v>
      </c>
      <c r="BG42" s="114">
        <v>1179153</v>
      </c>
      <c r="BH42" s="114">
        <v>1261261</v>
      </c>
      <c r="BI42" s="114">
        <v>1304017</v>
      </c>
      <c r="BJ42" s="114">
        <v>1418403</v>
      </c>
      <c r="BK42" s="114">
        <v>1500176</v>
      </c>
      <c r="BL42" s="114">
        <v>1536498</v>
      </c>
      <c r="BM42" s="114">
        <v>1598597</v>
      </c>
      <c r="BN42" s="114">
        <v>1623305</v>
      </c>
      <c r="BO42" s="114">
        <v>1657538</v>
      </c>
      <c r="BP42" s="114">
        <v>1758828</v>
      </c>
      <c r="BQ42" s="114">
        <v>1842635</v>
      </c>
      <c r="BR42" s="114">
        <v>1946613</v>
      </c>
      <c r="BS42" s="114">
        <v>1979471</v>
      </c>
      <c r="BT42" s="114">
        <v>2080419</v>
      </c>
      <c r="BU42" s="114">
        <v>2309051</v>
      </c>
    </row>
    <row r="43" spans="1:73" s="48" customFormat="1" x14ac:dyDescent="0.35">
      <c r="A43" s="51"/>
      <c r="B43" s="20" t="s">
        <v>481</v>
      </c>
      <c r="D43" s="55"/>
      <c r="E43" s="23"/>
      <c r="F43" s="269"/>
      <c r="G43" s="269"/>
      <c r="H43" s="269"/>
      <c r="I43" s="269"/>
      <c r="J43" s="269"/>
      <c r="K43" s="269"/>
      <c r="L43" s="269">
        <v>5.7846264973213657</v>
      </c>
      <c r="M43" s="269">
        <v>1.2177079776943156</v>
      </c>
      <c r="N43" s="269">
        <v>8.1178322464582777</v>
      </c>
      <c r="O43" s="269">
        <v>10.498128119800331</v>
      </c>
      <c r="P43" s="269">
        <v>9.1383934873652919</v>
      </c>
      <c r="Q43" s="269">
        <v>5.1265468029146666</v>
      </c>
      <c r="R43" s="269">
        <v>11.479780165695995</v>
      </c>
      <c r="S43" s="269">
        <v>7.4610941466465519</v>
      </c>
      <c r="T43" s="269">
        <v>12.13324660207471</v>
      </c>
      <c r="U43" s="269">
        <v>12.676701370866784</v>
      </c>
      <c r="V43" s="269">
        <v>9.3943910039290035</v>
      </c>
      <c r="W43" s="269">
        <v>10.343802635489951</v>
      </c>
      <c r="X43" s="269">
        <v>11.836670557600781</v>
      </c>
      <c r="Y43" s="269">
        <v>21.15774472611951</v>
      </c>
      <c r="Z43" s="269">
        <v>18.047778403631433</v>
      </c>
      <c r="AA43" s="269">
        <v>16.971202425058941</v>
      </c>
      <c r="AB43" s="269">
        <v>15.423100457114058</v>
      </c>
      <c r="AC43" s="269">
        <v>9.2033595276703739</v>
      </c>
      <c r="AD43" s="269">
        <v>13.033752784176356</v>
      </c>
      <c r="AE43" s="269">
        <v>13.355677004825228</v>
      </c>
      <c r="AF43" s="269">
        <v>13.183172251896202</v>
      </c>
      <c r="AG43" s="269">
        <v>15.423643153908252</v>
      </c>
      <c r="AH43" s="269">
        <v>7.7074424529160135</v>
      </c>
      <c r="AI43" s="269">
        <v>12.815585238371785</v>
      </c>
      <c r="AJ43" s="269">
        <v>10.205724340615108</v>
      </c>
      <c r="AK43" s="269">
        <v>10.773189747422407</v>
      </c>
      <c r="AL43" s="269">
        <v>9.7722167276184315</v>
      </c>
      <c r="AM43" s="269">
        <v>13.345718935303852</v>
      </c>
      <c r="AN43" s="269">
        <v>13.467048710601714</v>
      </c>
      <c r="AO43" s="269">
        <v>9.8913869881611873</v>
      </c>
      <c r="AP43" s="269">
        <v>2.6270792769107709</v>
      </c>
      <c r="AQ43" s="269">
        <v>1.9138537102133091</v>
      </c>
      <c r="AR43" s="269">
        <v>4.9483922332023811</v>
      </c>
      <c r="AS43" s="269">
        <v>5.0392247346562113</v>
      </c>
      <c r="AT43" s="269">
        <v>6.2558264630181659</v>
      </c>
      <c r="AU43" s="269">
        <v>6.6791445144530615</v>
      </c>
      <c r="AV43" s="269">
        <v>5.2370076834654222</v>
      </c>
      <c r="AW43" s="269">
        <v>5.8552570118642899</v>
      </c>
      <c r="AX43" s="269">
        <v>5.4594209293642448</v>
      </c>
      <c r="AY43" s="269">
        <v>6.5614398733158774</v>
      </c>
      <c r="AZ43" s="269">
        <v>6.7560710402319701</v>
      </c>
      <c r="BA43" s="269">
        <v>6.9512346936465796</v>
      </c>
      <c r="BB43" s="269">
        <v>6.1716801096246998</v>
      </c>
      <c r="BC43" s="269">
        <v>7.5901900350569429</v>
      </c>
      <c r="BD43" s="269">
        <v>7.0987239758226961</v>
      </c>
      <c r="BE43" s="269">
        <v>7.9982614825402143</v>
      </c>
      <c r="BF43" s="269">
        <v>8.9478067962486918</v>
      </c>
      <c r="BG43" s="269">
        <v>8.3497506165669968</v>
      </c>
      <c r="BH43" s="269">
        <v>6.9633033202646244</v>
      </c>
      <c r="BI43" s="269">
        <v>3.3899407022019989</v>
      </c>
      <c r="BJ43" s="269">
        <v>8.771818158812339</v>
      </c>
      <c r="BK43" s="269">
        <v>5.7651457307972498</v>
      </c>
      <c r="BL43" s="269">
        <v>2.421182581243797</v>
      </c>
      <c r="BM43" s="269">
        <v>4.0415932855103032</v>
      </c>
      <c r="BN43" s="269">
        <v>1.5456053026497552</v>
      </c>
      <c r="BO43" s="269">
        <v>2.1088458422785505</v>
      </c>
      <c r="BP43" s="269">
        <v>6.110870459681772</v>
      </c>
      <c r="BQ43" s="269">
        <v>4.7649343767554253</v>
      </c>
      <c r="BR43" s="269">
        <v>5.6428972639725128</v>
      </c>
      <c r="BS43" s="269">
        <v>1.6879574933487129</v>
      </c>
      <c r="BT43" s="269">
        <v>5.0997463463723358</v>
      </c>
      <c r="BU43" s="269">
        <v>10.98970928452394</v>
      </c>
    </row>
    <row r="44" spans="1:73" s="48" customFormat="1" x14ac:dyDescent="0.35">
      <c r="A44" s="51" t="s">
        <v>484</v>
      </c>
      <c r="B44" s="9" t="s">
        <v>85</v>
      </c>
      <c r="D44" s="55"/>
      <c r="E44" s="24">
        <f>F44*E40/F40</f>
        <v>10915.072824026825</v>
      </c>
      <c r="F44" s="114">
        <v>11629.584414637702</v>
      </c>
      <c r="G44" s="114">
        <v>12600.835763230791</v>
      </c>
      <c r="H44" s="114">
        <v>13723.466686105847</v>
      </c>
      <c r="I44" s="114">
        <v>14033.492054235312</v>
      </c>
      <c r="J44" s="114">
        <v>15074.983525295233</v>
      </c>
      <c r="K44" s="114">
        <v>16613</v>
      </c>
      <c r="L44" s="114">
        <v>17574</v>
      </c>
      <c r="M44" s="114">
        <v>17788</v>
      </c>
      <c r="N44" s="114">
        <v>19232</v>
      </c>
      <c r="O44" s="114">
        <v>21251</v>
      </c>
      <c r="P44" s="114">
        <v>23193</v>
      </c>
      <c r="Q44" s="114">
        <v>24382</v>
      </c>
      <c r="R44" s="114">
        <v>27181</v>
      </c>
      <c r="S44" s="114">
        <v>29209</v>
      </c>
      <c r="T44" s="114">
        <v>32753</v>
      </c>
      <c r="U44" s="114">
        <v>36905</v>
      </c>
      <c r="V44" s="114">
        <v>40372</v>
      </c>
      <c r="W44" s="114">
        <v>44548</v>
      </c>
      <c r="X44" s="114">
        <v>49821</v>
      </c>
      <c r="Y44" s="114">
        <v>60362</v>
      </c>
      <c r="Z44" s="114">
        <v>71256</v>
      </c>
      <c r="AA44" s="114">
        <v>83349</v>
      </c>
      <c r="AB44" s="114">
        <v>96204</v>
      </c>
      <c r="AC44" s="114">
        <v>105058</v>
      </c>
      <c r="AD44" s="114">
        <v>118751</v>
      </c>
      <c r="AE44" s="114">
        <v>134611</v>
      </c>
      <c r="AF44" s="114">
        <v>152357</v>
      </c>
      <c r="AG44" s="114">
        <v>175856</v>
      </c>
      <c r="AH44" s="114">
        <v>189410</v>
      </c>
      <c r="AI44" s="114">
        <v>213684</v>
      </c>
      <c r="AJ44" s="114">
        <v>235492</v>
      </c>
      <c r="AK44" s="114">
        <v>260862</v>
      </c>
      <c r="AL44" s="114">
        <v>286354</v>
      </c>
      <c r="AM44" s="114">
        <v>324570</v>
      </c>
      <c r="AN44" s="114">
        <v>368280</v>
      </c>
      <c r="AO44" s="114">
        <v>404708</v>
      </c>
      <c r="AP44" s="114">
        <v>415340</v>
      </c>
      <c r="AQ44" s="114">
        <v>423289</v>
      </c>
      <c r="AR44" s="114">
        <v>444235</v>
      </c>
      <c r="AS44" s="114">
        <v>466621</v>
      </c>
      <c r="AT44" s="114">
        <v>495812</v>
      </c>
      <c r="AU44" s="114">
        <v>528928</v>
      </c>
      <c r="AV44" s="114">
        <v>556628</v>
      </c>
      <c r="AW44" s="114">
        <v>589220</v>
      </c>
      <c r="AX44" s="114">
        <v>621388</v>
      </c>
      <c r="AY44" s="114">
        <v>662160</v>
      </c>
      <c r="AZ44" s="114">
        <v>706896</v>
      </c>
      <c r="BA44" s="114">
        <v>756034</v>
      </c>
      <c r="BB44" s="114">
        <v>802694</v>
      </c>
      <c r="BC44" s="114">
        <v>863620</v>
      </c>
      <c r="BD44" s="114">
        <v>924926</v>
      </c>
      <c r="BE44" s="114">
        <v>998904</v>
      </c>
      <c r="BF44" s="114">
        <v>1088284</v>
      </c>
      <c r="BG44" s="114">
        <v>1179153</v>
      </c>
      <c r="BH44" s="114">
        <v>1261261</v>
      </c>
      <c r="BI44" s="114">
        <v>1304017</v>
      </c>
      <c r="BJ44" s="114">
        <v>1418403</v>
      </c>
      <c r="BK44" s="114">
        <v>1500176</v>
      </c>
      <c r="BL44" s="114">
        <v>1536498</v>
      </c>
      <c r="BM44" s="114">
        <v>1598597</v>
      </c>
      <c r="BN44" s="114">
        <v>1623305</v>
      </c>
      <c r="BO44" s="114">
        <v>1657538</v>
      </c>
      <c r="BP44" s="114">
        <v>1758828</v>
      </c>
      <c r="BQ44" s="114">
        <v>1842635</v>
      </c>
      <c r="BR44" s="114">
        <v>1946613</v>
      </c>
      <c r="BS44" s="114">
        <v>1979471</v>
      </c>
      <c r="BT44" s="114">
        <v>2080419</v>
      </c>
      <c r="BU44" s="114">
        <v>2309051</v>
      </c>
    </row>
    <row r="45" spans="1:73" s="48" customFormat="1" x14ac:dyDescent="0.35">
      <c r="A45" s="50"/>
      <c r="B45" s="20" t="s">
        <v>481</v>
      </c>
      <c r="D45" s="49"/>
      <c r="E45" s="23"/>
      <c r="F45" s="269">
        <v>6.5461000776656064</v>
      </c>
      <c r="G45" s="269">
        <v>8.3515568051650391</v>
      </c>
      <c r="H45" s="269">
        <v>8.9091782796732346</v>
      </c>
      <c r="I45" s="269">
        <v>2.2590893046240845</v>
      </c>
      <c r="J45" s="269">
        <v>7.4214704867103798</v>
      </c>
      <c r="K45" s="269">
        <v>10.20244215938304</v>
      </c>
      <c r="L45" s="269">
        <v>5.7846264973213657</v>
      </c>
      <c r="M45" s="269">
        <v>1.2177079776943156</v>
      </c>
      <c r="N45" s="269">
        <v>8.1178322464582777</v>
      </c>
      <c r="O45" s="269">
        <v>10.498128119800331</v>
      </c>
      <c r="P45" s="269">
        <v>9.1383934873652919</v>
      </c>
      <c r="Q45" s="269">
        <v>5.1265468029146666</v>
      </c>
      <c r="R45" s="269">
        <v>11.479780165695995</v>
      </c>
      <c r="S45" s="269">
        <v>7.4610941466465519</v>
      </c>
      <c r="T45" s="269">
        <v>12.13324660207471</v>
      </c>
      <c r="U45" s="269">
        <v>12.676701370866784</v>
      </c>
      <c r="V45" s="269">
        <v>9.3943910039290035</v>
      </c>
      <c r="W45" s="269">
        <v>10.343802635489951</v>
      </c>
      <c r="X45" s="269">
        <v>11.836670557600781</v>
      </c>
      <c r="Y45" s="269">
        <v>21.15774472611951</v>
      </c>
      <c r="Z45" s="269">
        <v>18.047778403631433</v>
      </c>
      <c r="AA45" s="269">
        <v>16.971202425058941</v>
      </c>
      <c r="AB45" s="269">
        <v>15.423100457114058</v>
      </c>
      <c r="AC45" s="269">
        <v>9.2033595276703739</v>
      </c>
      <c r="AD45" s="269">
        <v>13.033752784176356</v>
      </c>
      <c r="AE45" s="269">
        <v>13.355677004825228</v>
      </c>
      <c r="AF45" s="269">
        <v>13.183172251896202</v>
      </c>
      <c r="AG45" s="269">
        <v>15.423643153908252</v>
      </c>
      <c r="AH45" s="269">
        <v>7.7074424529160135</v>
      </c>
      <c r="AI45" s="269">
        <v>12.815585238371785</v>
      </c>
      <c r="AJ45" s="269">
        <v>10.205724340615108</v>
      </c>
      <c r="AK45" s="269">
        <v>10.773189747422407</v>
      </c>
      <c r="AL45" s="269">
        <v>9.7722167276184315</v>
      </c>
      <c r="AM45" s="269">
        <v>13.345718935303852</v>
      </c>
      <c r="AN45" s="269">
        <v>13.467048710601714</v>
      </c>
      <c r="AO45" s="269">
        <v>9.8913869881611873</v>
      </c>
      <c r="AP45" s="269">
        <v>2.6270792769107709</v>
      </c>
      <c r="AQ45" s="269">
        <v>1.9138537102133091</v>
      </c>
      <c r="AR45" s="269">
        <v>4.9483922332023811</v>
      </c>
      <c r="AS45" s="269">
        <v>5.0392247346562113</v>
      </c>
      <c r="AT45" s="269">
        <v>6.2558264630181659</v>
      </c>
      <c r="AU45" s="269">
        <v>6.6791445144530615</v>
      </c>
      <c r="AV45" s="269">
        <v>5.2370076834654222</v>
      </c>
      <c r="AW45" s="269">
        <v>5.8552570118642899</v>
      </c>
      <c r="AX45" s="269">
        <v>5.4594209293642448</v>
      </c>
      <c r="AY45" s="269">
        <v>6.5614398733158774</v>
      </c>
      <c r="AZ45" s="269">
        <v>6.7560710402319701</v>
      </c>
      <c r="BA45" s="269">
        <v>6.9512346936465796</v>
      </c>
      <c r="BB45" s="269">
        <v>6.1716801096246998</v>
      </c>
      <c r="BC45" s="269">
        <v>7.5901900350569429</v>
      </c>
      <c r="BD45" s="269">
        <v>7.0987239758226961</v>
      </c>
      <c r="BE45" s="269">
        <v>7.9982614825402143</v>
      </c>
      <c r="BF45" s="269">
        <v>8.9478067962486918</v>
      </c>
      <c r="BG45" s="269">
        <v>8.3497506165669968</v>
      </c>
      <c r="BH45" s="269">
        <v>6.9633033202646244</v>
      </c>
      <c r="BI45" s="269">
        <v>3.3899407022019989</v>
      </c>
      <c r="BJ45" s="269">
        <v>8.771818158812339</v>
      </c>
      <c r="BK45" s="269">
        <v>5.7651457307972498</v>
      </c>
      <c r="BL45" s="269">
        <v>2.421182581243797</v>
      </c>
      <c r="BM45" s="269">
        <v>4.0415932855103032</v>
      </c>
      <c r="BN45" s="269">
        <v>1.5456053026497552</v>
      </c>
      <c r="BO45" s="269">
        <v>2.1088458422785505</v>
      </c>
      <c r="BP45" s="269">
        <v>6.110870459681772</v>
      </c>
      <c r="BQ45" s="269">
        <v>4.7649343767554253</v>
      </c>
      <c r="BR45" s="269">
        <v>5.6428972639725128</v>
      </c>
      <c r="BS45" s="269">
        <v>1.6879574933487129</v>
      </c>
      <c r="BT45" s="269">
        <v>5.0997463463723358</v>
      </c>
      <c r="BU45" s="269">
        <v>10.98970928452394</v>
      </c>
    </row>
    <row r="46" spans="1:73" ht="4" customHeight="1" x14ac:dyDescent="0.35">
      <c r="A46" s="19"/>
      <c r="B46" s="20"/>
      <c r="C46" s="21"/>
      <c r="D46" s="14"/>
      <c r="E46" s="22"/>
      <c r="F46" s="269"/>
      <c r="G46" s="269"/>
      <c r="H46" s="269"/>
      <c r="I46" s="269"/>
      <c r="J46" s="269"/>
      <c r="K46" s="269"/>
      <c r="L46" s="269"/>
      <c r="M46" s="269"/>
      <c r="N46" s="269"/>
      <c r="O46" s="269"/>
      <c r="P46" s="269"/>
      <c r="Q46" s="269"/>
      <c r="R46" s="269"/>
      <c r="S46" s="269"/>
      <c r="T46" s="269"/>
      <c r="U46" s="269"/>
      <c r="V46" s="269"/>
      <c r="W46" s="269"/>
      <c r="X46" s="269"/>
      <c r="Y46" s="269"/>
      <c r="Z46" s="269"/>
      <c r="AA46" s="269"/>
      <c r="AB46" s="269"/>
      <c r="AC46" s="269"/>
      <c r="AD46" s="269"/>
      <c r="AE46" s="269"/>
      <c r="AF46" s="269"/>
      <c r="AG46" s="269"/>
      <c r="AH46" s="269"/>
      <c r="AI46" s="269"/>
      <c r="AJ46" s="269"/>
      <c r="AK46" s="269"/>
      <c r="AL46" s="269"/>
      <c r="AM46" s="269"/>
      <c r="AN46" s="269"/>
      <c r="AO46" s="269"/>
      <c r="AP46" s="269"/>
      <c r="AQ46" s="269"/>
      <c r="AR46" s="269"/>
      <c r="AS46" s="269"/>
      <c r="AT46" s="269"/>
      <c r="AU46" s="269"/>
      <c r="AV46" s="269"/>
      <c r="AW46" s="269"/>
      <c r="AX46" s="269"/>
      <c r="AY46" s="269"/>
      <c r="AZ46" s="269"/>
      <c r="BA46" s="269"/>
      <c r="BB46" s="269"/>
      <c r="BC46" s="269"/>
      <c r="BD46" s="269"/>
      <c r="BE46" s="269"/>
      <c r="BF46" s="269"/>
      <c r="BG46" s="269"/>
      <c r="BH46" s="7"/>
      <c r="BI46" s="7"/>
      <c r="BJ46" s="7"/>
      <c r="BK46" s="7"/>
      <c r="BL46" s="7"/>
      <c r="BM46" s="7"/>
      <c r="BN46" s="7"/>
      <c r="BO46" s="114"/>
      <c r="BP46" s="114"/>
      <c r="BQ46" s="114"/>
      <c r="BR46" s="114"/>
      <c r="BS46" s="114"/>
      <c r="BT46" s="114"/>
      <c r="BU46" s="114"/>
    </row>
    <row r="47" spans="1:73" s="48" customFormat="1" x14ac:dyDescent="0.35">
      <c r="A47" s="50" t="s">
        <v>89</v>
      </c>
      <c r="D47" s="4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c r="BI47" s="139"/>
      <c r="BJ47" s="139"/>
      <c r="BK47" s="139"/>
      <c r="BL47" s="139"/>
      <c r="BM47" s="139"/>
      <c r="BN47" s="139"/>
      <c r="BO47" s="139"/>
      <c r="BP47" s="139"/>
      <c r="BQ47" s="139"/>
      <c r="BR47" s="139"/>
      <c r="BS47" s="139"/>
      <c r="BT47" s="139"/>
      <c r="BU47" s="139"/>
    </row>
    <row r="48" spans="1:73" x14ac:dyDescent="0.35">
      <c r="A48" s="51" t="s">
        <v>485</v>
      </c>
      <c r="B48" s="9" t="s">
        <v>85</v>
      </c>
      <c r="C48" s="93" t="s">
        <v>19</v>
      </c>
      <c r="D48" s="56" t="s">
        <v>483</v>
      </c>
      <c r="E48" s="24">
        <f>E57+E66</f>
        <v>1942</v>
      </c>
      <c r="F48" s="114">
        <v>2040</v>
      </c>
      <c r="G48" s="114">
        <v>2192</v>
      </c>
      <c r="H48" s="114">
        <v>2418</v>
      </c>
      <c r="I48" s="114">
        <v>2572</v>
      </c>
      <c r="J48" s="114">
        <v>2546</v>
      </c>
      <c r="K48" s="114">
        <v>2818</v>
      </c>
      <c r="L48" s="114">
        <v>3214</v>
      </c>
      <c r="M48" s="114">
        <v>3246</v>
      </c>
      <c r="N48" s="114">
        <v>3364</v>
      </c>
      <c r="O48" s="114">
        <v>3726</v>
      </c>
      <c r="P48" s="114">
        <v>4362</v>
      </c>
      <c r="Q48" s="114"/>
      <c r="R48" s="114"/>
      <c r="S48" s="114"/>
      <c r="T48" s="114"/>
      <c r="U48" s="114"/>
      <c r="V48" s="114"/>
      <c r="W48" s="114"/>
      <c r="X48" s="114"/>
      <c r="Y48" s="114"/>
      <c r="Z48" s="114"/>
      <c r="AA48" s="114"/>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row>
    <row r="49" spans="1:73" x14ac:dyDescent="0.35">
      <c r="A49" s="51" t="s">
        <v>486</v>
      </c>
      <c r="B49" s="9" t="s">
        <v>85</v>
      </c>
      <c r="C49" s="93" t="s">
        <v>19</v>
      </c>
      <c r="D49" s="55" t="s">
        <v>483</v>
      </c>
      <c r="F49" s="7"/>
      <c r="G49" s="7"/>
      <c r="H49" s="7"/>
      <c r="I49" s="7"/>
      <c r="J49" s="114">
        <v>2546</v>
      </c>
      <c r="K49" s="114">
        <v>2818</v>
      </c>
      <c r="L49" s="114">
        <v>3215</v>
      </c>
      <c r="M49" s="114">
        <v>3242</v>
      </c>
      <c r="N49" s="114">
        <v>3359</v>
      </c>
      <c r="O49" s="114">
        <v>3730</v>
      </c>
      <c r="P49" s="114">
        <v>4362</v>
      </c>
      <c r="Q49" s="114">
        <v>4800</v>
      </c>
      <c r="R49" s="114">
        <v>5093</v>
      </c>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row>
    <row r="50" spans="1:73" x14ac:dyDescent="0.35">
      <c r="A50" s="51" t="s">
        <v>487</v>
      </c>
      <c r="B50" s="9" t="s">
        <v>85</v>
      </c>
      <c r="C50" s="93" t="s">
        <v>19</v>
      </c>
      <c r="D50" s="55" t="s">
        <v>483</v>
      </c>
      <c r="F50" s="7"/>
      <c r="G50" s="7"/>
      <c r="H50" s="7"/>
      <c r="I50" s="7"/>
      <c r="J50" s="114"/>
      <c r="K50" s="114"/>
      <c r="L50" s="114"/>
      <c r="M50" s="114"/>
      <c r="N50" s="114"/>
      <c r="O50" s="114">
        <v>3725</v>
      </c>
      <c r="P50" s="114">
        <v>4349</v>
      </c>
      <c r="Q50" s="114">
        <v>4803</v>
      </c>
      <c r="R50" s="114">
        <v>5121</v>
      </c>
      <c r="S50" s="114">
        <v>5616</v>
      </c>
      <c r="T50" s="114">
        <v>6266</v>
      </c>
      <c r="U50" s="114">
        <v>7196</v>
      </c>
      <c r="V50" s="114">
        <v>8125</v>
      </c>
      <c r="W50" s="114">
        <v>8945</v>
      </c>
      <c r="X50" s="114">
        <v>9518</v>
      </c>
      <c r="Y50" s="114">
        <v>12002</v>
      </c>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row>
    <row r="51" spans="1:73" x14ac:dyDescent="0.35">
      <c r="A51" s="51" t="s">
        <v>488</v>
      </c>
      <c r="B51" s="9" t="s">
        <v>85</v>
      </c>
      <c r="C51" s="93" t="s">
        <v>19</v>
      </c>
      <c r="D51" s="55" t="s">
        <v>483</v>
      </c>
      <c r="E51" s="24">
        <v>1940</v>
      </c>
      <c r="F51" s="114">
        <v>2039</v>
      </c>
      <c r="G51" s="114">
        <v>2190</v>
      </c>
      <c r="H51" s="114">
        <v>2415</v>
      </c>
      <c r="I51" s="114">
        <v>2573</v>
      </c>
      <c r="J51" s="114">
        <v>2546</v>
      </c>
      <c r="K51" s="114">
        <v>2827</v>
      </c>
      <c r="L51" s="114">
        <v>3204</v>
      </c>
      <c r="M51" s="114">
        <v>3262</v>
      </c>
      <c r="N51" s="114">
        <v>3356</v>
      </c>
      <c r="O51" s="114">
        <v>3725</v>
      </c>
      <c r="P51" s="114">
        <v>4349</v>
      </c>
      <c r="Q51" s="114">
        <v>4774</v>
      </c>
      <c r="R51" s="114">
        <v>5088</v>
      </c>
      <c r="S51" s="114">
        <v>5583</v>
      </c>
      <c r="T51" s="114">
        <v>6228</v>
      </c>
      <c r="U51" s="114">
        <v>7157</v>
      </c>
      <c r="V51" s="114">
        <v>8093</v>
      </c>
      <c r="W51" s="114">
        <v>8913</v>
      </c>
      <c r="X51" s="114">
        <v>9471</v>
      </c>
      <c r="Y51" s="114">
        <v>11977</v>
      </c>
      <c r="Z51" s="114">
        <v>15430</v>
      </c>
      <c r="AA51" s="114">
        <v>18364</v>
      </c>
      <c r="AB51" s="114">
        <v>21545</v>
      </c>
      <c r="AC51" s="114">
        <v>23600</v>
      </c>
      <c r="AD51" s="114">
        <v>25812</v>
      </c>
      <c r="AE51" s="114">
        <v>29791</v>
      </c>
      <c r="AF51" s="114">
        <v>35317</v>
      </c>
      <c r="AG51" s="114">
        <v>41008</v>
      </c>
      <c r="AH51" s="114">
        <v>44879</v>
      </c>
      <c r="AI51" s="114">
        <v>49300</v>
      </c>
      <c r="AJ51" s="114">
        <v>57979</v>
      </c>
      <c r="AK51" s="114">
        <v>65224</v>
      </c>
      <c r="AL51" s="114">
        <v>73466</v>
      </c>
      <c r="AM51" s="114">
        <v>81465</v>
      </c>
      <c r="AN51" s="114">
        <v>88713</v>
      </c>
      <c r="AO51" s="114">
        <v>95871</v>
      </c>
      <c r="AP51" s="114">
        <v>97937</v>
      </c>
      <c r="AQ51" s="114">
        <v>93298</v>
      </c>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row>
    <row r="52" spans="1:73" x14ac:dyDescent="0.35">
      <c r="A52" s="51" t="s">
        <v>489</v>
      </c>
      <c r="B52" s="9" t="s">
        <v>85</v>
      </c>
      <c r="C52" s="93" t="s">
        <v>19</v>
      </c>
      <c r="D52" s="55" t="s">
        <v>483</v>
      </c>
      <c r="F52" s="7"/>
      <c r="G52" s="7"/>
      <c r="H52" s="7"/>
      <c r="I52" s="7"/>
      <c r="J52" s="7"/>
      <c r="K52" s="7"/>
      <c r="L52" s="114">
        <v>3204</v>
      </c>
      <c r="M52" s="114">
        <v>3262</v>
      </c>
      <c r="N52" s="114">
        <v>3356</v>
      </c>
      <c r="O52" s="114">
        <v>3726</v>
      </c>
      <c r="P52" s="114">
        <v>4349</v>
      </c>
      <c r="Q52" s="114">
        <v>4773</v>
      </c>
      <c r="R52" s="114">
        <v>5088</v>
      </c>
      <c r="S52" s="114">
        <v>5583</v>
      </c>
      <c r="T52" s="114">
        <v>6227</v>
      </c>
      <c r="U52" s="114">
        <v>7158</v>
      </c>
      <c r="V52" s="114">
        <v>8093</v>
      </c>
      <c r="W52" s="114">
        <v>8913</v>
      </c>
      <c r="X52" s="114">
        <v>9471</v>
      </c>
      <c r="Y52" s="114">
        <v>11978</v>
      </c>
      <c r="Z52" s="114">
        <v>15432</v>
      </c>
      <c r="AA52" s="114">
        <v>18365</v>
      </c>
      <c r="AB52" s="114">
        <v>21546</v>
      </c>
      <c r="AC52" s="114">
        <v>23601</v>
      </c>
      <c r="AD52" s="114">
        <v>25814</v>
      </c>
      <c r="AE52" s="114">
        <v>29794</v>
      </c>
      <c r="AF52" s="114">
        <v>35320</v>
      </c>
      <c r="AG52" s="114">
        <v>41010</v>
      </c>
      <c r="AH52" s="114">
        <v>44879</v>
      </c>
      <c r="AI52" s="114">
        <v>49308</v>
      </c>
      <c r="AJ52" s="114">
        <v>57990</v>
      </c>
      <c r="AK52" s="114">
        <v>65278</v>
      </c>
      <c r="AL52" s="114">
        <v>73553</v>
      </c>
      <c r="AM52" s="114">
        <v>81558</v>
      </c>
      <c r="AN52" s="114">
        <v>88796</v>
      </c>
      <c r="AO52" s="114">
        <v>95994</v>
      </c>
      <c r="AP52" s="114">
        <v>98092</v>
      </c>
      <c r="AQ52" s="114">
        <v>93509</v>
      </c>
      <c r="AR52" s="114">
        <v>95061</v>
      </c>
      <c r="AS52" s="114">
        <v>100746</v>
      </c>
      <c r="AT52" s="114">
        <v>110430</v>
      </c>
      <c r="AU52" s="114">
        <v>121688</v>
      </c>
      <c r="AV52" s="114">
        <v>131031</v>
      </c>
      <c r="AW52" s="7"/>
      <c r="AX52" s="7"/>
      <c r="AY52" s="7"/>
      <c r="AZ52" s="7"/>
      <c r="BA52" s="7"/>
      <c r="BB52" s="7"/>
      <c r="BC52" s="7"/>
      <c r="BD52" s="7"/>
      <c r="BE52" s="7"/>
      <c r="BF52" s="7"/>
      <c r="BG52" s="7"/>
      <c r="BH52" s="7"/>
      <c r="BI52" s="7"/>
      <c r="BJ52" s="7"/>
      <c r="BK52" s="7"/>
      <c r="BL52" s="7"/>
      <c r="BM52" s="7"/>
      <c r="BN52" s="7"/>
      <c r="BO52" s="7"/>
      <c r="BP52" s="7"/>
      <c r="BQ52" s="7"/>
      <c r="BR52" s="7"/>
      <c r="BS52" s="7"/>
      <c r="BT52" s="7"/>
      <c r="BU52" s="7"/>
    </row>
    <row r="53" spans="1:73" x14ac:dyDescent="0.35">
      <c r="A53" s="51" t="s">
        <v>490</v>
      </c>
      <c r="B53" s="9" t="s">
        <v>85</v>
      </c>
      <c r="D53" s="55" t="s">
        <v>483</v>
      </c>
      <c r="F53" s="7"/>
      <c r="G53" s="7"/>
      <c r="H53" s="7"/>
      <c r="I53" s="7"/>
      <c r="J53" s="7"/>
      <c r="K53" s="7"/>
      <c r="L53" s="7"/>
      <c r="M53" s="7"/>
      <c r="N53" s="7"/>
      <c r="O53" s="7"/>
      <c r="P53" s="7"/>
      <c r="Q53" s="7"/>
      <c r="R53" s="7"/>
      <c r="S53" s="7"/>
      <c r="T53" s="7"/>
      <c r="U53" s="7"/>
      <c r="V53" s="114">
        <v>8290</v>
      </c>
      <c r="W53" s="114">
        <v>9135</v>
      </c>
      <c r="X53" s="114">
        <v>9735</v>
      </c>
      <c r="Y53" s="114">
        <v>12228</v>
      </c>
      <c r="Z53" s="114">
        <v>15643</v>
      </c>
      <c r="AA53" s="114">
        <v>18727</v>
      </c>
      <c r="AB53" s="114">
        <v>21890</v>
      </c>
      <c r="AC53" s="114">
        <v>24019</v>
      </c>
      <c r="AD53" s="114">
        <v>26129</v>
      </c>
      <c r="AE53" s="114">
        <v>30321</v>
      </c>
      <c r="AF53" s="114">
        <v>35993</v>
      </c>
      <c r="AG53" s="114">
        <v>41499</v>
      </c>
      <c r="AH53" s="114">
        <v>45463</v>
      </c>
      <c r="AI53" s="114">
        <v>49981</v>
      </c>
      <c r="AJ53" s="114">
        <v>58817</v>
      </c>
      <c r="AK53" s="114">
        <v>66206</v>
      </c>
      <c r="AL53" s="114">
        <v>74724</v>
      </c>
      <c r="AM53" s="114">
        <v>83491</v>
      </c>
      <c r="AN53" s="114">
        <v>90748</v>
      </c>
      <c r="AO53" s="114">
        <v>98625</v>
      </c>
      <c r="AP53" s="114">
        <v>100227</v>
      </c>
      <c r="AQ53" s="114">
        <v>95840</v>
      </c>
      <c r="AR53" s="114">
        <v>97633</v>
      </c>
      <c r="AS53" s="114">
        <v>103824</v>
      </c>
      <c r="AT53" s="114">
        <v>113458</v>
      </c>
      <c r="AU53" s="114">
        <v>124429</v>
      </c>
      <c r="AV53" s="114">
        <v>133592</v>
      </c>
      <c r="AW53" s="114">
        <v>140736</v>
      </c>
      <c r="AX53" s="114">
        <v>152063</v>
      </c>
      <c r="AY53" s="114">
        <v>166199</v>
      </c>
      <c r="AZ53" s="114">
        <v>182996</v>
      </c>
      <c r="BA53" s="114">
        <v>187588</v>
      </c>
      <c r="BB53" s="114">
        <v>204613</v>
      </c>
      <c r="BC53" s="114">
        <v>217775</v>
      </c>
      <c r="BD53" s="114">
        <v>235984</v>
      </c>
      <c r="BE53" s="114">
        <v>255943</v>
      </c>
      <c r="BF53" s="114">
        <v>272637</v>
      </c>
      <c r="BG53" s="114">
        <v>294917</v>
      </c>
      <c r="BH53" s="114">
        <v>292600</v>
      </c>
      <c r="BI53" s="114">
        <v>284662</v>
      </c>
      <c r="BJ53" s="114">
        <v>302024</v>
      </c>
      <c r="BK53" s="114">
        <v>329874</v>
      </c>
      <c r="BL53" s="114">
        <v>351052</v>
      </c>
      <c r="BM53" s="114">
        <v>360322</v>
      </c>
      <c r="BN53" s="114">
        <v>378301</v>
      </c>
      <c r="BO53" s="114">
        <v>386924</v>
      </c>
      <c r="BP53" s="114">
        <v>409868</v>
      </c>
      <c r="BQ53" s="114">
        <v>446905</v>
      </c>
      <c r="BR53" s="114">
        <v>485286</v>
      </c>
      <c r="BS53" s="114">
        <v>469398</v>
      </c>
      <c r="BT53" s="114">
        <v>519913</v>
      </c>
      <c r="BU53" s="114">
        <v>584358</v>
      </c>
    </row>
    <row r="54" spans="1:73" x14ac:dyDescent="0.35">
      <c r="A54" s="51" t="s">
        <v>491</v>
      </c>
      <c r="B54" s="9" t="s">
        <v>85</v>
      </c>
      <c r="E54" s="24">
        <f>F54*E51/F51</f>
        <v>1987.2235265043876</v>
      </c>
      <c r="F54" s="114">
        <v>2088.6333868775496</v>
      </c>
      <c r="G54" s="114">
        <v>2243.3090324972209</v>
      </c>
      <c r="H54" s="114">
        <v>2473.7859878907707</v>
      </c>
      <c r="I54" s="114">
        <v>2635.6320276782412</v>
      </c>
      <c r="J54" s="114">
        <v>2607.974793031015</v>
      </c>
      <c r="K54" s="114">
        <v>2895.8149017669598</v>
      </c>
      <c r="L54" s="114">
        <v>3281.9918448041526</v>
      </c>
      <c r="M54" s="114">
        <v>3341.4036821944896</v>
      </c>
      <c r="N54" s="114">
        <v>3437.6918324477952</v>
      </c>
      <c r="O54" s="114">
        <v>3816.6983813171883</v>
      </c>
      <c r="P54" s="114">
        <v>4454.8634622513291</v>
      </c>
      <c r="Q54" s="114">
        <v>4889.1844804151742</v>
      </c>
      <c r="R54" s="114">
        <v>5211.8522179661441</v>
      </c>
      <c r="S54" s="114">
        <v>5718.9015198319539</v>
      </c>
      <c r="T54" s="114">
        <v>6378.5777832694921</v>
      </c>
      <c r="U54" s="114">
        <v>7332.2402075868031</v>
      </c>
      <c r="V54" s="114">
        <v>8290</v>
      </c>
      <c r="W54" s="114">
        <v>9135</v>
      </c>
      <c r="X54" s="114">
        <v>9735</v>
      </c>
      <c r="Y54" s="114">
        <v>12228</v>
      </c>
      <c r="Z54" s="114">
        <v>15643</v>
      </c>
      <c r="AA54" s="114">
        <v>18727</v>
      </c>
      <c r="AB54" s="114">
        <v>21890</v>
      </c>
      <c r="AC54" s="114">
        <v>24019</v>
      </c>
      <c r="AD54" s="114">
        <v>26129</v>
      </c>
      <c r="AE54" s="114">
        <v>30321</v>
      </c>
      <c r="AF54" s="114">
        <v>35993</v>
      </c>
      <c r="AG54" s="114">
        <v>41499</v>
      </c>
      <c r="AH54" s="114">
        <v>45463</v>
      </c>
      <c r="AI54" s="114">
        <v>49981</v>
      </c>
      <c r="AJ54" s="114">
        <v>58817</v>
      </c>
      <c r="AK54" s="114">
        <v>66206</v>
      </c>
      <c r="AL54" s="114">
        <v>74724</v>
      </c>
      <c r="AM54" s="114">
        <v>83491</v>
      </c>
      <c r="AN54" s="114">
        <v>90748</v>
      </c>
      <c r="AO54" s="114">
        <v>98625</v>
      </c>
      <c r="AP54" s="114">
        <v>100227</v>
      </c>
      <c r="AQ54" s="114">
        <v>95840</v>
      </c>
      <c r="AR54" s="114">
        <v>97633</v>
      </c>
      <c r="AS54" s="114">
        <v>103824</v>
      </c>
      <c r="AT54" s="114">
        <v>113458</v>
      </c>
      <c r="AU54" s="114">
        <v>124429</v>
      </c>
      <c r="AV54" s="114">
        <v>133592</v>
      </c>
      <c r="AW54" s="114">
        <v>140736</v>
      </c>
      <c r="AX54" s="114">
        <v>152063</v>
      </c>
      <c r="AY54" s="114">
        <v>166199</v>
      </c>
      <c r="AZ54" s="114">
        <v>182996</v>
      </c>
      <c r="BA54" s="114">
        <v>187588</v>
      </c>
      <c r="BB54" s="114">
        <v>204613</v>
      </c>
      <c r="BC54" s="114">
        <v>217775</v>
      </c>
      <c r="BD54" s="114">
        <v>235984</v>
      </c>
      <c r="BE54" s="114">
        <v>255943</v>
      </c>
      <c r="BF54" s="114">
        <v>272637</v>
      </c>
      <c r="BG54" s="114">
        <v>294917</v>
      </c>
      <c r="BH54" s="114">
        <v>292600</v>
      </c>
      <c r="BI54" s="114">
        <v>284662</v>
      </c>
      <c r="BJ54" s="114">
        <v>302024</v>
      </c>
      <c r="BK54" s="114">
        <v>329874</v>
      </c>
      <c r="BL54" s="114">
        <v>351052</v>
      </c>
      <c r="BM54" s="114">
        <v>360322</v>
      </c>
      <c r="BN54" s="114">
        <v>378301</v>
      </c>
      <c r="BO54" s="114">
        <v>386924</v>
      </c>
      <c r="BP54" s="114">
        <v>409868</v>
      </c>
      <c r="BQ54" s="114">
        <v>446905</v>
      </c>
      <c r="BR54" s="114">
        <v>485286</v>
      </c>
      <c r="BS54" s="114">
        <v>469398</v>
      </c>
      <c r="BT54" s="114">
        <v>519913</v>
      </c>
      <c r="BU54" s="114">
        <v>584358</v>
      </c>
    </row>
    <row r="55" spans="1:73" ht="4" customHeight="1" x14ac:dyDescent="0.35">
      <c r="A55" s="19"/>
      <c r="B55" s="20"/>
      <c r="C55" s="21"/>
      <c r="D55" s="14"/>
      <c r="E55" s="22"/>
      <c r="F55" s="269"/>
      <c r="G55" s="269"/>
      <c r="H55" s="269"/>
      <c r="I55" s="269"/>
      <c r="J55" s="269"/>
      <c r="K55" s="269"/>
      <c r="L55" s="269"/>
      <c r="M55" s="269"/>
      <c r="N55" s="269"/>
      <c r="O55" s="269"/>
      <c r="P55" s="269"/>
      <c r="Q55" s="269"/>
      <c r="R55" s="269"/>
      <c r="S55" s="269"/>
      <c r="T55" s="269"/>
      <c r="U55" s="269"/>
      <c r="V55" s="269"/>
      <c r="W55" s="269"/>
      <c r="X55" s="269"/>
      <c r="Y55" s="269"/>
      <c r="Z55" s="269"/>
      <c r="AA55" s="269"/>
      <c r="AB55" s="269"/>
      <c r="AC55" s="269"/>
      <c r="AD55" s="269"/>
      <c r="AE55" s="269"/>
      <c r="AF55" s="269"/>
      <c r="AG55" s="269"/>
      <c r="AH55" s="269"/>
      <c r="AI55" s="269"/>
      <c r="AJ55" s="269"/>
      <c r="AK55" s="269"/>
      <c r="AL55" s="269"/>
      <c r="AM55" s="269"/>
      <c r="AN55" s="269"/>
      <c r="AO55" s="269"/>
      <c r="AP55" s="269"/>
      <c r="AQ55" s="269"/>
      <c r="AR55" s="269"/>
      <c r="AS55" s="269"/>
      <c r="AT55" s="269"/>
      <c r="AU55" s="269"/>
      <c r="AV55" s="269"/>
      <c r="AW55" s="269"/>
      <c r="AX55" s="269"/>
      <c r="AY55" s="269"/>
      <c r="AZ55" s="269"/>
      <c r="BA55" s="269"/>
      <c r="BB55" s="269"/>
      <c r="BC55" s="269"/>
      <c r="BD55" s="269"/>
      <c r="BE55" s="269"/>
      <c r="BF55" s="269"/>
      <c r="BG55" s="269"/>
      <c r="BH55" s="7"/>
      <c r="BI55" s="7"/>
      <c r="BJ55" s="7"/>
      <c r="BK55" s="7"/>
      <c r="BL55" s="7"/>
      <c r="BM55" s="7"/>
      <c r="BN55" s="7"/>
      <c r="BO55" s="114"/>
      <c r="BP55" s="114"/>
      <c r="BQ55" s="114"/>
      <c r="BR55" s="114"/>
      <c r="BS55" s="114"/>
      <c r="BT55" s="114"/>
      <c r="BU55" s="114"/>
    </row>
    <row r="56" spans="1:73" x14ac:dyDescent="0.35">
      <c r="A56" s="51" t="s">
        <v>473</v>
      </c>
      <c r="C56" s="21"/>
      <c r="D56" s="20"/>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row>
    <row r="57" spans="1:73" x14ac:dyDescent="0.35">
      <c r="A57" s="57" t="s">
        <v>485</v>
      </c>
      <c r="B57" s="9" t="s">
        <v>85</v>
      </c>
      <c r="C57" s="93" t="s">
        <v>19</v>
      </c>
      <c r="D57" s="56" t="s">
        <v>483</v>
      </c>
      <c r="E57" s="24">
        <v>1802</v>
      </c>
      <c r="F57" s="114">
        <v>1874</v>
      </c>
      <c r="G57" s="114">
        <v>2006</v>
      </c>
      <c r="H57" s="114">
        <v>2202</v>
      </c>
      <c r="I57" s="114">
        <v>2326</v>
      </c>
      <c r="J57" s="114">
        <v>2268</v>
      </c>
      <c r="K57" s="114">
        <v>2506</v>
      </c>
      <c r="L57" s="114">
        <v>2852</v>
      </c>
      <c r="M57" s="114">
        <v>2836</v>
      </c>
      <c r="N57" s="114">
        <v>2882</v>
      </c>
      <c r="O57" s="114">
        <v>3220</v>
      </c>
      <c r="P57" s="114">
        <v>3788</v>
      </c>
      <c r="Q57" s="114"/>
      <c r="R57" s="114"/>
      <c r="S57" s="114"/>
      <c r="T57" s="114"/>
      <c r="U57" s="114"/>
      <c r="V57" s="114"/>
      <c r="W57" s="114"/>
      <c r="X57" s="114"/>
      <c r="Y57" s="114"/>
      <c r="Z57" s="114"/>
      <c r="AA57" s="114"/>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row>
    <row r="58" spans="1:73" x14ac:dyDescent="0.35">
      <c r="A58" s="57" t="s">
        <v>486</v>
      </c>
      <c r="B58" s="9" t="s">
        <v>85</v>
      </c>
      <c r="C58" s="93" t="s">
        <v>19</v>
      </c>
      <c r="D58" s="55" t="s">
        <v>483</v>
      </c>
      <c r="F58" s="7"/>
      <c r="G58" s="7"/>
      <c r="H58" s="7"/>
      <c r="I58" s="7"/>
      <c r="J58" s="114">
        <v>2269</v>
      </c>
      <c r="K58" s="114">
        <v>2506</v>
      </c>
      <c r="L58" s="114">
        <v>2851</v>
      </c>
      <c r="M58" s="114">
        <v>2836</v>
      </c>
      <c r="N58" s="114">
        <v>2882</v>
      </c>
      <c r="O58" s="114">
        <v>3220</v>
      </c>
      <c r="P58" s="114">
        <v>3788</v>
      </c>
      <c r="Q58" s="114">
        <v>4188</v>
      </c>
      <c r="R58" s="114">
        <v>4455</v>
      </c>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row>
    <row r="59" spans="1:73" x14ac:dyDescent="0.35">
      <c r="A59" s="57" t="s">
        <v>487</v>
      </c>
      <c r="B59" s="9" t="s">
        <v>85</v>
      </c>
      <c r="C59" s="93" t="s">
        <v>19</v>
      </c>
      <c r="D59" s="55" t="s">
        <v>483</v>
      </c>
      <c r="F59" s="7"/>
      <c r="G59" s="7"/>
      <c r="H59" s="7"/>
      <c r="I59" s="7"/>
      <c r="J59" s="114"/>
      <c r="K59" s="114"/>
      <c r="L59" s="114"/>
      <c r="M59" s="114"/>
      <c r="N59" s="114"/>
      <c r="O59" s="114">
        <v>3257</v>
      </c>
      <c r="P59" s="114">
        <v>3835</v>
      </c>
      <c r="Q59" s="114">
        <v>4238</v>
      </c>
      <c r="R59" s="114">
        <v>4516</v>
      </c>
      <c r="S59" s="114">
        <v>4983</v>
      </c>
      <c r="T59" s="114">
        <v>5567</v>
      </c>
      <c r="U59" s="114">
        <v>6424</v>
      </c>
      <c r="V59" s="114">
        <v>7248</v>
      </c>
      <c r="W59" s="114">
        <v>7963</v>
      </c>
      <c r="X59" s="114">
        <v>8488</v>
      </c>
      <c r="Y59" s="114">
        <v>10938</v>
      </c>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row>
    <row r="60" spans="1:73" x14ac:dyDescent="0.35">
      <c r="A60" s="57" t="s">
        <v>488</v>
      </c>
      <c r="B60" s="9" t="s">
        <v>85</v>
      </c>
      <c r="C60" s="93" t="s">
        <v>19</v>
      </c>
      <c r="D60" s="55" t="s">
        <v>483</v>
      </c>
      <c r="F60" s="7"/>
      <c r="G60" s="7"/>
      <c r="H60" s="7"/>
      <c r="I60" s="7"/>
      <c r="J60" s="114"/>
      <c r="K60" s="114"/>
      <c r="L60" s="114"/>
      <c r="M60" s="114"/>
      <c r="N60" s="114"/>
      <c r="O60" s="114"/>
      <c r="P60" s="114"/>
      <c r="Q60" s="114"/>
      <c r="R60" s="114"/>
      <c r="S60" s="7"/>
      <c r="T60" s="7"/>
      <c r="U60" s="7"/>
      <c r="V60" s="7"/>
      <c r="W60" s="7"/>
      <c r="X60" s="7"/>
      <c r="Y60" s="7"/>
      <c r="Z60" s="7"/>
      <c r="AA60" s="7"/>
      <c r="AB60" s="7"/>
      <c r="AC60" s="7"/>
      <c r="AD60" s="7"/>
      <c r="AE60" s="7"/>
      <c r="AF60" s="7"/>
      <c r="AG60" s="7"/>
      <c r="AH60" s="114">
        <v>41197</v>
      </c>
      <c r="AI60" s="114">
        <v>45015</v>
      </c>
      <c r="AJ60" s="114">
        <v>53211</v>
      </c>
      <c r="AK60" s="114">
        <v>59157</v>
      </c>
      <c r="AL60" s="114">
        <v>66679</v>
      </c>
      <c r="AM60" s="114">
        <v>75392</v>
      </c>
      <c r="AN60" s="114">
        <v>84027</v>
      </c>
      <c r="AO60" s="114">
        <v>91366</v>
      </c>
      <c r="AP60" s="114">
        <v>93518</v>
      </c>
      <c r="AQ60" s="114">
        <v>88265</v>
      </c>
      <c r="AR60" s="114">
        <v>90953</v>
      </c>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row>
    <row r="61" spans="1:73" x14ac:dyDescent="0.35">
      <c r="A61" s="57" t="s">
        <v>489</v>
      </c>
      <c r="B61" s="9" t="s">
        <v>85</v>
      </c>
      <c r="C61" s="93" t="s">
        <v>19</v>
      </c>
      <c r="D61" s="55" t="s">
        <v>483</v>
      </c>
      <c r="F61" s="7"/>
      <c r="G61" s="7"/>
      <c r="H61" s="7"/>
      <c r="I61" s="7"/>
      <c r="J61" s="7"/>
      <c r="K61" s="7"/>
      <c r="L61" s="114">
        <v>2851</v>
      </c>
      <c r="M61" s="114">
        <v>2862</v>
      </c>
      <c r="N61" s="114">
        <v>2915</v>
      </c>
      <c r="O61" s="114">
        <v>3257</v>
      </c>
      <c r="P61" s="114">
        <v>3835</v>
      </c>
      <c r="Q61" s="114">
        <v>4209</v>
      </c>
      <c r="R61" s="114">
        <v>4485</v>
      </c>
      <c r="S61" s="114">
        <v>4952</v>
      </c>
      <c r="T61" s="114">
        <v>5533</v>
      </c>
      <c r="U61" s="114">
        <v>6391</v>
      </c>
      <c r="V61" s="114">
        <v>7221</v>
      </c>
      <c r="W61" s="114">
        <v>7934</v>
      </c>
      <c r="X61" s="114">
        <v>8468</v>
      </c>
      <c r="Y61" s="114">
        <v>10907</v>
      </c>
      <c r="Z61" s="114">
        <v>14211</v>
      </c>
      <c r="AA61" s="114">
        <v>16933</v>
      </c>
      <c r="AB61" s="114">
        <v>19783</v>
      </c>
      <c r="AC61" s="114">
        <v>21469</v>
      </c>
      <c r="AD61" s="114">
        <v>23514</v>
      </c>
      <c r="AE61" s="114">
        <v>27539</v>
      </c>
      <c r="AF61" s="114">
        <v>32769</v>
      </c>
      <c r="AG61" s="114">
        <v>38058</v>
      </c>
      <c r="AH61" s="114">
        <v>41239</v>
      </c>
      <c r="AI61" s="114">
        <v>45065</v>
      </c>
      <c r="AJ61" s="114">
        <v>53208</v>
      </c>
      <c r="AK61" s="114">
        <v>59248</v>
      </c>
      <c r="AL61" s="114">
        <v>66881</v>
      </c>
      <c r="AM61" s="114">
        <v>75465</v>
      </c>
      <c r="AN61" s="114">
        <v>83897</v>
      </c>
      <c r="AO61" s="114">
        <v>91343</v>
      </c>
      <c r="AP61" s="114">
        <v>93225</v>
      </c>
      <c r="AQ61" s="114">
        <v>87970</v>
      </c>
      <c r="AR61" s="114">
        <v>89434</v>
      </c>
      <c r="AS61" s="114">
        <v>94024</v>
      </c>
      <c r="AT61" s="114">
        <v>105687</v>
      </c>
      <c r="AU61" s="114">
        <v>116386</v>
      </c>
      <c r="AV61" s="114">
        <v>125815</v>
      </c>
      <c r="AW61" s="7"/>
      <c r="AX61" s="7"/>
      <c r="AY61" s="7"/>
      <c r="AZ61" s="7"/>
      <c r="BA61" s="7"/>
      <c r="BB61" s="7"/>
      <c r="BC61" s="7"/>
      <c r="BD61" s="7"/>
      <c r="BE61" s="7"/>
      <c r="BF61" s="7"/>
      <c r="BG61" s="7"/>
      <c r="BH61" s="7"/>
      <c r="BI61" s="7"/>
      <c r="BJ61" s="7"/>
      <c r="BK61" s="7"/>
      <c r="BL61" s="7"/>
      <c r="BM61" s="7"/>
      <c r="BN61" s="7"/>
      <c r="BO61" s="7"/>
      <c r="BP61" s="7"/>
      <c r="BQ61" s="7"/>
      <c r="BR61" s="7"/>
      <c r="BS61" s="7"/>
      <c r="BT61" s="7"/>
      <c r="BU61" s="7"/>
    </row>
    <row r="62" spans="1:73" x14ac:dyDescent="0.35">
      <c r="A62" s="57" t="s">
        <v>490</v>
      </c>
      <c r="B62" s="9" t="s">
        <v>85</v>
      </c>
      <c r="C62" s="93"/>
      <c r="D62" s="55" t="s">
        <v>483</v>
      </c>
      <c r="E62" s="24"/>
      <c r="F62" s="114"/>
      <c r="G62" s="114"/>
      <c r="H62" s="114"/>
      <c r="I62" s="114"/>
      <c r="J62" s="114"/>
      <c r="K62" s="114"/>
      <c r="L62" s="114"/>
      <c r="M62" s="114"/>
      <c r="N62" s="114"/>
      <c r="O62" s="114"/>
      <c r="P62" s="114"/>
      <c r="Q62" s="114"/>
      <c r="R62" s="114"/>
      <c r="S62" s="114"/>
      <c r="T62" s="114"/>
      <c r="U62" s="114"/>
      <c r="V62" s="114">
        <v>7193</v>
      </c>
      <c r="W62" s="114">
        <v>7895</v>
      </c>
      <c r="X62" s="114">
        <v>8411</v>
      </c>
      <c r="Y62" s="114">
        <v>10832</v>
      </c>
      <c r="Z62" s="114">
        <v>14141</v>
      </c>
      <c r="AA62" s="114">
        <v>16920</v>
      </c>
      <c r="AB62" s="114">
        <v>19714</v>
      </c>
      <c r="AC62" s="114">
        <v>21428</v>
      </c>
      <c r="AD62" s="114">
        <v>23409</v>
      </c>
      <c r="AE62" s="114">
        <v>27473</v>
      </c>
      <c r="AF62" s="114">
        <v>32641</v>
      </c>
      <c r="AG62" s="114">
        <v>37880</v>
      </c>
      <c r="AH62" s="114">
        <v>41025</v>
      </c>
      <c r="AI62" s="114">
        <v>44849</v>
      </c>
      <c r="AJ62" s="114">
        <v>52970</v>
      </c>
      <c r="AK62" s="114">
        <v>58841</v>
      </c>
      <c r="AL62" s="114">
        <v>66467</v>
      </c>
      <c r="AM62" s="114">
        <v>75076</v>
      </c>
      <c r="AN62" s="114">
        <v>83452</v>
      </c>
      <c r="AO62" s="114">
        <v>90773</v>
      </c>
      <c r="AP62" s="114">
        <v>92739</v>
      </c>
      <c r="AQ62" s="114">
        <v>87364</v>
      </c>
      <c r="AR62" s="114">
        <v>88760</v>
      </c>
      <c r="AS62" s="114">
        <v>93362</v>
      </c>
      <c r="AT62" s="114">
        <v>104921</v>
      </c>
      <c r="AU62" s="114">
        <v>115700</v>
      </c>
      <c r="AV62" s="114">
        <v>124559</v>
      </c>
      <c r="AW62" s="114">
        <v>130984</v>
      </c>
      <c r="AX62" s="114">
        <v>138420</v>
      </c>
      <c r="AY62" s="114">
        <v>151313</v>
      </c>
      <c r="AZ62" s="114">
        <v>170354</v>
      </c>
      <c r="BA62" s="114">
        <v>175371</v>
      </c>
      <c r="BB62" s="114">
        <v>192391</v>
      </c>
      <c r="BC62" s="114">
        <v>206734</v>
      </c>
      <c r="BD62" s="114">
        <v>223986</v>
      </c>
      <c r="BE62" s="114">
        <v>241987</v>
      </c>
      <c r="BF62" s="114">
        <v>258252</v>
      </c>
      <c r="BG62" s="114">
        <v>279317</v>
      </c>
      <c r="BH62" s="114">
        <v>273674</v>
      </c>
      <c r="BI62" s="114">
        <v>262167</v>
      </c>
      <c r="BJ62" s="114">
        <v>282106</v>
      </c>
      <c r="BK62" s="114">
        <v>311269</v>
      </c>
      <c r="BL62" s="114">
        <v>327835</v>
      </c>
      <c r="BM62" s="114">
        <v>340283</v>
      </c>
      <c r="BN62" s="114">
        <v>353927</v>
      </c>
      <c r="BO62" s="114">
        <v>362445</v>
      </c>
      <c r="BP62" s="114">
        <v>379336</v>
      </c>
      <c r="BQ62" s="114">
        <v>418118</v>
      </c>
      <c r="BR62" s="114">
        <v>448654</v>
      </c>
      <c r="BS62" s="114">
        <v>431854</v>
      </c>
      <c r="BT62" s="114">
        <v>473941</v>
      </c>
      <c r="BU62" s="114">
        <v>536586</v>
      </c>
    </row>
    <row r="63" spans="1:73" x14ac:dyDescent="0.35">
      <c r="A63" s="57" t="s">
        <v>491</v>
      </c>
      <c r="B63" s="9" t="s">
        <v>85</v>
      </c>
      <c r="C63" s="93"/>
      <c r="E63" s="24">
        <f t="shared" ref="E63" si="17">E54-E72</f>
        <v>1817.0364910586438</v>
      </c>
      <c r="F63" s="114">
        <v>1886.8401877061679</v>
      </c>
      <c r="G63" s="114">
        <v>2017.203399690733</v>
      </c>
      <c r="H63" s="114">
        <v>2211.2117046316234</v>
      </c>
      <c r="I63" s="114">
        <v>2336.5890939664346</v>
      </c>
      <c r="J63" s="114">
        <v>2270.0319655030385</v>
      </c>
      <c r="K63" s="114">
        <v>2515.1717169701051</v>
      </c>
      <c r="L63" s="114">
        <v>2837.9081292078222</v>
      </c>
      <c r="M63" s="114">
        <v>2838.1926730201776</v>
      </c>
      <c r="N63" s="114">
        <v>2882.9016948331164</v>
      </c>
      <c r="O63" s="114">
        <v>3226.6834730603073</v>
      </c>
      <c r="P63" s="114">
        <v>3808.2373154623383</v>
      </c>
      <c r="Q63" s="114">
        <v>4179.6569574793939</v>
      </c>
      <c r="R63" s="114">
        <v>4453.2616216358683</v>
      </c>
      <c r="S63" s="114">
        <v>4925.0861528594769</v>
      </c>
      <c r="T63" s="114">
        <v>5505.506682352061</v>
      </c>
      <c r="U63" s="114">
        <v>6367.3330974950604</v>
      </c>
      <c r="V63" s="114">
        <v>7193</v>
      </c>
      <c r="W63" s="114">
        <v>7895</v>
      </c>
      <c r="X63" s="114">
        <v>8411</v>
      </c>
      <c r="Y63" s="114">
        <v>10832</v>
      </c>
      <c r="Z63" s="114">
        <v>14141</v>
      </c>
      <c r="AA63" s="114">
        <v>16920</v>
      </c>
      <c r="AB63" s="114">
        <v>19714</v>
      </c>
      <c r="AC63" s="114">
        <v>21428</v>
      </c>
      <c r="AD63" s="114">
        <v>23409</v>
      </c>
      <c r="AE63" s="114">
        <v>27473</v>
      </c>
      <c r="AF63" s="114">
        <v>32641</v>
      </c>
      <c r="AG63" s="114">
        <v>37880</v>
      </c>
      <c r="AH63" s="114">
        <v>41025</v>
      </c>
      <c r="AI63" s="114">
        <v>44849</v>
      </c>
      <c r="AJ63" s="114">
        <v>52970</v>
      </c>
      <c r="AK63" s="114">
        <v>58841</v>
      </c>
      <c r="AL63" s="114">
        <v>66467</v>
      </c>
      <c r="AM63" s="114">
        <v>75076</v>
      </c>
      <c r="AN63" s="114">
        <v>83452</v>
      </c>
      <c r="AO63" s="114">
        <v>90773</v>
      </c>
      <c r="AP63" s="114">
        <v>92739</v>
      </c>
      <c r="AQ63" s="114">
        <v>87364</v>
      </c>
      <c r="AR63" s="114">
        <v>88760</v>
      </c>
      <c r="AS63" s="114">
        <v>93362</v>
      </c>
      <c r="AT63" s="114">
        <v>104921</v>
      </c>
      <c r="AU63" s="114">
        <v>115700</v>
      </c>
      <c r="AV63" s="114">
        <v>124559</v>
      </c>
      <c r="AW63" s="114">
        <v>130984</v>
      </c>
      <c r="AX63" s="114">
        <v>138420</v>
      </c>
      <c r="AY63" s="114">
        <v>151312</v>
      </c>
      <c r="AZ63" s="114">
        <v>170355</v>
      </c>
      <c r="BA63" s="114">
        <v>175370</v>
      </c>
      <c r="BB63" s="114">
        <v>192391</v>
      </c>
      <c r="BC63" s="114">
        <v>206734</v>
      </c>
      <c r="BD63" s="114">
        <v>223985</v>
      </c>
      <c r="BE63" s="114">
        <v>241987</v>
      </c>
      <c r="BF63" s="114">
        <v>258252</v>
      </c>
      <c r="BG63" s="114">
        <v>279317</v>
      </c>
      <c r="BH63" s="114">
        <v>273674</v>
      </c>
      <c r="BI63" s="114">
        <v>262167</v>
      </c>
      <c r="BJ63" s="114">
        <v>282106</v>
      </c>
      <c r="BK63" s="114">
        <v>311268</v>
      </c>
      <c r="BL63" s="114">
        <v>327834</v>
      </c>
      <c r="BM63" s="114">
        <v>340284</v>
      </c>
      <c r="BN63" s="114">
        <v>353927</v>
      </c>
      <c r="BO63" s="114">
        <v>362444</v>
      </c>
      <c r="BP63" s="114">
        <v>379336</v>
      </c>
      <c r="BQ63" s="114">
        <v>418118</v>
      </c>
      <c r="BR63" s="114">
        <v>448655</v>
      </c>
      <c r="BS63" s="114">
        <v>431854</v>
      </c>
      <c r="BT63" s="114">
        <v>473941</v>
      </c>
      <c r="BU63" s="114">
        <v>536586</v>
      </c>
    </row>
    <row r="64" spans="1:73" ht="4" customHeight="1" x14ac:dyDescent="0.35">
      <c r="A64" s="26"/>
      <c r="B64" s="20"/>
      <c r="C64" s="245"/>
      <c r="D64" s="14"/>
      <c r="E64" s="22"/>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269"/>
      <c r="BH64" s="7"/>
      <c r="BI64" s="7"/>
      <c r="BJ64" s="7"/>
      <c r="BK64" s="7"/>
      <c r="BL64" s="7"/>
      <c r="BM64" s="7"/>
      <c r="BN64" s="7"/>
      <c r="BO64" s="114"/>
      <c r="BP64" s="114"/>
      <c r="BQ64" s="114"/>
      <c r="BR64" s="114"/>
      <c r="BS64" s="114"/>
      <c r="BT64" s="114"/>
      <c r="BU64" s="114"/>
    </row>
    <row r="65" spans="1:73" x14ac:dyDescent="0.35">
      <c r="A65" s="51" t="s">
        <v>474</v>
      </c>
      <c r="C65" s="245"/>
      <c r="D65" s="20"/>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row>
    <row r="66" spans="1:73" x14ac:dyDescent="0.35">
      <c r="A66" s="57" t="s">
        <v>485</v>
      </c>
      <c r="B66" s="9" t="s">
        <v>85</v>
      </c>
      <c r="C66" s="93" t="s">
        <v>19</v>
      </c>
      <c r="D66" s="56" t="s">
        <v>483</v>
      </c>
      <c r="E66" s="24">
        <v>140</v>
      </c>
      <c r="F66" s="114">
        <v>166</v>
      </c>
      <c r="G66" s="114">
        <v>186</v>
      </c>
      <c r="H66" s="114">
        <v>216</v>
      </c>
      <c r="I66" s="114">
        <v>246</v>
      </c>
      <c r="J66" s="114">
        <v>278</v>
      </c>
      <c r="K66" s="114">
        <v>312</v>
      </c>
      <c r="L66" s="114">
        <v>362</v>
      </c>
      <c r="M66" s="114">
        <v>410</v>
      </c>
      <c r="N66" s="114">
        <v>482</v>
      </c>
      <c r="O66" s="114">
        <v>506</v>
      </c>
      <c r="P66" s="114">
        <v>574</v>
      </c>
      <c r="Q66" s="114"/>
      <c r="R66" s="114"/>
      <c r="S66" s="114"/>
      <c r="T66" s="114"/>
      <c r="U66" s="114"/>
      <c r="V66" s="114"/>
      <c r="W66" s="114"/>
      <c r="X66" s="114"/>
      <c r="Y66" s="114"/>
      <c r="Z66" s="114"/>
      <c r="AA66" s="114"/>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row>
    <row r="67" spans="1:73" x14ac:dyDescent="0.35">
      <c r="A67" s="57" t="s">
        <v>486</v>
      </c>
      <c r="B67" s="9" t="s">
        <v>85</v>
      </c>
      <c r="C67" s="93" t="s">
        <v>19</v>
      </c>
      <c r="D67" s="55" t="s">
        <v>483</v>
      </c>
      <c r="F67" s="7"/>
      <c r="G67" s="7"/>
      <c r="H67" s="7"/>
      <c r="I67" s="7"/>
      <c r="J67" s="114">
        <v>277</v>
      </c>
      <c r="K67" s="114">
        <v>312</v>
      </c>
      <c r="L67" s="114">
        <v>364</v>
      </c>
      <c r="M67" s="114">
        <v>406</v>
      </c>
      <c r="N67" s="114">
        <v>477</v>
      </c>
      <c r="O67" s="114">
        <v>510</v>
      </c>
      <c r="P67" s="114">
        <v>574</v>
      </c>
      <c r="Q67" s="114">
        <v>612</v>
      </c>
      <c r="R67" s="114">
        <v>638</v>
      </c>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row>
    <row r="68" spans="1:73" x14ac:dyDescent="0.35">
      <c r="A68" s="57" t="s">
        <v>487</v>
      </c>
      <c r="B68" s="9" t="s">
        <v>85</v>
      </c>
      <c r="C68" s="93" t="s">
        <v>19</v>
      </c>
      <c r="D68" s="55" t="s">
        <v>483</v>
      </c>
      <c r="F68" s="7"/>
      <c r="G68" s="7"/>
      <c r="H68" s="7"/>
      <c r="I68" s="7"/>
      <c r="J68" s="114"/>
      <c r="K68" s="114"/>
      <c r="L68" s="114"/>
      <c r="M68" s="114"/>
      <c r="N68" s="114"/>
      <c r="O68" s="114">
        <v>468</v>
      </c>
      <c r="P68" s="114">
        <v>514</v>
      </c>
      <c r="Q68" s="114">
        <v>565</v>
      </c>
      <c r="R68" s="114">
        <v>605</v>
      </c>
      <c r="S68" s="114">
        <v>633</v>
      </c>
      <c r="T68" s="114">
        <v>699</v>
      </c>
      <c r="U68" s="114">
        <v>772</v>
      </c>
      <c r="V68" s="114">
        <v>877</v>
      </c>
      <c r="W68" s="114">
        <v>982</v>
      </c>
      <c r="X68" s="114">
        <v>1030</v>
      </c>
      <c r="Y68" s="114">
        <v>1064</v>
      </c>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row>
    <row r="69" spans="1:73" x14ac:dyDescent="0.35">
      <c r="A69" s="57" t="s">
        <v>488</v>
      </c>
      <c r="B69" s="9" t="s">
        <v>85</v>
      </c>
      <c r="C69" s="93" t="s">
        <v>19</v>
      </c>
      <c r="D69" s="55" t="s">
        <v>483</v>
      </c>
      <c r="F69" s="7"/>
      <c r="G69" s="7"/>
      <c r="H69" s="7"/>
      <c r="I69" s="7"/>
      <c r="J69" s="114"/>
      <c r="K69" s="114"/>
      <c r="L69" s="114"/>
      <c r="M69" s="114"/>
      <c r="N69" s="114"/>
      <c r="O69" s="114"/>
      <c r="P69" s="114"/>
      <c r="Q69" s="114"/>
      <c r="R69" s="114"/>
      <c r="S69" s="7"/>
      <c r="T69" s="7"/>
      <c r="U69" s="7"/>
      <c r="V69" s="7"/>
      <c r="W69" s="7"/>
      <c r="X69" s="7"/>
      <c r="Y69" s="7"/>
      <c r="Z69" s="7"/>
      <c r="AA69" s="7"/>
      <c r="AB69" s="7"/>
      <c r="AC69" s="7"/>
      <c r="AD69" s="7"/>
      <c r="AE69" s="7"/>
      <c r="AF69" s="7"/>
      <c r="AG69" s="7"/>
      <c r="AH69" s="114">
        <v>3682</v>
      </c>
      <c r="AI69" s="114">
        <v>4285</v>
      </c>
      <c r="AJ69" s="114">
        <v>4768</v>
      </c>
      <c r="AK69" s="114">
        <v>6067</v>
      </c>
      <c r="AL69" s="114">
        <v>6787</v>
      </c>
      <c r="AM69" s="114">
        <v>6073</v>
      </c>
      <c r="AN69" s="114">
        <v>4686</v>
      </c>
      <c r="AO69" s="114">
        <v>4505</v>
      </c>
      <c r="AP69" s="114">
        <v>4419</v>
      </c>
      <c r="AQ69" s="114">
        <v>5033</v>
      </c>
      <c r="AR69" s="114"/>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row>
    <row r="70" spans="1:73" x14ac:dyDescent="0.35">
      <c r="A70" s="57" t="s">
        <v>489</v>
      </c>
      <c r="B70" s="9" t="s">
        <v>85</v>
      </c>
      <c r="C70" s="93" t="s">
        <v>19</v>
      </c>
      <c r="D70" s="55" t="s">
        <v>483</v>
      </c>
      <c r="F70" s="7"/>
      <c r="G70" s="7"/>
      <c r="H70" s="7"/>
      <c r="I70" s="7"/>
      <c r="J70" s="7"/>
      <c r="K70" s="7"/>
      <c r="L70" s="114">
        <v>353</v>
      </c>
      <c r="M70" s="114">
        <v>400</v>
      </c>
      <c r="N70" s="114">
        <v>441</v>
      </c>
      <c r="O70" s="114">
        <v>469</v>
      </c>
      <c r="P70" s="114">
        <v>514</v>
      </c>
      <c r="Q70" s="114">
        <v>564</v>
      </c>
      <c r="R70" s="114">
        <v>603</v>
      </c>
      <c r="S70" s="114">
        <v>631</v>
      </c>
      <c r="T70" s="114">
        <v>694</v>
      </c>
      <c r="U70" s="114">
        <v>767</v>
      </c>
      <c r="V70" s="114">
        <v>872</v>
      </c>
      <c r="W70" s="114">
        <v>979</v>
      </c>
      <c r="X70" s="114">
        <v>1003</v>
      </c>
      <c r="Y70" s="114">
        <v>1071</v>
      </c>
      <c r="Z70" s="114">
        <v>1221</v>
      </c>
      <c r="AA70" s="114">
        <v>1432</v>
      </c>
      <c r="AB70" s="114">
        <v>1763</v>
      </c>
      <c r="AC70" s="114">
        <v>2132</v>
      </c>
      <c r="AD70" s="114">
        <v>2300</v>
      </c>
      <c r="AE70" s="114">
        <v>2255</v>
      </c>
      <c r="AF70" s="114">
        <v>2551</v>
      </c>
      <c r="AG70" s="114">
        <v>2952</v>
      </c>
      <c r="AH70" s="114">
        <v>3640</v>
      </c>
      <c r="AI70" s="114">
        <v>4243</v>
      </c>
      <c r="AJ70" s="114">
        <v>4782</v>
      </c>
      <c r="AK70" s="114">
        <v>6030</v>
      </c>
      <c r="AL70" s="114">
        <v>6672</v>
      </c>
      <c r="AM70" s="114">
        <v>6093</v>
      </c>
      <c r="AN70" s="114">
        <v>4899</v>
      </c>
      <c r="AO70" s="114">
        <v>4651</v>
      </c>
      <c r="AP70" s="114">
        <v>4867</v>
      </c>
      <c r="AQ70" s="114">
        <v>5539</v>
      </c>
      <c r="AR70" s="114">
        <v>5627</v>
      </c>
      <c r="AS70" s="114">
        <v>6722</v>
      </c>
      <c r="AT70" s="114">
        <v>4743</v>
      </c>
      <c r="AU70" s="114">
        <v>5302</v>
      </c>
      <c r="AV70" s="114">
        <v>5216</v>
      </c>
      <c r="AW70" s="7"/>
      <c r="AX70" s="7"/>
      <c r="AY70" s="7"/>
      <c r="AZ70" s="7"/>
      <c r="BA70" s="7"/>
      <c r="BB70" s="7"/>
      <c r="BC70" s="7"/>
      <c r="BD70" s="7"/>
      <c r="BE70" s="7"/>
      <c r="BF70" s="7"/>
      <c r="BG70" s="7"/>
      <c r="BH70" s="7"/>
      <c r="BI70" s="7"/>
      <c r="BJ70" s="7"/>
      <c r="BK70" s="7"/>
      <c r="BL70" s="7"/>
      <c r="BM70" s="7"/>
      <c r="BN70" s="7"/>
      <c r="BO70" s="7"/>
      <c r="BP70" s="7"/>
      <c r="BQ70" s="7"/>
      <c r="BR70" s="7"/>
      <c r="BS70" s="7"/>
      <c r="BT70" s="7"/>
      <c r="BU70" s="7"/>
    </row>
    <row r="71" spans="1:73" x14ac:dyDescent="0.35">
      <c r="A71" s="57" t="s">
        <v>490</v>
      </c>
      <c r="B71" s="9" t="s">
        <v>85</v>
      </c>
      <c r="D71" s="55" t="s">
        <v>483</v>
      </c>
      <c r="F71" s="7"/>
      <c r="G71" s="7"/>
      <c r="H71" s="7"/>
      <c r="I71" s="7"/>
      <c r="J71" s="7"/>
      <c r="K71" s="7"/>
      <c r="L71" s="7"/>
      <c r="M71" s="7"/>
      <c r="N71" s="7"/>
      <c r="O71" s="7"/>
      <c r="P71" s="7"/>
      <c r="Q71" s="7"/>
      <c r="R71" s="7"/>
      <c r="S71" s="7"/>
      <c r="T71" s="7"/>
      <c r="U71" s="114"/>
      <c r="V71" s="114">
        <v>1097</v>
      </c>
      <c r="W71" s="114">
        <v>1240</v>
      </c>
      <c r="X71" s="114">
        <v>1324</v>
      </c>
      <c r="Y71" s="114">
        <v>1396</v>
      </c>
      <c r="Z71" s="114">
        <v>1502</v>
      </c>
      <c r="AA71" s="114">
        <v>1807</v>
      </c>
      <c r="AB71" s="114">
        <v>2176</v>
      </c>
      <c r="AC71" s="114">
        <v>2591</v>
      </c>
      <c r="AD71" s="114">
        <v>2720</v>
      </c>
      <c r="AE71" s="114">
        <v>2848</v>
      </c>
      <c r="AF71" s="114">
        <v>3352</v>
      </c>
      <c r="AG71" s="114">
        <v>3619</v>
      </c>
      <c r="AH71" s="114">
        <v>4438</v>
      </c>
      <c r="AI71" s="114">
        <v>5132</v>
      </c>
      <c r="AJ71" s="114">
        <v>5847</v>
      </c>
      <c r="AK71" s="114">
        <v>7365</v>
      </c>
      <c r="AL71" s="114">
        <v>8257</v>
      </c>
      <c r="AM71" s="114">
        <v>8415</v>
      </c>
      <c r="AN71" s="114">
        <v>7296</v>
      </c>
      <c r="AO71" s="114">
        <v>7852</v>
      </c>
      <c r="AP71" s="114">
        <v>7488</v>
      </c>
      <c r="AQ71" s="114">
        <v>8476</v>
      </c>
      <c r="AR71" s="114">
        <v>8873</v>
      </c>
      <c r="AS71" s="114">
        <v>10462</v>
      </c>
      <c r="AT71" s="114">
        <v>8537</v>
      </c>
      <c r="AU71" s="114">
        <v>8729</v>
      </c>
      <c r="AV71" s="114">
        <v>9033</v>
      </c>
      <c r="AW71" s="114">
        <v>9752</v>
      </c>
      <c r="AX71" s="114">
        <v>13643</v>
      </c>
      <c r="AY71" s="114">
        <v>14887</v>
      </c>
      <c r="AZ71" s="114">
        <v>12641</v>
      </c>
      <c r="BA71" s="114">
        <v>12218</v>
      </c>
      <c r="BB71" s="114">
        <v>12222</v>
      </c>
      <c r="BC71" s="114">
        <v>11041</v>
      </c>
      <c r="BD71" s="114">
        <v>11999</v>
      </c>
      <c r="BE71" s="114">
        <v>13956</v>
      </c>
      <c r="BF71" s="114">
        <v>14385</v>
      </c>
      <c r="BG71" s="114">
        <v>15600</v>
      </c>
      <c r="BH71" s="114">
        <v>18926</v>
      </c>
      <c r="BI71" s="114">
        <v>22495</v>
      </c>
      <c r="BJ71" s="114">
        <v>19918</v>
      </c>
      <c r="BK71" s="114">
        <v>18606</v>
      </c>
      <c r="BL71" s="114">
        <v>23218</v>
      </c>
      <c r="BM71" s="114">
        <v>20038</v>
      </c>
      <c r="BN71" s="114">
        <v>24374</v>
      </c>
      <c r="BO71" s="114">
        <v>24480</v>
      </c>
      <c r="BP71" s="114">
        <v>30532</v>
      </c>
      <c r="BQ71" s="114">
        <v>28787</v>
      </c>
      <c r="BR71" s="114">
        <v>36631</v>
      </c>
      <c r="BS71" s="114">
        <v>37544</v>
      </c>
      <c r="BT71" s="114">
        <v>45972</v>
      </c>
      <c r="BU71" s="114">
        <v>47772</v>
      </c>
    </row>
    <row r="72" spans="1:73" x14ac:dyDescent="0.35">
      <c r="A72" s="57" t="s">
        <v>491</v>
      </c>
      <c r="B72" s="9" t="s">
        <v>85</v>
      </c>
      <c r="E72" s="24">
        <f>F72*E66/F66</f>
        <v>170.18703544574365</v>
      </c>
      <c r="F72" s="114">
        <v>201.79319917138176</v>
      </c>
      <c r="G72" s="114">
        <v>226.10563280648796</v>
      </c>
      <c r="H72" s="114">
        <v>262.57428325914731</v>
      </c>
      <c r="I72" s="114">
        <v>299.04293371180665</v>
      </c>
      <c r="J72" s="114">
        <v>337.94282752797659</v>
      </c>
      <c r="K72" s="114">
        <v>380.64318479685454</v>
      </c>
      <c r="L72" s="114">
        <v>444.08371559633031</v>
      </c>
      <c r="M72" s="114">
        <v>503.21100917431198</v>
      </c>
      <c r="N72" s="114">
        <v>554.790137614679</v>
      </c>
      <c r="O72" s="114">
        <v>590.01490825688086</v>
      </c>
      <c r="P72" s="114">
        <v>646.62614678899092</v>
      </c>
      <c r="Q72" s="114">
        <v>709.52752293577987</v>
      </c>
      <c r="R72" s="114">
        <v>758.59059633027539</v>
      </c>
      <c r="S72" s="114">
        <v>793.81536697247725</v>
      </c>
      <c r="T72" s="114">
        <v>873.07110091743129</v>
      </c>
      <c r="U72" s="114">
        <v>964.90711009174311</v>
      </c>
      <c r="V72" s="114">
        <v>1097</v>
      </c>
      <c r="W72" s="114">
        <v>1240</v>
      </c>
      <c r="X72" s="114">
        <v>1324</v>
      </c>
      <c r="Y72" s="114">
        <v>1396</v>
      </c>
      <c r="Z72" s="114">
        <v>1502</v>
      </c>
      <c r="AA72" s="114">
        <v>1807</v>
      </c>
      <c r="AB72" s="114">
        <v>2176</v>
      </c>
      <c r="AC72" s="114">
        <v>2591</v>
      </c>
      <c r="AD72" s="114">
        <v>2720</v>
      </c>
      <c r="AE72" s="114">
        <v>2848</v>
      </c>
      <c r="AF72" s="114">
        <v>3352</v>
      </c>
      <c r="AG72" s="114">
        <v>3619</v>
      </c>
      <c r="AH72" s="114">
        <v>4438</v>
      </c>
      <c r="AI72" s="114">
        <v>5132</v>
      </c>
      <c r="AJ72" s="114">
        <v>5847</v>
      </c>
      <c r="AK72" s="114">
        <v>7365</v>
      </c>
      <c r="AL72" s="114">
        <v>8257</v>
      </c>
      <c r="AM72" s="114">
        <v>8415</v>
      </c>
      <c r="AN72" s="114">
        <v>7296</v>
      </c>
      <c r="AO72" s="114">
        <v>7852</v>
      </c>
      <c r="AP72" s="114">
        <v>7488</v>
      </c>
      <c r="AQ72" s="114">
        <v>8476</v>
      </c>
      <c r="AR72" s="114">
        <v>8873</v>
      </c>
      <c r="AS72" s="114">
        <v>10462</v>
      </c>
      <c r="AT72" s="114">
        <v>8537</v>
      </c>
      <c r="AU72" s="114">
        <v>8729</v>
      </c>
      <c r="AV72" s="114">
        <v>9033</v>
      </c>
      <c r="AW72" s="114">
        <v>9752</v>
      </c>
      <c r="AX72" s="114">
        <v>13643</v>
      </c>
      <c r="AY72" s="114">
        <v>14887</v>
      </c>
      <c r="AZ72" s="114">
        <v>12641</v>
      </c>
      <c r="BA72" s="114">
        <v>12218</v>
      </c>
      <c r="BB72" s="114">
        <v>12222</v>
      </c>
      <c r="BC72" s="114">
        <v>11041</v>
      </c>
      <c r="BD72" s="114">
        <v>11999</v>
      </c>
      <c r="BE72" s="114">
        <v>13956</v>
      </c>
      <c r="BF72" s="114">
        <v>14385</v>
      </c>
      <c r="BG72" s="114">
        <v>15600</v>
      </c>
      <c r="BH72" s="114">
        <v>18926</v>
      </c>
      <c r="BI72" s="114">
        <v>22495</v>
      </c>
      <c r="BJ72" s="114">
        <v>19918</v>
      </c>
      <c r="BK72" s="114">
        <v>18606</v>
      </c>
      <c r="BL72" s="114">
        <v>23218</v>
      </c>
      <c r="BM72" s="114">
        <v>20038</v>
      </c>
      <c r="BN72" s="114">
        <v>24374</v>
      </c>
      <c r="BO72" s="114">
        <v>24480</v>
      </c>
      <c r="BP72" s="114">
        <v>30532</v>
      </c>
      <c r="BQ72" s="114">
        <v>28787</v>
      </c>
      <c r="BR72" s="114">
        <v>36631</v>
      </c>
      <c r="BS72" s="114">
        <v>37544</v>
      </c>
      <c r="BT72" s="114">
        <v>45972</v>
      </c>
      <c r="BU72" s="114">
        <v>47772</v>
      </c>
    </row>
    <row r="73" spans="1:73" ht="4" customHeight="1" x14ac:dyDescent="0.35">
      <c r="A73" s="19"/>
      <c r="B73" s="20"/>
      <c r="C73" s="21"/>
      <c r="D73" s="14"/>
      <c r="E73" s="22"/>
      <c r="F73" s="269"/>
      <c r="G73" s="269"/>
      <c r="H73" s="269"/>
      <c r="I73" s="269"/>
      <c r="J73" s="269"/>
      <c r="K73" s="269"/>
      <c r="L73" s="269"/>
      <c r="M73" s="269"/>
      <c r="N73" s="269"/>
      <c r="O73" s="269"/>
      <c r="P73" s="269"/>
      <c r="Q73" s="269"/>
      <c r="R73" s="269"/>
      <c r="S73" s="269"/>
      <c r="T73" s="269"/>
      <c r="U73" s="269"/>
      <c r="V73" s="269"/>
      <c r="W73" s="269"/>
      <c r="X73" s="269"/>
      <c r="Y73" s="269"/>
      <c r="Z73" s="269"/>
      <c r="AA73" s="269"/>
      <c r="AB73" s="269"/>
      <c r="AC73" s="269"/>
      <c r="AD73" s="269"/>
      <c r="AE73" s="269"/>
      <c r="AF73" s="269"/>
      <c r="AG73" s="269"/>
      <c r="AH73" s="269"/>
      <c r="AI73" s="269"/>
      <c r="AJ73" s="269"/>
      <c r="AK73" s="269"/>
      <c r="AL73" s="269"/>
      <c r="AM73" s="269"/>
      <c r="AN73" s="269"/>
      <c r="AO73" s="269"/>
      <c r="AP73" s="269"/>
      <c r="AQ73" s="269"/>
      <c r="AR73" s="269"/>
      <c r="AS73" s="269"/>
      <c r="AT73" s="269"/>
      <c r="AU73" s="269"/>
      <c r="AV73" s="269"/>
      <c r="AW73" s="269"/>
      <c r="AX73" s="269"/>
      <c r="AY73" s="269"/>
      <c r="AZ73" s="269"/>
      <c r="BA73" s="269"/>
      <c r="BB73" s="269"/>
      <c r="BC73" s="269"/>
      <c r="BD73" s="269"/>
      <c r="BE73" s="269"/>
      <c r="BF73" s="269"/>
      <c r="BG73" s="269"/>
      <c r="BH73" s="7"/>
      <c r="BI73" s="7"/>
      <c r="BJ73" s="7"/>
      <c r="BK73" s="7"/>
      <c r="BL73" s="7"/>
      <c r="BM73" s="7"/>
      <c r="BN73" s="7"/>
      <c r="BO73" s="114"/>
      <c r="BP73" s="114"/>
      <c r="BQ73" s="114"/>
      <c r="BR73" s="114"/>
      <c r="BS73" s="114"/>
      <c r="BT73" s="114"/>
      <c r="BU73" s="114"/>
    </row>
    <row r="74" spans="1:73" s="48" customFormat="1" x14ac:dyDescent="0.35">
      <c r="A74" s="50" t="s">
        <v>492</v>
      </c>
      <c r="D74" s="49"/>
      <c r="F74" s="139"/>
      <c r="G74" s="139"/>
      <c r="H74" s="139"/>
      <c r="I74" s="139"/>
      <c r="J74" s="139"/>
      <c r="K74" s="139"/>
      <c r="L74" s="139"/>
      <c r="M74" s="139"/>
      <c r="N74" s="139"/>
      <c r="O74" s="139"/>
      <c r="P74" s="139"/>
      <c r="Q74" s="139"/>
      <c r="R74" s="139"/>
      <c r="S74" s="139"/>
      <c r="T74" s="139"/>
      <c r="U74" s="139"/>
      <c r="V74" s="139"/>
      <c r="W74" s="139"/>
      <c r="X74" s="139"/>
      <c r="Y74" s="139"/>
      <c r="Z74" s="139"/>
      <c r="AA74" s="139"/>
      <c r="AB74" s="139"/>
      <c r="AC74" s="139"/>
      <c r="AD74" s="139"/>
      <c r="AE74" s="139"/>
      <c r="AF74" s="139"/>
      <c r="AG74" s="139"/>
      <c r="AH74" s="139"/>
      <c r="AI74" s="139"/>
      <c r="AJ74" s="139"/>
      <c r="AK74" s="139"/>
      <c r="AL74" s="139"/>
      <c r="AM74" s="139"/>
      <c r="AN74" s="139"/>
      <c r="AO74" s="139"/>
      <c r="AP74" s="139"/>
      <c r="AQ74" s="139"/>
      <c r="AR74" s="139"/>
      <c r="AS74" s="139"/>
      <c r="AT74" s="139"/>
      <c r="AU74" s="139"/>
      <c r="AV74" s="139"/>
      <c r="AW74" s="139"/>
      <c r="AX74" s="139"/>
      <c r="AY74" s="139"/>
      <c r="AZ74" s="139"/>
      <c r="BA74" s="139"/>
      <c r="BB74" s="139"/>
      <c r="BC74" s="139"/>
      <c r="BD74" s="139"/>
      <c r="BE74" s="139"/>
      <c r="BF74" s="139"/>
      <c r="BG74" s="139"/>
      <c r="BH74" s="139"/>
      <c r="BI74" s="139"/>
      <c r="BJ74" s="139"/>
      <c r="BK74" s="139"/>
      <c r="BL74" s="139"/>
      <c r="BM74" s="139"/>
      <c r="BN74" s="139"/>
      <c r="BO74" s="139"/>
      <c r="BP74" s="139"/>
      <c r="BQ74" s="139"/>
      <c r="BR74" s="139"/>
      <c r="BS74" s="139"/>
      <c r="BT74" s="139"/>
      <c r="BU74" s="139"/>
    </row>
    <row r="75" spans="1:73" x14ac:dyDescent="0.35">
      <c r="A75" s="51" t="s">
        <v>485</v>
      </c>
      <c r="B75" s="9" t="s">
        <v>85</v>
      </c>
      <c r="C75" s="93" t="s">
        <v>90</v>
      </c>
      <c r="D75" s="56" t="s">
        <v>483</v>
      </c>
      <c r="E75" s="24">
        <v>1646</v>
      </c>
      <c r="F75" s="114">
        <v>1744</v>
      </c>
      <c r="G75" s="114">
        <v>1914</v>
      </c>
      <c r="H75" s="114">
        <v>2012</v>
      </c>
      <c r="I75" s="114">
        <v>2146</v>
      </c>
      <c r="J75" s="114">
        <v>2312</v>
      </c>
      <c r="K75" s="114">
        <v>2522</v>
      </c>
      <c r="L75" s="114">
        <v>2738</v>
      </c>
      <c r="M75" s="114">
        <v>3014</v>
      </c>
      <c r="N75" s="114">
        <v>3198</v>
      </c>
      <c r="O75" s="114">
        <v>3530</v>
      </c>
      <c r="P75" s="114">
        <v>3890</v>
      </c>
      <c r="Q75" s="114"/>
      <c r="R75" s="114"/>
      <c r="S75" s="114"/>
      <c r="T75" s="114"/>
      <c r="U75" s="114"/>
      <c r="V75" s="114"/>
      <c r="W75" s="114"/>
      <c r="X75" s="114"/>
      <c r="Y75" s="114"/>
      <c r="Z75" s="114"/>
      <c r="AA75" s="114"/>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row>
    <row r="76" spans="1:73" x14ac:dyDescent="0.35">
      <c r="A76" s="51" t="s">
        <v>486</v>
      </c>
      <c r="B76" s="9" t="s">
        <v>85</v>
      </c>
      <c r="C76" s="93" t="s">
        <v>90</v>
      </c>
      <c r="D76" s="55" t="s">
        <v>483</v>
      </c>
      <c r="F76" s="7"/>
      <c r="G76" s="7"/>
      <c r="H76" s="7"/>
      <c r="I76" s="7"/>
      <c r="J76" s="114">
        <v>2310</v>
      </c>
      <c r="K76" s="114">
        <v>2521</v>
      </c>
      <c r="L76" s="114">
        <v>2739</v>
      </c>
      <c r="M76" s="114">
        <v>3013</v>
      </c>
      <c r="N76" s="114">
        <v>3198</v>
      </c>
      <c r="O76" s="114">
        <v>3531</v>
      </c>
      <c r="P76" s="114">
        <v>3890</v>
      </c>
      <c r="Q76" s="114">
        <v>4385</v>
      </c>
      <c r="R76" s="114">
        <v>4946</v>
      </c>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row>
    <row r="77" spans="1:73" x14ac:dyDescent="0.35">
      <c r="A77" s="51" t="s">
        <v>487</v>
      </c>
      <c r="B77" s="9" t="s">
        <v>85</v>
      </c>
      <c r="C77" s="93" t="s">
        <v>90</v>
      </c>
      <c r="D77" s="55" t="s">
        <v>483</v>
      </c>
      <c r="F77" s="7"/>
      <c r="G77" s="7"/>
      <c r="H77" s="7"/>
      <c r="I77" s="7"/>
      <c r="J77" s="114"/>
      <c r="K77" s="114"/>
      <c r="L77" s="114"/>
      <c r="M77" s="114"/>
      <c r="N77" s="114"/>
      <c r="O77" s="114">
        <v>3437</v>
      </c>
      <c r="P77" s="114">
        <v>3763</v>
      </c>
      <c r="Q77" s="114">
        <v>4250</v>
      </c>
      <c r="R77" s="114">
        <v>4801</v>
      </c>
      <c r="S77" s="114">
        <v>5301</v>
      </c>
      <c r="T77" s="114">
        <v>5758</v>
      </c>
      <c r="U77" s="114">
        <v>6226</v>
      </c>
      <c r="V77" s="114">
        <v>7290</v>
      </c>
      <c r="W77" s="114">
        <v>8106</v>
      </c>
      <c r="X77" s="114">
        <v>9241</v>
      </c>
      <c r="Y77" s="114">
        <v>11012</v>
      </c>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row>
    <row r="78" spans="1:73" x14ac:dyDescent="0.35">
      <c r="A78" s="51" t="s">
        <v>488</v>
      </c>
      <c r="B78" s="9" t="s">
        <v>85</v>
      </c>
      <c r="C78" s="93" t="s">
        <v>90</v>
      </c>
      <c r="D78" s="55" t="s">
        <v>483</v>
      </c>
      <c r="F78" s="7"/>
      <c r="G78" s="7"/>
      <c r="H78" s="7"/>
      <c r="I78" s="7"/>
      <c r="J78" s="114"/>
      <c r="K78" s="114"/>
      <c r="L78" s="114"/>
      <c r="M78" s="114"/>
      <c r="N78" s="114"/>
      <c r="O78" s="114"/>
      <c r="P78" s="114"/>
      <c r="Q78" s="114"/>
      <c r="R78" s="114"/>
      <c r="S78" s="7"/>
      <c r="T78" s="7"/>
      <c r="U78" s="7"/>
      <c r="V78" s="7"/>
      <c r="W78" s="7"/>
      <c r="X78" s="7"/>
      <c r="Y78" s="7"/>
      <c r="Z78" s="7"/>
      <c r="AA78" s="7"/>
      <c r="AB78" s="7"/>
      <c r="AC78" s="7"/>
      <c r="AD78" s="7"/>
      <c r="AE78" s="7"/>
      <c r="AF78" s="7"/>
      <c r="AG78" s="7"/>
      <c r="AH78" s="114">
        <v>48144</v>
      </c>
      <c r="AI78" s="114">
        <v>56242</v>
      </c>
      <c r="AJ78" s="114">
        <v>63983</v>
      </c>
      <c r="AK78" s="114">
        <v>70158</v>
      </c>
      <c r="AL78" s="114">
        <v>75798</v>
      </c>
      <c r="AM78" s="114">
        <v>80156</v>
      </c>
      <c r="AN78" s="114">
        <v>83175</v>
      </c>
      <c r="AO78" s="114">
        <v>89436</v>
      </c>
      <c r="AP78" s="114">
        <v>98280</v>
      </c>
      <c r="AQ78" s="114">
        <v>105574</v>
      </c>
      <c r="AR78" s="114">
        <v>113816</v>
      </c>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row>
    <row r="79" spans="1:73" x14ac:dyDescent="0.35">
      <c r="A79" s="51" t="s">
        <v>489</v>
      </c>
      <c r="B79" s="9" t="s">
        <v>85</v>
      </c>
      <c r="C79" s="93"/>
      <c r="D79" s="55" t="s">
        <v>483</v>
      </c>
      <c r="F79" s="7"/>
      <c r="G79" s="7"/>
      <c r="H79" s="7"/>
      <c r="I79" s="7"/>
      <c r="J79" s="7"/>
      <c r="K79" s="7"/>
      <c r="L79" s="114">
        <v>2654</v>
      </c>
      <c r="M79" s="114">
        <v>2941</v>
      </c>
      <c r="N79" s="114">
        <v>3105</v>
      </c>
      <c r="O79" s="114">
        <v>3437</v>
      </c>
      <c r="P79" s="114">
        <v>3765</v>
      </c>
      <c r="Q79" s="114">
        <v>4220</v>
      </c>
      <c r="R79" s="114">
        <v>4766</v>
      </c>
      <c r="S79" s="114">
        <v>5258</v>
      </c>
      <c r="T79" s="114">
        <v>5712</v>
      </c>
      <c r="U79" s="114">
        <v>6188</v>
      </c>
      <c r="V79" s="114">
        <v>7251</v>
      </c>
      <c r="W79" s="114">
        <v>8060</v>
      </c>
      <c r="X79" s="114">
        <v>9189</v>
      </c>
      <c r="Y79" s="114">
        <v>10965</v>
      </c>
      <c r="Z79" s="114">
        <v>15266</v>
      </c>
      <c r="AA79" s="114">
        <v>19904</v>
      </c>
      <c r="AB79" s="114">
        <v>22701</v>
      </c>
      <c r="AC79" s="114">
        <v>25541</v>
      </c>
      <c r="AD79" s="114">
        <v>28125</v>
      </c>
      <c r="AE79" s="114">
        <v>31046</v>
      </c>
      <c r="AF79" s="114">
        <v>35349</v>
      </c>
      <c r="AG79" s="114">
        <v>40513</v>
      </c>
      <c r="AH79" s="114">
        <v>48024</v>
      </c>
      <c r="AI79" s="114">
        <v>56147</v>
      </c>
      <c r="AJ79" s="114">
        <v>63761</v>
      </c>
      <c r="AK79" s="114">
        <v>70097</v>
      </c>
      <c r="AL79" s="114">
        <v>75628</v>
      </c>
      <c r="AM79" s="114">
        <v>80138</v>
      </c>
      <c r="AN79" s="114">
        <v>83040</v>
      </c>
      <c r="AO79" s="114">
        <v>89113</v>
      </c>
      <c r="AP79" s="114">
        <v>97692</v>
      </c>
      <c r="AQ79" s="114">
        <v>104976</v>
      </c>
      <c r="AR79" s="114">
        <v>112061</v>
      </c>
      <c r="AS79" s="114">
        <v>117814</v>
      </c>
      <c r="AT79" s="114">
        <v>123563</v>
      </c>
      <c r="AU79" s="114">
        <v>131966</v>
      </c>
      <c r="AV79" s="114">
        <v>135933</v>
      </c>
      <c r="AW79" s="7"/>
      <c r="AX79" s="7"/>
      <c r="AY79" s="7"/>
      <c r="AZ79" s="7"/>
      <c r="BA79" s="7"/>
      <c r="BB79" s="7"/>
      <c r="BC79" s="7"/>
      <c r="BD79" s="7"/>
      <c r="BE79" s="7"/>
      <c r="BF79" s="7"/>
      <c r="BG79" s="7"/>
      <c r="BH79" s="7"/>
      <c r="BI79" s="7"/>
      <c r="BJ79" s="7"/>
      <c r="BK79" s="7"/>
      <c r="BL79" s="7"/>
      <c r="BM79" s="7"/>
      <c r="BN79" s="7"/>
      <c r="BO79" s="7"/>
      <c r="BP79" s="7"/>
      <c r="BQ79" s="7"/>
      <c r="BR79" s="7"/>
      <c r="BS79" s="7"/>
      <c r="BT79" s="7"/>
      <c r="BU79" s="7"/>
    </row>
    <row r="80" spans="1:73" x14ac:dyDescent="0.35">
      <c r="A80" s="51" t="s">
        <v>490</v>
      </c>
      <c r="B80" s="9" t="s">
        <v>85</v>
      </c>
      <c r="C80" s="89"/>
      <c r="D80" s="55" t="s">
        <v>483</v>
      </c>
      <c r="F80" s="7"/>
      <c r="G80" s="7"/>
      <c r="H80" s="7"/>
      <c r="I80" s="7"/>
      <c r="J80" s="7"/>
      <c r="K80" s="7"/>
      <c r="L80" s="7"/>
      <c r="M80" s="7"/>
      <c r="N80" s="7"/>
      <c r="O80" s="7"/>
      <c r="P80" s="7"/>
      <c r="Q80" s="7"/>
      <c r="R80" s="7"/>
      <c r="S80" s="7"/>
      <c r="T80" s="7"/>
      <c r="U80" s="7"/>
      <c r="V80" s="114">
        <v>7389</v>
      </c>
      <c r="W80" s="114">
        <v>8249</v>
      </c>
      <c r="X80" s="114">
        <v>9388</v>
      </c>
      <c r="Y80" s="114">
        <v>11078</v>
      </c>
      <c r="Z80" s="114">
        <v>15463</v>
      </c>
      <c r="AA80" s="114">
        <v>20225</v>
      </c>
      <c r="AB80" s="114">
        <v>23157</v>
      </c>
      <c r="AC80" s="114">
        <v>26057</v>
      </c>
      <c r="AD80" s="114">
        <v>28272</v>
      </c>
      <c r="AE80" s="114">
        <v>31642</v>
      </c>
      <c r="AF80" s="114">
        <v>36176</v>
      </c>
      <c r="AG80" s="114">
        <v>41151</v>
      </c>
      <c r="AH80" s="114">
        <v>48810</v>
      </c>
      <c r="AI80" s="114">
        <v>56990</v>
      </c>
      <c r="AJ80" s="114">
        <v>64853</v>
      </c>
      <c r="AK80" s="114">
        <v>71328</v>
      </c>
      <c r="AL80" s="114">
        <v>77158</v>
      </c>
      <c r="AM80" s="114">
        <v>82039</v>
      </c>
      <c r="AN80" s="114">
        <v>85326</v>
      </c>
      <c r="AO80" s="114">
        <v>92684</v>
      </c>
      <c r="AP80" s="114">
        <v>100665</v>
      </c>
      <c r="AQ80" s="114">
        <v>108472</v>
      </c>
      <c r="AR80" s="114">
        <v>115751</v>
      </c>
      <c r="AS80" s="114">
        <v>122009</v>
      </c>
      <c r="AT80" s="114">
        <v>127619</v>
      </c>
      <c r="AU80" s="114">
        <v>135538</v>
      </c>
      <c r="AV80" s="114">
        <v>139689</v>
      </c>
      <c r="AW80" s="114">
        <v>140587</v>
      </c>
      <c r="AX80" s="114">
        <v>148175</v>
      </c>
      <c r="AY80" s="114">
        <v>153192</v>
      </c>
      <c r="AZ80" s="114">
        <v>177123</v>
      </c>
      <c r="BA80" s="114">
        <v>188655</v>
      </c>
      <c r="BB80" s="114">
        <v>197243</v>
      </c>
      <c r="BC80" s="114">
        <v>209785</v>
      </c>
      <c r="BD80" s="114">
        <v>222407</v>
      </c>
      <c r="BE80" s="114">
        <v>240136</v>
      </c>
      <c r="BF80" s="114">
        <v>253321</v>
      </c>
      <c r="BG80" s="114">
        <v>271843</v>
      </c>
      <c r="BH80" s="114">
        <v>316046</v>
      </c>
      <c r="BI80" s="114">
        <v>336900</v>
      </c>
      <c r="BJ80" s="114">
        <v>346102</v>
      </c>
      <c r="BK80" s="114">
        <v>371032</v>
      </c>
      <c r="BL80" s="114">
        <v>367204</v>
      </c>
      <c r="BM80" s="114">
        <v>406430</v>
      </c>
      <c r="BN80" s="114">
        <v>412079</v>
      </c>
      <c r="BO80" s="114">
        <v>423328</v>
      </c>
      <c r="BP80" s="114">
        <v>439375</v>
      </c>
      <c r="BQ80" s="114">
        <v>452742</v>
      </c>
      <c r="BR80" s="114">
        <v>478098</v>
      </c>
      <c r="BS80" s="114">
        <v>549634</v>
      </c>
      <c r="BT80" s="114">
        <v>654084</v>
      </c>
      <c r="BU80" s="114">
        <v>616320</v>
      </c>
    </row>
    <row r="81" spans="1:73" x14ac:dyDescent="0.35">
      <c r="A81" s="51" t="s">
        <v>491</v>
      </c>
      <c r="B81" s="9" t="s">
        <v>85</v>
      </c>
      <c r="C81" s="93"/>
      <c r="E81" s="24">
        <f>F81*E75/F75</f>
        <v>1623.8676449847101</v>
      </c>
      <c r="F81" s="114">
        <v>1720.549922754152</v>
      </c>
      <c r="G81" s="114">
        <v>1888.2640780684903</v>
      </c>
      <c r="H81" s="114">
        <v>1984.9463558379323</v>
      </c>
      <c r="I81" s="114">
        <v>2117.1445723798224</v>
      </c>
      <c r="J81" s="114">
        <v>2280.9125122749997</v>
      </c>
      <c r="K81" s="114">
        <v>2489.2556032230627</v>
      </c>
      <c r="L81" s="114">
        <v>2704.5105502689285</v>
      </c>
      <c r="M81" s="114">
        <v>2996.9726934215969</v>
      </c>
      <c r="N81" s="114">
        <v>3164.0939180802648</v>
      </c>
      <c r="O81" s="114">
        <v>3502.4124948282997</v>
      </c>
      <c r="P81" s="114">
        <v>3836.6549441456355</v>
      </c>
      <c r="Q81" s="114">
        <v>4300.314439387671</v>
      </c>
      <c r="R81" s="114">
        <v>4856.7058336781138</v>
      </c>
      <c r="S81" s="114">
        <v>5358.0695076541169</v>
      </c>
      <c r="T81" s="114">
        <v>5820.7099710384773</v>
      </c>
      <c r="U81" s="114">
        <v>6305.7691352916836</v>
      </c>
      <c r="V81" s="114">
        <v>7389</v>
      </c>
      <c r="W81" s="114">
        <v>8249</v>
      </c>
      <c r="X81" s="114">
        <v>9388</v>
      </c>
      <c r="Y81" s="114">
        <v>11078</v>
      </c>
      <c r="Z81" s="114">
        <v>15463</v>
      </c>
      <c r="AA81" s="114">
        <v>20225</v>
      </c>
      <c r="AB81" s="114">
        <v>23157</v>
      </c>
      <c r="AC81" s="114">
        <v>26057</v>
      </c>
      <c r="AD81" s="114">
        <v>28272</v>
      </c>
      <c r="AE81" s="114">
        <v>31642</v>
      </c>
      <c r="AF81" s="114">
        <v>36176</v>
      </c>
      <c r="AG81" s="114">
        <v>41151</v>
      </c>
      <c r="AH81" s="114">
        <v>48810</v>
      </c>
      <c r="AI81" s="114">
        <v>56990</v>
      </c>
      <c r="AJ81" s="114">
        <v>64853</v>
      </c>
      <c r="AK81" s="114">
        <v>71328</v>
      </c>
      <c r="AL81" s="114">
        <v>77158</v>
      </c>
      <c r="AM81" s="114">
        <v>82039</v>
      </c>
      <c r="AN81" s="114">
        <v>85326</v>
      </c>
      <c r="AO81" s="114">
        <v>92684</v>
      </c>
      <c r="AP81" s="114">
        <v>100665</v>
      </c>
      <c r="AQ81" s="114">
        <v>108472</v>
      </c>
      <c r="AR81" s="114">
        <v>115751</v>
      </c>
      <c r="AS81" s="114">
        <v>122009</v>
      </c>
      <c r="AT81" s="114">
        <v>127619</v>
      </c>
      <c r="AU81" s="114">
        <v>135538</v>
      </c>
      <c r="AV81" s="114">
        <v>139689</v>
      </c>
      <c r="AW81" s="114">
        <v>140587</v>
      </c>
      <c r="AX81" s="114">
        <v>148175</v>
      </c>
      <c r="AY81" s="114">
        <v>153192</v>
      </c>
      <c r="AZ81" s="114">
        <v>177123</v>
      </c>
      <c r="BA81" s="114">
        <v>188655</v>
      </c>
      <c r="BB81" s="114">
        <v>197243</v>
      </c>
      <c r="BC81" s="114">
        <v>209785</v>
      </c>
      <c r="BD81" s="114">
        <v>222407</v>
      </c>
      <c r="BE81" s="114">
        <v>240136</v>
      </c>
      <c r="BF81" s="114">
        <v>253321</v>
      </c>
      <c r="BG81" s="114">
        <v>271843</v>
      </c>
      <c r="BH81" s="114">
        <v>316046</v>
      </c>
      <c r="BI81" s="114">
        <v>336900</v>
      </c>
      <c r="BJ81" s="114">
        <v>346102</v>
      </c>
      <c r="BK81" s="114">
        <v>371032</v>
      </c>
      <c r="BL81" s="114">
        <v>367204</v>
      </c>
      <c r="BM81" s="114">
        <v>406430</v>
      </c>
      <c r="BN81" s="114">
        <v>412079</v>
      </c>
      <c r="BO81" s="114">
        <v>423328</v>
      </c>
      <c r="BP81" s="114">
        <v>439375</v>
      </c>
      <c r="BQ81" s="114">
        <v>452742</v>
      </c>
      <c r="BR81" s="114">
        <v>478098</v>
      </c>
      <c r="BS81" s="114">
        <v>549634</v>
      </c>
      <c r="BT81" s="114">
        <v>654084</v>
      </c>
      <c r="BU81" s="114">
        <v>616320</v>
      </c>
    </row>
    <row r="82" spans="1:73" ht="4" customHeight="1" x14ac:dyDescent="0.35">
      <c r="A82" s="19"/>
      <c r="B82" s="20"/>
      <c r="C82" s="245"/>
      <c r="D82" s="14"/>
      <c r="E82" s="22"/>
      <c r="F82" s="269"/>
      <c r="G82" s="269"/>
      <c r="H82" s="269"/>
      <c r="I82" s="269"/>
      <c r="J82" s="269"/>
      <c r="K82" s="269"/>
      <c r="L82" s="269"/>
      <c r="M82" s="269"/>
      <c r="N82" s="269"/>
      <c r="O82" s="269"/>
      <c r="P82" s="269"/>
      <c r="Q82" s="269"/>
      <c r="R82" s="269"/>
      <c r="S82" s="269"/>
      <c r="T82" s="269"/>
      <c r="U82" s="269"/>
      <c r="V82" s="269"/>
      <c r="W82" s="269"/>
      <c r="X82" s="269"/>
      <c r="Y82" s="269"/>
      <c r="Z82" s="269"/>
      <c r="AA82" s="269"/>
      <c r="AB82" s="269"/>
      <c r="AC82" s="269"/>
      <c r="AD82" s="269"/>
      <c r="AE82" s="269"/>
      <c r="AF82" s="269"/>
      <c r="AG82" s="269"/>
      <c r="AH82" s="269"/>
      <c r="AI82" s="269"/>
      <c r="AJ82" s="269"/>
      <c r="AK82" s="269"/>
      <c r="AL82" s="269"/>
      <c r="AM82" s="269"/>
      <c r="AN82" s="269"/>
      <c r="AO82" s="269"/>
      <c r="AP82" s="269"/>
      <c r="AQ82" s="269"/>
      <c r="AR82" s="269"/>
      <c r="AS82" s="269"/>
      <c r="AT82" s="269"/>
      <c r="AU82" s="269"/>
      <c r="AV82" s="269"/>
      <c r="AW82" s="269"/>
      <c r="AX82" s="269"/>
      <c r="AY82" s="269"/>
      <c r="AZ82" s="269"/>
      <c r="BA82" s="269"/>
      <c r="BB82" s="269"/>
      <c r="BC82" s="269"/>
      <c r="BD82" s="269"/>
      <c r="BE82" s="269"/>
      <c r="BF82" s="269"/>
      <c r="BG82" s="269"/>
      <c r="BH82" s="7"/>
      <c r="BI82" s="7"/>
      <c r="BJ82" s="7"/>
      <c r="BK82" s="7"/>
      <c r="BL82" s="7"/>
      <c r="BM82" s="7"/>
      <c r="BN82" s="7"/>
      <c r="BO82" s="114"/>
      <c r="BP82" s="114"/>
      <c r="BQ82" s="114"/>
      <c r="BR82" s="114"/>
      <c r="BS82" s="114"/>
      <c r="BT82" s="114"/>
      <c r="BU82" s="114"/>
    </row>
    <row r="83" spans="1:73" s="48" customFormat="1" x14ac:dyDescent="0.35">
      <c r="A83" s="50" t="s">
        <v>103</v>
      </c>
      <c r="C83" s="139"/>
      <c r="E83" s="58"/>
      <c r="F83" s="138"/>
      <c r="G83" s="138"/>
      <c r="H83" s="138"/>
      <c r="I83" s="138"/>
      <c r="J83" s="138"/>
      <c r="K83" s="138"/>
      <c r="L83" s="138"/>
      <c r="M83" s="138"/>
      <c r="N83" s="138"/>
      <c r="O83" s="138"/>
      <c r="P83" s="138"/>
      <c r="Q83" s="138"/>
      <c r="R83" s="138"/>
      <c r="S83" s="138"/>
      <c r="T83" s="138"/>
      <c r="U83" s="138"/>
      <c r="V83" s="138"/>
      <c r="W83" s="138"/>
      <c r="X83" s="138"/>
      <c r="Y83" s="138"/>
      <c r="Z83" s="139"/>
      <c r="AA83" s="139"/>
      <c r="AB83" s="139"/>
      <c r="AC83" s="139"/>
      <c r="AD83" s="139"/>
      <c r="AE83" s="139"/>
      <c r="AF83" s="139"/>
      <c r="AG83" s="139"/>
      <c r="AH83" s="139"/>
      <c r="AI83" s="139"/>
      <c r="AJ83" s="139"/>
      <c r="AK83" s="139"/>
      <c r="AL83" s="139"/>
      <c r="AM83" s="139"/>
      <c r="AN83" s="139"/>
      <c r="AO83" s="139"/>
      <c r="AP83" s="139"/>
      <c r="AQ83" s="139"/>
      <c r="AR83" s="139"/>
      <c r="AS83" s="139"/>
      <c r="AT83" s="139"/>
      <c r="AU83" s="139"/>
      <c r="AV83" s="139"/>
      <c r="AW83" s="139"/>
      <c r="AX83" s="139"/>
      <c r="AY83" s="139"/>
      <c r="AZ83" s="139"/>
      <c r="BA83" s="139"/>
      <c r="BB83" s="139"/>
      <c r="BC83" s="139"/>
      <c r="BD83" s="139"/>
      <c r="BE83" s="139"/>
      <c r="BF83" s="139"/>
      <c r="BG83" s="139"/>
      <c r="BH83" s="139"/>
      <c r="BI83" s="139"/>
      <c r="BJ83" s="139"/>
      <c r="BK83" s="139"/>
      <c r="BL83" s="139"/>
      <c r="BM83" s="139"/>
      <c r="BN83" s="139"/>
      <c r="BO83" s="139"/>
      <c r="BP83" s="139"/>
      <c r="BQ83" s="139"/>
      <c r="BR83" s="139"/>
      <c r="BS83" s="139"/>
      <c r="BT83" s="139"/>
      <c r="BU83" s="139"/>
    </row>
    <row r="84" spans="1:73" x14ac:dyDescent="0.35">
      <c r="A84" s="51" t="s">
        <v>485</v>
      </c>
      <c r="B84" s="9" t="s">
        <v>85</v>
      </c>
      <c r="C84" s="93" t="s">
        <v>95</v>
      </c>
      <c r="D84" s="56" t="s">
        <v>483</v>
      </c>
      <c r="E84" s="24">
        <v>-436</v>
      </c>
      <c r="F84" s="114">
        <v>-406</v>
      </c>
      <c r="G84" s="114">
        <v>-436</v>
      </c>
      <c r="H84" s="114">
        <v>-450</v>
      </c>
      <c r="I84" s="114">
        <v>-472</v>
      </c>
      <c r="J84" s="114">
        <v>-508</v>
      </c>
      <c r="K84" s="114">
        <v>-516</v>
      </c>
      <c r="L84" s="114">
        <v>-494</v>
      </c>
      <c r="M84" s="114">
        <v>-546</v>
      </c>
      <c r="N84" s="114">
        <v>-552</v>
      </c>
      <c r="O84" s="114">
        <v>-580</v>
      </c>
      <c r="P84" s="114">
        <v>-644</v>
      </c>
      <c r="Q84" s="114"/>
      <c r="R84" s="114"/>
      <c r="S84" s="114"/>
      <c r="T84" s="114"/>
      <c r="U84" s="114"/>
      <c r="V84" s="114"/>
      <c r="W84" s="114"/>
      <c r="X84" s="114"/>
      <c r="Y84" s="114"/>
      <c r="Z84" s="114"/>
      <c r="AA84" s="114"/>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row>
    <row r="85" spans="1:73" x14ac:dyDescent="0.35">
      <c r="A85" s="51" t="s">
        <v>486</v>
      </c>
      <c r="B85" s="9" t="s">
        <v>85</v>
      </c>
      <c r="C85" s="93" t="s">
        <v>95</v>
      </c>
      <c r="D85" s="55" t="s">
        <v>483</v>
      </c>
      <c r="F85" s="7"/>
      <c r="G85" s="7"/>
      <c r="H85" s="7"/>
      <c r="I85" s="7"/>
      <c r="J85" s="114">
        <v>-507</v>
      </c>
      <c r="K85" s="114">
        <v>-515</v>
      </c>
      <c r="L85" s="114">
        <v>-493</v>
      </c>
      <c r="M85" s="114">
        <v>-549</v>
      </c>
      <c r="N85" s="114">
        <v>-559</v>
      </c>
      <c r="O85" s="114">
        <v>-585</v>
      </c>
      <c r="P85" s="114">
        <v>-645</v>
      </c>
      <c r="Q85" s="114">
        <v>-660</v>
      </c>
      <c r="R85" s="114">
        <v>-678</v>
      </c>
      <c r="S85" s="7"/>
      <c r="T85" s="7"/>
      <c r="U85" s="7"/>
      <c r="V85" s="7"/>
      <c r="W85" s="7"/>
      <c r="X85" s="7"/>
      <c r="Y85" s="7"/>
      <c r="Z85" s="7"/>
      <c r="AA85" s="7"/>
      <c r="AB85" s="7"/>
      <c r="AC85" s="7"/>
      <c r="AD85" s="7"/>
      <c r="AE85" s="7"/>
      <c r="AF85" s="7"/>
      <c r="AG85" s="7"/>
      <c r="AH85" s="114"/>
      <c r="AI85" s="114"/>
      <c r="AJ85" s="114"/>
      <c r="AK85" s="114"/>
      <c r="AL85" s="114"/>
      <c r="AM85" s="114"/>
      <c r="AN85" s="114"/>
      <c r="AO85" s="114"/>
      <c r="AP85" s="114"/>
      <c r="AQ85" s="114"/>
      <c r="AR85" s="114"/>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row>
    <row r="86" spans="1:73" x14ac:dyDescent="0.35">
      <c r="A86" s="51" t="s">
        <v>487</v>
      </c>
      <c r="B86" s="9" t="s">
        <v>85</v>
      </c>
      <c r="C86" s="93" t="s">
        <v>95</v>
      </c>
      <c r="D86" s="55" t="s">
        <v>483</v>
      </c>
      <c r="F86" s="7"/>
      <c r="G86" s="7"/>
      <c r="H86" s="7"/>
      <c r="I86" s="7"/>
      <c r="J86" s="114"/>
      <c r="K86" s="114"/>
      <c r="L86" s="114"/>
      <c r="M86" s="114"/>
      <c r="N86" s="114"/>
      <c r="O86" s="114">
        <v>-709</v>
      </c>
      <c r="P86" s="114">
        <v>-767</v>
      </c>
      <c r="Q86" s="114">
        <v>-809</v>
      </c>
      <c r="R86" s="114">
        <v>-872</v>
      </c>
      <c r="S86" s="114">
        <v>-955</v>
      </c>
      <c r="T86" s="114">
        <v>-893</v>
      </c>
      <c r="U86" s="114">
        <v>-1160</v>
      </c>
      <c r="V86" s="114">
        <v>-844</v>
      </c>
      <c r="W86" s="114">
        <v>-971</v>
      </c>
      <c r="X86" s="114">
        <v>-987</v>
      </c>
      <c r="Y86" s="114">
        <v>-1286</v>
      </c>
      <c r="Z86" s="7"/>
      <c r="AA86" s="7"/>
      <c r="AB86" s="7"/>
      <c r="AC86" s="7"/>
      <c r="AD86" s="7"/>
      <c r="AE86" s="7"/>
      <c r="AF86" s="7"/>
      <c r="AG86" s="7"/>
      <c r="AH86" s="114"/>
      <c r="AI86" s="114"/>
      <c r="AJ86" s="114"/>
      <c r="AK86" s="114"/>
      <c r="AL86" s="114"/>
      <c r="AM86" s="114"/>
      <c r="AN86" s="114"/>
      <c r="AO86" s="114"/>
      <c r="AP86" s="114"/>
      <c r="AQ86" s="114"/>
      <c r="AR86" s="114"/>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row>
    <row r="87" spans="1:73" x14ac:dyDescent="0.35">
      <c r="A87" s="51" t="s">
        <v>488</v>
      </c>
      <c r="B87" s="9" t="s">
        <v>85</v>
      </c>
      <c r="C87" s="93" t="s">
        <v>95</v>
      </c>
      <c r="D87" s="55" t="s">
        <v>483</v>
      </c>
      <c r="E87" s="2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v>-1377</v>
      </c>
      <c r="AI87" s="114">
        <v>-1149</v>
      </c>
      <c r="AJ87" s="114">
        <v>-935</v>
      </c>
      <c r="AK87" s="114">
        <v>-820</v>
      </c>
      <c r="AL87" s="114">
        <v>-563</v>
      </c>
      <c r="AM87" s="114">
        <v>703</v>
      </c>
      <c r="AN87" s="114">
        <v>232</v>
      </c>
      <c r="AO87" s="114">
        <v>1328</v>
      </c>
      <c r="AP87" s="114">
        <v>1612</v>
      </c>
      <c r="AQ87" s="114">
        <v>2104</v>
      </c>
      <c r="AR87" s="114">
        <v>2754</v>
      </c>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114"/>
      <c r="BP87" s="114"/>
      <c r="BQ87" s="114"/>
      <c r="BR87" s="114"/>
      <c r="BS87" s="114"/>
      <c r="BT87" s="114"/>
      <c r="BU87" s="114"/>
    </row>
    <row r="88" spans="1:73" x14ac:dyDescent="0.35">
      <c r="A88" s="51" t="s">
        <v>489</v>
      </c>
      <c r="B88" s="9" t="s">
        <v>85</v>
      </c>
      <c r="D88" s="55" t="s">
        <v>483</v>
      </c>
      <c r="F88" s="7"/>
      <c r="G88" s="7"/>
      <c r="H88" s="7"/>
      <c r="I88" s="7"/>
      <c r="J88" s="7"/>
      <c r="K88" s="7"/>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v>180</v>
      </c>
      <c r="AO88" s="114">
        <v>1210</v>
      </c>
      <c r="AP88" s="114">
        <v>1549</v>
      </c>
      <c r="AQ88" s="114">
        <v>2154</v>
      </c>
      <c r="AR88" s="114">
        <v>2471</v>
      </c>
      <c r="AS88" s="114">
        <v>3442</v>
      </c>
      <c r="AT88" s="114">
        <v>1551</v>
      </c>
      <c r="AU88" s="114">
        <v>5277</v>
      </c>
      <c r="AV88" s="114">
        <v>7452</v>
      </c>
      <c r="AW88" s="7"/>
      <c r="AX88" s="7"/>
      <c r="AY88" s="7"/>
      <c r="AZ88" s="7"/>
      <c r="BA88" s="7"/>
      <c r="BB88" s="7"/>
      <c r="BC88" s="7"/>
      <c r="BD88" s="7"/>
      <c r="BE88" s="7"/>
      <c r="BF88" s="7"/>
      <c r="BG88" s="7"/>
      <c r="BH88" s="7"/>
      <c r="BI88" s="7"/>
      <c r="BJ88" s="7"/>
      <c r="BK88" s="7"/>
      <c r="BL88" s="7"/>
      <c r="BM88" s="7"/>
      <c r="BN88" s="7"/>
      <c r="BO88" s="7"/>
      <c r="BP88" s="7"/>
      <c r="BQ88" s="7"/>
      <c r="BR88" s="7"/>
      <c r="BS88" s="7"/>
      <c r="BT88" s="7"/>
      <c r="BU88" s="7"/>
    </row>
    <row r="89" spans="1:73" x14ac:dyDescent="0.35">
      <c r="A89" s="51" t="s">
        <v>490</v>
      </c>
      <c r="B89" s="9" t="s">
        <v>85</v>
      </c>
      <c r="D89" s="55" t="s">
        <v>483</v>
      </c>
      <c r="F89" s="7"/>
      <c r="G89" s="7"/>
      <c r="H89" s="7"/>
      <c r="I89" s="7"/>
      <c r="J89" s="7"/>
      <c r="K89" s="7"/>
      <c r="L89" s="7"/>
      <c r="M89" s="7"/>
      <c r="N89" s="7"/>
      <c r="O89" s="7"/>
      <c r="P89" s="7"/>
      <c r="Q89" s="7"/>
      <c r="R89" s="7"/>
      <c r="S89" s="7"/>
      <c r="T89" s="7"/>
      <c r="U89" s="7"/>
      <c r="V89" s="114">
        <v>-851</v>
      </c>
      <c r="W89" s="114">
        <v>-987</v>
      </c>
      <c r="X89" s="114">
        <v>-977</v>
      </c>
      <c r="Y89" s="114">
        <v>-1275</v>
      </c>
      <c r="Z89" s="114">
        <v>-2648</v>
      </c>
      <c r="AA89" s="114">
        <v>-2040</v>
      </c>
      <c r="AB89" s="114">
        <v>-1530</v>
      </c>
      <c r="AC89" s="114">
        <v>-1324</v>
      </c>
      <c r="AD89" s="114">
        <v>-1074</v>
      </c>
      <c r="AE89" s="114">
        <v>-702</v>
      </c>
      <c r="AF89" s="114">
        <v>-962</v>
      </c>
      <c r="AG89" s="114">
        <v>-1008</v>
      </c>
      <c r="AH89" s="114">
        <v>-1363</v>
      </c>
      <c r="AI89" s="114">
        <v>-1136</v>
      </c>
      <c r="AJ89" s="114">
        <v>-922</v>
      </c>
      <c r="AK89" s="114">
        <v>-810</v>
      </c>
      <c r="AL89" s="114">
        <v>-545</v>
      </c>
      <c r="AM89" s="114">
        <v>657</v>
      </c>
      <c r="AN89" s="114">
        <v>168</v>
      </c>
      <c r="AO89" s="114">
        <v>1217</v>
      </c>
      <c r="AP89" s="114">
        <v>1563</v>
      </c>
      <c r="AQ89" s="114">
        <v>2156</v>
      </c>
      <c r="AR89" s="114">
        <v>2471</v>
      </c>
      <c r="AS89" s="114">
        <v>3447</v>
      </c>
      <c r="AT89" s="114">
        <v>1546</v>
      </c>
      <c r="AU89" s="114">
        <v>5188</v>
      </c>
      <c r="AV89" s="114">
        <v>7241</v>
      </c>
      <c r="AW89" s="114">
        <v>15154</v>
      </c>
      <c r="AX89" s="114">
        <v>6948</v>
      </c>
      <c r="AY89" s="114">
        <v>9500</v>
      </c>
      <c r="AZ89" s="114">
        <v>5673</v>
      </c>
      <c r="BA89" s="114">
        <v>3422</v>
      </c>
      <c r="BB89" s="114">
        <v>-229</v>
      </c>
      <c r="BC89" s="114">
        <v>-452</v>
      </c>
      <c r="BD89" s="114">
        <v>-1139</v>
      </c>
      <c r="BE89" s="114">
        <v>-1647</v>
      </c>
      <c r="BF89" s="114">
        <v>7403</v>
      </c>
      <c r="BG89" s="114">
        <v>5108</v>
      </c>
      <c r="BH89" s="114">
        <v>-7889</v>
      </c>
      <c r="BI89" s="114">
        <v>-4278</v>
      </c>
      <c r="BJ89" s="114">
        <v>-7028</v>
      </c>
      <c r="BK89" s="114">
        <v>-5866</v>
      </c>
      <c r="BL89" s="114">
        <v>-4802</v>
      </c>
      <c r="BM89" s="114">
        <v>-6371</v>
      </c>
      <c r="BN89" s="114">
        <v>-5158</v>
      </c>
      <c r="BO89" s="114">
        <v>-12684</v>
      </c>
      <c r="BP89" s="114">
        <v>-13501</v>
      </c>
      <c r="BQ89" s="114">
        <v>-20041</v>
      </c>
      <c r="BR89" s="114">
        <v>-14387</v>
      </c>
      <c r="BS89" s="114">
        <v>-13632</v>
      </c>
      <c r="BT89" s="114">
        <v>-3364</v>
      </c>
      <c r="BU89" s="114">
        <v>-1340</v>
      </c>
    </row>
    <row r="90" spans="1:73" x14ac:dyDescent="0.35">
      <c r="A90" s="51" t="s">
        <v>491</v>
      </c>
      <c r="B90" s="9" t="s">
        <v>85</v>
      </c>
      <c r="E90" s="24">
        <f>F90*E84/F84</f>
        <v>-531.75088193952047</v>
      </c>
      <c r="F90" s="114">
        <v>-495.16251850331491</v>
      </c>
      <c r="G90" s="114">
        <v>-531.75088193952047</v>
      </c>
      <c r="H90" s="114">
        <v>-548.82545154308298</v>
      </c>
      <c r="I90" s="114">
        <v>-575.65691806296707</v>
      </c>
      <c r="J90" s="114">
        <v>-619.56295418641366</v>
      </c>
      <c r="K90" s="114">
        <v>-629.3390954753512</v>
      </c>
      <c r="L90" s="114">
        <v>-602.45470693077311</v>
      </c>
      <c r="M90" s="114">
        <v>-670.88769595333554</v>
      </c>
      <c r="N90" s="114">
        <v>-683.10787256450737</v>
      </c>
      <c r="O90" s="114">
        <v>-714.88033175355429</v>
      </c>
      <c r="P90" s="114">
        <v>-773.36137440758273</v>
      </c>
      <c r="Q90" s="114">
        <v>-815.70971563981027</v>
      </c>
      <c r="R90" s="114">
        <v>-879.23222748815158</v>
      </c>
      <c r="S90" s="114">
        <v>-962.92061611374402</v>
      </c>
      <c r="T90" s="114">
        <v>-900.40639810426535</v>
      </c>
      <c r="U90" s="114">
        <v>-1169.6208530805686</v>
      </c>
      <c r="V90" s="114">
        <v>-851</v>
      </c>
      <c r="W90" s="114">
        <v>-987</v>
      </c>
      <c r="X90" s="114">
        <v>-977</v>
      </c>
      <c r="Y90" s="114">
        <v>-1275</v>
      </c>
      <c r="Z90" s="114">
        <v>-2648</v>
      </c>
      <c r="AA90" s="114">
        <v>-2040</v>
      </c>
      <c r="AB90" s="114">
        <v>-1530</v>
      </c>
      <c r="AC90" s="114">
        <v>-1324</v>
      </c>
      <c r="AD90" s="114">
        <v>-1074</v>
      </c>
      <c r="AE90" s="114">
        <v>-702</v>
      </c>
      <c r="AF90" s="114">
        <v>-962</v>
      </c>
      <c r="AG90" s="114">
        <v>-1008</v>
      </c>
      <c r="AH90" s="114">
        <v>-1363</v>
      </c>
      <c r="AI90" s="114">
        <v>-1136</v>
      </c>
      <c r="AJ90" s="114">
        <v>-922</v>
      </c>
      <c r="AK90" s="114">
        <v>-810</v>
      </c>
      <c r="AL90" s="114">
        <v>-545</v>
      </c>
      <c r="AM90" s="114">
        <v>657</v>
      </c>
      <c r="AN90" s="114">
        <v>168</v>
      </c>
      <c r="AO90" s="114">
        <v>1217</v>
      </c>
      <c r="AP90" s="114">
        <v>1563</v>
      </c>
      <c r="AQ90" s="114">
        <v>2156</v>
      </c>
      <c r="AR90" s="114">
        <v>2471</v>
      </c>
      <c r="AS90" s="114">
        <v>3447</v>
      </c>
      <c r="AT90" s="114">
        <v>1546</v>
      </c>
      <c r="AU90" s="114">
        <v>5188</v>
      </c>
      <c r="AV90" s="114">
        <v>7241</v>
      </c>
      <c r="AW90" s="114">
        <v>15154</v>
      </c>
      <c r="AX90" s="114">
        <v>6948</v>
      </c>
      <c r="AY90" s="114">
        <v>9500</v>
      </c>
      <c r="AZ90" s="114">
        <v>5673</v>
      </c>
      <c r="BA90" s="114">
        <v>3422</v>
      </c>
      <c r="BB90" s="114">
        <v>-229</v>
      </c>
      <c r="BC90" s="114">
        <v>-452</v>
      </c>
      <c r="BD90" s="114">
        <v>-1139</v>
      </c>
      <c r="BE90" s="114">
        <v>-1647</v>
      </c>
      <c r="BF90" s="114">
        <v>7403</v>
      </c>
      <c r="BG90" s="114">
        <v>5108</v>
      </c>
      <c r="BH90" s="114">
        <v>-7889</v>
      </c>
      <c r="BI90" s="114">
        <v>-4278</v>
      </c>
      <c r="BJ90" s="114">
        <v>-7028</v>
      </c>
      <c r="BK90" s="114">
        <v>-5866</v>
      </c>
      <c r="BL90" s="114">
        <v>-4802</v>
      </c>
      <c r="BM90" s="114">
        <v>-6371</v>
      </c>
      <c r="BN90" s="114">
        <v>-5158</v>
      </c>
      <c r="BO90" s="114">
        <v>-12684</v>
      </c>
      <c r="BP90" s="114">
        <v>-13501</v>
      </c>
      <c r="BQ90" s="114">
        <v>-20041</v>
      </c>
      <c r="BR90" s="114">
        <v>-14387</v>
      </c>
      <c r="BS90" s="114">
        <v>-13632</v>
      </c>
      <c r="BT90" s="114">
        <v>-3364</v>
      </c>
      <c r="BU90" s="114">
        <v>-1340</v>
      </c>
    </row>
    <row r="91" spans="1:73" ht="4" customHeight="1" x14ac:dyDescent="0.35">
      <c r="A91" s="19"/>
      <c r="B91" s="20"/>
      <c r="C91" s="21"/>
      <c r="D91" s="14"/>
      <c r="E91" s="22"/>
      <c r="F91" s="269"/>
      <c r="G91" s="269"/>
      <c r="H91" s="269"/>
      <c r="I91" s="269"/>
      <c r="J91" s="269"/>
      <c r="K91" s="269"/>
      <c r="L91" s="269"/>
      <c r="M91" s="269"/>
      <c r="N91" s="269"/>
      <c r="O91" s="269"/>
      <c r="P91" s="269"/>
      <c r="Q91" s="269"/>
      <c r="R91" s="269"/>
      <c r="S91" s="269"/>
      <c r="T91" s="269"/>
      <c r="U91" s="269"/>
      <c r="V91" s="269"/>
      <c r="W91" s="269"/>
      <c r="X91" s="269"/>
      <c r="Y91" s="269"/>
      <c r="Z91" s="269"/>
      <c r="AA91" s="269"/>
      <c r="AB91" s="269"/>
      <c r="AC91" s="269"/>
      <c r="AD91" s="269"/>
      <c r="AE91" s="269"/>
      <c r="AF91" s="269"/>
      <c r="AG91" s="269"/>
      <c r="AH91" s="269"/>
      <c r="AI91" s="269"/>
      <c r="AJ91" s="269"/>
      <c r="AK91" s="269"/>
      <c r="AL91" s="269"/>
      <c r="AM91" s="269"/>
      <c r="AN91" s="269"/>
      <c r="AO91" s="269"/>
      <c r="AP91" s="269"/>
      <c r="AQ91" s="269"/>
      <c r="AR91" s="269"/>
      <c r="AS91" s="269"/>
      <c r="AT91" s="269"/>
      <c r="AU91" s="269"/>
      <c r="AV91" s="269"/>
      <c r="AW91" s="269"/>
      <c r="AX91" s="269"/>
      <c r="AY91" s="269"/>
      <c r="AZ91" s="269"/>
      <c r="BA91" s="269"/>
      <c r="BB91" s="269"/>
      <c r="BC91" s="269"/>
      <c r="BD91" s="269"/>
      <c r="BE91" s="269"/>
      <c r="BF91" s="269"/>
      <c r="BG91" s="269"/>
      <c r="BH91" s="7"/>
      <c r="BI91" s="7"/>
      <c r="BJ91" s="7"/>
      <c r="BK91" s="7"/>
      <c r="BL91" s="7"/>
      <c r="BM91" s="7"/>
      <c r="BN91" s="7"/>
      <c r="BO91" s="114"/>
      <c r="BP91" s="114"/>
      <c r="BQ91" s="114"/>
      <c r="BR91" s="114"/>
      <c r="BS91" s="114"/>
      <c r="BT91" s="114"/>
      <c r="BU91" s="114"/>
    </row>
    <row r="92" spans="1:73" s="48" customFormat="1" x14ac:dyDescent="0.35">
      <c r="A92" s="50" t="s">
        <v>493</v>
      </c>
      <c r="D92" s="49"/>
      <c r="F92" s="139"/>
      <c r="G92" s="139"/>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39"/>
      <c r="AK92" s="139"/>
      <c r="AL92" s="139"/>
      <c r="AM92" s="139"/>
      <c r="AN92" s="139"/>
      <c r="AO92" s="139"/>
      <c r="AP92" s="139"/>
      <c r="AQ92" s="139"/>
      <c r="AR92" s="139"/>
      <c r="AS92" s="139"/>
      <c r="AT92" s="139"/>
      <c r="AU92" s="139"/>
      <c r="AV92" s="139"/>
      <c r="AW92" s="139"/>
      <c r="AX92" s="139"/>
      <c r="AY92" s="139"/>
      <c r="AZ92" s="139"/>
      <c r="BA92" s="139"/>
      <c r="BB92" s="139"/>
      <c r="BC92" s="139"/>
      <c r="BD92" s="139"/>
      <c r="BE92" s="139"/>
      <c r="BF92" s="139"/>
      <c r="BG92" s="139"/>
      <c r="BH92" s="139"/>
      <c r="BI92" s="139"/>
      <c r="BJ92" s="139"/>
      <c r="BK92" s="139"/>
      <c r="BL92" s="139"/>
      <c r="BM92" s="139"/>
      <c r="BN92" s="139"/>
      <c r="BO92" s="139"/>
      <c r="BP92" s="139"/>
      <c r="BQ92" s="139"/>
      <c r="BR92" s="139"/>
      <c r="BS92" s="139"/>
      <c r="BT92" s="139"/>
      <c r="BU92" s="139"/>
    </row>
    <row r="93" spans="1:73" x14ac:dyDescent="0.35">
      <c r="A93" s="51" t="s">
        <v>485</v>
      </c>
      <c r="B93" s="9" t="s">
        <v>85</v>
      </c>
      <c r="C93" s="93" t="s">
        <v>102</v>
      </c>
      <c r="D93" s="56" t="s">
        <v>483</v>
      </c>
      <c r="E93" s="24">
        <v>2082</v>
      </c>
      <c r="F93" s="114">
        <v>2150</v>
      </c>
      <c r="G93" s="114">
        <v>2350</v>
      </c>
      <c r="H93" s="114">
        <v>2462</v>
      </c>
      <c r="I93" s="114">
        <v>2618</v>
      </c>
      <c r="J93" s="114">
        <v>2820</v>
      </c>
      <c r="K93" s="114">
        <v>3038</v>
      </c>
      <c r="L93" s="114">
        <v>3232</v>
      </c>
      <c r="M93" s="114">
        <v>3560</v>
      </c>
      <c r="N93" s="114">
        <v>3750</v>
      </c>
      <c r="O93" s="114">
        <v>4110</v>
      </c>
      <c r="P93" s="114">
        <v>4534</v>
      </c>
      <c r="Q93" s="114"/>
      <c r="R93" s="114"/>
      <c r="S93" s="114"/>
      <c r="T93" s="114"/>
      <c r="U93" s="114"/>
      <c r="V93" s="114"/>
      <c r="W93" s="114"/>
      <c r="X93" s="114"/>
      <c r="Y93" s="114"/>
      <c r="Z93" s="114"/>
      <c r="AA93" s="114"/>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row>
    <row r="94" spans="1:73" x14ac:dyDescent="0.35">
      <c r="A94" s="51" t="s">
        <v>486</v>
      </c>
      <c r="B94" s="9" t="s">
        <v>85</v>
      </c>
      <c r="C94" s="93" t="s">
        <v>102</v>
      </c>
      <c r="D94" s="55" t="s">
        <v>483</v>
      </c>
      <c r="F94" s="7"/>
      <c r="G94" s="7"/>
      <c r="H94" s="7"/>
      <c r="I94" s="7"/>
      <c r="J94" s="114">
        <v>2817</v>
      </c>
      <c r="K94" s="114">
        <v>3036</v>
      </c>
      <c r="L94" s="114">
        <v>3232</v>
      </c>
      <c r="M94" s="114">
        <v>3562</v>
      </c>
      <c r="N94" s="114">
        <v>3757</v>
      </c>
      <c r="O94" s="114">
        <v>4116</v>
      </c>
      <c r="P94" s="114">
        <v>4535</v>
      </c>
      <c r="Q94" s="114">
        <v>5045</v>
      </c>
      <c r="R94" s="114">
        <v>5624</v>
      </c>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row>
    <row r="95" spans="1:73" x14ac:dyDescent="0.35">
      <c r="A95" s="51" t="s">
        <v>487</v>
      </c>
      <c r="B95" s="9" t="s">
        <v>85</v>
      </c>
      <c r="C95" s="93" t="s">
        <v>102</v>
      </c>
      <c r="D95" s="55" t="s">
        <v>483</v>
      </c>
      <c r="F95" s="7"/>
      <c r="G95" s="7"/>
      <c r="H95" s="7"/>
      <c r="I95" s="7"/>
      <c r="J95" s="114"/>
      <c r="K95" s="114"/>
      <c r="L95" s="114"/>
      <c r="M95" s="114"/>
      <c r="N95" s="114"/>
      <c r="O95" s="114">
        <v>4146</v>
      </c>
      <c r="P95" s="114">
        <v>4530</v>
      </c>
      <c r="Q95" s="114">
        <v>5059</v>
      </c>
      <c r="R95" s="114">
        <v>5673</v>
      </c>
      <c r="S95" s="114">
        <v>6256</v>
      </c>
      <c r="T95" s="114">
        <v>6651</v>
      </c>
      <c r="U95" s="114">
        <v>7386</v>
      </c>
      <c r="V95" s="114">
        <v>8134</v>
      </c>
      <c r="W95" s="114">
        <v>9077</v>
      </c>
      <c r="X95" s="114">
        <v>10228</v>
      </c>
      <c r="Y95" s="114">
        <v>12298</v>
      </c>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row>
    <row r="96" spans="1:73" x14ac:dyDescent="0.35">
      <c r="A96" s="51" t="s">
        <v>488</v>
      </c>
      <c r="B96" s="9" t="s">
        <v>85</v>
      </c>
      <c r="C96" s="93" t="s">
        <v>102</v>
      </c>
      <c r="D96" s="55" t="s">
        <v>483</v>
      </c>
      <c r="E96" s="24">
        <v>2081</v>
      </c>
      <c r="F96" s="114">
        <v>2149</v>
      </c>
      <c r="G96" s="114">
        <v>2349</v>
      </c>
      <c r="H96" s="114">
        <v>2461</v>
      </c>
      <c r="I96" s="114">
        <v>2619</v>
      </c>
      <c r="J96" s="114">
        <v>2817</v>
      </c>
      <c r="K96" s="114">
        <v>3061</v>
      </c>
      <c r="L96" s="114">
        <v>3237</v>
      </c>
      <c r="M96" s="114">
        <v>3620</v>
      </c>
      <c r="N96" s="114">
        <v>3770</v>
      </c>
      <c r="O96" s="114">
        <v>4145</v>
      </c>
      <c r="P96" s="114">
        <v>4532</v>
      </c>
      <c r="Q96" s="114">
        <v>5029</v>
      </c>
      <c r="R96" s="114">
        <v>5640</v>
      </c>
      <c r="S96" s="114">
        <v>6225</v>
      </c>
      <c r="T96" s="114">
        <v>6613</v>
      </c>
      <c r="U96" s="114">
        <v>7348</v>
      </c>
      <c r="V96" s="114">
        <v>8102</v>
      </c>
      <c r="W96" s="114">
        <v>9047</v>
      </c>
      <c r="X96" s="114">
        <v>10166</v>
      </c>
      <c r="Y96" s="114">
        <v>12239</v>
      </c>
      <c r="Z96" s="114">
        <v>17912</v>
      </c>
      <c r="AA96" s="114">
        <v>21943</v>
      </c>
      <c r="AB96" s="114">
        <v>24230</v>
      </c>
      <c r="AC96" s="114">
        <v>26860</v>
      </c>
      <c r="AD96" s="114">
        <v>29199</v>
      </c>
      <c r="AE96" s="114">
        <v>31748</v>
      </c>
      <c r="AF96" s="114">
        <v>36304</v>
      </c>
      <c r="AG96" s="114">
        <v>41515</v>
      </c>
      <c r="AH96" s="114">
        <v>49390</v>
      </c>
      <c r="AI96" s="114">
        <v>57287</v>
      </c>
      <c r="AJ96" s="114">
        <v>64675</v>
      </c>
      <c r="AK96" s="114">
        <v>70860</v>
      </c>
      <c r="AL96" s="114">
        <v>76097</v>
      </c>
      <c r="AM96" s="114">
        <v>79405</v>
      </c>
      <c r="AN96" s="114">
        <v>82820</v>
      </c>
      <c r="AO96" s="114">
        <v>87835</v>
      </c>
      <c r="AP96" s="114">
        <v>96030</v>
      </c>
      <c r="AQ96" s="114">
        <v>102638</v>
      </c>
      <c r="AR96" s="114">
        <v>113816</v>
      </c>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c r="BP96" s="114"/>
      <c r="BQ96" s="114"/>
      <c r="BR96" s="114"/>
      <c r="BS96" s="114"/>
      <c r="BT96" s="114"/>
      <c r="BU96" s="114"/>
    </row>
    <row r="97" spans="1:73" x14ac:dyDescent="0.35">
      <c r="A97" s="51" t="s">
        <v>489</v>
      </c>
      <c r="B97" s="9" t="s">
        <v>85</v>
      </c>
      <c r="C97" s="93"/>
      <c r="D97" s="9" t="s">
        <v>494</v>
      </c>
      <c r="F97" s="7"/>
      <c r="G97" s="7"/>
      <c r="H97" s="7"/>
      <c r="I97" s="7"/>
      <c r="J97" s="7"/>
      <c r="K97" s="7"/>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c r="AL97" s="114"/>
      <c r="AM97" s="114"/>
      <c r="AN97" s="114">
        <v>82860</v>
      </c>
      <c r="AO97" s="114">
        <v>87903</v>
      </c>
      <c r="AP97" s="114">
        <v>96143</v>
      </c>
      <c r="AQ97" s="114">
        <v>102822</v>
      </c>
      <c r="AR97" s="114">
        <v>109590</v>
      </c>
      <c r="AS97" s="114">
        <v>114372</v>
      </c>
      <c r="AT97" s="114">
        <v>122012</v>
      </c>
      <c r="AU97" s="114">
        <v>126689</v>
      </c>
      <c r="AV97" s="114">
        <v>128481</v>
      </c>
      <c r="AW97" s="7"/>
      <c r="AX97" s="7"/>
      <c r="AY97" s="7"/>
      <c r="AZ97" s="7"/>
      <c r="BA97" s="7"/>
      <c r="BB97" s="7"/>
      <c r="BC97" s="7"/>
      <c r="BD97" s="7"/>
      <c r="BE97" s="7"/>
      <c r="BF97" s="7"/>
      <c r="BG97" s="7"/>
      <c r="BH97" s="7"/>
      <c r="BI97" s="7"/>
      <c r="BJ97" s="7"/>
      <c r="BK97" s="7"/>
      <c r="BL97" s="7"/>
      <c r="BM97" s="7"/>
      <c r="BN97" s="7"/>
      <c r="BO97" s="7"/>
      <c r="BP97" s="7"/>
      <c r="BQ97" s="7"/>
      <c r="BR97" s="7"/>
      <c r="BS97" s="7"/>
      <c r="BT97" s="7"/>
      <c r="BU97" s="7"/>
    </row>
    <row r="98" spans="1:73" x14ac:dyDescent="0.35">
      <c r="A98" s="51" t="s">
        <v>490</v>
      </c>
      <c r="B98" s="9" t="s">
        <v>85</v>
      </c>
      <c r="C98" s="93"/>
      <c r="D98" s="9" t="s">
        <v>494</v>
      </c>
      <c r="F98" s="7"/>
      <c r="G98" s="7"/>
      <c r="H98" s="7"/>
      <c r="I98" s="7"/>
      <c r="J98" s="7"/>
      <c r="K98" s="7"/>
      <c r="L98" s="7"/>
      <c r="M98" s="7"/>
      <c r="N98" s="7"/>
      <c r="O98" s="7"/>
      <c r="P98" s="7"/>
      <c r="Q98" s="7"/>
      <c r="R98" s="7"/>
      <c r="S98" s="7"/>
      <c r="T98" s="7"/>
      <c r="U98" s="7"/>
      <c r="V98" s="114">
        <v>8240</v>
      </c>
      <c r="W98" s="114">
        <v>9236</v>
      </c>
      <c r="X98" s="114">
        <v>10365</v>
      </c>
      <c r="Y98" s="114">
        <v>12353</v>
      </c>
      <c r="Z98" s="114">
        <v>18111</v>
      </c>
      <c r="AA98" s="114">
        <v>22265</v>
      </c>
      <c r="AB98" s="114">
        <v>24687</v>
      </c>
      <c r="AC98" s="114">
        <v>27381</v>
      </c>
      <c r="AD98" s="114">
        <v>29346</v>
      </c>
      <c r="AE98" s="114">
        <v>32344</v>
      </c>
      <c r="AF98" s="114">
        <v>37138</v>
      </c>
      <c r="AG98" s="114">
        <v>42159</v>
      </c>
      <c r="AH98" s="114">
        <v>50173</v>
      </c>
      <c r="AI98" s="114">
        <v>58126</v>
      </c>
      <c r="AJ98" s="114">
        <v>65775</v>
      </c>
      <c r="AK98" s="114">
        <v>72138</v>
      </c>
      <c r="AL98" s="114">
        <v>77703</v>
      </c>
      <c r="AM98" s="114">
        <v>81382</v>
      </c>
      <c r="AN98" s="114">
        <v>85158</v>
      </c>
      <c r="AO98" s="114">
        <v>91467</v>
      </c>
      <c r="AP98" s="114">
        <v>99102</v>
      </c>
      <c r="AQ98" s="114">
        <v>106316</v>
      </c>
      <c r="AR98" s="114">
        <v>113280</v>
      </c>
      <c r="AS98" s="114">
        <v>118562</v>
      </c>
      <c r="AT98" s="114">
        <v>126073</v>
      </c>
      <c r="AU98" s="114">
        <v>130350</v>
      </c>
      <c r="AV98" s="114">
        <v>132448</v>
      </c>
      <c r="AW98" s="114">
        <v>125433</v>
      </c>
      <c r="AX98" s="114">
        <v>141227</v>
      </c>
      <c r="AY98" s="114">
        <v>143692</v>
      </c>
      <c r="AZ98" s="114">
        <v>171450</v>
      </c>
      <c r="BA98" s="114">
        <v>185233</v>
      </c>
      <c r="BB98" s="114">
        <v>197472</v>
      </c>
      <c r="BC98" s="114">
        <v>210237</v>
      </c>
      <c r="BD98" s="114">
        <v>223546</v>
      </c>
      <c r="BE98" s="114">
        <v>241783</v>
      </c>
      <c r="BF98" s="114">
        <v>245918</v>
      </c>
      <c r="BG98" s="114">
        <v>266735</v>
      </c>
      <c r="BH98" s="114">
        <v>323935</v>
      </c>
      <c r="BI98" s="114">
        <v>341178</v>
      </c>
      <c r="BJ98" s="114">
        <v>353130</v>
      </c>
      <c r="BK98" s="114">
        <v>376898</v>
      </c>
      <c r="BL98" s="114">
        <v>372006</v>
      </c>
      <c r="BM98" s="114">
        <v>412801</v>
      </c>
      <c r="BN98" s="114">
        <v>417237</v>
      </c>
      <c r="BO98" s="114">
        <v>436012</v>
      </c>
      <c r="BP98" s="114">
        <v>452876</v>
      </c>
      <c r="BQ98" s="114">
        <v>472783</v>
      </c>
      <c r="BR98" s="114">
        <v>492485</v>
      </c>
      <c r="BS98" s="114">
        <v>563266</v>
      </c>
      <c r="BT98" s="114">
        <v>657448</v>
      </c>
      <c r="BU98" s="114">
        <v>617660</v>
      </c>
    </row>
    <row r="99" spans="1:73" x14ac:dyDescent="0.35">
      <c r="A99" s="51" t="s">
        <v>491</v>
      </c>
      <c r="B99" s="9" t="s">
        <v>85</v>
      </c>
      <c r="C99" s="93"/>
      <c r="E99" s="24">
        <f t="shared" ref="E99" si="18">E81-E90</f>
        <v>2155.6185269242305</v>
      </c>
      <c r="F99" s="114">
        <v>2215.7124412574667</v>
      </c>
      <c r="G99" s="114">
        <v>2420.0149600080108</v>
      </c>
      <c r="H99" s="114">
        <v>2533.7718073810152</v>
      </c>
      <c r="I99" s="114">
        <v>2692.8014904427896</v>
      </c>
      <c r="J99" s="114">
        <v>2900.4754664614134</v>
      </c>
      <c r="K99" s="114">
        <v>3118.594698698414</v>
      </c>
      <c r="L99" s="114">
        <v>3306.9652571997017</v>
      </c>
      <c r="M99" s="114">
        <v>3667.8603893749323</v>
      </c>
      <c r="N99" s="114">
        <v>3847.2017906447722</v>
      </c>
      <c r="O99" s="114">
        <v>4217.2928265818537</v>
      </c>
      <c r="P99" s="114">
        <v>4610.0163185532183</v>
      </c>
      <c r="Q99" s="114">
        <v>5116.0241550274814</v>
      </c>
      <c r="R99" s="114">
        <v>5735.9380611662655</v>
      </c>
      <c r="S99" s="114">
        <v>6320.9901237678605</v>
      </c>
      <c r="T99" s="114">
        <v>6721.1163691427428</v>
      </c>
      <c r="U99" s="114">
        <v>7475.3899883722524</v>
      </c>
      <c r="V99" s="114">
        <v>8240</v>
      </c>
      <c r="W99" s="114">
        <v>9236</v>
      </c>
      <c r="X99" s="114">
        <v>10365</v>
      </c>
      <c r="Y99" s="114">
        <v>12353</v>
      </c>
      <c r="Z99" s="114">
        <v>18111</v>
      </c>
      <c r="AA99" s="114">
        <v>22265</v>
      </c>
      <c r="AB99" s="114">
        <v>24687</v>
      </c>
      <c r="AC99" s="114">
        <v>27381</v>
      </c>
      <c r="AD99" s="114">
        <v>29346</v>
      </c>
      <c r="AE99" s="114">
        <v>32344</v>
      </c>
      <c r="AF99" s="114">
        <v>37138</v>
      </c>
      <c r="AG99" s="114">
        <v>42159</v>
      </c>
      <c r="AH99" s="114">
        <v>50173</v>
      </c>
      <c r="AI99" s="114">
        <v>58126</v>
      </c>
      <c r="AJ99" s="114">
        <v>65775</v>
      </c>
      <c r="AK99" s="114">
        <v>72138</v>
      </c>
      <c r="AL99" s="114">
        <v>77703</v>
      </c>
      <c r="AM99" s="114">
        <v>81382</v>
      </c>
      <c r="AN99" s="114">
        <v>85158</v>
      </c>
      <c r="AO99" s="114">
        <v>91467</v>
      </c>
      <c r="AP99" s="114">
        <v>99102</v>
      </c>
      <c r="AQ99" s="114">
        <v>106316</v>
      </c>
      <c r="AR99" s="114">
        <v>113280</v>
      </c>
      <c r="AS99" s="114">
        <v>118562</v>
      </c>
      <c r="AT99" s="114">
        <v>126073</v>
      </c>
      <c r="AU99" s="114">
        <v>130350</v>
      </c>
      <c r="AV99" s="114">
        <v>132448</v>
      </c>
      <c r="AW99" s="114">
        <v>125433</v>
      </c>
      <c r="AX99" s="114">
        <v>141227</v>
      </c>
      <c r="AY99" s="114">
        <v>143692</v>
      </c>
      <c r="AZ99" s="114">
        <v>171450</v>
      </c>
      <c r="BA99" s="114">
        <v>185233</v>
      </c>
      <c r="BB99" s="114">
        <v>197472</v>
      </c>
      <c r="BC99" s="114">
        <v>210237</v>
      </c>
      <c r="BD99" s="114">
        <v>223546</v>
      </c>
      <c r="BE99" s="114">
        <v>241783</v>
      </c>
      <c r="BF99" s="114">
        <v>245918</v>
      </c>
      <c r="BG99" s="114">
        <v>266735</v>
      </c>
      <c r="BH99" s="114">
        <v>323935</v>
      </c>
      <c r="BI99" s="114">
        <v>341178</v>
      </c>
      <c r="BJ99" s="114">
        <v>353130</v>
      </c>
      <c r="BK99" s="114">
        <v>376898</v>
      </c>
      <c r="BL99" s="114">
        <v>372006</v>
      </c>
      <c r="BM99" s="114">
        <v>412801</v>
      </c>
      <c r="BN99" s="114">
        <v>417237</v>
      </c>
      <c r="BO99" s="114">
        <v>436012</v>
      </c>
      <c r="BP99" s="114">
        <v>452876</v>
      </c>
      <c r="BQ99" s="114">
        <v>472783</v>
      </c>
      <c r="BR99" s="114">
        <v>492485</v>
      </c>
      <c r="BS99" s="114">
        <v>563266</v>
      </c>
      <c r="BT99" s="114">
        <v>657448</v>
      </c>
      <c r="BU99" s="114">
        <v>617660</v>
      </c>
    </row>
    <row r="100" spans="1:73" ht="4" customHeight="1" x14ac:dyDescent="0.35">
      <c r="A100" s="19"/>
      <c r="B100" s="20"/>
      <c r="C100" s="245"/>
      <c r="D100" s="14"/>
      <c r="E100" s="22"/>
      <c r="F100" s="269"/>
      <c r="G100" s="269"/>
      <c r="H100" s="269"/>
      <c r="I100" s="269"/>
      <c r="J100" s="269"/>
      <c r="K100" s="269"/>
      <c r="L100" s="269"/>
      <c r="M100" s="269"/>
      <c r="N100" s="269"/>
      <c r="O100" s="269"/>
      <c r="P100" s="269"/>
      <c r="Q100" s="269"/>
      <c r="R100" s="269"/>
      <c r="S100" s="269"/>
      <c r="T100" s="269"/>
      <c r="U100" s="269"/>
      <c r="V100" s="269"/>
      <c r="W100" s="269"/>
      <c r="X100" s="269"/>
      <c r="Y100" s="269"/>
      <c r="Z100" s="269"/>
      <c r="AA100" s="269"/>
      <c r="AB100" s="269"/>
      <c r="AC100" s="269"/>
      <c r="AD100" s="269"/>
      <c r="AE100" s="269"/>
      <c r="AF100" s="269"/>
      <c r="AG100" s="269"/>
      <c r="AH100" s="269"/>
      <c r="AI100" s="269"/>
      <c r="AJ100" s="269"/>
      <c r="AK100" s="269"/>
      <c r="AL100" s="269"/>
      <c r="AM100" s="269"/>
      <c r="AN100" s="269"/>
      <c r="AO100" s="269"/>
      <c r="AP100" s="269"/>
      <c r="AQ100" s="269"/>
      <c r="AR100" s="269"/>
      <c r="AS100" s="269"/>
      <c r="AT100" s="269"/>
      <c r="AU100" s="269"/>
      <c r="AV100" s="269"/>
      <c r="AW100" s="269"/>
      <c r="AX100" s="269"/>
      <c r="AY100" s="269"/>
      <c r="AZ100" s="269"/>
      <c r="BA100" s="269"/>
      <c r="BB100" s="269"/>
      <c r="BC100" s="269"/>
      <c r="BD100" s="269"/>
      <c r="BE100" s="269"/>
      <c r="BF100" s="269"/>
      <c r="BG100" s="269"/>
      <c r="BH100" s="7"/>
      <c r="BI100" s="7"/>
      <c r="BJ100" s="7"/>
      <c r="BK100" s="7"/>
      <c r="BL100" s="7"/>
      <c r="BM100" s="7"/>
      <c r="BN100" s="7"/>
      <c r="BO100" s="114"/>
      <c r="BP100" s="114"/>
      <c r="BQ100" s="114"/>
      <c r="BR100" s="114"/>
      <c r="BS100" s="114"/>
      <c r="BT100" s="114"/>
      <c r="BU100" s="114"/>
    </row>
    <row r="101" spans="1:73" s="48" customFormat="1" x14ac:dyDescent="0.35">
      <c r="A101" s="50" t="s">
        <v>99</v>
      </c>
      <c r="C101" s="246"/>
      <c r="F101" s="139"/>
      <c r="G101" s="139"/>
      <c r="H101" s="139"/>
      <c r="I101" s="139"/>
      <c r="J101" s="139"/>
      <c r="K101" s="139"/>
      <c r="L101" s="139"/>
      <c r="M101" s="139"/>
      <c r="N101" s="139"/>
      <c r="O101" s="139"/>
      <c r="P101" s="139"/>
      <c r="Q101" s="139"/>
      <c r="R101" s="139"/>
      <c r="S101" s="139"/>
      <c r="T101" s="139"/>
      <c r="U101" s="139"/>
      <c r="V101" s="139"/>
      <c r="W101" s="139"/>
      <c r="X101" s="139"/>
      <c r="Y101" s="139"/>
      <c r="Z101" s="139"/>
      <c r="AA101" s="139"/>
      <c r="AB101" s="139"/>
      <c r="AC101" s="139"/>
      <c r="AD101" s="139"/>
      <c r="AE101" s="139"/>
      <c r="AF101" s="139"/>
      <c r="AG101" s="139"/>
      <c r="AH101" s="139"/>
      <c r="AI101" s="139"/>
      <c r="AJ101" s="139"/>
      <c r="AK101" s="139"/>
      <c r="AL101" s="139"/>
      <c r="AM101" s="139"/>
      <c r="AN101" s="139"/>
      <c r="AO101" s="139"/>
      <c r="AP101" s="139"/>
      <c r="AQ101" s="139"/>
      <c r="AR101" s="139"/>
      <c r="AS101" s="139"/>
      <c r="AT101" s="139"/>
      <c r="AU101" s="139"/>
      <c r="AV101" s="139"/>
      <c r="AW101" s="139"/>
      <c r="AX101" s="139"/>
      <c r="AY101" s="139"/>
      <c r="AZ101" s="139"/>
      <c r="BA101" s="139"/>
      <c r="BB101" s="139"/>
      <c r="BC101" s="139"/>
      <c r="BD101" s="139"/>
      <c r="BE101" s="139"/>
      <c r="BF101" s="139"/>
      <c r="BG101" s="139"/>
      <c r="BH101" s="139"/>
      <c r="BI101" s="139"/>
      <c r="BJ101" s="139"/>
      <c r="BK101" s="139"/>
      <c r="BL101" s="139"/>
      <c r="BM101" s="139"/>
      <c r="BN101" s="139"/>
      <c r="BO101" s="139"/>
      <c r="BP101" s="139"/>
      <c r="BQ101" s="139"/>
      <c r="BR101" s="139"/>
      <c r="BS101" s="139"/>
      <c r="BT101" s="139"/>
      <c r="BU101" s="139"/>
    </row>
    <row r="102" spans="1:73" x14ac:dyDescent="0.35">
      <c r="A102" s="51" t="s">
        <v>490</v>
      </c>
      <c r="B102" s="9" t="s">
        <v>85</v>
      </c>
      <c r="C102" s="93" t="s">
        <v>97</v>
      </c>
      <c r="D102" s="55" t="s">
        <v>483</v>
      </c>
      <c r="E102" s="37"/>
      <c r="F102" s="95"/>
      <c r="G102" s="95"/>
      <c r="H102" s="95"/>
      <c r="I102" s="95"/>
      <c r="J102" s="95"/>
      <c r="K102" s="95"/>
      <c r="L102" s="95"/>
      <c r="M102" s="95"/>
      <c r="N102" s="95"/>
      <c r="O102" s="95"/>
      <c r="P102" s="95"/>
      <c r="Q102" s="95"/>
      <c r="R102" s="95"/>
      <c r="S102" s="95"/>
      <c r="T102" s="95"/>
      <c r="U102" s="95"/>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v>51</v>
      </c>
      <c r="BF102" s="74">
        <v>2127</v>
      </c>
      <c r="BG102" s="74">
        <v>3319</v>
      </c>
      <c r="BH102" s="74">
        <v>3566</v>
      </c>
      <c r="BI102" s="74">
        <v>2256</v>
      </c>
      <c r="BJ102" s="74">
        <v>3385</v>
      </c>
      <c r="BK102" s="74">
        <v>2203</v>
      </c>
      <c r="BL102" s="74">
        <v>2682</v>
      </c>
      <c r="BM102" s="74">
        <v>2348</v>
      </c>
      <c r="BN102" s="74">
        <v>4089</v>
      </c>
      <c r="BO102" s="74">
        <v>3202</v>
      </c>
      <c r="BP102" s="74">
        <v>3644</v>
      </c>
      <c r="BQ102" s="74">
        <v>4305</v>
      </c>
      <c r="BR102" s="74">
        <v>7878</v>
      </c>
      <c r="BS102" s="74">
        <v>5036</v>
      </c>
      <c r="BT102" s="74">
        <v>6619</v>
      </c>
      <c r="BU102" s="74">
        <v>7677</v>
      </c>
    </row>
    <row r="103" spans="1:73" ht="4" customHeight="1" x14ac:dyDescent="0.35">
      <c r="A103" s="19"/>
      <c r="B103" s="20"/>
      <c r="C103" s="245"/>
      <c r="D103" s="14"/>
      <c r="E103" s="22"/>
      <c r="F103" s="269"/>
      <c r="G103" s="269"/>
      <c r="H103" s="269"/>
      <c r="I103" s="269"/>
      <c r="J103" s="269"/>
      <c r="K103" s="269"/>
      <c r="L103" s="269"/>
      <c r="M103" s="269"/>
      <c r="N103" s="269"/>
      <c r="O103" s="269"/>
      <c r="P103" s="269"/>
      <c r="Q103" s="269"/>
      <c r="R103" s="269"/>
      <c r="S103" s="269"/>
      <c r="T103" s="269"/>
      <c r="U103" s="269"/>
      <c r="V103" s="269"/>
      <c r="W103" s="269"/>
      <c r="X103" s="269"/>
      <c r="Y103" s="269"/>
      <c r="Z103" s="269"/>
      <c r="AA103" s="269"/>
      <c r="AB103" s="269"/>
      <c r="AC103" s="269"/>
      <c r="AD103" s="269"/>
      <c r="AE103" s="269"/>
      <c r="AF103" s="269"/>
      <c r="AG103" s="269"/>
      <c r="AH103" s="269"/>
      <c r="AI103" s="269"/>
      <c r="AJ103" s="269"/>
      <c r="AK103" s="269"/>
      <c r="AL103" s="269"/>
      <c r="AM103" s="269"/>
      <c r="AN103" s="269"/>
      <c r="AO103" s="269"/>
      <c r="AP103" s="269"/>
      <c r="AQ103" s="269"/>
      <c r="AR103" s="269"/>
      <c r="AS103" s="269"/>
      <c r="AT103" s="269"/>
      <c r="AU103" s="269"/>
      <c r="AV103" s="269"/>
      <c r="AW103" s="269"/>
      <c r="AX103" s="269"/>
      <c r="AY103" s="269"/>
      <c r="AZ103" s="269"/>
      <c r="BA103" s="269"/>
      <c r="BB103" s="269"/>
      <c r="BC103" s="269"/>
      <c r="BD103" s="269"/>
      <c r="BE103" s="269"/>
      <c r="BF103" s="269"/>
      <c r="BG103" s="269"/>
      <c r="BH103" s="7"/>
      <c r="BI103" s="7"/>
      <c r="BJ103" s="7"/>
      <c r="BK103" s="7"/>
      <c r="BL103" s="7"/>
      <c r="BM103" s="7"/>
      <c r="BN103" s="7"/>
      <c r="BO103" s="114"/>
      <c r="BP103" s="114"/>
      <c r="BQ103" s="114"/>
      <c r="BR103" s="114"/>
      <c r="BS103" s="114"/>
      <c r="BT103" s="114"/>
      <c r="BU103" s="114"/>
    </row>
    <row r="104" spans="1:73" s="48" customFormat="1" x14ac:dyDescent="0.35">
      <c r="A104" s="50" t="s">
        <v>143</v>
      </c>
      <c r="C104" s="246"/>
      <c r="F104" s="139"/>
      <c r="G104" s="139"/>
      <c r="H104" s="139"/>
      <c r="I104" s="139"/>
      <c r="J104" s="139"/>
      <c r="K104" s="139"/>
      <c r="L104" s="139"/>
      <c r="M104" s="139"/>
      <c r="N104" s="139"/>
      <c r="O104" s="139"/>
      <c r="P104" s="139"/>
      <c r="Q104" s="139"/>
      <c r="R104" s="139"/>
      <c r="S104" s="139"/>
      <c r="T104" s="139"/>
      <c r="U104" s="139"/>
      <c r="V104" s="139"/>
      <c r="W104" s="139"/>
      <c r="X104" s="139"/>
      <c r="Y104" s="139"/>
      <c r="Z104" s="139"/>
      <c r="AA104" s="139"/>
      <c r="AB104" s="139"/>
      <c r="AC104" s="139"/>
      <c r="AD104" s="139"/>
      <c r="AE104" s="139"/>
      <c r="AF104" s="139"/>
      <c r="AG104" s="139"/>
      <c r="AH104" s="139"/>
      <c r="AI104" s="139"/>
      <c r="AJ104" s="139"/>
      <c r="AK104" s="139"/>
      <c r="AL104" s="139"/>
      <c r="AM104" s="139"/>
      <c r="AN104" s="139"/>
      <c r="AO104" s="139"/>
      <c r="AP104" s="139"/>
      <c r="AQ104" s="139"/>
      <c r="AR104" s="139"/>
      <c r="AS104" s="139"/>
      <c r="AT104" s="139"/>
      <c r="AU104" s="139"/>
      <c r="AV104" s="139"/>
      <c r="AW104" s="139"/>
      <c r="AX104" s="139"/>
      <c r="AY104" s="139"/>
      <c r="AZ104" s="139"/>
      <c r="BA104" s="139"/>
      <c r="BB104" s="139"/>
      <c r="BC104" s="139"/>
      <c r="BD104" s="139"/>
      <c r="BE104" s="139"/>
      <c r="BF104" s="139"/>
      <c r="BG104" s="139"/>
      <c r="BH104" s="139"/>
      <c r="BI104" s="139"/>
      <c r="BJ104" s="139"/>
      <c r="BK104" s="139"/>
      <c r="BL104" s="139"/>
      <c r="BM104" s="139"/>
      <c r="BN104" s="139"/>
      <c r="BO104" s="139"/>
      <c r="BP104" s="139"/>
      <c r="BQ104" s="139"/>
      <c r="BR104" s="139"/>
      <c r="BS104" s="139"/>
      <c r="BT104" s="139"/>
      <c r="BU104" s="139"/>
    </row>
    <row r="105" spans="1:73" x14ac:dyDescent="0.35">
      <c r="A105" s="51" t="s">
        <v>485</v>
      </c>
      <c r="B105" s="9" t="s">
        <v>85</v>
      </c>
      <c r="C105" s="93"/>
      <c r="D105" s="9" t="s">
        <v>494</v>
      </c>
      <c r="E105" s="24">
        <f>E48-E75</f>
        <v>296</v>
      </c>
      <c r="F105" s="114">
        <v>296</v>
      </c>
      <c r="G105" s="114">
        <v>278</v>
      </c>
      <c r="H105" s="114">
        <v>406</v>
      </c>
      <c r="I105" s="114">
        <v>426</v>
      </c>
      <c r="J105" s="114">
        <v>234</v>
      </c>
      <c r="K105" s="114">
        <v>296</v>
      </c>
      <c r="L105" s="114">
        <v>476</v>
      </c>
      <c r="M105" s="114">
        <v>232</v>
      </c>
      <c r="N105" s="114">
        <v>166</v>
      </c>
      <c r="O105" s="114">
        <v>196</v>
      </c>
      <c r="P105" s="114">
        <v>472</v>
      </c>
      <c r="Q105" s="114"/>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row>
    <row r="106" spans="1:73" x14ac:dyDescent="0.35">
      <c r="A106" s="51" t="s">
        <v>486</v>
      </c>
      <c r="B106" s="9" t="s">
        <v>85</v>
      </c>
      <c r="C106" s="93"/>
      <c r="D106" s="9" t="s">
        <v>494</v>
      </c>
      <c r="E106" s="24"/>
      <c r="F106" s="114"/>
      <c r="G106" s="114"/>
      <c r="H106" s="114"/>
      <c r="I106" s="114"/>
      <c r="J106" s="114">
        <v>236</v>
      </c>
      <c r="K106" s="114">
        <v>297</v>
      </c>
      <c r="L106" s="114">
        <v>476</v>
      </c>
      <c r="M106" s="114">
        <v>229</v>
      </c>
      <c r="N106" s="114">
        <v>161</v>
      </c>
      <c r="O106" s="114">
        <v>199</v>
      </c>
      <c r="P106" s="114">
        <v>472</v>
      </c>
      <c r="Q106" s="114">
        <v>415</v>
      </c>
      <c r="R106" s="114">
        <v>147</v>
      </c>
      <c r="S106" s="114"/>
      <c r="T106" s="114"/>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row>
    <row r="107" spans="1:73" x14ac:dyDescent="0.35">
      <c r="A107" s="51" t="s">
        <v>487</v>
      </c>
      <c r="B107" s="9" t="s">
        <v>85</v>
      </c>
      <c r="C107" s="93"/>
      <c r="D107" s="9" t="s">
        <v>494</v>
      </c>
      <c r="F107" s="7"/>
      <c r="G107" s="7"/>
      <c r="H107" s="7"/>
      <c r="I107" s="7"/>
      <c r="J107" s="7"/>
      <c r="K107" s="7"/>
      <c r="L107" s="7"/>
      <c r="M107" s="7"/>
      <c r="N107" s="114"/>
      <c r="O107" s="114">
        <v>288</v>
      </c>
      <c r="P107" s="114">
        <v>586</v>
      </c>
      <c r="Q107" s="114">
        <v>553</v>
      </c>
      <c r="R107" s="114">
        <v>320</v>
      </c>
      <c r="S107" s="114">
        <v>315</v>
      </c>
      <c r="T107" s="114">
        <v>508</v>
      </c>
      <c r="U107" s="114">
        <v>970</v>
      </c>
      <c r="V107" s="114">
        <v>835</v>
      </c>
      <c r="W107" s="114">
        <v>839</v>
      </c>
      <c r="X107" s="114">
        <v>277</v>
      </c>
      <c r="Y107" s="114">
        <v>990</v>
      </c>
      <c r="Z107" s="114"/>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row>
    <row r="108" spans="1:73" x14ac:dyDescent="0.35">
      <c r="A108" s="51" t="s">
        <v>488</v>
      </c>
      <c r="B108" s="9" t="s">
        <v>85</v>
      </c>
      <c r="C108" s="93"/>
      <c r="D108" s="9" t="s">
        <v>494</v>
      </c>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114"/>
      <c r="AH108" s="114">
        <v>-3265</v>
      </c>
      <c r="AI108" s="114">
        <v>-6942</v>
      </c>
      <c r="AJ108" s="114">
        <v>-6004</v>
      </c>
      <c r="AK108" s="114">
        <v>-4934</v>
      </c>
      <c r="AL108" s="114">
        <v>-2332</v>
      </c>
      <c r="AM108" s="114">
        <v>1309</v>
      </c>
      <c r="AN108" s="114">
        <v>5538</v>
      </c>
      <c r="AO108" s="114">
        <v>6435</v>
      </c>
      <c r="AP108" s="114">
        <v>-343</v>
      </c>
      <c r="AQ108" s="114">
        <v>-12276</v>
      </c>
      <c r="AR108" s="114"/>
      <c r="AS108" s="114"/>
      <c r="AT108" s="114"/>
      <c r="AU108" s="114"/>
      <c r="AV108" s="114"/>
      <c r="AW108" s="114"/>
      <c r="AX108" s="114"/>
      <c r="AY108" s="114"/>
      <c r="AZ108" s="114"/>
      <c r="BA108" s="114"/>
      <c r="BB108" s="114"/>
      <c r="BC108" s="114"/>
      <c r="BD108" s="114"/>
      <c r="BE108" s="114"/>
      <c r="BF108" s="7"/>
      <c r="BG108" s="7"/>
      <c r="BH108" s="7"/>
      <c r="BI108" s="7"/>
      <c r="BJ108" s="7"/>
      <c r="BK108" s="7"/>
      <c r="BL108" s="7"/>
      <c r="BM108" s="7"/>
      <c r="BN108" s="7"/>
      <c r="BO108" s="7"/>
      <c r="BP108" s="7"/>
      <c r="BQ108" s="7"/>
      <c r="BR108" s="7"/>
      <c r="BS108" s="7"/>
      <c r="BT108" s="7"/>
      <c r="BU108" s="7"/>
    </row>
    <row r="109" spans="1:73" x14ac:dyDescent="0.35">
      <c r="A109" s="51" t="s">
        <v>489</v>
      </c>
      <c r="B109" s="9" t="s">
        <v>85</v>
      </c>
      <c r="C109" s="93"/>
      <c r="D109" s="55" t="s">
        <v>483</v>
      </c>
      <c r="F109" s="7"/>
      <c r="G109" s="7"/>
      <c r="H109" s="7"/>
      <c r="I109" s="7"/>
      <c r="J109" s="7"/>
      <c r="K109" s="7"/>
      <c r="L109" s="114">
        <v>551</v>
      </c>
      <c r="M109" s="114">
        <v>321</v>
      </c>
      <c r="N109" s="114">
        <v>250</v>
      </c>
      <c r="O109" s="114">
        <v>289</v>
      </c>
      <c r="P109" s="114">
        <v>584</v>
      </c>
      <c r="Q109" s="114">
        <v>554</v>
      </c>
      <c r="R109" s="114">
        <v>322</v>
      </c>
      <c r="S109" s="114">
        <v>324</v>
      </c>
      <c r="T109" s="114">
        <v>515</v>
      </c>
      <c r="U109" s="114">
        <v>969</v>
      </c>
      <c r="V109" s="114">
        <v>841</v>
      </c>
      <c r="W109" s="114">
        <v>853</v>
      </c>
      <c r="X109" s="114">
        <v>281</v>
      </c>
      <c r="Y109" s="114">
        <v>1012</v>
      </c>
      <c r="Z109" s="114">
        <v>165</v>
      </c>
      <c r="AA109" s="114">
        <v>-1539</v>
      </c>
      <c r="AB109" s="114">
        <v>-1156</v>
      </c>
      <c r="AC109" s="114">
        <v>-1940</v>
      </c>
      <c r="AD109" s="114">
        <v>-2311</v>
      </c>
      <c r="AE109" s="114">
        <v>-1253</v>
      </c>
      <c r="AF109" s="114">
        <v>-29</v>
      </c>
      <c r="AG109" s="114">
        <v>497</v>
      </c>
      <c r="AH109" s="114">
        <v>-3144</v>
      </c>
      <c r="AI109" s="114">
        <v>-6839</v>
      </c>
      <c r="AJ109" s="114">
        <v>-5772</v>
      </c>
      <c r="AK109" s="114">
        <v>-4819</v>
      </c>
      <c r="AL109" s="114">
        <v>-2075</v>
      </c>
      <c r="AM109" s="114">
        <v>1420</v>
      </c>
      <c r="AN109" s="114">
        <v>5756</v>
      </c>
      <c r="AO109" s="114">
        <v>6881</v>
      </c>
      <c r="AP109" s="114">
        <v>400</v>
      </c>
      <c r="AQ109" s="114">
        <v>-11467</v>
      </c>
      <c r="AR109" s="114">
        <v>-17000</v>
      </c>
      <c r="AS109" s="114">
        <v>-17067</v>
      </c>
      <c r="AT109" s="114">
        <v>-13133</v>
      </c>
      <c r="AU109" s="114">
        <v>-10278</v>
      </c>
      <c r="AV109" s="114">
        <v>-4902</v>
      </c>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row>
    <row r="110" spans="1:73" x14ac:dyDescent="0.35">
      <c r="A110" s="51" t="s">
        <v>490</v>
      </c>
      <c r="B110" s="9" t="s">
        <v>85</v>
      </c>
      <c r="C110" s="93" t="s">
        <v>97</v>
      </c>
      <c r="D110" s="55" t="s">
        <v>483</v>
      </c>
      <c r="E110" s="24"/>
      <c r="F110" s="114"/>
      <c r="G110" s="114"/>
      <c r="H110" s="114"/>
      <c r="I110" s="114"/>
      <c r="J110" s="114"/>
      <c r="K110" s="114"/>
      <c r="L110" s="114"/>
      <c r="M110" s="114"/>
      <c r="N110" s="114"/>
      <c r="O110" s="114"/>
      <c r="P110" s="114"/>
      <c r="Q110" s="114"/>
      <c r="R110" s="114"/>
      <c r="S110" s="114"/>
      <c r="T110" s="114"/>
      <c r="U110" s="114"/>
      <c r="V110" s="114">
        <v>901</v>
      </c>
      <c r="W110" s="114">
        <v>886</v>
      </c>
      <c r="X110" s="114">
        <v>348</v>
      </c>
      <c r="Y110" s="114">
        <v>1150</v>
      </c>
      <c r="Z110" s="114">
        <v>181</v>
      </c>
      <c r="AA110" s="114">
        <v>-1499</v>
      </c>
      <c r="AB110" s="114">
        <v>-1266</v>
      </c>
      <c r="AC110" s="114">
        <v>-2037</v>
      </c>
      <c r="AD110" s="114">
        <v>-2142</v>
      </c>
      <c r="AE110" s="114">
        <v>-1322</v>
      </c>
      <c r="AF110" s="114">
        <v>-184</v>
      </c>
      <c r="AG110" s="114">
        <v>348</v>
      </c>
      <c r="AH110" s="114">
        <v>-3348</v>
      </c>
      <c r="AI110" s="114">
        <v>-7008</v>
      </c>
      <c r="AJ110" s="114">
        <v>-6037</v>
      </c>
      <c r="AK110" s="114">
        <v>-5122</v>
      </c>
      <c r="AL110" s="114">
        <v>-2434</v>
      </c>
      <c r="AM110" s="114">
        <v>1452</v>
      </c>
      <c r="AN110" s="114">
        <v>5421</v>
      </c>
      <c r="AO110" s="114">
        <v>5942</v>
      </c>
      <c r="AP110" s="114">
        <v>-438</v>
      </c>
      <c r="AQ110" s="114">
        <v>-12631</v>
      </c>
      <c r="AR110" s="114">
        <v>-18118</v>
      </c>
      <c r="AS110" s="114">
        <v>-18185</v>
      </c>
      <c r="AT110" s="114">
        <v>-14160</v>
      </c>
      <c r="AU110" s="114">
        <v>-11109</v>
      </c>
      <c r="AV110" s="114">
        <v>-6099</v>
      </c>
      <c r="AW110" s="114">
        <v>149</v>
      </c>
      <c r="AX110" s="114">
        <v>3889</v>
      </c>
      <c r="AY110" s="114">
        <v>13007</v>
      </c>
      <c r="AZ110" s="114">
        <v>5872</v>
      </c>
      <c r="BA110" s="114">
        <v>-1067</v>
      </c>
      <c r="BB110" s="114">
        <v>7370</v>
      </c>
      <c r="BC110" s="114">
        <v>7990</v>
      </c>
      <c r="BD110" s="114">
        <v>13577</v>
      </c>
      <c r="BE110" s="114">
        <v>15757</v>
      </c>
      <c r="BF110" s="114">
        <v>17190</v>
      </c>
      <c r="BG110" s="114">
        <v>19754</v>
      </c>
      <c r="BH110" s="114">
        <v>-27013</v>
      </c>
      <c r="BI110" s="114">
        <v>-54494</v>
      </c>
      <c r="BJ110" s="114">
        <v>-47463</v>
      </c>
      <c r="BK110" s="114">
        <v>-43360</v>
      </c>
      <c r="BL110" s="114">
        <v>-18834</v>
      </c>
      <c r="BM110" s="114">
        <v>-48456</v>
      </c>
      <c r="BN110" s="114">
        <v>-37867</v>
      </c>
      <c r="BO110" s="114">
        <v>-39606</v>
      </c>
      <c r="BP110" s="114">
        <v>-33151</v>
      </c>
      <c r="BQ110" s="114">
        <v>-10141</v>
      </c>
      <c r="BR110" s="114">
        <v>-690</v>
      </c>
      <c r="BS110" s="114">
        <v>-85272</v>
      </c>
      <c r="BT110" s="114">
        <v>-134171</v>
      </c>
      <c r="BU110" s="114">
        <v>-31962</v>
      </c>
    </row>
    <row r="111" spans="1:73" x14ac:dyDescent="0.35">
      <c r="A111" s="51" t="s">
        <v>491</v>
      </c>
      <c r="B111" s="9" t="s">
        <v>85</v>
      </c>
      <c r="E111" s="24">
        <f t="shared" ref="E111" si="19">E54-E81</f>
        <v>363.3558815196775</v>
      </c>
      <c r="F111" s="114">
        <v>368.08346412339756</v>
      </c>
      <c r="G111" s="114">
        <v>355.04495442873053</v>
      </c>
      <c r="H111" s="114">
        <v>488.8396320528384</v>
      </c>
      <c r="I111" s="114">
        <v>518.48745529841881</v>
      </c>
      <c r="J111" s="114">
        <v>327.0622807560153</v>
      </c>
      <c r="K111" s="114">
        <v>406.55929854389706</v>
      </c>
      <c r="L111" s="114">
        <v>577.48129453522415</v>
      </c>
      <c r="M111" s="114">
        <v>344.43098877289276</v>
      </c>
      <c r="N111" s="114">
        <v>273.59791436753039</v>
      </c>
      <c r="O111" s="114">
        <v>314.28588648888854</v>
      </c>
      <c r="P111" s="114">
        <v>618.20851810569366</v>
      </c>
      <c r="Q111" s="114">
        <v>588.87004102750325</v>
      </c>
      <c r="R111" s="114">
        <v>355.14638428803028</v>
      </c>
      <c r="S111" s="114">
        <v>360.83201217783699</v>
      </c>
      <c r="T111" s="114">
        <v>557.8678122310148</v>
      </c>
      <c r="U111" s="114">
        <v>1026.4710722951195</v>
      </c>
      <c r="V111" s="114">
        <v>901</v>
      </c>
      <c r="W111" s="114">
        <v>886</v>
      </c>
      <c r="X111" s="114">
        <v>347</v>
      </c>
      <c r="Y111" s="114">
        <v>1150</v>
      </c>
      <c r="Z111" s="114">
        <v>180</v>
      </c>
      <c r="AA111" s="114">
        <v>-1498</v>
      </c>
      <c r="AB111" s="114">
        <v>-1267</v>
      </c>
      <c r="AC111" s="114">
        <v>-2038</v>
      </c>
      <c r="AD111" s="114">
        <v>-2143</v>
      </c>
      <c r="AE111" s="114">
        <v>-1321</v>
      </c>
      <c r="AF111" s="114">
        <v>-183</v>
      </c>
      <c r="AG111" s="114">
        <v>348</v>
      </c>
      <c r="AH111" s="114">
        <v>-3347</v>
      </c>
      <c r="AI111" s="114">
        <v>-7009</v>
      </c>
      <c r="AJ111" s="114">
        <v>-6036</v>
      </c>
      <c r="AK111" s="114">
        <v>-5122</v>
      </c>
      <c r="AL111" s="114">
        <v>-2434</v>
      </c>
      <c r="AM111" s="114">
        <v>1452</v>
      </c>
      <c r="AN111" s="114">
        <v>5422</v>
      </c>
      <c r="AO111" s="114">
        <v>5941</v>
      </c>
      <c r="AP111" s="114">
        <v>-438</v>
      </c>
      <c r="AQ111" s="114">
        <v>-12632</v>
      </c>
      <c r="AR111" s="114">
        <v>-18118</v>
      </c>
      <c r="AS111" s="114">
        <v>-18185</v>
      </c>
      <c r="AT111" s="114">
        <v>-14161</v>
      </c>
      <c r="AU111" s="114">
        <v>-11109</v>
      </c>
      <c r="AV111" s="114">
        <v>-6097</v>
      </c>
      <c r="AW111" s="114">
        <v>149</v>
      </c>
      <c r="AX111" s="114">
        <v>3888</v>
      </c>
      <c r="AY111" s="114">
        <v>13007</v>
      </c>
      <c r="AZ111" s="114">
        <v>5873</v>
      </c>
      <c r="BA111" s="114">
        <v>-1067</v>
      </c>
      <c r="BB111" s="114">
        <v>7370</v>
      </c>
      <c r="BC111" s="114">
        <v>7990</v>
      </c>
      <c r="BD111" s="114">
        <v>13577</v>
      </c>
      <c r="BE111" s="114">
        <v>15756</v>
      </c>
      <c r="BF111" s="114">
        <v>17189</v>
      </c>
      <c r="BG111" s="114">
        <v>19755</v>
      </c>
      <c r="BH111" s="114">
        <v>-27012</v>
      </c>
      <c r="BI111" s="114">
        <v>-54494</v>
      </c>
      <c r="BJ111" s="114">
        <v>-47463</v>
      </c>
      <c r="BK111" s="114">
        <v>-43361</v>
      </c>
      <c r="BL111" s="114">
        <v>-18834</v>
      </c>
      <c r="BM111" s="114">
        <v>-48456</v>
      </c>
      <c r="BN111" s="114">
        <v>-37867</v>
      </c>
      <c r="BO111" s="114">
        <v>-39606</v>
      </c>
      <c r="BP111" s="114">
        <v>-33151</v>
      </c>
      <c r="BQ111" s="114">
        <v>-10142</v>
      </c>
      <c r="BR111" s="114">
        <v>-690</v>
      </c>
      <c r="BS111" s="114">
        <v>-85272</v>
      </c>
      <c r="BT111" s="114">
        <v>-140790</v>
      </c>
      <c r="BU111" s="114">
        <v>-39639</v>
      </c>
    </row>
    <row r="112" spans="1:73" ht="4" customHeight="1" x14ac:dyDescent="0.35">
      <c r="A112" s="19"/>
      <c r="B112" s="20"/>
      <c r="C112" s="21"/>
      <c r="D112" s="14"/>
      <c r="E112" s="22"/>
      <c r="F112" s="269"/>
      <c r="G112" s="269"/>
      <c r="H112" s="269"/>
      <c r="I112" s="269"/>
      <c r="J112" s="269"/>
      <c r="K112" s="269"/>
      <c r="L112" s="269"/>
      <c r="M112" s="269"/>
      <c r="N112" s="269"/>
      <c r="O112" s="269"/>
      <c r="P112" s="269"/>
      <c r="Q112" s="269"/>
      <c r="R112" s="269"/>
      <c r="S112" s="269"/>
      <c r="T112" s="269"/>
      <c r="U112" s="269"/>
      <c r="V112" s="269"/>
      <c r="W112" s="269"/>
      <c r="X112" s="269"/>
      <c r="Y112" s="269"/>
      <c r="Z112" s="269"/>
      <c r="AA112" s="269"/>
      <c r="AB112" s="269"/>
      <c r="AC112" s="269"/>
      <c r="AD112" s="269"/>
      <c r="AE112" s="269"/>
      <c r="AF112" s="269"/>
      <c r="AG112" s="269"/>
      <c r="AH112" s="269"/>
      <c r="AI112" s="269"/>
      <c r="AJ112" s="269"/>
      <c r="AK112" s="269"/>
      <c r="AL112" s="269"/>
      <c r="AM112" s="269"/>
      <c r="AN112" s="269"/>
      <c r="AO112" s="269"/>
      <c r="AP112" s="269"/>
      <c r="AQ112" s="269"/>
      <c r="AR112" s="269"/>
      <c r="AS112" s="269"/>
      <c r="AT112" s="269"/>
      <c r="AU112" s="269"/>
      <c r="AV112" s="269"/>
      <c r="AW112" s="269"/>
      <c r="AX112" s="269"/>
      <c r="AY112" s="269"/>
      <c r="AZ112" s="269"/>
      <c r="BA112" s="269"/>
      <c r="BB112" s="269"/>
      <c r="BC112" s="269"/>
      <c r="BD112" s="269"/>
      <c r="BE112" s="269"/>
      <c r="BF112" s="269"/>
      <c r="BG112" s="269"/>
      <c r="BH112" s="7"/>
      <c r="BI112" s="7"/>
      <c r="BJ112" s="7"/>
      <c r="BK112" s="7"/>
      <c r="BL112" s="7"/>
      <c r="BM112" s="7"/>
      <c r="BN112" s="7"/>
      <c r="BO112" s="114"/>
      <c r="BP112" s="114"/>
      <c r="BQ112" s="114"/>
      <c r="BR112" s="114"/>
      <c r="BS112" s="114"/>
      <c r="BT112" s="114"/>
      <c r="BU112" s="114"/>
    </row>
    <row r="113" spans="1:73" s="48" customFormat="1" x14ac:dyDescent="0.35">
      <c r="A113" s="50" t="s">
        <v>105</v>
      </c>
      <c r="C113" s="59"/>
      <c r="F113" s="139"/>
      <c r="G113" s="139"/>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139"/>
      <c r="AD113" s="139"/>
      <c r="AE113" s="139"/>
      <c r="AF113" s="139"/>
      <c r="AG113" s="139"/>
      <c r="AH113" s="139"/>
      <c r="AI113" s="139"/>
      <c r="AJ113" s="139"/>
      <c r="AK113" s="139"/>
      <c r="AL113" s="139"/>
      <c r="AM113" s="139"/>
      <c r="AN113" s="138"/>
      <c r="AO113" s="138"/>
      <c r="AP113" s="138"/>
      <c r="AQ113" s="138"/>
      <c r="AR113" s="138"/>
      <c r="AS113" s="138"/>
      <c r="AT113" s="138"/>
      <c r="AU113" s="138"/>
      <c r="AV113" s="138"/>
      <c r="AW113" s="139"/>
      <c r="AX113" s="139"/>
      <c r="AY113" s="139"/>
      <c r="AZ113" s="139"/>
      <c r="BA113" s="139"/>
      <c r="BB113" s="139"/>
      <c r="BC113" s="139"/>
      <c r="BD113" s="139"/>
      <c r="BE113" s="139"/>
      <c r="BF113" s="139"/>
      <c r="BG113" s="139"/>
      <c r="BH113" s="139"/>
      <c r="BI113" s="139"/>
      <c r="BJ113" s="139"/>
      <c r="BK113" s="139"/>
      <c r="BL113" s="139"/>
      <c r="BM113" s="139"/>
      <c r="BN113" s="139"/>
      <c r="BO113" s="139"/>
      <c r="BP113" s="139"/>
      <c r="BQ113" s="139"/>
      <c r="BR113" s="139"/>
      <c r="BS113" s="139"/>
      <c r="BT113" s="139"/>
      <c r="BU113" s="139"/>
    </row>
    <row r="114" spans="1:73" x14ac:dyDescent="0.35">
      <c r="A114" s="51" t="s">
        <v>485</v>
      </c>
      <c r="B114" s="9" t="s">
        <v>85</v>
      </c>
      <c r="D114" s="56" t="s">
        <v>483</v>
      </c>
      <c r="E114" s="24">
        <v>-140</v>
      </c>
      <c r="F114" s="114">
        <v>-110</v>
      </c>
      <c r="G114" s="114">
        <v>-158</v>
      </c>
      <c r="H114" s="114">
        <v>-44</v>
      </c>
      <c r="I114" s="114">
        <v>-46</v>
      </c>
      <c r="J114" s="114">
        <v>-274</v>
      </c>
      <c r="K114" s="114">
        <v>-220</v>
      </c>
      <c r="L114" s="114">
        <v>-18</v>
      </c>
      <c r="M114" s="114">
        <v>-314</v>
      </c>
      <c r="N114" s="114">
        <v>-386</v>
      </c>
      <c r="O114" s="114">
        <v>-384</v>
      </c>
      <c r="P114" s="114">
        <v>-172</v>
      </c>
      <c r="Q114" s="114"/>
      <c r="R114" s="114"/>
      <c r="S114" s="114"/>
      <c r="T114" s="114"/>
      <c r="U114" s="114"/>
      <c r="V114" s="114"/>
      <c r="W114" s="114"/>
      <c r="X114" s="114"/>
      <c r="Y114" s="114"/>
      <c r="Z114" s="114"/>
      <c r="AA114" s="114"/>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row>
    <row r="115" spans="1:73" x14ac:dyDescent="0.35">
      <c r="A115" s="51" t="s">
        <v>486</v>
      </c>
      <c r="B115" s="9" t="s">
        <v>85</v>
      </c>
      <c r="D115" s="55" t="s">
        <v>483</v>
      </c>
      <c r="F115" s="7"/>
      <c r="G115" s="7"/>
      <c r="H115" s="7"/>
      <c r="I115" s="7"/>
      <c r="J115" s="114">
        <v>-271</v>
      </c>
      <c r="K115" s="114">
        <v>-218</v>
      </c>
      <c r="L115" s="114">
        <v>-17</v>
      </c>
      <c r="M115" s="114">
        <v>-320</v>
      </c>
      <c r="N115" s="114">
        <v>-398</v>
      </c>
      <c r="O115" s="114">
        <v>-386</v>
      </c>
      <c r="P115" s="114">
        <v>-173</v>
      </c>
      <c r="Q115" s="114">
        <v>-245</v>
      </c>
      <c r="R115" s="114">
        <v>-531</v>
      </c>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row>
    <row r="116" spans="1:73" x14ac:dyDescent="0.35">
      <c r="A116" s="51" t="s">
        <v>487</v>
      </c>
      <c r="B116" s="9" t="s">
        <v>85</v>
      </c>
      <c r="D116" s="55" t="s">
        <v>483</v>
      </c>
      <c r="F116" s="7"/>
      <c r="G116" s="7"/>
      <c r="H116" s="7"/>
      <c r="I116" s="7"/>
      <c r="J116" s="114"/>
      <c r="K116" s="114"/>
      <c r="L116" s="114"/>
      <c r="M116" s="114"/>
      <c r="N116" s="114"/>
      <c r="O116" s="114">
        <v>-421</v>
      </c>
      <c r="P116" s="114">
        <v>-181</v>
      </c>
      <c r="Q116" s="114">
        <v>-256</v>
      </c>
      <c r="R116" s="114">
        <v>-552</v>
      </c>
      <c r="S116" s="7">
        <v>-640</v>
      </c>
      <c r="T116" s="7">
        <v>-385</v>
      </c>
      <c r="U116" s="7">
        <v>-190</v>
      </c>
      <c r="V116" s="7">
        <v>-9</v>
      </c>
      <c r="W116" s="7">
        <v>-132</v>
      </c>
      <c r="X116" s="7">
        <v>-710</v>
      </c>
      <c r="Y116" s="7">
        <v>-296</v>
      </c>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row>
    <row r="117" spans="1:73" x14ac:dyDescent="0.35">
      <c r="A117" s="51" t="s">
        <v>488</v>
      </c>
      <c r="B117" s="9" t="s">
        <v>85</v>
      </c>
      <c r="D117" s="55" t="s">
        <v>483</v>
      </c>
      <c r="E117" s="24">
        <v>-141</v>
      </c>
      <c r="F117" s="114">
        <v>-110</v>
      </c>
      <c r="G117" s="114">
        <v>-159</v>
      </c>
      <c r="H117" s="114">
        <v>-46</v>
      </c>
      <c r="I117" s="114">
        <v>-46</v>
      </c>
      <c r="J117" s="114">
        <v>-271</v>
      </c>
      <c r="K117" s="114">
        <v>-234</v>
      </c>
      <c r="L117" s="114">
        <v>-32</v>
      </c>
      <c r="M117" s="114">
        <v>-358</v>
      </c>
      <c r="N117" s="114">
        <v>-415</v>
      </c>
      <c r="O117" s="114">
        <v>-419</v>
      </c>
      <c r="P117" s="114">
        <v>-183</v>
      </c>
      <c r="Q117" s="114">
        <v>-255</v>
      </c>
      <c r="R117" s="114">
        <v>-552</v>
      </c>
      <c r="S117" s="114">
        <v>-643</v>
      </c>
      <c r="T117" s="114">
        <v>-386</v>
      </c>
      <c r="U117" s="114">
        <v>-191</v>
      </c>
      <c r="V117" s="114">
        <v>-10</v>
      </c>
      <c r="W117" s="114">
        <v>-134</v>
      </c>
      <c r="X117" s="114">
        <v>-696</v>
      </c>
      <c r="Y117" s="114">
        <v>-263</v>
      </c>
      <c r="Z117" s="114">
        <v>-2483</v>
      </c>
      <c r="AA117" s="114">
        <v>-3579</v>
      </c>
      <c r="AB117" s="114">
        <v>-2685</v>
      </c>
      <c r="AC117" s="114">
        <v>-3260</v>
      </c>
      <c r="AD117" s="114">
        <v>-3387</v>
      </c>
      <c r="AE117" s="114">
        <v>-1957</v>
      </c>
      <c r="AF117" s="114">
        <v>-987</v>
      </c>
      <c r="AG117" s="114">
        <v>-507</v>
      </c>
      <c r="AH117" s="114">
        <v>-4512</v>
      </c>
      <c r="AI117" s="114">
        <v>-7987</v>
      </c>
      <c r="AJ117" s="114">
        <v>-6696</v>
      </c>
      <c r="AK117" s="114">
        <v>-5636</v>
      </c>
      <c r="AL117" s="114">
        <v>-2631</v>
      </c>
      <c r="AM117" s="114">
        <v>2061</v>
      </c>
      <c r="AN117" s="114">
        <v>5893</v>
      </c>
      <c r="AO117" s="114">
        <v>8036</v>
      </c>
      <c r="AP117" s="114">
        <v>1907</v>
      </c>
      <c r="AQ117" s="114">
        <v>-9339</v>
      </c>
      <c r="AR117" s="114">
        <v>113816</v>
      </c>
      <c r="AS117" s="114"/>
      <c r="AT117" s="114"/>
      <c r="AU117" s="114"/>
      <c r="AV117" s="114"/>
      <c r="AW117" s="114"/>
      <c r="AX117" s="114"/>
      <c r="AY117" s="114"/>
      <c r="AZ117" s="114"/>
      <c r="BA117" s="114"/>
      <c r="BB117" s="114"/>
      <c r="BC117" s="114"/>
      <c r="BD117" s="114"/>
      <c r="BE117" s="114"/>
      <c r="BF117" s="114"/>
      <c r="BG117" s="114"/>
      <c r="BH117" s="114"/>
      <c r="BI117" s="114"/>
      <c r="BJ117" s="114"/>
      <c r="BK117" s="114"/>
      <c r="BL117" s="114"/>
      <c r="BM117" s="114"/>
      <c r="BN117" s="114"/>
      <c r="BO117" s="114"/>
      <c r="BP117" s="114"/>
      <c r="BQ117" s="114"/>
      <c r="BR117" s="114"/>
      <c r="BS117" s="114"/>
      <c r="BT117" s="114"/>
      <c r="BU117" s="114"/>
    </row>
    <row r="118" spans="1:73" x14ac:dyDescent="0.35">
      <c r="A118" s="51" t="s">
        <v>489</v>
      </c>
      <c r="B118" s="9" t="s">
        <v>85</v>
      </c>
      <c r="D118" s="55" t="s">
        <v>483</v>
      </c>
      <c r="F118" s="7"/>
      <c r="G118" s="7"/>
      <c r="H118" s="7"/>
      <c r="I118" s="7"/>
      <c r="J118" s="7"/>
      <c r="K118" s="7"/>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c r="AL118" s="114"/>
      <c r="AM118" s="114"/>
      <c r="AN118" s="114"/>
      <c r="AO118" s="114"/>
      <c r="AP118" s="114"/>
      <c r="AQ118" s="114"/>
      <c r="AR118" s="114"/>
      <c r="AS118" s="114"/>
      <c r="AT118" s="114"/>
      <c r="AU118" s="114"/>
      <c r="AV118" s="114"/>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row>
    <row r="119" spans="1:73" x14ac:dyDescent="0.35">
      <c r="A119" s="51" t="s">
        <v>490</v>
      </c>
      <c r="B119" s="9" t="s">
        <v>85</v>
      </c>
      <c r="D119" s="55" t="s">
        <v>483</v>
      </c>
      <c r="F119" s="7"/>
      <c r="G119" s="7"/>
      <c r="H119" s="7"/>
      <c r="I119" s="7"/>
      <c r="J119" s="7"/>
      <c r="K119" s="7"/>
      <c r="L119" s="7"/>
      <c r="M119" s="7"/>
      <c r="N119" s="7"/>
      <c r="O119" s="7"/>
      <c r="P119" s="7"/>
      <c r="Q119" s="7"/>
      <c r="R119" s="7"/>
      <c r="S119" s="7"/>
      <c r="T119" s="7"/>
      <c r="U119" s="7"/>
      <c r="V119" s="114">
        <v>50</v>
      </c>
      <c r="W119" s="114">
        <v>-101</v>
      </c>
      <c r="X119" s="114">
        <v>-629</v>
      </c>
      <c r="Y119" s="114">
        <v>-125</v>
      </c>
      <c r="Z119" s="114">
        <v>-2467</v>
      </c>
      <c r="AA119" s="114">
        <v>-3539</v>
      </c>
      <c r="AB119" s="114">
        <v>-2796</v>
      </c>
      <c r="AC119" s="114">
        <v>-3361</v>
      </c>
      <c r="AD119" s="114">
        <v>-3216</v>
      </c>
      <c r="AE119" s="114">
        <v>-2024</v>
      </c>
      <c r="AF119" s="114">
        <v>-1146</v>
      </c>
      <c r="AG119" s="114">
        <v>-660</v>
      </c>
      <c r="AH119" s="114">
        <v>-4711</v>
      </c>
      <c r="AI119" s="114">
        <v>-8144</v>
      </c>
      <c r="AJ119" s="114">
        <v>-6959</v>
      </c>
      <c r="AK119" s="114">
        <v>-5932</v>
      </c>
      <c r="AL119" s="114">
        <v>-2979</v>
      </c>
      <c r="AM119" s="114">
        <v>2109</v>
      </c>
      <c r="AN119" s="114">
        <v>5589</v>
      </c>
      <c r="AO119" s="114">
        <v>7159</v>
      </c>
      <c r="AP119" s="114">
        <v>1125</v>
      </c>
      <c r="AQ119" s="114">
        <v>-10475</v>
      </c>
      <c r="AR119" s="114">
        <v>-15647</v>
      </c>
      <c r="AS119" s="114">
        <v>-14738</v>
      </c>
      <c r="AT119" s="114">
        <v>-12614</v>
      </c>
      <c r="AU119" s="114">
        <v>-5921</v>
      </c>
      <c r="AV119" s="114">
        <v>1142</v>
      </c>
      <c r="AW119" s="114">
        <v>15303</v>
      </c>
      <c r="AX119" s="114">
        <v>10837</v>
      </c>
      <c r="AY119" s="114">
        <v>22507</v>
      </c>
      <c r="AZ119" s="114">
        <v>11545</v>
      </c>
      <c r="BA119" s="114">
        <v>2355</v>
      </c>
      <c r="BB119" s="114">
        <v>7141</v>
      </c>
      <c r="BC119" s="114">
        <v>7538</v>
      </c>
      <c r="BD119" s="114">
        <v>12438</v>
      </c>
      <c r="BE119" s="114">
        <v>14160</v>
      </c>
      <c r="BF119" s="114">
        <v>26720</v>
      </c>
      <c r="BG119" s="114">
        <v>28181</v>
      </c>
      <c r="BH119" s="114">
        <v>-31336</v>
      </c>
      <c r="BI119" s="114">
        <v>-56516</v>
      </c>
      <c r="BJ119" s="114">
        <v>-51106</v>
      </c>
      <c r="BK119" s="114">
        <v>-47023</v>
      </c>
      <c r="BL119" s="114">
        <v>-20954</v>
      </c>
      <c r="BM119" s="114">
        <v>-52479</v>
      </c>
      <c r="BN119" s="114">
        <v>-38936</v>
      </c>
      <c r="BO119" s="114">
        <v>-49088</v>
      </c>
      <c r="BP119" s="114">
        <v>-43008</v>
      </c>
      <c r="BQ119" s="114">
        <v>-25878</v>
      </c>
      <c r="BR119" s="114">
        <v>-7199</v>
      </c>
      <c r="BS119" s="114">
        <v>-98904</v>
      </c>
      <c r="BT119" s="114">
        <v>-137535</v>
      </c>
      <c r="BU119" s="114">
        <v>-33302</v>
      </c>
    </row>
    <row r="120" spans="1:73" x14ac:dyDescent="0.35">
      <c r="A120" s="51" t="s">
        <v>491</v>
      </c>
      <c r="B120" s="9" t="s">
        <v>85</v>
      </c>
      <c r="E120" s="24">
        <f t="shared" ref="E120" si="20">E111+E90+E102</f>
        <v>-168.39500041984297</v>
      </c>
      <c r="F120" s="114">
        <v>-127.07905437991735</v>
      </c>
      <c r="G120" s="114">
        <v>-176.70592751078993</v>
      </c>
      <c r="H120" s="114">
        <v>-59.98581949024458</v>
      </c>
      <c r="I120" s="114">
        <v>-57.169462764548257</v>
      </c>
      <c r="J120" s="114">
        <v>-292.50067343039836</v>
      </c>
      <c r="K120" s="114">
        <v>-222.77979693145414</v>
      </c>
      <c r="L120" s="114">
        <v>-24.973412395548962</v>
      </c>
      <c r="M120" s="114">
        <v>-326.45670718044278</v>
      </c>
      <c r="N120" s="114">
        <v>-409.50995819697698</v>
      </c>
      <c r="O120" s="114">
        <v>-400.59444526466575</v>
      </c>
      <c r="P120" s="114">
        <v>-155.15285630188907</v>
      </c>
      <c r="Q120" s="114">
        <v>-226.83967461230702</v>
      </c>
      <c r="R120" s="114">
        <v>-524.0858432001213</v>
      </c>
      <c r="S120" s="114">
        <v>-602.08860393590703</v>
      </c>
      <c r="T120" s="114">
        <v>-342.53858587325055</v>
      </c>
      <c r="U120" s="114">
        <v>-143.14978078544914</v>
      </c>
      <c r="V120" s="114">
        <v>50</v>
      </c>
      <c r="W120" s="114">
        <v>-101</v>
      </c>
      <c r="X120" s="114">
        <v>-630</v>
      </c>
      <c r="Y120" s="114">
        <v>-125</v>
      </c>
      <c r="Z120" s="114">
        <v>-2468</v>
      </c>
      <c r="AA120" s="114">
        <v>-3538</v>
      </c>
      <c r="AB120" s="114">
        <v>-2797</v>
      </c>
      <c r="AC120" s="114">
        <v>-3362</v>
      </c>
      <c r="AD120" s="114">
        <v>-3217</v>
      </c>
      <c r="AE120" s="114">
        <v>-2023</v>
      </c>
      <c r="AF120" s="114">
        <v>-1145</v>
      </c>
      <c r="AG120" s="114">
        <v>-660</v>
      </c>
      <c r="AH120" s="114">
        <v>-4710</v>
      </c>
      <c r="AI120" s="114">
        <v>-8145</v>
      </c>
      <c r="AJ120" s="114">
        <v>-6958</v>
      </c>
      <c r="AK120" s="114">
        <v>-5932</v>
      </c>
      <c r="AL120" s="114">
        <v>-2979</v>
      </c>
      <c r="AM120" s="114">
        <v>2109</v>
      </c>
      <c r="AN120" s="114">
        <v>5590</v>
      </c>
      <c r="AO120" s="114">
        <v>7158</v>
      </c>
      <c r="AP120" s="114">
        <v>1125</v>
      </c>
      <c r="AQ120" s="114">
        <v>-10476</v>
      </c>
      <c r="AR120" s="114">
        <v>-15647</v>
      </c>
      <c r="AS120" s="114">
        <v>-14738</v>
      </c>
      <c r="AT120" s="114">
        <v>-12615</v>
      </c>
      <c r="AU120" s="114">
        <v>-5921</v>
      </c>
      <c r="AV120" s="114">
        <v>1144</v>
      </c>
      <c r="AW120" s="114">
        <v>15303</v>
      </c>
      <c r="AX120" s="114">
        <v>10836</v>
      </c>
      <c r="AY120" s="114">
        <v>22507</v>
      </c>
      <c r="AZ120" s="114">
        <v>11546</v>
      </c>
      <c r="BA120" s="114">
        <v>2355</v>
      </c>
      <c r="BB120" s="114">
        <v>7141</v>
      </c>
      <c r="BC120" s="114">
        <v>7538</v>
      </c>
      <c r="BD120" s="114">
        <v>12438</v>
      </c>
      <c r="BE120" s="114">
        <v>14160</v>
      </c>
      <c r="BF120" s="114">
        <v>26719</v>
      </c>
      <c r="BG120" s="114">
        <v>28182</v>
      </c>
      <c r="BH120" s="114">
        <v>-31335</v>
      </c>
      <c r="BI120" s="114">
        <v>-56516</v>
      </c>
      <c r="BJ120" s="114">
        <v>-51106</v>
      </c>
      <c r="BK120" s="114">
        <v>-47024</v>
      </c>
      <c r="BL120" s="114">
        <v>-20954</v>
      </c>
      <c r="BM120" s="114">
        <v>-52479</v>
      </c>
      <c r="BN120" s="114">
        <v>-38936</v>
      </c>
      <c r="BO120" s="114">
        <v>-49088</v>
      </c>
      <c r="BP120" s="114">
        <v>-43008</v>
      </c>
      <c r="BQ120" s="114">
        <v>-25878</v>
      </c>
      <c r="BR120" s="114">
        <v>-7199</v>
      </c>
      <c r="BS120" s="114">
        <v>-93868</v>
      </c>
      <c r="BT120" s="114">
        <v>-144154</v>
      </c>
      <c r="BU120" s="114">
        <v>-40979</v>
      </c>
    </row>
    <row r="123" spans="1:73" x14ac:dyDescent="0.35">
      <c r="A123" s="28" t="s">
        <v>495</v>
      </c>
    </row>
    <row r="124" spans="1:73" x14ac:dyDescent="0.35">
      <c r="A124" s="28" t="s">
        <v>496</v>
      </c>
    </row>
    <row r="125" spans="1:73" x14ac:dyDescent="0.35">
      <c r="A125" s="28" t="s">
        <v>497</v>
      </c>
    </row>
    <row r="126" spans="1:73" x14ac:dyDescent="0.35">
      <c r="A126" s="28" t="s">
        <v>498</v>
      </c>
    </row>
    <row r="127" spans="1:73" x14ac:dyDescent="0.35">
      <c r="A127" s="28" t="s">
        <v>111</v>
      </c>
    </row>
    <row r="128" spans="1:73" x14ac:dyDescent="0.35">
      <c r="A128" s="28" t="s">
        <v>499</v>
      </c>
    </row>
    <row r="129" spans="1:1" x14ac:dyDescent="0.35">
      <c r="A129" s="28"/>
    </row>
    <row r="220" spans="5:72" x14ac:dyDescent="0.35">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row>
    <row r="221" spans="5:72" x14ac:dyDescent="0.35">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4"/>
      <c r="BM221" s="24"/>
      <c r="BN221" s="24"/>
      <c r="BO221" s="24"/>
      <c r="BP221" s="24"/>
      <c r="BQ221" s="24"/>
      <c r="BR221" s="24"/>
      <c r="BS221" s="24"/>
      <c r="BT221" s="24"/>
    </row>
    <row r="222" spans="5:72" x14ac:dyDescent="0.35">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row>
    <row r="223" spans="5:72" x14ac:dyDescent="0.35">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row>
    <row r="224" spans="5:72" x14ac:dyDescent="0.35">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row>
    <row r="225" spans="5:72" x14ac:dyDescent="0.35">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row>
    <row r="226" spans="5:72" x14ac:dyDescent="0.35">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row>
    <row r="227" spans="5:72" x14ac:dyDescent="0.35">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row>
    <row r="228" spans="5:72" x14ac:dyDescent="0.35">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row>
    <row r="229" spans="5:72" x14ac:dyDescent="0.35">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c r="BJ229" s="24"/>
      <c r="BK229" s="24"/>
      <c r="BL229" s="24"/>
      <c r="BM229" s="24"/>
      <c r="BN229" s="24"/>
      <c r="BO229" s="24"/>
      <c r="BP229" s="24"/>
      <c r="BQ229" s="24"/>
      <c r="BR229" s="24"/>
      <c r="BS229" s="24"/>
      <c r="BT229" s="24"/>
    </row>
    <row r="230" spans="5:72" x14ac:dyDescent="0.35">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row>
    <row r="231" spans="5:72" x14ac:dyDescent="0.35">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c r="BJ231" s="24"/>
      <c r="BK231" s="24"/>
      <c r="BL231" s="24"/>
      <c r="BM231" s="24"/>
      <c r="BN231" s="24"/>
      <c r="BO231" s="24"/>
      <c r="BP231" s="24"/>
      <c r="BQ231" s="24"/>
      <c r="BR231" s="24"/>
      <c r="BS231" s="24"/>
      <c r="BT231" s="24"/>
    </row>
    <row r="232" spans="5:72" x14ac:dyDescent="0.35">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c r="BJ232" s="24"/>
      <c r="BK232" s="24"/>
      <c r="BL232" s="24"/>
      <c r="BM232" s="24"/>
      <c r="BN232" s="24"/>
      <c r="BO232" s="24"/>
      <c r="BP232" s="24"/>
      <c r="BQ232" s="24"/>
      <c r="BR232" s="24"/>
      <c r="BS232" s="24"/>
      <c r="BT232" s="24"/>
    </row>
    <row r="233" spans="5:72" x14ac:dyDescent="0.35">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c r="BJ233" s="24"/>
      <c r="BK233" s="24"/>
      <c r="BL233" s="24"/>
      <c r="BM233" s="24"/>
      <c r="BN233" s="24"/>
      <c r="BO233" s="24"/>
      <c r="BP233" s="24"/>
      <c r="BQ233" s="24"/>
      <c r="BR233" s="24"/>
      <c r="BS233" s="24"/>
      <c r="BT233" s="24"/>
    </row>
    <row r="234" spans="5:72" x14ac:dyDescent="0.35">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row>
    <row r="235" spans="5:72" x14ac:dyDescent="0.35">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row>
    <row r="236" spans="5:72" x14ac:dyDescent="0.35">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c r="BQ236" s="24"/>
      <c r="BR236" s="24"/>
      <c r="BS236" s="24"/>
      <c r="BT236" s="24"/>
    </row>
    <row r="237" spans="5:72" x14ac:dyDescent="0.35">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c r="BJ237" s="24"/>
      <c r="BK237" s="24"/>
      <c r="BL237" s="24"/>
      <c r="BM237" s="24"/>
      <c r="BN237" s="24"/>
      <c r="BO237" s="24"/>
      <c r="BP237" s="24"/>
      <c r="BQ237" s="24"/>
      <c r="BR237" s="24"/>
      <c r="BS237" s="24"/>
      <c r="BT237" s="24"/>
    </row>
    <row r="238" spans="5:72" x14ac:dyDescent="0.35">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row>
    <row r="239" spans="5:72" x14ac:dyDescent="0.35">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row>
    <row r="240" spans="5:72" x14ac:dyDescent="0.35">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row>
    <row r="241" spans="5:72" x14ac:dyDescent="0.35">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c r="BJ241" s="24"/>
      <c r="BK241" s="24"/>
      <c r="BL241" s="24"/>
      <c r="BM241" s="24"/>
      <c r="BN241" s="24"/>
      <c r="BO241" s="24"/>
      <c r="BP241" s="24"/>
      <c r="BQ241" s="24"/>
      <c r="BR241" s="24"/>
      <c r="BS241" s="24"/>
      <c r="BT241" s="24"/>
    </row>
    <row r="242" spans="5:72" x14ac:dyDescent="0.35">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c r="BP242" s="24"/>
      <c r="BQ242" s="24"/>
      <c r="BR242" s="24"/>
      <c r="BS242" s="24"/>
      <c r="BT242" s="24"/>
    </row>
    <row r="243" spans="5:72" x14ac:dyDescent="0.35">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c r="BQ243" s="24"/>
      <c r="BR243" s="24"/>
      <c r="BS243" s="24"/>
      <c r="BT243" s="24"/>
    </row>
    <row r="244" spans="5:72" x14ac:dyDescent="0.35">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c r="BQ244" s="24"/>
      <c r="BR244" s="24"/>
      <c r="BS244" s="24"/>
      <c r="BT244" s="24"/>
    </row>
    <row r="245" spans="5:72" x14ac:dyDescent="0.35">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c r="BJ245" s="24"/>
      <c r="BK245" s="24"/>
      <c r="BL245" s="24"/>
      <c r="BM245" s="24"/>
      <c r="BN245" s="24"/>
      <c r="BO245" s="24"/>
      <c r="BP245" s="24"/>
      <c r="BQ245" s="24"/>
      <c r="BR245" s="24"/>
      <c r="BS245" s="24"/>
      <c r="BT245" s="24"/>
    </row>
    <row r="246" spans="5:72" x14ac:dyDescent="0.35">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c r="BQ246" s="24"/>
      <c r="BR246" s="24"/>
      <c r="BS246" s="24"/>
      <c r="BT246" s="24"/>
    </row>
    <row r="247" spans="5:72" x14ac:dyDescent="0.35">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c r="BQ247" s="24"/>
      <c r="BR247" s="24"/>
      <c r="BS247" s="24"/>
      <c r="BT247" s="24"/>
    </row>
    <row r="248" spans="5:72" x14ac:dyDescent="0.35">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24"/>
      <c r="BS248" s="24"/>
      <c r="BT248" s="24"/>
    </row>
    <row r="249" spans="5:72" x14ac:dyDescent="0.35">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4"/>
      <c r="BM249" s="24"/>
      <c r="BN249" s="24"/>
      <c r="BO249" s="24"/>
      <c r="BP249" s="24"/>
      <c r="BQ249" s="24"/>
      <c r="BR249" s="24"/>
      <c r="BS249" s="24"/>
      <c r="BT249" s="24"/>
    </row>
    <row r="250" spans="5:72" x14ac:dyDescent="0.35">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c r="BJ250" s="24"/>
      <c r="BK250" s="24"/>
      <c r="BL250" s="24"/>
      <c r="BM250" s="24"/>
      <c r="BN250" s="24"/>
      <c r="BO250" s="24"/>
      <c r="BP250" s="24"/>
      <c r="BQ250" s="24"/>
      <c r="BR250" s="24"/>
      <c r="BS250" s="24"/>
      <c r="BT250" s="24"/>
    </row>
    <row r="251" spans="5:72" x14ac:dyDescent="0.35">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c r="BJ251" s="24"/>
      <c r="BK251" s="24"/>
      <c r="BL251" s="24"/>
      <c r="BM251" s="24"/>
      <c r="BN251" s="24"/>
      <c r="BO251" s="24"/>
      <c r="BP251" s="24"/>
      <c r="BQ251" s="24"/>
      <c r="BR251" s="24"/>
      <c r="BS251" s="24"/>
      <c r="BT251" s="24"/>
    </row>
    <row r="252" spans="5:72" x14ac:dyDescent="0.35">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c r="BQ252" s="24"/>
      <c r="BR252" s="24"/>
      <c r="BS252" s="24"/>
      <c r="BT252" s="24"/>
    </row>
    <row r="253" spans="5:72" x14ac:dyDescent="0.35">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c r="BJ253" s="24"/>
      <c r="BK253" s="24"/>
      <c r="BL253" s="24"/>
      <c r="BM253" s="24"/>
      <c r="BN253" s="24"/>
      <c r="BO253" s="24"/>
      <c r="BP253" s="24"/>
      <c r="BQ253" s="24"/>
      <c r="BR253" s="24"/>
      <c r="BS253" s="24"/>
      <c r="BT253" s="24"/>
    </row>
    <row r="254" spans="5:72" x14ac:dyDescent="0.35">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c r="BJ254" s="24"/>
      <c r="BK254" s="24"/>
      <c r="BL254" s="24"/>
      <c r="BM254" s="24"/>
      <c r="BN254" s="24"/>
      <c r="BO254" s="24"/>
      <c r="BP254" s="24"/>
      <c r="BQ254" s="24"/>
      <c r="BR254" s="24"/>
      <c r="BS254" s="24"/>
      <c r="BT254" s="24"/>
    </row>
    <row r="255" spans="5:72" x14ac:dyDescent="0.35">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c r="BJ255" s="24"/>
      <c r="BK255" s="24"/>
      <c r="BL255" s="24"/>
      <c r="BM255" s="24"/>
      <c r="BN255" s="24"/>
      <c r="BO255" s="24"/>
      <c r="BP255" s="24"/>
      <c r="BQ255" s="24"/>
      <c r="BR255" s="24"/>
      <c r="BS255" s="24"/>
      <c r="BT255" s="24"/>
    </row>
    <row r="256" spans="5:72" x14ac:dyDescent="0.35">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c r="BJ256" s="24"/>
      <c r="BK256" s="24"/>
      <c r="BL256" s="24"/>
      <c r="BM256" s="24"/>
      <c r="BN256" s="24"/>
      <c r="BO256" s="24"/>
      <c r="BP256" s="24"/>
      <c r="BQ256" s="24"/>
      <c r="BR256" s="24"/>
      <c r="BS256" s="24"/>
      <c r="BT256" s="24"/>
    </row>
    <row r="257" spans="5:72" x14ac:dyDescent="0.35">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c r="BJ257" s="24"/>
      <c r="BK257" s="24"/>
      <c r="BL257" s="24"/>
      <c r="BM257" s="24"/>
      <c r="BN257" s="24"/>
      <c r="BO257" s="24"/>
      <c r="BP257" s="24"/>
      <c r="BQ257" s="24"/>
      <c r="BR257" s="24"/>
      <c r="BS257" s="24"/>
      <c r="BT257" s="24"/>
    </row>
    <row r="258" spans="5:72" x14ac:dyDescent="0.35">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c r="BJ258" s="24"/>
      <c r="BK258" s="24"/>
      <c r="BL258" s="24"/>
      <c r="BM258" s="24"/>
      <c r="BN258" s="24"/>
      <c r="BO258" s="24"/>
      <c r="BP258" s="24"/>
      <c r="BQ258" s="24"/>
      <c r="BR258" s="24"/>
      <c r="BS258" s="24"/>
      <c r="BT258" s="24"/>
    </row>
    <row r="259" spans="5:72" x14ac:dyDescent="0.35">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c r="BQ259" s="24"/>
      <c r="BR259" s="24"/>
      <c r="BS259" s="24"/>
      <c r="BT259" s="24"/>
    </row>
    <row r="260" spans="5:72" x14ac:dyDescent="0.35">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c r="BQ260" s="24"/>
      <c r="BR260" s="24"/>
      <c r="BS260" s="24"/>
      <c r="BT260" s="24"/>
    </row>
    <row r="261" spans="5:72" x14ac:dyDescent="0.35">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c r="BJ261" s="24"/>
      <c r="BK261" s="24"/>
      <c r="BL261" s="24"/>
      <c r="BM261" s="24"/>
      <c r="BN261" s="24"/>
      <c r="BO261" s="24"/>
      <c r="BP261" s="24"/>
      <c r="BQ261" s="24"/>
      <c r="BR261" s="24"/>
      <c r="BS261" s="24"/>
      <c r="BT261" s="24"/>
    </row>
    <row r="262" spans="5:72" x14ac:dyDescent="0.35">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c r="BJ262" s="24"/>
      <c r="BK262" s="24"/>
      <c r="BL262" s="24"/>
      <c r="BM262" s="24"/>
      <c r="BN262" s="24"/>
      <c r="BO262" s="24"/>
      <c r="BP262" s="24"/>
      <c r="BQ262" s="24"/>
      <c r="BR262" s="24"/>
      <c r="BS262" s="24"/>
      <c r="BT262" s="24"/>
    </row>
    <row r="263" spans="5:72" x14ac:dyDescent="0.35">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c r="BQ263" s="24"/>
      <c r="BR263" s="24"/>
      <c r="BS263" s="24"/>
      <c r="BT263" s="24"/>
    </row>
    <row r="264" spans="5:72" x14ac:dyDescent="0.35">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c r="BJ264" s="24"/>
      <c r="BK264" s="24"/>
      <c r="BL264" s="24"/>
      <c r="BM264" s="24"/>
      <c r="BN264" s="24"/>
      <c r="BO264" s="24"/>
      <c r="BP264" s="24"/>
      <c r="BQ264" s="24"/>
      <c r="BR264" s="24"/>
      <c r="BS264" s="24"/>
      <c r="BT264" s="24"/>
    </row>
    <row r="265" spans="5:72" x14ac:dyDescent="0.35">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c r="BK265" s="24"/>
      <c r="BL265" s="24"/>
      <c r="BM265" s="24"/>
      <c r="BN265" s="24"/>
      <c r="BO265" s="24"/>
      <c r="BP265" s="24"/>
      <c r="BQ265" s="24"/>
      <c r="BR265" s="24"/>
      <c r="BS265" s="24"/>
      <c r="BT265" s="24"/>
    </row>
    <row r="266" spans="5:72" x14ac:dyDescent="0.35">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row>
    <row r="267" spans="5:72" x14ac:dyDescent="0.35">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c r="BJ267" s="24"/>
      <c r="BK267" s="24"/>
      <c r="BL267" s="24"/>
      <c r="BM267" s="24"/>
      <c r="BN267" s="24"/>
      <c r="BO267" s="24"/>
      <c r="BP267" s="24"/>
      <c r="BQ267" s="24"/>
      <c r="BR267" s="24"/>
      <c r="BS267" s="24"/>
      <c r="BT267" s="24"/>
    </row>
    <row r="268" spans="5:72" x14ac:dyDescent="0.35">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c r="BJ268" s="24"/>
      <c r="BK268" s="24"/>
      <c r="BL268" s="24"/>
      <c r="BM268" s="24"/>
      <c r="BN268" s="24"/>
      <c r="BO268" s="24"/>
      <c r="BP268" s="24"/>
      <c r="BQ268" s="24"/>
      <c r="BR268" s="24"/>
      <c r="BS268" s="24"/>
      <c r="BT268" s="24"/>
    </row>
    <row r="269" spans="5:72" x14ac:dyDescent="0.35">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c r="BJ269" s="24"/>
      <c r="BK269" s="24"/>
      <c r="BL269" s="24"/>
      <c r="BM269" s="24"/>
      <c r="BN269" s="24"/>
      <c r="BO269" s="24"/>
      <c r="BP269" s="24"/>
      <c r="BQ269" s="24"/>
      <c r="BR269" s="24"/>
      <c r="BS269" s="24"/>
      <c r="BT269" s="24"/>
    </row>
    <row r="270" spans="5:72" x14ac:dyDescent="0.35">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c r="BJ270" s="24"/>
      <c r="BK270" s="24"/>
      <c r="BL270" s="24"/>
      <c r="BM270" s="24"/>
      <c r="BN270" s="24"/>
      <c r="BO270" s="24"/>
      <c r="BP270" s="24"/>
      <c r="BQ270" s="24"/>
      <c r="BR270" s="24"/>
      <c r="BS270" s="24"/>
      <c r="BT270" s="24"/>
    </row>
    <row r="271" spans="5:72" x14ac:dyDescent="0.35">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c r="BJ271" s="24"/>
      <c r="BK271" s="24"/>
      <c r="BL271" s="24"/>
      <c r="BM271" s="24"/>
      <c r="BN271" s="24"/>
      <c r="BO271" s="24"/>
      <c r="BP271" s="24"/>
      <c r="BQ271" s="24"/>
      <c r="BR271" s="24"/>
      <c r="BS271" s="24"/>
      <c r="BT271" s="24"/>
    </row>
    <row r="272" spans="5:72" x14ac:dyDescent="0.35">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c r="BJ272" s="24"/>
      <c r="BK272" s="24"/>
      <c r="BL272" s="24"/>
      <c r="BM272" s="24"/>
      <c r="BN272" s="24"/>
      <c r="BO272" s="24"/>
      <c r="BP272" s="24"/>
      <c r="BQ272" s="24"/>
      <c r="BR272" s="24"/>
      <c r="BS272" s="24"/>
      <c r="BT272" s="24"/>
    </row>
    <row r="273" spans="5:72" x14ac:dyDescent="0.35">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c r="BJ273" s="24"/>
      <c r="BK273" s="24"/>
      <c r="BL273" s="24"/>
      <c r="BM273" s="24"/>
      <c r="BN273" s="24"/>
      <c r="BO273" s="24"/>
      <c r="BP273" s="24"/>
      <c r="BQ273" s="24"/>
      <c r="BR273" s="24"/>
      <c r="BS273" s="24"/>
      <c r="BT273" s="24"/>
    </row>
    <row r="274" spans="5:72" x14ac:dyDescent="0.35">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c r="BJ274" s="24"/>
      <c r="BK274" s="24"/>
      <c r="BL274" s="24"/>
      <c r="BM274" s="24"/>
      <c r="BN274" s="24"/>
      <c r="BO274" s="24"/>
      <c r="BP274" s="24"/>
      <c r="BQ274" s="24"/>
      <c r="BR274" s="24"/>
      <c r="BS274" s="24"/>
      <c r="BT274" s="24"/>
    </row>
    <row r="275" spans="5:72" x14ac:dyDescent="0.35">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c r="BP275" s="24"/>
      <c r="BQ275" s="24"/>
      <c r="BR275" s="24"/>
      <c r="BS275" s="24"/>
      <c r="BT275" s="24"/>
    </row>
    <row r="276" spans="5:72" x14ac:dyDescent="0.35">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c r="BP276" s="24"/>
      <c r="BQ276" s="24"/>
      <c r="BR276" s="24"/>
      <c r="BS276" s="24"/>
      <c r="BT276" s="24"/>
    </row>
    <row r="277" spans="5:72" x14ac:dyDescent="0.35">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c r="BP277" s="24"/>
      <c r="BQ277" s="24"/>
      <c r="BR277" s="24"/>
      <c r="BS277" s="24"/>
      <c r="BT277" s="24"/>
    </row>
    <row r="278" spans="5:72" x14ac:dyDescent="0.35">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c r="BP278" s="24"/>
      <c r="BQ278" s="24"/>
      <c r="BR278" s="24"/>
      <c r="BS278" s="24"/>
      <c r="BT278" s="24"/>
    </row>
    <row r="279" spans="5:72" x14ac:dyDescent="0.35">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4"/>
      <c r="BT279" s="24"/>
    </row>
    <row r="280" spans="5:72" x14ac:dyDescent="0.35">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4"/>
      <c r="BT280" s="24"/>
    </row>
    <row r="281" spans="5:72" x14ac:dyDescent="0.35">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c r="BQ281" s="24"/>
      <c r="BR281" s="24"/>
      <c r="BS281" s="24"/>
      <c r="BT281" s="24"/>
    </row>
    <row r="282" spans="5:72" x14ac:dyDescent="0.35">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c r="BJ282" s="24"/>
      <c r="BK282" s="24"/>
      <c r="BL282" s="24"/>
      <c r="BM282" s="24"/>
      <c r="BN282" s="24"/>
      <c r="BO282" s="24"/>
      <c r="BP282" s="24"/>
      <c r="BQ282" s="24"/>
      <c r="BR282" s="24"/>
      <c r="BS282" s="24"/>
      <c r="BT282" s="24"/>
    </row>
    <row r="283" spans="5:72" x14ac:dyDescent="0.35">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c r="BJ283" s="24"/>
      <c r="BK283" s="24"/>
      <c r="BL283" s="24"/>
      <c r="BM283" s="24"/>
      <c r="BN283" s="24"/>
      <c r="BO283" s="24"/>
      <c r="BP283" s="24"/>
      <c r="BQ283" s="24"/>
      <c r="BR283" s="24"/>
      <c r="BS283" s="24"/>
      <c r="BT283" s="24"/>
    </row>
    <row r="284" spans="5:72" x14ac:dyDescent="0.35">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c r="BJ284" s="24"/>
      <c r="BK284" s="24"/>
      <c r="BL284" s="24"/>
      <c r="BM284" s="24"/>
      <c r="BN284" s="24"/>
      <c r="BO284" s="24"/>
      <c r="BP284" s="24"/>
      <c r="BQ284" s="24"/>
      <c r="BR284" s="24"/>
      <c r="BS284" s="24"/>
      <c r="BT284" s="24"/>
    </row>
    <row r="285" spans="5:72" x14ac:dyDescent="0.35">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c r="BJ285" s="24"/>
      <c r="BK285" s="24"/>
      <c r="BL285" s="24"/>
      <c r="BM285" s="24"/>
      <c r="BN285" s="24"/>
      <c r="BO285" s="24"/>
      <c r="BP285" s="24"/>
      <c r="BQ285" s="24"/>
      <c r="BR285" s="24"/>
      <c r="BS285" s="24"/>
      <c r="BT285" s="24"/>
    </row>
    <row r="286" spans="5:72" x14ac:dyDescent="0.35">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row>
    <row r="287" spans="5:72" x14ac:dyDescent="0.35">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4"/>
      <c r="BT287" s="24"/>
    </row>
    <row r="288" spans="5:72" x14ac:dyDescent="0.35">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c r="BQ288" s="24"/>
      <c r="BR288" s="24"/>
      <c r="BS288" s="24"/>
      <c r="BT288" s="24"/>
    </row>
    <row r="289" spans="5:72" x14ac:dyDescent="0.35">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row>
    <row r="290" spans="5:72" x14ac:dyDescent="0.35">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row>
    <row r="291" spans="5:72" x14ac:dyDescent="0.35">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c r="BQ291" s="24"/>
      <c r="BR291" s="24"/>
      <c r="BS291" s="24"/>
      <c r="BT291" s="24"/>
    </row>
    <row r="292" spans="5:72" x14ac:dyDescent="0.35">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row>
    <row r="293" spans="5:72" x14ac:dyDescent="0.35">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row>
    <row r="294" spans="5:72" x14ac:dyDescent="0.35">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row>
    <row r="295" spans="5:72" x14ac:dyDescent="0.35">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row>
    <row r="296" spans="5:72" x14ac:dyDescent="0.35">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row>
    <row r="297" spans="5:72" x14ac:dyDescent="0.35">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row>
    <row r="298" spans="5:72" x14ac:dyDescent="0.35">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row>
    <row r="299" spans="5:72" x14ac:dyDescent="0.35">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row>
    <row r="300" spans="5:72" x14ac:dyDescent="0.35">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row>
    <row r="301" spans="5:72" x14ac:dyDescent="0.35">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row>
    <row r="302" spans="5:72" x14ac:dyDescent="0.35">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row>
    <row r="303" spans="5:72" x14ac:dyDescent="0.35">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4"/>
      <c r="BT303" s="24"/>
    </row>
    <row r="304" spans="5:72" x14ac:dyDescent="0.35">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c r="BK304" s="24"/>
      <c r="BL304" s="24"/>
      <c r="BM304" s="24"/>
      <c r="BN304" s="24"/>
      <c r="BO304" s="24"/>
      <c r="BP304" s="24"/>
      <c r="BQ304" s="24"/>
      <c r="BR304" s="24"/>
      <c r="BS304" s="24"/>
      <c r="BT304" s="24"/>
    </row>
  </sheetData>
  <mergeCells count="3">
    <mergeCell ref="A17:A18"/>
    <mergeCell ref="A20:A21"/>
    <mergeCell ref="A23:A24"/>
  </mergeCells>
  <conditionalFormatting sqref="E220:BT304">
    <cfRule type="cellIs" dxfId="0" priority="1" operator="notEqual">
      <formula>0</formula>
    </cfRule>
  </conditionalFormatting>
  <hyperlinks>
    <hyperlink ref="D57" r:id="rId1" xr:uid="{FC6EF541-C5E7-40A9-A132-9EAD035FF72F}"/>
    <hyperlink ref="D66" r:id="rId2" xr:uid="{5438555A-B7A8-4DCD-B204-54A4A467F6DB}"/>
    <hyperlink ref="D58" r:id="rId3" xr:uid="{21D7303F-D13D-4660-9602-6D4F58F003CC}"/>
    <hyperlink ref="D67" r:id="rId4" xr:uid="{15347734-33BD-4B90-8D79-C09EC9DB5CC4}"/>
    <hyperlink ref="D75" r:id="rId5" xr:uid="{D684CDC5-3D2C-4B92-B0D9-A0106F4DDBA5}"/>
    <hyperlink ref="D76" r:id="rId6" xr:uid="{B0883759-C4BB-43EF-9A91-05B2CA5AE050}"/>
    <hyperlink ref="D114" r:id="rId7" xr:uid="{E665AF57-0B6D-4332-A450-395061E1314D}"/>
    <hyperlink ref="D115" r:id="rId8" xr:uid="{2A0EA28E-3B84-44BA-8AA8-D6236F1FBA65}"/>
    <hyperlink ref="D51" r:id="rId9" xr:uid="{5726FC9E-ACD1-498A-9171-0768CE63A6BC}"/>
    <hyperlink ref="D60" r:id="rId10" xr:uid="{86502C8F-83BB-429F-BBB8-33BE00810A1A}"/>
    <hyperlink ref="D69" r:id="rId11" xr:uid="{FD7BF139-6FFE-47F4-A41C-15F12D8065B3}"/>
    <hyperlink ref="D78" r:id="rId12" xr:uid="{C39EDA7B-D758-4995-A0D4-DC06866F9179}"/>
    <hyperlink ref="D117" r:id="rId13" xr:uid="{347A6CE0-8B93-4D43-8B85-3C089026019E}"/>
    <hyperlink ref="D84" r:id="rId14" xr:uid="{4BBDE5C4-B6EB-424C-9F68-7D5147AF0CFA}"/>
    <hyperlink ref="D85" r:id="rId15" xr:uid="{1FE274B9-D366-4EA7-8D33-CFE0A9B14B17}"/>
    <hyperlink ref="D87" r:id="rId16" xr:uid="{AE4C9BFE-AEDF-4466-834D-9E0CDD32725E}"/>
    <hyperlink ref="D96" r:id="rId17" xr:uid="{C9E019CD-0917-49B5-92CC-B5DC96A96B03}"/>
    <hyperlink ref="D59" r:id="rId18" xr:uid="{86E117F3-181F-41C7-9CDC-F5039E804029}"/>
    <hyperlink ref="D68" r:id="rId19" xr:uid="{3F23319E-3BC4-41ED-B58E-A03EAB66441D}"/>
    <hyperlink ref="D77" r:id="rId20" xr:uid="{26428C8E-DE6B-44AE-BB8F-F8200A91BFEF}"/>
    <hyperlink ref="D86" r:id="rId21" xr:uid="{DDE1D771-D316-4037-B613-857A902995F0}"/>
    <hyperlink ref="D116" r:id="rId22" xr:uid="{7B86524F-4A1C-4FB7-9A0C-7F09E47236E2}"/>
    <hyperlink ref="D52" r:id="rId23" xr:uid="{9C50D370-A59D-439C-BB14-09050F9AB8C6}"/>
    <hyperlink ref="D61" r:id="rId24" xr:uid="{9310510D-DB18-456E-8330-0E6F058DD98C}"/>
    <hyperlink ref="D70" r:id="rId25" xr:uid="{0B2C0921-0A96-428B-BC83-D2A85C7EDA68}"/>
    <hyperlink ref="D79" r:id="rId26" xr:uid="{E96C085C-7E95-4EF4-A2E1-7E523EFB123B}"/>
    <hyperlink ref="D88" r:id="rId27" xr:uid="{14ED2FCC-A11A-4C89-8DDD-8EFC4BCB466E}"/>
    <hyperlink ref="D109" r:id="rId28" xr:uid="{8E07052F-4C91-495E-97E0-E43D490F385D}"/>
    <hyperlink ref="D118" r:id="rId29" xr:uid="{020C67C1-E5A2-4DE7-B872-BA4E833D2BB7}"/>
    <hyperlink ref="D53" r:id="rId30" xr:uid="{E51B554D-9910-409A-8044-567BD39BE42F}"/>
    <hyperlink ref="D62" r:id="rId31" xr:uid="{B5A22A33-5CA6-4FD0-B250-42BECD524D1F}"/>
    <hyperlink ref="D71" r:id="rId32" xr:uid="{7BFBF69F-1B66-4513-843B-634E3F5ECD2C}"/>
    <hyperlink ref="D80" r:id="rId33" xr:uid="{9CE877DE-E6B3-461A-B831-500A1EDC9224}"/>
    <hyperlink ref="D89" r:id="rId34" xr:uid="{0CF91D41-E1CB-4131-84D5-40968B2CC468}"/>
    <hyperlink ref="D110" r:id="rId35" xr:uid="{168CAB4A-F2BE-4232-BD27-470EB7D8BC69}"/>
    <hyperlink ref="D119" r:id="rId36" xr:uid="{5E2805E9-358D-40EF-972C-388287CCA466}"/>
    <hyperlink ref="D102" r:id="rId37" xr:uid="{650DC4FB-6E61-444F-B005-BFA3971D9957}"/>
    <hyperlink ref="D95" r:id="rId38" xr:uid="{0FE1161B-81F0-4CF2-90B8-9718DE93DE2F}"/>
    <hyperlink ref="D94" r:id="rId39" xr:uid="{A0E8D79E-2DB3-41AB-98B2-471526A06C76}"/>
    <hyperlink ref="D93" r:id="rId40" xr:uid="{F03CC7C9-C2C4-4EC1-9F1F-816C989EB5AF}"/>
    <hyperlink ref="D50" r:id="rId41" xr:uid="{35A854BF-3BA5-46B2-BB29-257B33192187}"/>
    <hyperlink ref="D49" r:id="rId42" xr:uid="{306DB2CD-F3C2-4393-B3E4-43583E0C4A7D}"/>
    <hyperlink ref="D48" r:id="rId43" xr:uid="{7D628B45-C3C2-42ED-9E95-187AB5443B40}"/>
    <hyperlink ref="D42" r:id="rId44" location="data-downloads" xr:uid="{446C94C1-EAA4-4A0F-9B4D-554543AE9DBF}"/>
  </hyperlinks>
  <pageMargins left="0.7" right="0.7" top="0.75" bottom="0.75" header="0.3" footer="0.3"/>
  <pageSetup paperSize="9" orientation="portrait" horizontalDpi="1200" verticalDpi="1200" r:id="rId45"/>
  <headerFooter>
    <oddHeader>&amp;C&amp;"Calibri"&amp;10&amp;KFF0000OFFICIAL&amp;1#</oddHeader>
    <oddFooter>&amp;C&amp;1#&amp;"Calibri"&amp;10&amp;KFF0000OFFICIAL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8511bdff-a9c3-4342-ad56-d9f2319b2060" ContentTypeId="0x0101004888FA41EE401B41AE755133FA9425D7" PreviousValue="false"/>
</file>

<file path=customXml/item2.xml><?xml version="1.0" encoding="utf-8"?>
<p:properties xmlns:p="http://schemas.microsoft.com/office/2006/metadata/properties" xmlns:xsi="http://www.w3.org/2001/XMLSchema-instance" xmlns:pc="http://schemas.microsoft.com/office/infopath/2007/PartnerControls">
  <documentManagement>
    <_dlc_DocId xmlns="ad8e907a-e1a6-4b76-8caa-2c3a6e0bcaac">SRR-1331152507-959</_dlc_DocId>
    <_dlc_DocIdUrl xmlns="ad8e907a-e1a6-4b76-8caa-2c3a6e0bcaac">
      <Url>https://pboprotected.sharepoint.com/sites/SRRHub/_layouts/15/DocIdRedir.aspx?ID=SRR-1331152507-959</Url>
      <Description>SRR-1331152507-959</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1 6 " ? > < D a t a M a s h u p   x m l n s = " h t t p : / / s c h e m a s . m i c r o s o f t . c o m / D a t a M a s h u p " > A A A A A O w E A A B Q S w M E F A A C A A g A N I u j V s 9 u j v u l A A A A 9 g A A A B I A H A B D b 2 5 m a W c v U G F j a 2 F n Z S 5 4 b W w g o h g A K K A U A A A A A A A A A A A A A A A A A A A A A A A A A A A A h Y 9 B D o I w F E S v Q r q n L d U Y Q k q J c S u J i d G 4 b U q F R v g Y W i x 3 c + G R v I I Y R d 2 5 n D d v M X O / 3 n g 2 N H V w 0 Z 0 1 L a Q o w h Q F G l R b G C h T 1 L t j G K N M 8 I 1 U J 1 n q Y J T B J o M t U l Q 5 d 0 4 I 8 d 5 j P 8 N t V x J G a U Q O + X q r K t 1 I 9 J H N f z k 0 Y J 0 E p Z H g + 9 c Y w X A U z X G 8 Y J h y M k G e G / g K b N z 7 b H 8 g X / W 1 6 z s t N I T L H S d T 5 O T 9 Q T w A U E s D B B Q A A g A I A D S L o 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i 6 N W V N c 8 k O U B A A D B D A A A E w A c A E Z v c m 1 1 b G F z L 1 N l Y 3 R p b 2 4 x L m 0 g o h g A K K A U A A A A A A A A A A A A A A A A A A A A A A A A A A A A 7 Z R N a 9 t A E I b v B v + H Y X O R i C L 0 Y a d p i w 6 N T K g h x A K 7 J 8 u E j T W y R V d a s b s u D a 7 / e y V Z x t i x E h w C b V P r I u m d 3 d m Z l 2 d W 4 l Q l P I P h + m 1 / b r f a L T m n A i M 4 I w G d o W X Z o D k 6 A Q 8 Y q n Y L i m f I F 2 K K h R J E s T m i D w y l d p M w N H 2 e K c y U 1 I j / K f w m U c j Q n 4 t E q i S j t w n N Z l p w P d D D Q Y Y 9 k f x A u I C A C p b Q t N h E x S N c L 6 I Z K h j E c T L F s I f y u + L 5 N s U m f s N Z h C K s / 3 K a l w c 9 5 P a 9 Y z n O h e O C V h U F X f P q f P 1 l W 6 Z 9 f s c V g q u b e R Q T 3 Y B x P 8 0 Z V k e X v X v E N l 0 y 0 Y 1 1 j 9 W + s n m v b n c 5 7 k c e 2 c h k s h r 3 q K K T e v k Z 8 e d F f 4 V t o 8 c c 7 d K u a q k 5 E j S T M R e p z 9 k i z c q o 1 D Z Z j O W S r H W b G K C K G C j 8 q V Y G b H S n Q X c b 9 E 6 D 3 t 3 R V / r B s l + o e r / H P 1 X 9 V r 9 s 0 D 8 0 6 F c N + s c G 3 b b 2 b G u 3 k u y g c 4 c G x / k v B 6 f s f X 9 q a j + e H 5 o X 6 K v y / i v I H U m K e y J l h x T 3 K S m B 4 G m R P I K v S I v K 5 J a W O l L r N S c w r u U v j A 2 n l F E h P S U W O H n l z f f k + N e Q + G v j b l D 6 C X f c h K b N f + V N 2 M / U Z c c s L T k W 8 M 4 J 8 B 3 A O + / v K j y S i O 6 J i B 0 i u u + P i L e 6 h Z 4 j 6 z d Q S w E C L Q A U A A I A C A A 0 i 6 N W z 2 6 O + 6 U A A A D 2 A A A A E g A A A A A A A A A A A A A A A A A A A A A A Q 2 9 u Z m l n L 1 B h Y 2 t h Z 2 U u e G 1 s U E s B A i 0 A F A A C A A g A N I u j V g / K 6 a u k A A A A 6 Q A A A B M A A A A A A A A A A A A A A A A A 8 Q A A A F t D b 2 5 0 Z W 5 0 X 1 R 5 c G V z X S 5 4 b W x Q S w E C L Q A U A A I A C A A 0 i 6 N W V N c 8 k O U B A A D B D A A A E w A A A A A A A A A A A A A A A A D i A Q A A R m 9 y b X V s Y X M v U 2 V j d G l v b j E u b V B L B Q Y A A A A A A w A D A M I A A A A 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P A A A A A A A A B U 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d l M D A 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U G F n Z T A w M S A o M i k v Q X V 0 b 1 J l b W 9 2 Z W R D b 2 x 1 b W 5 z M S 5 7 Q 2 9 s d W 1 u M S w w f S Z x d W 9 0 O y w m c X V v d D t T Z W N 0 a W 9 u M S 9 Q Y W d l M D A x I C g y K S 9 B d X R v U m V t b 3 Z l Z E N v b H V t b n M x L n t D b 2 x 1 b W 4 y L D F 9 J n F 1 b 3 Q 7 L C Z x d W 9 0 O 1 N l Y 3 R p b 2 4 x L 1 B h Z 2 U w M D E g K D I p L 0 F 1 d G 9 S Z W 1 v d m V k Q 2 9 s d W 1 u c z E u e 0 N v b H V t b j M s M n 0 m c X V v d D s s J n F 1 b 3 Q 7 U 2 V j d G l v b j E v U G F n Z T A w M S A o M i k v Q X V 0 b 1 J l b W 9 2 Z W R D b 2 x 1 b W 5 z M S 5 7 Q 2 9 s d W 1 u N C w z f S Z x d W 9 0 O y w m c X V v d D t T Z W N 0 a W 9 u M S 9 Q Y W d l M D A x I C g y K S 9 B d X R v U m V t b 3 Z l Z E N v b H V t b n M x L n t D b 2 x 1 b W 4 1 L D R 9 J n F 1 b 3 Q 7 L C Z x d W 9 0 O 1 N l Y 3 R p b 2 4 x L 1 B h Z 2 U w M D E g K D I p L 0 F 1 d G 9 S Z W 1 v d m V k Q 2 9 s d W 1 u c z E u e 0 N v b H V t b j Y s N X 0 m c X V v d D s s J n F 1 b 3 Q 7 U 2 V j d G l v b j E v U G F n Z T A w M S A o M i k v Q X V 0 b 1 J l b W 9 2 Z W R D b 2 x 1 b W 5 z M S 5 7 Q 2 9 s d W 1 u N y w 2 f S Z x d W 9 0 O y w m c X V v d D t T Z W N 0 a W 9 u M S 9 Q Y W d l M D A x I C g y K S 9 B d X R v U m V t b 3 Z l Z E N v b H V t b n M x L n t D b 2 x 1 b W 4 4 L D d 9 J n F 1 b 3 Q 7 L C Z x d W 9 0 O 1 N l Y 3 R p b 2 4 x L 1 B h Z 2 U w M D E g K D I p L 0 F 1 d G 9 S Z W 1 v d m V k Q 2 9 s d W 1 u c z E u e 0 N v b H V t b j k s O H 0 m c X V v d D s s J n F 1 b 3 Q 7 U 2 V j d G l v b j E v U G F n Z T A w M S A o M i k v Q X V 0 b 1 J l b W 9 2 Z W R D b 2 x 1 b W 5 z M S 5 7 Q 2 9 s d W 1 u M T A s O X 0 m c X V v d D t d L C Z x d W 9 0 O 0 N v b H V t b k N v d W 5 0 J n F 1 b 3 Q 7 O j E w L C Z x d W 9 0 O 0 t l e U N v b H V t b k 5 h b W V z J n F 1 b 3 Q 7 O l t d L C Z x d W 9 0 O 0 N v b H V t b k l k Z W 5 0 a X R p Z X M m c X V v d D s 6 W y Z x d W 9 0 O 1 N l Y 3 R p b 2 4 x L 1 B h Z 2 U w M D E g K D I p L 0 F 1 d G 9 S Z W 1 v d m V k Q 2 9 s d W 1 u c z E u e 0 N v b H V t b j E s M H 0 m c X V v d D s s J n F 1 b 3 Q 7 U 2 V j d G l v b j E v U G F n Z T A w M S A o M i k v Q X V 0 b 1 J l b W 9 2 Z W R D b 2 x 1 b W 5 z M S 5 7 Q 2 9 s d W 1 u M i w x f S Z x d W 9 0 O y w m c X V v d D t T Z W N 0 a W 9 u M S 9 Q Y W d l M D A x I C g y K S 9 B d X R v U m V t b 3 Z l Z E N v b H V t b n M x L n t D b 2 x 1 b W 4 z L D J 9 J n F 1 b 3 Q 7 L C Z x d W 9 0 O 1 N l Y 3 R p b 2 4 x L 1 B h Z 2 U w M D E g K D I p L 0 F 1 d G 9 S Z W 1 v d m V k Q 2 9 s d W 1 u c z E u e 0 N v b H V t b j Q s M 3 0 m c X V v d D s s J n F 1 b 3 Q 7 U 2 V j d G l v b j E v U G F n Z T A w M S A o M i k v Q X V 0 b 1 J l b W 9 2 Z W R D b 2 x 1 b W 5 z M S 5 7 Q 2 9 s d W 1 u N S w 0 f S Z x d W 9 0 O y w m c X V v d D t T Z W N 0 a W 9 u M S 9 Q Y W d l M D A x I C g y K S 9 B d X R v U m V t b 3 Z l Z E N v b H V t b n M x L n t D b 2 x 1 b W 4 2 L D V 9 J n F 1 b 3 Q 7 L C Z x d W 9 0 O 1 N l Y 3 R p b 2 4 x L 1 B h Z 2 U w M D E g K D I p L 0 F 1 d G 9 S Z W 1 v d m V k Q 2 9 s d W 1 u c z E u e 0 N v b H V t b j c s N n 0 m c X V v d D s s J n F 1 b 3 Q 7 U 2 V j d G l v b j E v U G F n Z T A w M S A o M i k v Q X V 0 b 1 J l b W 9 2 Z W R D b 2 x 1 b W 5 z M S 5 7 Q 2 9 s d W 1 u O C w 3 f S Z x d W 9 0 O y w m c X V v d D t T Z W N 0 a W 9 u M S 9 Q Y W d l M D A x I C g y K S 9 B d X R v U m V t b 3 Z l Z E N v b H V t b n M x L n t D b 2 x 1 b W 4 5 L D h 9 J n F 1 b 3 Q 7 L C Z x d W 9 0 O 1 N l Y 3 R p b 2 4 x L 1 B h Z 2 U w M D E g K D I p L 0 F 1 d G 9 S Z W 1 v d m V k Q 2 9 s d W 1 u c z E u e 0 N v b H V t b j E w L D l 9 J n F 1 b 3 Q 7 X S w m c X V v d D t S Z W x h d G l v b n N o a X B J b m Z v J n F 1 b 3 Q 7 O l t d f S I g L z 4 8 R W 5 0 c n k g V H l w Z T 0 i R m l s b F N 0 Y X R 1 c y I g V m F s d W U 9 I n N X Y W l 0 a W 5 n R m 9 y R X h j Z W x S Z W Z y Z X N o 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E N v b H V t b l R 5 c G V z I i B W Y W x 1 Z T 0 i c 0 J n W U d C Z 1 l H Q m d Z R 0 J n P T 0 i I C 8 + P E V u d H J 5 I F R 5 c G U 9 I k Z p b G x M Y X N 0 V X B k Y X R l Z C I g V m F s d W U 9 I m Q y M D I z L T A 1 L T A z V D A 3 O j I 1 O j I 0 L j A x O D g 4 O D F 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U G F n Z T A w M S U y M C g y K S 9 T b 3 V y Y 2 U 8 L 0 l 0 Z W 1 Q Y X R o P j w v S X R l b U x v Y 2 F 0 a W 9 u P j x T d G F i b G V F b n R y a W V z I C 8 + P C 9 J d G V t P j x J d G V t P j x J d G V t T G 9 j Y X R p b 2 4 + P E l 0 Z W 1 U e X B l P k Z v c m 1 1 b G E 8 L 0 l 0 Z W 1 U e X B l P j x J d G V t U G F 0 a D 5 T Z W N 0 a W 9 u M S 9 Q Y W d l M D A x J T I w K D I p L 0 N o Y W 5 n Z W Q l M j B U e X B l P C 9 J d G V t U G F 0 a D 4 8 L 0 l 0 Z W 1 M b 2 N h d G l v b j 4 8 U 3 R h Y m x l R W 5 0 c m l l c y A v P j w v S X R l b T 4 8 S X R l b T 4 8 S X R l b U x v Y 2 F 0 a W 9 u P j x J d G V t V H l w Z T 5 G b 3 J t d W x h P C 9 J d G V t V H l w Z T 4 8 S X R l b V B h d G g + U 2 V j d G l v b j E v U G F n Z T A w 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M y 0 w N S 0 w M 1 Q w N z o y M j o y N S 4 3 N D g w N j M y 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G F n Z T A w M i A o M i k v Q X V 0 b 1 J l b W 9 2 Z W R D b 2 x 1 b W 5 z M S 5 7 Q 2 9 s d W 1 u M S w w f S Z x d W 9 0 O y w m c X V v d D t T Z W N 0 a W 9 u M S 9 Q Y W d l M D A y I C g y K S 9 B d X R v U m V t b 3 Z l Z E N v b H V t b n M x L n t D b 2 x 1 b W 4 y L D F 9 J n F 1 b 3 Q 7 L C Z x d W 9 0 O 1 N l Y 3 R p b 2 4 x L 1 B h Z 2 U w M D I g K D I p L 0 F 1 d G 9 S Z W 1 v d m V k Q 2 9 s d W 1 u c z E u e 0 N v b H V t b j M s M n 0 m c X V v d D s s J n F 1 b 3 Q 7 U 2 V j d G l v b j E v U G F n Z T A w M i A o M i k v Q X V 0 b 1 J l b W 9 2 Z W R D b 2 x 1 b W 5 z M S 5 7 Q 2 9 s d W 1 u N C w z f S Z x d W 9 0 O y w m c X V v d D t T Z W N 0 a W 9 u M S 9 Q Y W d l M D A y I C g y K S 9 B d X R v U m V t b 3 Z l Z E N v b H V t b n M x L n t D b 2 x 1 b W 4 1 L D R 9 J n F 1 b 3 Q 7 L C Z x d W 9 0 O 1 N l Y 3 R p b 2 4 x L 1 B h Z 2 U w M D I g K D I p L 0 F 1 d G 9 S Z W 1 v d m V k Q 2 9 s d W 1 u c z E u e 0 N v b H V t b j Y s N X 0 m c X V v d D s s J n F 1 b 3 Q 7 U 2 V j d G l v b j E v U G F n Z T A w M i A o M i k v Q X V 0 b 1 J l b W 9 2 Z W R D b 2 x 1 b W 5 z M S 5 7 Q 2 9 s d W 1 u N y w 2 f S Z x d W 9 0 O 1 0 s J n F 1 b 3 Q 7 Q 2 9 s d W 1 u Q 2 9 1 b n Q m c X V v d D s 6 N y w m c X V v d D t L Z X l D b 2 x 1 b W 5 O Y W 1 l c y Z x d W 9 0 O z p b X S w m c X V v d D t D b 2 x 1 b W 5 J Z G V u d G l 0 a W V z J n F 1 b 3 Q 7 O l s m c X V v d D t T Z W N 0 a W 9 u M S 9 Q Y W d l M D A y I C g y K S 9 B d X R v U m V t b 3 Z l Z E N v b H V t b n M x L n t D b 2 x 1 b W 4 x L D B 9 J n F 1 b 3 Q 7 L C Z x d W 9 0 O 1 N l Y 3 R p b 2 4 x L 1 B h Z 2 U w M D I g K D I p L 0 F 1 d G 9 S Z W 1 v d m V k Q 2 9 s d W 1 u c z E u e 0 N v b H V t b j I s M X 0 m c X V v d D s s J n F 1 b 3 Q 7 U 2 V j d G l v b j E v U G F n Z T A w M i A o M i k v Q X V 0 b 1 J l b W 9 2 Z W R D b 2 x 1 b W 5 z M S 5 7 Q 2 9 s d W 1 u M y w y f S Z x d W 9 0 O y w m c X V v d D t T Z W N 0 a W 9 u M S 9 Q Y W d l M D A y I C g y K S 9 B d X R v U m V t b 3 Z l Z E N v b H V t b n M x L n t D b 2 x 1 b W 4 0 L D N 9 J n F 1 b 3 Q 7 L C Z x d W 9 0 O 1 N l Y 3 R p b 2 4 x L 1 B h Z 2 U w M D I g K D I p L 0 F 1 d G 9 S Z W 1 v d m V k Q 2 9 s d W 1 u c z E u e 0 N v b H V t b j U s N H 0 m c X V v d D s s J n F 1 b 3 Q 7 U 2 V j d G l v b j E v U G F n Z T A w M i A o M i k v Q X V 0 b 1 J l b W 9 2 Z W R D b 2 x 1 b W 5 z M S 5 7 Q 2 9 s d W 1 u N i w 1 f S Z x d W 9 0 O y w m c X V v d D t T Z W N 0 a W 9 u M S 9 Q Y W d l M D A y I C g y K S 9 B d X R v U m V t b 3 Z l Z E N v b H V t b n M x L n t D b 2 x 1 b W 4 3 L D Z 9 J n F 1 b 3 Q 7 X S w m c X V v d D t S Z W x h d G l v b n N o a X B J b m Z v J n F 1 b 3 Q 7 O l t d f S I g L z 4 8 L 1 N 0 Y W J s Z U V u d H J p Z X M + P C 9 J d G V t P j x J d G V t P j x J d G V t T G 9 j Y X R p b 2 4 + P E l 0 Z W 1 U e X B l P k Z v c m 1 1 b G E 8 L 0 l 0 Z W 1 U e X B l P j x J d G V t U G F 0 a D 5 T Z W N 0 a W 9 u M S 9 Q Y W d l M D A y J T I w K D I p L 1 N v d X J j Z T w v S X R l b V B h d G g + P C 9 J d G V t T G 9 j Y X R p b 2 4 + P F N 0 Y W J s Z U V u d H J p Z X M g L z 4 8 L 0 l 0 Z W 0 + P E l 0 Z W 0 + P E l 0 Z W 1 M b 2 N h d G l v b j 4 8 S X R l b V R 5 c G U + R m 9 y b X V s Y T w v S X R l b V R 5 c G U + P E l 0 Z W 1 Q Y X R o P l N l Y 3 R p b 2 4 x L 1 B h Z 2 U w M D I l M j A o M i k v U G F n Z T E 8 L 0 l 0 Z W 1 Q Y X R o P j w v S X R l b U x v Y 2 F 0 a W 9 u P j x T d G F i b G V F b n R y a W V z I C 8 + P C 9 J d G V t P j x J d G V t P j x J d G V t T G 9 j Y X R p b 2 4 + P E l 0 Z W 1 U e X B l P k Z v c m 1 1 b G E 8 L 0 l 0 Z W 1 U e X B l P j x J d G V t U G F 0 a D 5 T Z W N 0 a W 9 u M S 9 Q Y W d l M D A y J T I w K D I p L 0 N o Y W 5 n Z W Q l M j B U e X B l P C 9 J d G V t U G F 0 a D 4 8 L 0 l 0 Z W 1 M b 2 N h d G l v b j 4 8 U 3 R h Y m x l R W 5 0 c m l l c y A v P j w v S X R l b T 4 8 S X R l b T 4 8 S X R l b U x v Y 2 F 0 a W 9 u P j x J d G V t V H l w Z T 5 G b 3 J t d W x h P C 9 J d G V t V H l w Z T 4 8 S X R l b V B h d G g + U 2 V j d G l v b j E v U G F n Z T A w M 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y 0 w N S 0 w M 1 Q w N z o y M j o y N S 4 3 N j E w M T Q x W i I g L z 4 8 R W 5 0 c n k g V H l w Z T 0 i R m l s b E N v b H V t b l R 5 c G V z I i B W Y W x 1 Z T 0 i c 0 J n W U d C Z 1 l H Q m d Z R 0 F 3 P T 0 i I C 8 + P E V u d H J 5 I F R 5 c G U 9 I k Z p b G x D b 2 x 1 b W 5 O Y W 1 l c y I g V m F s d W U 9 I n N b J n F 1 b 3 Q 7 Q 2 9 s d W 1 u M S Z x d W 9 0 O y w m c X V v d D t D b 2 x 1 b W 4 y J n F 1 b 3 Q 7 L C Z x d W 9 0 O 3 w g Q n V k Z 2 V 0 I F B h c G V y I E 5 v L i A x J n F 1 b 3 Q 7 L C Z x d W 9 0 O 0 N v b H V t b j Q m c X V v d D s s J n F 1 b 3 Q 7 Q 2 9 s d W 1 u N S Z x d W 9 0 O y w m c X V v d D t D b 2 x 1 b W 4 2 J n F 1 b 3 Q 7 L C Z x d W 9 0 O 0 N v b H V t b j c m c X V v d D s s J n F 1 b 3 Q 7 Q 2 9 s d W 1 u O C Z x d W 9 0 O y w m c X V v d D t D b 2 x 1 b W 4 5 J n F 1 b 3 Q 7 L C Z x d W 9 0 O 0 N v b H V t b j E 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h Z 2 U w M D M g K D I p L 0 F 1 d G 9 S Z W 1 v d m V k Q 2 9 s d W 1 u c z E u e 0 N v b H V t b j E s M H 0 m c X V v d D s s J n F 1 b 3 Q 7 U 2 V j d G l v b j E v U G F n Z T A w M y A o M i k v Q X V 0 b 1 J l b W 9 2 Z W R D b 2 x 1 b W 5 z M S 5 7 Q 2 9 s d W 1 u M i w x f S Z x d W 9 0 O y w m c X V v d D t T Z W N 0 a W 9 u M S 9 Q Y W d l M D A z I C g y K S 9 B d X R v U m V t b 3 Z l Z E N v b H V t b n M x L n t 8 I E J 1 Z G d l d C B Q Y X B l c i B O b y 4 g M S w y f S Z x d W 9 0 O y w m c X V v d D t T Z W N 0 a W 9 u M S 9 Q Y W d l M D A z I C g y K S 9 B d X R v U m V t b 3 Z l Z E N v b H V t b n M x L n t D b 2 x 1 b W 4 0 L D N 9 J n F 1 b 3 Q 7 L C Z x d W 9 0 O 1 N l Y 3 R p b 2 4 x L 1 B h Z 2 U w M D M g K D I p L 0 F 1 d G 9 S Z W 1 v d m V k Q 2 9 s d W 1 u c z E u e 0 N v b H V t b j U s N H 0 m c X V v d D s s J n F 1 b 3 Q 7 U 2 V j d G l v b j E v U G F n Z T A w M y A o M i k v Q X V 0 b 1 J l b W 9 2 Z W R D b 2 x 1 b W 5 z M S 5 7 Q 2 9 s d W 1 u N i w 1 f S Z x d W 9 0 O y w m c X V v d D t T Z W N 0 a W 9 u M S 9 Q Y W d l M D A z I C g y K S 9 B d X R v U m V t b 3 Z l Z E N v b H V t b n M x L n t D b 2 x 1 b W 4 3 L D Z 9 J n F 1 b 3 Q 7 L C Z x d W 9 0 O 1 N l Y 3 R p b 2 4 x L 1 B h Z 2 U w M D M g K D I p L 0 F 1 d G 9 S Z W 1 v d m V k Q 2 9 s d W 1 u c z E u e 0 N v b H V t b j g s N 3 0 m c X V v d D s s J n F 1 b 3 Q 7 U 2 V j d G l v b j E v U G F n Z T A w M y A o M i k v Q X V 0 b 1 J l b W 9 2 Z W R D b 2 x 1 b W 5 z M S 5 7 Q 2 9 s d W 1 u O S w 4 f S Z x d W 9 0 O y w m c X V v d D t T Z W N 0 a W 9 u M S 9 Q Y W d l M D A z I C g y K S 9 B d X R v U m V t b 3 Z l Z E N v b H V t b n M x L n t D b 2 x 1 b W 4 x M C w 5 f S Z x d W 9 0 O 1 0 s J n F 1 b 3 Q 7 Q 2 9 s d W 1 u Q 2 9 1 b n Q m c X V v d D s 6 M T A s J n F 1 b 3 Q 7 S 2 V 5 Q 2 9 s d W 1 u T m F t Z X M m c X V v d D s 6 W 1 0 s J n F 1 b 3 Q 7 Q 2 9 s d W 1 u S W R l b n R p d G l l c y Z x d W 9 0 O z p b J n F 1 b 3 Q 7 U 2 V j d G l v b j E v U G F n Z T A w M y A o M i k v Q X V 0 b 1 J l b W 9 2 Z W R D b 2 x 1 b W 5 z M S 5 7 Q 2 9 s d W 1 u M S w w f S Z x d W 9 0 O y w m c X V v d D t T Z W N 0 a W 9 u M S 9 Q Y W d l M D A z I C g y K S 9 B d X R v U m V t b 3 Z l Z E N v b H V t b n M x L n t D b 2 x 1 b W 4 y L D F 9 J n F 1 b 3 Q 7 L C Z x d W 9 0 O 1 N l Y 3 R p b 2 4 x L 1 B h Z 2 U w M D M g K D I p L 0 F 1 d G 9 S Z W 1 v d m V k Q 2 9 s d W 1 u c z E u e 3 w g Q n V k Z 2 V 0 I F B h c G V y I E 5 v L i A x L D J 9 J n F 1 b 3 Q 7 L C Z x d W 9 0 O 1 N l Y 3 R p b 2 4 x L 1 B h Z 2 U w M D M g K D I p L 0 F 1 d G 9 S Z W 1 v d m V k Q 2 9 s d W 1 u c z E u e 0 N v b H V t b j Q s M 3 0 m c X V v d D s s J n F 1 b 3 Q 7 U 2 V j d G l v b j E v U G F n Z T A w M y A o M i k v Q X V 0 b 1 J l b W 9 2 Z W R D b 2 x 1 b W 5 z M S 5 7 Q 2 9 s d W 1 u N S w 0 f S Z x d W 9 0 O y w m c X V v d D t T Z W N 0 a W 9 u M S 9 Q Y W d l M D A z I C g y K S 9 B d X R v U m V t b 3 Z l Z E N v b H V t b n M x L n t D b 2 x 1 b W 4 2 L D V 9 J n F 1 b 3 Q 7 L C Z x d W 9 0 O 1 N l Y 3 R p b 2 4 x L 1 B h Z 2 U w M D M g K D I p L 0 F 1 d G 9 S Z W 1 v d m V k Q 2 9 s d W 1 u c z E u e 0 N v b H V t b j c s N n 0 m c X V v d D s s J n F 1 b 3 Q 7 U 2 V j d G l v b j E v U G F n Z T A w M y A o M i k v Q X V 0 b 1 J l b W 9 2 Z W R D b 2 x 1 b W 5 z M S 5 7 Q 2 9 s d W 1 u O C w 3 f S Z x d W 9 0 O y w m c X V v d D t T Z W N 0 a W 9 u M S 9 Q Y W d l M D A z I C g y K S 9 B d X R v U m V t b 3 Z l Z E N v b H V t b n M x L n t D b 2 x 1 b W 4 5 L D h 9 J n F 1 b 3 Q 7 L C Z x d W 9 0 O 1 N l Y 3 R p b 2 4 x L 1 B h Z 2 U w M D M g K D I p L 0 F 1 d G 9 S Z W 1 v d m V k Q 2 9 s d W 1 u c z E u e 0 N v b H V t b j E w L D l 9 J n F 1 b 3 Q 7 X S w m c X V v d D t S Z W x h d G l v b n N o a X B J b m Z v J n F 1 b 3 Q 7 O l t d f S I g L z 4 8 L 1 N 0 Y W J s Z U V u d H J p Z X M + P C 9 J d G V t P j x J d G V t P j x J d G V t T G 9 j Y X R p b 2 4 + P E l 0 Z W 1 U e X B l P k Z v c m 1 1 b G E 8 L 0 l 0 Z W 1 U e X B l P j x J d G V t U G F 0 a D 5 T Z W N 0 a W 9 u M S 9 Q Y W d l M D A z J T I w K D I p L 1 N v d X J j Z T w v S X R l b V B h d G g + P C 9 J d G V t T G 9 j Y X R p b 2 4 + P F N 0 Y W J s Z U V u d H J p Z X M g L z 4 8 L 0 l 0 Z W 0 + P E l 0 Z W 0 + P E l 0 Z W 1 M b 2 N h d G l v b j 4 8 S X R l b V R 5 c G U + R m 9 y b X V s Y T w v S X R l b V R 5 c G U + P E l 0 Z W 1 Q Y X R o P l N l Y 3 R p b 2 4 x L 1 B h Z 2 U w M D M l M j A o M i k v U G F n Z T E 8 L 0 l 0 Z W 1 Q Y X R o P j w v S X R l b U x v Y 2 F 0 a W 9 u P j x T d G F i b G V F b n R y a W V z I C 8 + P C 9 J d G V t P j x J d G V t P j x J d G V t T G 9 j Y X R p b 2 4 + P E l 0 Z W 1 U e X B l P k Z v c m 1 1 b G E 8 L 0 l 0 Z W 1 U e X B l P j x J d G V t U G F 0 a D 5 T Z W N 0 a W 9 u M S 9 Q Y W d l M D A z J T I w K D I p L 1 B y b 2 1 v d G V k J T I w S G V h Z G V y c z w v S X R l b V B h d G g + P C 9 J d G V t T G 9 j Y X R p b 2 4 + P F N 0 Y W J s Z U V u d H J p Z X M g L z 4 8 L 0 l 0 Z W 0 + P E l 0 Z W 0 + P E l 0 Z W 1 M b 2 N h d G l v b j 4 8 S X R l b V R 5 c G U + R m 9 y b X V s Y T w v S X R l b V R 5 c G U + P E l 0 Z W 1 Q Y X R o P l N l Y 3 R p b 2 4 x L 1 B h Z 2 U w M D M l M j A o M i k v Q 2 h h b m d l Z C U y M F R 5 c G U 8 L 0 l 0 Z W 1 Q Y X R o P j w v S X R l b U x v Y 2 F 0 a W 9 u P j x T d G F i b G V F b n R y a W V z I C 8 + P C 9 J d G V t P j x J d G V t P j x J d G V t T G 9 j Y X R p b 2 4 + P E l 0 Z W 1 U e X B l P k Z v c m 1 1 b G E 8 L 0 l 0 Z W 1 U e X B l P j x J d G V t U G F 0 a D 5 T Z W N 0 a W 9 u M S 9 Q Y W d l M D A 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z I i A v P j x F b n R y e S B U e X B l P S J G a W x s R X J y b 3 J D b 2 R l I i B W Y W x 1 Z T 0 i c 1 V u a 2 5 v d 2 4 i I C 8 + P E V u d H J 5 I F R 5 c G U 9 I k Z p b G x F c n J v c k N v d W 5 0 I i B W Y W x 1 Z T 0 i b D A i I C 8 + P E V u d H J 5 I F R 5 c G U 9 I k Z p b G x M Y X N 0 V X B k Y X R l Z C I g V m F s d W U 9 I m Q y M D I z L T A 1 L T A z V D A 3 O j I y O j I 1 L j c 3 N T A x N D V 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Y W d l M D A 0 I C g y K S 9 B d X R v U m V t b 3 Z l Z E N v b H V t b n M x L n t D b 2 x 1 b W 4 x L D B 9 J n F 1 b 3 Q 7 L C Z x d W 9 0 O 1 N l Y 3 R p b 2 4 x L 1 B h Z 2 U w M D Q g K D I p L 0 F 1 d G 9 S Z W 1 v d m V k Q 2 9 s d W 1 u c z E u e 0 N v b H V t b j I s M X 0 m c X V v d D s s J n F 1 b 3 Q 7 U 2 V j d G l v b j E v U G F n Z T A w N C A o M i k v Q X V 0 b 1 J l b W 9 2 Z W R D b 2 x 1 b W 5 z M S 5 7 Q 2 9 s d W 1 u M y w y f S Z x d W 9 0 O y w m c X V v d D t T Z W N 0 a W 9 u M S 9 Q Y W d l M D A 0 I C g y K S 9 B d X R v U m V t b 3 Z l Z E N v b H V t b n M x L n t D b 2 x 1 b W 4 0 L D N 9 J n F 1 b 3 Q 7 L C Z x d W 9 0 O 1 N l Y 3 R p b 2 4 x L 1 B h Z 2 U w M D Q g K D I p L 0 F 1 d G 9 S Z W 1 v d m V k Q 2 9 s d W 1 u c z E u e 0 N v b H V t b j U s N H 0 m c X V v d D s s J n F 1 b 3 Q 7 U 2 V j d G l v b j E v U G F n Z T A w N C A o M i k v Q X V 0 b 1 J l b W 9 2 Z W R D b 2 x 1 b W 5 z M S 5 7 Q 2 9 s d W 1 u N i w 1 f S Z x d W 9 0 O 1 0 s J n F 1 b 3 Q 7 Q 2 9 s d W 1 u Q 2 9 1 b n Q m c X V v d D s 6 N i w m c X V v d D t L Z X l D b 2 x 1 b W 5 O Y W 1 l c y Z x d W 9 0 O z p b X S w m c X V v d D t D b 2 x 1 b W 5 J Z G V u d G l 0 a W V z J n F 1 b 3 Q 7 O l s m c X V v d D t T Z W N 0 a W 9 u M S 9 Q Y W d l M D A 0 I C g y K S 9 B d X R v U m V t b 3 Z l Z E N v b H V t b n M x L n t D b 2 x 1 b W 4 x L D B 9 J n F 1 b 3 Q 7 L C Z x d W 9 0 O 1 N l Y 3 R p b 2 4 x L 1 B h Z 2 U w M D Q g K D I p L 0 F 1 d G 9 S Z W 1 v d m V k Q 2 9 s d W 1 u c z E u e 0 N v b H V t b j I s M X 0 m c X V v d D s s J n F 1 b 3 Q 7 U 2 V j d G l v b j E v U G F n Z T A w N C A o M i k v Q X V 0 b 1 J l b W 9 2 Z W R D b 2 x 1 b W 5 z M S 5 7 Q 2 9 s d W 1 u M y w y f S Z x d W 9 0 O y w m c X V v d D t T Z W N 0 a W 9 u M S 9 Q Y W d l M D A 0 I C g y K S 9 B d X R v U m V t b 3 Z l Z E N v b H V t b n M x L n t D b 2 x 1 b W 4 0 L D N 9 J n F 1 b 3 Q 7 L C Z x d W 9 0 O 1 N l Y 3 R p b 2 4 x L 1 B h Z 2 U w M D Q g K D I p L 0 F 1 d G 9 S Z W 1 v d m V k Q 2 9 s d W 1 u c z E u e 0 N v b H V t b j U s N H 0 m c X V v d D s s J n F 1 b 3 Q 7 U 2 V j d G l v b j E v U G F n Z T A w N C A o M i k v Q X V 0 b 1 J l b W 9 2 Z W R D b 2 x 1 b W 5 z M S 5 7 Q 2 9 s d W 1 u N i w 1 f S Z x d W 9 0 O 1 0 s J n F 1 b 3 Q 7 U m V s Y X R p b 2 5 z a G l w S W 5 m b y Z x d W 9 0 O z p b X X 0 i I C 8 + P C 9 T d G F i b G V F b n R y a W V z P j w v S X R l b T 4 8 S X R l b T 4 8 S X R l b U x v Y 2 F 0 a W 9 u P j x J d G V t V H l w Z T 5 G b 3 J t d W x h P C 9 J d G V t V H l w Z T 4 8 S X R l b V B h d G g + U 2 V j d G l v b j E v U G F n Z T A w N C U y M C g y K S 9 T b 3 V y Y 2 U 8 L 0 l 0 Z W 1 Q Y X R o P j w v S X R l b U x v Y 2 F 0 a W 9 u P j x T d G F i b G V F b n R y a W V z I C 8 + P C 9 J d G V t P j x J d G V t P j x J d G V t T G 9 j Y X R p b 2 4 + P E l 0 Z W 1 U e X B l P k Z v c m 1 1 b G E 8 L 0 l 0 Z W 1 U e X B l P j x J d G V t U G F 0 a D 5 T Z W N 0 a W 9 u M S 9 Q Y W d l M D A 0 J T I w K D I p L 1 B h Z 2 U x P C 9 J d G V t U G F 0 a D 4 8 L 0 l 0 Z W 1 M b 2 N h d G l v b j 4 8 U 3 R h Y m x l R W 5 0 c m l l c y A v P j w v S X R l b T 4 8 S X R l b T 4 8 S X R l b U x v Y 2 F 0 a W 9 u P j x J d G V t V H l w Z T 5 G b 3 J t d W x h P C 9 J d G V t V H l w Z T 4 8 S X R l b V B h d G g + U 2 V j d G l v b j E v U G F n Z T A w N C U y M C g y K S 9 D a G F u Z 2 V k J T I w V H l w Z T w v S X R l b V B h d G g + P C 9 J d G V t T G 9 j Y X R p b 2 4 + P F N 0 Y W J s Z U V u d H J p Z X M g L z 4 8 L 0 l 0 Z W 0 + P E l 0 Z W 0 + P E l 0 Z W 1 M b 2 N h d G l v b j 4 8 S X R l b V R 5 c G U + R m 9 y b X V s Y T w v S X R l b V R 5 c G U + P E l 0 Z W 1 Q Y X R o P l N l Y 3 R p b 2 4 x L 1 B h Z 2 U w M D 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M t M D U t M D N U M D c 6 M j I 6 M j U u O D E 4 M D c 3 N 1 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Q Y W d l M D A 1 I C g y K S 9 B d X R v U m V t b 3 Z l Z E N v b H V t b n M x L n t D b 2 x 1 b W 4 x L D B 9 J n F 1 b 3 Q 7 L C Z x d W 9 0 O 1 N l Y 3 R p b 2 4 x L 1 B h Z 2 U w M D U g K D I p L 0 F 1 d G 9 S Z W 1 v d m V k Q 2 9 s d W 1 u c z E u e 0 N v b H V t b j I s M X 0 m c X V v d D s s J n F 1 b 3 Q 7 U 2 V j d G l v b j E v U G F n Z T A w N S A o M i k v Q X V 0 b 1 J l b W 9 2 Z W R D b 2 x 1 b W 5 z M S 5 7 Q 2 9 s d W 1 u M y w y f S Z x d W 9 0 O y w m c X V v d D t T Z W N 0 a W 9 u M S 9 Q Y W d l M D A 1 I C g y K S 9 B d X R v U m V t b 3 Z l Z E N v b H V t b n M x L n t D b 2 x 1 b W 4 0 L D N 9 J n F 1 b 3 Q 7 L C Z x d W 9 0 O 1 N l Y 3 R p b 2 4 x L 1 B h Z 2 U w M D U g K D I p L 0 F 1 d G 9 S Z W 1 v d m V k Q 2 9 s d W 1 u c z E u e 0 N v b H V t b j U s N H 0 m c X V v d D s s J n F 1 b 3 Q 7 U 2 V j d G l v b j E v U G F n Z T A w N S A o M i k v Q X V 0 b 1 J l b W 9 2 Z W R D b 2 x 1 b W 5 z M S 5 7 Q 2 9 s d W 1 u N i w 1 f S Z x d W 9 0 O y w m c X V v d D t T Z W N 0 a W 9 u M S 9 Q Y W d l M D A 1 I C g y K S 9 B d X R v U m V t b 3 Z l Z E N v b H V t b n M x L n t D b 2 x 1 b W 4 3 L D Z 9 J n F 1 b 3 Q 7 L C Z x d W 9 0 O 1 N l Y 3 R p b 2 4 x L 1 B h Z 2 U w M D U g K D I p L 0 F 1 d G 9 S Z W 1 v d m V k Q 2 9 s d W 1 u c z E u e 0 N v b H V t b j g s N 3 0 m c X V v d D s s J n F 1 b 3 Q 7 U 2 V j d G l v b j E v U G F n Z T A w N S A o M i k v Q X V 0 b 1 J l b W 9 2 Z W R D b 2 x 1 b W 5 z M S 5 7 Q 2 9 s d W 1 u O S w 4 f S Z x d W 9 0 O 1 0 s J n F 1 b 3 Q 7 Q 2 9 s d W 1 u Q 2 9 1 b n Q m c X V v d D s 6 O S w m c X V v d D t L Z X l D b 2 x 1 b W 5 O Y W 1 l c y Z x d W 9 0 O z p b X S w m c X V v d D t D b 2 x 1 b W 5 J Z G V u d G l 0 a W V z J n F 1 b 3 Q 7 O l s m c X V v d D t T Z W N 0 a W 9 u M S 9 Q Y W d l M D A 1 I C g y K S 9 B d X R v U m V t b 3 Z l Z E N v b H V t b n M x L n t D b 2 x 1 b W 4 x L D B 9 J n F 1 b 3 Q 7 L C Z x d W 9 0 O 1 N l Y 3 R p b 2 4 x L 1 B h Z 2 U w M D U g K D I p L 0 F 1 d G 9 S Z W 1 v d m V k Q 2 9 s d W 1 u c z E u e 0 N v b H V t b j I s M X 0 m c X V v d D s s J n F 1 b 3 Q 7 U 2 V j d G l v b j E v U G F n Z T A w N S A o M i k v Q X V 0 b 1 J l b W 9 2 Z W R D b 2 x 1 b W 5 z M S 5 7 Q 2 9 s d W 1 u M y w y f S Z x d W 9 0 O y w m c X V v d D t T Z W N 0 a W 9 u M S 9 Q Y W d l M D A 1 I C g y K S 9 B d X R v U m V t b 3 Z l Z E N v b H V t b n M x L n t D b 2 x 1 b W 4 0 L D N 9 J n F 1 b 3 Q 7 L C Z x d W 9 0 O 1 N l Y 3 R p b 2 4 x L 1 B h Z 2 U w M D U g K D I p L 0 F 1 d G 9 S Z W 1 v d m V k Q 2 9 s d W 1 u c z E u e 0 N v b H V t b j U s N H 0 m c X V v d D s s J n F 1 b 3 Q 7 U 2 V j d G l v b j E v U G F n Z T A w N S A o M i k v Q X V 0 b 1 J l b W 9 2 Z W R D b 2 x 1 b W 5 z M S 5 7 Q 2 9 s d W 1 u N i w 1 f S Z x d W 9 0 O y w m c X V v d D t T Z W N 0 a W 9 u M S 9 Q Y W d l M D A 1 I C g y K S 9 B d X R v U m V t b 3 Z l Z E N v b H V t b n M x L n t D b 2 x 1 b W 4 3 L D Z 9 J n F 1 b 3 Q 7 L C Z x d W 9 0 O 1 N l Y 3 R p b 2 4 x L 1 B h Z 2 U w M D U g K D I p L 0 F 1 d G 9 S Z W 1 v d m V k Q 2 9 s d W 1 u c z E u e 0 N v b H V t b j g s N 3 0 m c X V v d D s s J n F 1 b 3 Q 7 U 2 V j d G l v b j E v U G F n Z T A w N S A o M i k v Q X V 0 b 1 J l b W 9 2 Z W R D b 2 x 1 b W 5 z M S 5 7 Q 2 9 s d W 1 u O S w 4 f S Z x d W 9 0 O 1 0 s J n F 1 b 3 Q 7 U m V s Y X R p b 2 5 z a G l w S W 5 m b y Z x d W 9 0 O z p b X X 0 i I C 8 + P C 9 T d G F i b G V F b n R y a W V z P j w v S X R l b T 4 8 S X R l b T 4 8 S X R l b U x v Y 2 F 0 a W 9 u P j x J d G V t V H l w Z T 5 G b 3 J t d W x h P C 9 J d G V t V H l w Z T 4 8 S X R l b V B h d G g + U 2 V j d G l v b j E v U G F n Z T A w N S U y M C g y K S 9 T b 3 V y Y 2 U 8 L 0 l 0 Z W 1 Q Y X R o P j w v S X R l b U x v Y 2 F 0 a W 9 u P j x T d G F i b G V F b n R y a W V z I C 8 + P C 9 J d G V t P j x J d G V t P j x J d G V t T G 9 j Y X R p b 2 4 + P E l 0 Z W 1 U e X B l P k Z v c m 1 1 b G E 8 L 0 l 0 Z W 1 U e X B l P j x J d G V t U G F 0 a D 5 T Z W N 0 a W 9 u M S 9 Q Y W d l M D A 1 J T I w K D I p L 1 B h Z 2 U x P C 9 J d G V t U G F 0 a D 4 8 L 0 l 0 Z W 1 M b 2 N h d G l v b j 4 8 U 3 R h Y m x l R W 5 0 c m l l c y A v P j w v S X R l b T 4 8 S X R l b T 4 8 S X R l b U x v Y 2 F 0 a W 9 u P j x J d G V t V H l w Z T 5 G b 3 J t d W x h P C 9 J d G V t V H l w Z T 4 8 S X R l b V B h d G g + U 2 V j d G l v b j E v U G F n Z T A w N S U y M C g y K S 9 D a G F u Z 2 V k J T I w V H l w Z T w v S X R l b V B h d G g + P C 9 J d G V t T G 9 j Y X R p b 2 4 + P F N 0 Y W J s Z U V u d H J p Z X M g L z 4 8 L 0 l 0 Z W 0 + P E l 0 Z W 0 + P E l 0 Z W 1 M b 2 N h d G l v b j 4 8 S X R l b V R 5 c G U + R m 9 y b X V s Y T w v S X R l b V R 5 c G U + P E l 0 Z W 1 Q Y X R o P l N l Y 3 R p b 2 4 x L 1 B h Z 2 U w M D E l M j A o M i k v V G F i b G U w M D E 8 L 0 l 0 Z W 1 Q Y X R o P j w v S X R l b U x v Y 2 F 0 a W 9 u P j x T d G F i b G V F b n R y a W V z I C 8 + P C 9 J d G V t P j x J d G V t P j x J d G V t T G 9 j Y X R p b 2 4 + P E l 0 Z W 1 U e X B l P k Z v c m 1 1 b G E 8 L 0 l 0 Z W 1 U e X B l P j x J d G V t U G F 0 a D 5 T Z W N 0 a W 9 u M S 9 Q Y W d l M D A x J T I w K D I p L 0 N o Y W 5 n Z W Q l M j B U e X B l M T w v S X R l b V B h d G g + P C 9 J d G V t T G 9 j Y X R p b 2 4 + P F N 0 Y W J s Z U V u d H J p Z X M g L z 4 8 L 0 l 0 Z W 0 + P C 9 J d G V t c z 4 8 L 0 x v Y 2 F s U G F j a 2 F n Z U 1 l d G F k Y X R h R m l s Z T 4 W A A A A U E s F B g A A A A A A A A A A A A A A A A A A A A A A A C Y B A A A B A A A A 0 I y d 3 w E V 0 R G M e g D A T 8 K X 6 w E A A A D j R h n t 3 e x 7 Q Y L E K 1 2 9 q / U x A A A A A A I A A A A A A B B m A A A A A Q A A I A A A A M a i w X y U 5 N + W o D i f I g 0 0 l K N q n x Q q 1 7 i 0 e J W d W R H / u h x r A A A A A A 6 A A A A A A g A A I A A A A F S Z V j G X / O R A s f p K V z L 7 2 H / P 5 E Y w j J w 3 0 w c a X 7 f s e c V r U A A A A M b 1 d R R u F l A i a A b Z h 6 c 1 o W 1 h H w Y X J c 2 f o N j z g X A V z U U h n Y s P k K J 9 3 3 t S q s f H b N 3 F Q l j J u 7 r L / 4 c T Z y W c H B D q Y B q F k N l + h a v A 9 m A 9 e w w T n F 3 v Q A A A A O 1 F 4 P 8 k g o W m M z 0 6 x S E e V + k S b 3 C k U n H Y P 8 t h S n Y f p 5 a p x Y 6 c H n n b b S Q Q j e f + / d / Y e N e 1 i N s A F b w B k 3 A Y n M o x z f Q = < / D a t a M a s h u p > 
</file>

<file path=customXml/item6.xml><?xml version="1.0" encoding="utf-8"?>
<ct:contentTypeSchema xmlns:ct="http://schemas.microsoft.com/office/2006/metadata/contentType" xmlns:ma="http://schemas.microsoft.com/office/2006/metadata/properties/metaAttributes" ct:_="" ma:_="" ma:contentTypeName="PBO_Excel" ma:contentTypeID="0x0101004888FA41EE401B41AE755133FA9425D70011E2628B588F04419AD255BC3B8BED12" ma:contentTypeVersion="5" ma:contentTypeDescription="Template for PBO Excel documents" ma:contentTypeScope="" ma:versionID="39238137df6887cc53bf1147212c0b3c">
  <xsd:schema xmlns:xsd="http://www.w3.org/2001/XMLSchema" xmlns:xs="http://www.w3.org/2001/XMLSchema" xmlns:p="http://schemas.microsoft.com/office/2006/metadata/properties" xmlns:ns2="ad8e907a-e1a6-4b76-8caa-2c3a6e0bcaac" targetNamespace="http://schemas.microsoft.com/office/2006/metadata/properties" ma:root="true" ma:fieldsID="23a9302b6ffe951a2e1c34c224dcbeab" ns2:_="">
    <xsd:import namespace="ad8e907a-e1a6-4b76-8caa-2c3a6e0bcaac"/>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8e907a-e1a6-4b76-8caa-2c3a6e0bcaa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EED1FE-F29C-4FB0-B121-385A01997D8B}">
  <ds:schemaRefs>
    <ds:schemaRef ds:uri="Microsoft.SharePoint.Taxonomy.ContentTypeSync"/>
  </ds:schemaRefs>
</ds:datastoreItem>
</file>

<file path=customXml/itemProps2.xml><?xml version="1.0" encoding="utf-8"?>
<ds:datastoreItem xmlns:ds="http://schemas.openxmlformats.org/officeDocument/2006/customXml" ds:itemID="{359812F5-0FD4-40C4-80ED-B5B81233A480}">
  <ds:schemaRefs>
    <ds:schemaRef ds:uri="http://schemas.microsoft.com/office/2006/metadata/properties"/>
    <ds:schemaRef ds:uri="http://schemas.microsoft.com/office/infopath/2007/PartnerControls"/>
    <ds:schemaRef ds:uri="ad8e907a-e1a6-4b76-8caa-2c3a6e0bcaac"/>
  </ds:schemaRefs>
</ds:datastoreItem>
</file>

<file path=customXml/itemProps3.xml><?xml version="1.0" encoding="utf-8"?>
<ds:datastoreItem xmlns:ds="http://schemas.openxmlformats.org/officeDocument/2006/customXml" ds:itemID="{4B6C0D88-D044-449E-A99C-841A1D6C25E8}">
  <ds:schemaRefs>
    <ds:schemaRef ds:uri="http://schemas.microsoft.com/sharepoint/v3/contenttype/forms"/>
  </ds:schemaRefs>
</ds:datastoreItem>
</file>

<file path=customXml/itemProps4.xml><?xml version="1.0" encoding="utf-8"?>
<ds:datastoreItem xmlns:ds="http://schemas.openxmlformats.org/officeDocument/2006/customXml" ds:itemID="{5BA89B38-C6A7-40DC-B660-9FA24A4F7337}">
  <ds:schemaRefs>
    <ds:schemaRef ds:uri="http://schemas.microsoft.com/sharepoint/events"/>
  </ds:schemaRefs>
</ds:datastoreItem>
</file>

<file path=customXml/itemProps5.xml><?xml version="1.0" encoding="utf-8"?>
<ds:datastoreItem xmlns:ds="http://schemas.openxmlformats.org/officeDocument/2006/customXml" ds:itemID="{F92426B9-972F-49B5-96D0-5891346EB1D9}">
  <ds:schemaRefs>
    <ds:schemaRef ds:uri="http://schemas.microsoft.com/DataMashup"/>
  </ds:schemaRefs>
</ds:datastoreItem>
</file>

<file path=customXml/itemProps6.xml><?xml version="1.0" encoding="utf-8"?>
<ds:datastoreItem xmlns:ds="http://schemas.openxmlformats.org/officeDocument/2006/customXml" ds:itemID="{B5C9AF13-78DD-4509-8D78-FCE311FE06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8e907a-e1a6-4b76-8caa-2c3a6e0bc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Table of contents</vt:lpstr>
      <vt:lpstr>Table 1</vt:lpstr>
      <vt:lpstr>Table 2</vt:lpstr>
      <vt:lpstr>Table 3</vt:lpstr>
      <vt:lpstr>Table 4</vt:lpstr>
      <vt:lpstr>Table 5</vt:lpstr>
      <vt:lpstr>Table 6</vt:lpstr>
      <vt:lpstr>Table 7</vt:lpstr>
      <vt:lpstr>Table 8</vt:lpstr>
      <vt:lpstr>Table 9</vt:lpstr>
      <vt:lpstr>Table 10</vt:lpstr>
      <vt:lpstr>Table 11</vt:lpstr>
      <vt:lpstr>Background</vt:lpstr>
      <vt:lpstr>'Table 11'!Print_Titles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Parliamentary Budget Office (PBO)</dc:creator>
  <cp:keywords/>
  <dc:description/>
  <cp:revision/>
  <dcterms:created xsi:type="dcterms:W3CDTF">2022-01-31T23:43:34Z</dcterms:created>
  <dcterms:modified xsi:type="dcterms:W3CDTF">2023-05-10T05:41:15Z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0x0101004888FA41EE401B41AE755133FA9425D70011E2628B588F04419AD255BC3B8BED12</vt:lpwstr>
  </property>
  <property fmtid="{D5CDD505-2E9C-101B-9397-08002B2CF9AE}" pid="3" name="_dlc_DocIdItemGuid">
    <vt:lpwstr>8f3ce7da-7f27-407c-85c1-1731c1523fad</vt:lpwstr>
  </property>
  <property fmtid="{D5CDD505-2E9C-101B-9397-08002B2CF9AE}" pid="4" name="f81702133f5c4bc9b6bd0f4833f72334">
    <vt:lpwstr>Other|9fd5f203-0a5c-4134-9c85-3b40d1bdfc4e</vt:lpwstr>
  </property>
  <property fmtid="{D5CDD505-2E9C-101B-9397-08002B2CF9AE}" pid="5" name="TaxCatchAll">
    <vt:lpwstr>1;#Other|9fd5f203-0a5c-4134-9c85-3b40d1bdfc4e</vt:lpwstr>
  </property>
  <property fmtid="{D5CDD505-2E9C-101B-9397-08002B2CF9AE}" pid="6" name="DocumentSetDescription">
    <vt:lpwstr/>
  </property>
  <property fmtid="{D5CDD505-2E9C-101B-9397-08002B2CF9AE}" pid="7" name="Project type">
    <vt:lpwstr>Regular publication</vt:lpwstr>
  </property>
  <property fmtid="{D5CDD505-2E9C-101B-9397-08002B2CF9AE}" pid="8" name="Doc_Type_SRR">
    <vt:lpwstr>1;#Other|9fd5f203-0a5c-4134-9c85-3b40d1bdfc4e</vt:lpwstr>
  </property>
  <property fmtid="{D5CDD505-2E9C-101B-9397-08002B2CF9AE}" pid="9" name="MediaServiceImageTags">
    <vt:lpwstr/>
  </property>
  <property fmtid="{D5CDD505-2E9C-101B-9397-08002B2CF9AE}" pid="10" name="lcf76f155ced4ddcb4097134ff3c332f">
    <vt:lpwstr/>
  </property>
  <property fmtid="{D5CDD505-2E9C-101B-9397-08002B2CF9AE}" pid="11" name="MSIP_Label_b7fb5294-db91-4a6a-9144-25e7ea5d809c_Enabled">
    <vt:lpwstr>true</vt:lpwstr>
  </property>
  <property fmtid="{D5CDD505-2E9C-101B-9397-08002B2CF9AE}" pid="12" name="MSIP_Label_b7fb5294-db91-4a6a-9144-25e7ea5d809c_SetDate">
    <vt:lpwstr>2023-05-10T05:41:15Z</vt:lpwstr>
  </property>
  <property fmtid="{D5CDD505-2E9C-101B-9397-08002B2CF9AE}" pid="13" name="MSIP_Label_b7fb5294-db91-4a6a-9144-25e7ea5d809c_Method">
    <vt:lpwstr>Privileged</vt:lpwstr>
  </property>
  <property fmtid="{D5CDD505-2E9C-101B-9397-08002B2CF9AE}" pid="14" name="MSIP_Label_b7fb5294-db91-4a6a-9144-25e7ea5d809c_Name">
    <vt:lpwstr>Official</vt:lpwstr>
  </property>
  <property fmtid="{D5CDD505-2E9C-101B-9397-08002B2CF9AE}" pid="15" name="MSIP_Label_b7fb5294-db91-4a6a-9144-25e7ea5d809c_SiteId">
    <vt:lpwstr>dc2a6fc4-3a5c-4009-8148-25a15ab44bf4</vt:lpwstr>
  </property>
  <property fmtid="{D5CDD505-2E9C-101B-9397-08002B2CF9AE}" pid="16" name="MSIP_Label_b7fb5294-db91-4a6a-9144-25e7ea5d809c_ActionId">
    <vt:lpwstr>cfeaa828-df33-4920-aa91-f6a5eda281b3</vt:lpwstr>
  </property>
  <property fmtid="{D5CDD505-2E9C-101B-9397-08002B2CF9AE}" pid="17" name="MSIP_Label_b7fb5294-db91-4a6a-9144-25e7ea5d809c_ContentBits">
    <vt:lpwstr>3</vt:lpwstr>
  </property>
</Properties>
</file>