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\OneDrive - Universidad Pontificia Comillas\Mis documentos_Trabajo\Work\Mercados Mayoristas\ST_LT_Marginal Costs\TesisMasterLukaGams\"/>
    </mc:Choice>
  </mc:AlternateContent>
  <xr:revisionPtr revIDLastSave="0" documentId="8_{A4D8C59B-2668-462C-A240-3B7172019100}" xr6:coauthVersionLast="36" xr6:coauthVersionMax="36" xr10:uidLastSave="{00000000-0000-0000-0000-000000000000}"/>
  <bookViews>
    <workbookView xWindow="0" yWindow="0" windowWidth="28800" windowHeight="11505" xr2:uid="{A4526F6A-EE93-4639-9CB0-C2D46159AE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/>
  <c r="K3" i="1"/>
  <c r="K2" i="1"/>
  <c r="G3" i="1"/>
  <c r="G4" i="1"/>
  <c r="G2" i="1"/>
  <c r="F4" i="1"/>
  <c r="F3" i="1"/>
  <c r="F2" i="1"/>
  <c r="E3" i="1"/>
  <c r="E4" i="1"/>
  <c r="E2" i="1"/>
  <c r="A2" i="1"/>
  <c r="A1" i="1"/>
</calcChain>
</file>

<file path=xl/sharedStrings.xml><?xml version="1.0" encoding="utf-8"?>
<sst xmlns="http://schemas.openxmlformats.org/spreadsheetml/2006/main" count="12" uniqueCount="12">
  <si>
    <t>INV (€/kW)</t>
  </si>
  <si>
    <t>PV</t>
  </si>
  <si>
    <t>Wind</t>
  </si>
  <si>
    <t>CCGT</t>
  </si>
  <si>
    <t>INV(€/MW)</t>
  </si>
  <si>
    <t>r</t>
  </si>
  <si>
    <t>vu (años)</t>
  </si>
  <si>
    <t>ANU_Year(€/MW)</t>
  </si>
  <si>
    <t>ANU_day(€/MW)</t>
  </si>
  <si>
    <t>E_day (MWh)</t>
  </si>
  <si>
    <t>CV (€/MWh)</t>
  </si>
  <si>
    <t>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</si>
</sst>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CAA37-BFD2-4A45-801A-BF43998FD8A0}">
  <dimension ref="A1:K7"/>
  <sheetViews>
    <sheetView tabSelected="1" workbookViewId="0">
      <selection activeCell="J5" sqref="J5"/>
    </sheetView>
  </sheetViews>
  <sheetFormatPr baseColWidth="10" defaultRowHeight="15" x14ac:dyDescent="0.25"/>
  <cols>
    <col min="5" max="5" width="11.85546875" bestFit="1" customWidth="1"/>
    <col min="6" max="6" width="17.140625" customWidth="1"/>
    <col min="7" max="7" width="16.28515625" customWidth="1"/>
    <col min="9" max="9" width="14.5703125" customWidth="1"/>
  </cols>
  <sheetData>
    <row r="1" spans="1:11" x14ac:dyDescent="0.25">
      <c r="A1" s="1">
        <f>PMT(6.5%,25,1000)</f>
        <v>-81.981481083984946</v>
      </c>
      <c r="D1" t="s">
        <v>0</v>
      </c>
      <c r="E1" t="s">
        <v>4</v>
      </c>
      <c r="F1" t="s">
        <v>7</v>
      </c>
      <c r="G1" t="s">
        <v>8</v>
      </c>
      <c r="I1" t="s">
        <v>9</v>
      </c>
      <c r="J1" t="s">
        <v>10</v>
      </c>
      <c r="K1" t="s">
        <v>11</v>
      </c>
    </row>
    <row r="2" spans="1:11" x14ac:dyDescent="0.25">
      <c r="A2" s="1">
        <f>PV(6.5%,25,81.98)</f>
        <v>-999.98193392013184</v>
      </c>
      <c r="C2" t="s">
        <v>1</v>
      </c>
      <c r="D2">
        <v>450</v>
      </c>
      <c r="E2" s="2">
        <f>D2*1000</f>
        <v>450000</v>
      </c>
      <c r="F2" s="1">
        <f>PMT(F6,F7,E2)</f>
        <v>-36891.666487793227</v>
      </c>
      <c r="G2" s="1">
        <f>F2/365</f>
        <v>-101.07305887066637</v>
      </c>
      <c r="I2">
        <v>0.25</v>
      </c>
      <c r="J2">
        <v>5</v>
      </c>
      <c r="K2">
        <f>I2*J2</f>
        <v>1.25</v>
      </c>
    </row>
    <row r="3" spans="1:11" x14ac:dyDescent="0.25">
      <c r="C3" t="s">
        <v>2</v>
      </c>
      <c r="D3">
        <v>900</v>
      </c>
      <c r="E3" s="2">
        <f t="shared" ref="E3:E4" si="0">D3*1000</f>
        <v>900000</v>
      </c>
      <c r="F3" s="1">
        <f>PMT(F6,F7,E3)</f>
        <v>-73783.332975586454</v>
      </c>
      <c r="G3" s="1">
        <f t="shared" ref="G3:G4" si="1">F3/365</f>
        <v>-202.14611774133274</v>
      </c>
      <c r="I3">
        <v>0.5</v>
      </c>
      <c r="J3">
        <v>10</v>
      </c>
      <c r="K3">
        <f>I3*J3</f>
        <v>5</v>
      </c>
    </row>
    <row r="4" spans="1:11" x14ac:dyDescent="0.25">
      <c r="C4" t="s">
        <v>3</v>
      </c>
      <c r="D4">
        <v>730</v>
      </c>
      <c r="E4" s="2">
        <f t="shared" si="0"/>
        <v>730000</v>
      </c>
      <c r="F4" s="1">
        <f>PMT(F6,F7,E4)</f>
        <v>-59846.481191309002</v>
      </c>
      <c r="G4" s="1">
        <f t="shared" si="1"/>
        <v>-163.96296216796986</v>
      </c>
      <c r="I4">
        <v>1</v>
      </c>
      <c r="J4">
        <f>45+0.02*I4</f>
        <v>45.02</v>
      </c>
      <c r="K4">
        <f>I4*J4</f>
        <v>45.02</v>
      </c>
    </row>
    <row r="6" spans="1:11" x14ac:dyDescent="0.25">
      <c r="E6" t="s">
        <v>5</v>
      </c>
      <c r="F6" s="3">
        <v>6.5000000000000002E-2</v>
      </c>
    </row>
    <row r="7" spans="1:11" x14ac:dyDescent="0.25">
      <c r="E7" t="s">
        <v>6</v>
      </c>
      <c r="F7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Gomez San Roman</dc:creator>
  <cp:lastModifiedBy>Tomas Gomez San Roman</cp:lastModifiedBy>
  <dcterms:created xsi:type="dcterms:W3CDTF">2023-06-28T13:59:02Z</dcterms:created>
  <dcterms:modified xsi:type="dcterms:W3CDTF">2023-06-28T14:27:58Z</dcterms:modified>
</cp:coreProperties>
</file>