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4" sheetId="2" r:id="rId5"/>
  </sheets>
  <definedNames>
    <definedName hidden="1" localSheetId="0" name="_xlnm._FilterDatabase">Sheet2!$A$4:$O$24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9">
      <text>
        <t xml:space="preserve">Cursive Writing Reviewer (Fixed Amount)
</t>
      </text>
    </comment>
    <comment authorId="0" ref="G11">
      <text>
        <t xml:space="preserve">Old Rate = Hourly Basis
New Rate = Per Image </t>
      </text>
    </comment>
    <comment authorId="0" ref="G12">
      <text>
        <t xml:space="preserve">Old rate
</t>
      </text>
    </comment>
    <comment authorId="0" ref="L14">
      <text>
        <t xml:space="preserve">From Movie Transcription
</t>
      </text>
    </comment>
    <comment authorId="0" ref="M20">
      <text>
        <t xml:space="preserve">From Tibetan Teaching
</t>
      </text>
    </comment>
  </commentList>
</comments>
</file>

<file path=xl/sharedStrings.xml><?xml version="1.0" encoding="utf-8"?>
<sst xmlns="http://schemas.openxmlformats.org/spreadsheetml/2006/main" count="106" uniqueCount="61">
  <si>
    <t xml:space="preserve">Data Requirement Projection of Monlam AI models from June to September </t>
  </si>
  <si>
    <t>Sno</t>
  </si>
  <si>
    <t>Work item</t>
  </si>
  <si>
    <t>Training Data</t>
  </si>
  <si>
    <t>Model</t>
  </si>
  <si>
    <t>Target No of Training data</t>
  </si>
  <si>
    <t>Current no of Training Data</t>
  </si>
  <si>
    <t>Unit Rate(INR)</t>
  </si>
  <si>
    <t>Admin Cost</t>
  </si>
  <si>
    <t>Hourly deliverable(avg)</t>
  </si>
  <si>
    <t>Required No of Training Data</t>
  </si>
  <si>
    <t>Cost</t>
  </si>
  <si>
    <t>Budget allocated</t>
  </si>
  <si>
    <t>Balance Budget</t>
  </si>
  <si>
    <t>Final allocated Bud</t>
  </si>
  <si>
    <t>Pair alignment</t>
  </si>
  <si>
    <t>Translation Pairs</t>
  </si>
  <si>
    <t>MT</t>
  </si>
  <si>
    <t>Pair alignment(QC)</t>
  </si>
  <si>
    <t>QCed Translation Pairs</t>
  </si>
  <si>
    <t>-</t>
  </si>
  <si>
    <t>Translation Catalogue</t>
  </si>
  <si>
    <t>TM repos</t>
  </si>
  <si>
    <t>Translation Catalogue (Peter Olin)</t>
  </si>
  <si>
    <t xml:space="preserve">Chuk Transcription </t>
  </si>
  <si>
    <t>Line image and line text</t>
  </si>
  <si>
    <t>OCR</t>
  </si>
  <si>
    <t>Petsuk Transcription</t>
  </si>
  <si>
    <t>Style classification</t>
  </si>
  <si>
    <t>image and style label</t>
  </si>
  <si>
    <t>Glyph Cropping</t>
  </si>
  <si>
    <t>glyph image</t>
  </si>
  <si>
    <t>Scanning Document</t>
  </si>
  <si>
    <t>scanned image</t>
  </si>
  <si>
    <t>Tibetan News Transcription</t>
  </si>
  <si>
    <t xml:space="preserve">Audio segment and its transcription </t>
  </si>
  <si>
    <t>STT</t>
  </si>
  <si>
    <t>སྒྲ་སྐར་མ་12.8</t>
  </si>
  <si>
    <t>Tibetan Movie Transcription</t>
  </si>
  <si>
    <t>Tibetan Pod cast Transcription</t>
  </si>
  <si>
    <t>སྒྲ་སྐར་མ་9.6</t>
  </si>
  <si>
    <t>Tibetan Teaching Transcription</t>
  </si>
  <si>
    <t>Natural speech Transcription</t>
  </si>
  <si>
    <t>Children speech Transcription</t>
  </si>
  <si>
    <t>History speech Transcription</t>
  </si>
  <si>
    <t>Audio book Transcription</t>
  </si>
  <si>
    <t>Transcription QC</t>
  </si>
  <si>
    <t>QCed audio segment and its transcription</t>
  </si>
  <si>
    <t>Children speech Recording</t>
  </si>
  <si>
    <t>Avg syllable per segment</t>
  </si>
  <si>
    <t>17.61 syllable per segment AB</t>
  </si>
  <si>
    <t>21.4 syllable per segment TT</t>
  </si>
  <si>
    <t>23 syllable per segment HS</t>
  </si>
  <si>
    <t>Avg</t>
  </si>
  <si>
    <t>Avg Second per Segment</t>
  </si>
  <si>
    <t>0:71 Second per segment AB</t>
  </si>
  <si>
    <t>0:064 Second per segment TT</t>
  </si>
  <si>
    <t>0:06 Second per segment HS</t>
  </si>
  <si>
    <t xml:space="preserve">DEPARTMENT </t>
  </si>
  <si>
    <t xml:space="preserve">FINAL COST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</si>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</sst>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" xfId="0" applyFont="1" applyNumberFormat="1"/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4" fontId="2" numFmtId="0" xfId="0" applyAlignment="1" applyFill="1" applyFont="1">
      <alignment readingOrder="0"/>
    </xf>
    <xf borderId="0" fillId="4" fontId="2" numFmtId="3" xfId="0" applyAlignment="1" applyFont="1" applyNumberFormat="1">
      <alignment readingOrder="0"/>
    </xf>
    <xf borderId="0" fillId="4" fontId="2" numFmtId="0" xfId="0" applyAlignment="1" applyFont="1">
      <alignment horizontal="right" readingOrder="0"/>
    </xf>
    <xf borderId="0" fillId="4" fontId="2" numFmtId="1" xfId="0" applyFont="1" applyNumberFormat="1"/>
    <xf borderId="0" fillId="4" fontId="2" numFmtId="0" xfId="0" applyFont="1"/>
    <xf borderId="0" fillId="2" fontId="2" numFmtId="0" xfId="0" applyAlignment="1" applyFont="1">
      <alignment horizontal="right" readingOrder="0"/>
    </xf>
    <xf borderId="0" fillId="5" fontId="2" numFmtId="0" xfId="0" applyAlignment="1" applyFill="1" applyFont="1">
      <alignment readingOrder="0"/>
    </xf>
    <xf borderId="0" fillId="0" fontId="2" numFmtId="1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1" xfId="0" applyFont="1" applyNumberFormat="1"/>
    <xf borderId="0" fillId="6" fontId="2" numFmtId="0" xfId="0" applyAlignment="1" applyFont="1">
      <alignment horizontal="right" readingOrder="0"/>
    </xf>
    <xf borderId="0" fillId="6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6" fontId="2" numFmtId="0" xfId="0" applyAlignment="1" applyBorder="1" applyFont="1">
      <alignment readingOrder="0"/>
    </xf>
    <xf borderId="1" fillId="6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88"/>
    <col customWidth="1" min="2" max="2" width="26.25"/>
    <col customWidth="1" min="3" max="3" width="29.5"/>
    <col customWidth="1" min="5" max="6" width="23.75"/>
    <col customWidth="1" min="7" max="8" width="25.75"/>
    <col customWidth="1" min="9" max="9" width="19.38"/>
    <col customWidth="1" min="10" max="10" width="24.0"/>
    <col customWidth="1" hidden="1" min="12" max="12" width="14.0"/>
    <col hidden="1" min="14" max="14" width="12.63"/>
    <col customWidth="1" min="15" max="15" width="16.25"/>
  </cols>
  <sheetData>
    <row r="1">
      <c r="C1" s="1" t="s">
        <v>0</v>
      </c>
      <c r="K1" s="2"/>
      <c r="O1" s="2"/>
    </row>
    <row r="2">
      <c r="K2" s="2"/>
      <c r="O2" s="2"/>
    </row>
    <row r="3">
      <c r="K3" s="2"/>
      <c r="O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3" t="s">
        <v>10</v>
      </c>
      <c r="K4" s="5" t="s">
        <v>11</v>
      </c>
      <c r="L4" s="3" t="s">
        <v>12</v>
      </c>
      <c r="M4" s="3" t="s">
        <v>13</v>
      </c>
      <c r="N4" s="6"/>
      <c r="O4" s="5" t="s">
        <v>14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7">
        <v>1.0</v>
      </c>
      <c r="B5" s="8" t="s">
        <v>15</v>
      </c>
      <c r="C5" s="7" t="s">
        <v>16</v>
      </c>
      <c r="D5" s="7" t="s">
        <v>17</v>
      </c>
      <c r="E5" s="9">
        <v>1200000.0</v>
      </c>
      <c r="F5" s="7">
        <v>638366.0</v>
      </c>
      <c r="G5" s="10">
        <v>1.8</v>
      </c>
      <c r="H5" s="11">
        <f>1010941*25%+40000*5</f>
        <v>452735.25</v>
      </c>
      <c r="I5" s="10"/>
      <c r="J5" s="9">
        <f t="shared" ref="J5:J7" si="1">E5-F5</f>
        <v>561634</v>
      </c>
      <c r="K5" s="2">
        <f>G5*J5+H5</f>
        <v>1463676.45</v>
      </c>
      <c r="L5" s="12">
        <f>392500*4</f>
        <v>1570000</v>
      </c>
      <c r="M5" s="13">
        <v>1015291.0</v>
      </c>
      <c r="N5" s="12">
        <f t="shared" ref="N5:N7" si="2">M5-L5</f>
        <v>-554709</v>
      </c>
      <c r="O5" s="2">
        <f t="shared" ref="O5:O7" si="3">M5-K5</f>
        <v>-448385.45</v>
      </c>
    </row>
    <row r="6">
      <c r="A6" s="14">
        <v>2.0</v>
      </c>
      <c r="B6" s="8" t="s">
        <v>18</v>
      </c>
      <c r="C6" s="14" t="s">
        <v>19</v>
      </c>
      <c r="D6" s="14" t="s">
        <v>17</v>
      </c>
      <c r="E6" s="15">
        <v>1200000.0</v>
      </c>
      <c r="F6" s="14">
        <v>533003.0</v>
      </c>
      <c r="G6" s="10">
        <v>2.1</v>
      </c>
      <c r="H6" s="10" t="s">
        <v>20</v>
      </c>
      <c r="I6" s="10"/>
      <c r="J6" s="15">
        <f t="shared" si="1"/>
        <v>666997</v>
      </c>
      <c r="K6" s="2">
        <f t="shared" ref="K6:K7" si="4">G6*J6</f>
        <v>1400693.7</v>
      </c>
      <c r="L6" s="14">
        <f>280000*4</f>
        <v>1120000</v>
      </c>
      <c r="M6" s="16">
        <v>1029659.0</v>
      </c>
      <c r="N6" s="12">
        <f t="shared" si="2"/>
        <v>-90341</v>
      </c>
      <c r="O6" s="17">
        <f t="shared" si="3"/>
        <v>-371034.7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>
      <c r="A7" s="7">
        <v>3.0</v>
      </c>
      <c r="B7" s="8" t="s">
        <v>21</v>
      </c>
      <c r="C7" s="7" t="s">
        <v>22</v>
      </c>
      <c r="D7" s="7" t="s">
        <v>17</v>
      </c>
      <c r="E7" s="7">
        <v>800.0</v>
      </c>
      <c r="F7" s="7">
        <v>341.0</v>
      </c>
      <c r="G7" s="19">
        <v>1471.0</v>
      </c>
      <c r="H7" s="19" t="s">
        <v>20</v>
      </c>
      <c r="I7" s="10"/>
      <c r="J7" s="7">
        <f t="shared" si="1"/>
        <v>459</v>
      </c>
      <c r="K7" s="2">
        <f t="shared" si="4"/>
        <v>675189</v>
      </c>
      <c r="L7" s="12">
        <f>176564*4</f>
        <v>706256</v>
      </c>
      <c r="M7" s="13">
        <v>708054.0</v>
      </c>
      <c r="N7" s="12">
        <f t="shared" si="2"/>
        <v>1798</v>
      </c>
      <c r="O7" s="2">
        <f t="shared" si="3"/>
        <v>32865</v>
      </c>
    </row>
    <row r="8">
      <c r="A8" s="14">
        <v>4.0</v>
      </c>
      <c r="B8" s="20" t="s">
        <v>23</v>
      </c>
      <c r="C8" s="7"/>
      <c r="D8" s="7"/>
      <c r="E8" s="7"/>
      <c r="F8" s="7"/>
      <c r="G8" s="10"/>
      <c r="H8" s="10" t="s">
        <v>20</v>
      </c>
      <c r="I8" s="10"/>
      <c r="J8" s="7"/>
      <c r="K8" s="21">
        <v>358000.0</v>
      </c>
      <c r="M8" s="13"/>
      <c r="O8" s="2"/>
    </row>
    <row r="9">
      <c r="A9" s="7">
        <v>5.0</v>
      </c>
      <c r="B9" s="7" t="s">
        <v>24</v>
      </c>
      <c r="C9" s="7" t="s">
        <v>25</v>
      </c>
      <c r="D9" s="7" t="s">
        <v>26</v>
      </c>
      <c r="E9" s="7">
        <v>65000.0</v>
      </c>
      <c r="F9" s="7">
        <v>47834.0</v>
      </c>
      <c r="G9" s="10">
        <v>4.0</v>
      </c>
      <c r="H9" s="19">
        <f>(25000*2)+(68664*25%+40000*2)</f>
        <v>147166</v>
      </c>
      <c r="I9" s="10"/>
      <c r="J9" s="7">
        <f t="shared" ref="J9:J23" si="5">E9-F9</f>
        <v>17166</v>
      </c>
      <c r="K9" s="2">
        <f t="shared" ref="K9:K12" si="6">G9*J9+H9</f>
        <v>215830</v>
      </c>
      <c r="L9" s="12">
        <f>182000*4</f>
        <v>728000</v>
      </c>
      <c r="M9" s="13">
        <v>879096.0</v>
      </c>
      <c r="N9" s="12">
        <f t="shared" ref="N9:N22" si="7">M9-L9</f>
        <v>151096</v>
      </c>
      <c r="O9" s="2">
        <f t="shared" ref="O9:O22" si="8">M9-K9</f>
        <v>663266</v>
      </c>
    </row>
    <row r="10">
      <c r="A10" s="14">
        <v>6.0</v>
      </c>
      <c r="B10" s="7" t="s">
        <v>27</v>
      </c>
      <c r="C10" s="7" t="s">
        <v>25</v>
      </c>
      <c r="D10" s="7" t="s">
        <v>26</v>
      </c>
      <c r="E10" s="7">
        <v>65000.0</v>
      </c>
      <c r="F10" s="7">
        <v>15000.0</v>
      </c>
      <c r="G10" s="10">
        <v>7.0</v>
      </c>
      <c r="H10" s="10">
        <f>350000*25%+40000*2</f>
        <v>167500</v>
      </c>
      <c r="I10" s="10"/>
      <c r="J10" s="7">
        <f t="shared" si="5"/>
        <v>50000</v>
      </c>
      <c r="K10" s="2">
        <f t="shared" si="6"/>
        <v>517500</v>
      </c>
      <c r="L10" s="7">
        <v>0.0</v>
      </c>
      <c r="M10" s="13">
        <v>0.0</v>
      </c>
      <c r="N10" s="12">
        <f t="shared" si="7"/>
        <v>0</v>
      </c>
      <c r="O10" s="2">
        <f t="shared" si="8"/>
        <v>-517500</v>
      </c>
    </row>
    <row r="11" ht="15.0" customHeight="1">
      <c r="A11" s="7">
        <v>7.0</v>
      </c>
      <c r="B11" s="7" t="s">
        <v>28</v>
      </c>
      <c r="C11" s="7" t="s">
        <v>29</v>
      </c>
      <c r="D11" s="7" t="s">
        <v>26</v>
      </c>
      <c r="E11" s="7">
        <v>15000.0</v>
      </c>
      <c r="F11" s="7">
        <v>0.0</v>
      </c>
      <c r="G11" s="10">
        <v>8.0</v>
      </c>
      <c r="H11" s="10">
        <f>120000*25%+40000</f>
        <v>70000</v>
      </c>
      <c r="I11" s="10"/>
      <c r="J11" s="7">
        <f t="shared" si="5"/>
        <v>15000</v>
      </c>
      <c r="K11" s="2">
        <f t="shared" si="6"/>
        <v>190000</v>
      </c>
      <c r="L11" s="12">
        <f>182000*3</f>
        <v>546000</v>
      </c>
      <c r="M11" s="13">
        <v>546000.0</v>
      </c>
      <c r="N11" s="12">
        <f t="shared" si="7"/>
        <v>0</v>
      </c>
      <c r="O11" s="2">
        <f t="shared" si="8"/>
        <v>356000</v>
      </c>
    </row>
    <row r="12">
      <c r="A12" s="14">
        <v>8.0</v>
      </c>
      <c r="B12" s="7" t="s">
        <v>30</v>
      </c>
      <c r="C12" s="7" t="s">
        <v>31</v>
      </c>
      <c r="D12" s="7" t="s">
        <v>26</v>
      </c>
      <c r="E12" s="7">
        <v>51200.0</v>
      </c>
      <c r="F12" s="7">
        <v>17380.0</v>
      </c>
      <c r="G12" s="10">
        <v>4.0</v>
      </c>
      <c r="H12" s="10">
        <f>135280*25%+40000</f>
        <v>73820</v>
      </c>
      <c r="I12" s="10"/>
      <c r="J12" s="7">
        <f t="shared" si="5"/>
        <v>33820</v>
      </c>
      <c r="K12" s="2">
        <f t="shared" si="6"/>
        <v>209100</v>
      </c>
      <c r="L12" s="12">
        <f>248000*3</f>
        <v>744000</v>
      </c>
      <c r="M12" s="13">
        <v>744000.0</v>
      </c>
      <c r="N12" s="12">
        <f t="shared" si="7"/>
        <v>0</v>
      </c>
      <c r="O12" s="2">
        <f t="shared" si="8"/>
        <v>534900</v>
      </c>
    </row>
    <row r="13">
      <c r="A13" s="22">
        <v>9.0</v>
      </c>
      <c r="B13" s="22" t="s">
        <v>32</v>
      </c>
      <c r="C13" s="22" t="s">
        <v>33</v>
      </c>
      <c r="D13" s="22" t="s">
        <v>26</v>
      </c>
      <c r="E13" s="22">
        <v>19886.0</v>
      </c>
      <c r="F13" s="22">
        <v>19886.0</v>
      </c>
      <c r="G13" s="22">
        <v>19886.0</v>
      </c>
      <c r="H13" s="22"/>
      <c r="I13" s="22"/>
      <c r="J13" s="22">
        <f t="shared" si="5"/>
        <v>0</v>
      </c>
      <c r="K13" s="23">
        <f>G13*J13</f>
        <v>0</v>
      </c>
      <c r="L13" s="22">
        <v>50000.0</v>
      </c>
      <c r="M13" s="24">
        <v>50000.0</v>
      </c>
      <c r="N13" s="25">
        <f t="shared" si="7"/>
        <v>0</v>
      </c>
      <c r="O13" s="23">
        <f t="shared" si="8"/>
        <v>50000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>
      <c r="A14" s="14">
        <v>10.0</v>
      </c>
      <c r="B14" s="7" t="s">
        <v>34</v>
      </c>
      <c r="C14" s="7" t="s">
        <v>35</v>
      </c>
      <c r="D14" s="7" t="s">
        <v>36</v>
      </c>
      <c r="E14" s="7">
        <v>200.0</v>
      </c>
      <c r="F14" s="7">
        <v>35.0</v>
      </c>
      <c r="G14" s="10">
        <v>4000.0</v>
      </c>
      <c r="H14" s="10">
        <f>660000*25%+40000</f>
        <v>205000</v>
      </c>
      <c r="I14" s="10" t="s">
        <v>37</v>
      </c>
      <c r="J14" s="7">
        <f t="shared" si="5"/>
        <v>165</v>
      </c>
      <c r="K14" s="2">
        <f>G14*J14+H14</f>
        <v>865000</v>
      </c>
      <c r="L14" s="7">
        <v>0.0</v>
      </c>
      <c r="M14" s="13">
        <v>0.0</v>
      </c>
      <c r="N14" s="12">
        <f t="shared" si="7"/>
        <v>0</v>
      </c>
      <c r="O14" s="2">
        <f t="shared" si="8"/>
        <v>-865000</v>
      </c>
    </row>
    <row r="15">
      <c r="A15" s="7">
        <v>11.0</v>
      </c>
      <c r="B15" s="22" t="s">
        <v>38</v>
      </c>
      <c r="C15" s="22" t="s">
        <v>35</v>
      </c>
      <c r="D15" s="22" t="s">
        <v>36</v>
      </c>
      <c r="E15" s="22">
        <v>167.0</v>
      </c>
      <c r="F15" s="22">
        <v>167.0</v>
      </c>
      <c r="G15" s="22">
        <v>3000.0</v>
      </c>
      <c r="H15" s="22"/>
      <c r="I15" s="22"/>
      <c r="J15" s="22">
        <f t="shared" si="5"/>
        <v>0</v>
      </c>
      <c r="K15" s="23">
        <f>G15*J15</f>
        <v>0</v>
      </c>
      <c r="L15" s="22">
        <f>110000*4</f>
        <v>440000</v>
      </c>
      <c r="M15" s="24">
        <v>403293.0</v>
      </c>
      <c r="N15" s="25">
        <f t="shared" si="7"/>
        <v>-36707</v>
      </c>
      <c r="O15" s="23">
        <f t="shared" si="8"/>
        <v>403293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>
      <c r="A16" s="14">
        <v>12.0</v>
      </c>
      <c r="B16" s="8" t="s">
        <v>39</v>
      </c>
      <c r="C16" s="7" t="s">
        <v>35</v>
      </c>
      <c r="D16" s="7" t="s">
        <v>36</v>
      </c>
      <c r="E16" s="7">
        <v>100.0</v>
      </c>
      <c r="F16" s="7">
        <v>33.26</v>
      </c>
      <c r="G16" s="10">
        <v>4000.0</v>
      </c>
      <c r="H16" s="10">
        <f>266960*25%+40000</f>
        <v>106740</v>
      </c>
      <c r="I16" s="10" t="s">
        <v>40</v>
      </c>
      <c r="J16" s="7">
        <f t="shared" si="5"/>
        <v>66.74</v>
      </c>
      <c r="K16" s="2">
        <f>G16*J16+H16</f>
        <v>373700</v>
      </c>
      <c r="L16" s="12">
        <f>130000*4</f>
        <v>520000</v>
      </c>
      <c r="M16" s="13">
        <v>542045.0</v>
      </c>
      <c r="N16" s="12">
        <f t="shared" si="7"/>
        <v>22045</v>
      </c>
      <c r="O16" s="2">
        <f t="shared" si="8"/>
        <v>168345</v>
      </c>
    </row>
    <row r="17">
      <c r="A17" s="7">
        <v>13.0</v>
      </c>
      <c r="B17" s="22" t="s">
        <v>41</v>
      </c>
      <c r="C17" s="22" t="s">
        <v>35</v>
      </c>
      <c r="D17" s="22" t="s">
        <v>36</v>
      </c>
      <c r="E17" s="22">
        <v>301.0</v>
      </c>
      <c r="F17" s="22">
        <v>301.0</v>
      </c>
      <c r="G17" s="22">
        <f>((10*23)*0.4+5)*60</f>
        <v>5820</v>
      </c>
      <c r="H17" s="22"/>
      <c r="I17" s="22"/>
      <c r="J17" s="22">
        <f t="shared" si="5"/>
        <v>0</v>
      </c>
      <c r="K17" s="23">
        <f>G17*J17</f>
        <v>0</v>
      </c>
      <c r="L17" s="22">
        <f>(172311+90951)*4</f>
        <v>1053048</v>
      </c>
      <c r="M17" s="24">
        <v>479067.0</v>
      </c>
      <c r="N17" s="25">
        <f t="shared" si="7"/>
        <v>-573981</v>
      </c>
      <c r="O17" s="23">
        <f t="shared" si="8"/>
        <v>479067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>
      <c r="A18" s="14">
        <v>14.0</v>
      </c>
      <c r="B18" s="8" t="s">
        <v>42</v>
      </c>
      <c r="C18" s="7" t="s">
        <v>35</v>
      </c>
      <c r="D18" s="7" t="s">
        <v>36</v>
      </c>
      <c r="E18" s="7">
        <v>325.0</v>
      </c>
      <c r="F18" s="7">
        <v>203.44</v>
      </c>
      <c r="G18" s="10">
        <f>((10*23)*0.6+5)*60</f>
        <v>8580</v>
      </c>
      <c r="H18" s="10">
        <f>12720/3</f>
        <v>4240</v>
      </c>
      <c r="I18" s="10"/>
      <c r="J18" s="7">
        <f t="shared" si="5"/>
        <v>121.56</v>
      </c>
      <c r="K18" s="2">
        <f>G18*J18+H18*J18</f>
        <v>1558399.2</v>
      </c>
      <c r="L18" s="12">
        <f>292500*4</f>
        <v>1170000</v>
      </c>
      <c r="M18" s="13">
        <v>114131.0</v>
      </c>
      <c r="N18" s="12">
        <f t="shared" si="7"/>
        <v>-1055869</v>
      </c>
      <c r="O18" s="2">
        <f t="shared" si="8"/>
        <v>-1444268.2</v>
      </c>
    </row>
    <row r="19">
      <c r="A19" s="7">
        <v>15.0</v>
      </c>
      <c r="B19" s="8" t="s">
        <v>43</v>
      </c>
      <c r="C19" s="7" t="s">
        <v>35</v>
      </c>
      <c r="D19" s="7" t="s">
        <v>36</v>
      </c>
      <c r="E19" s="7">
        <v>223.0</v>
      </c>
      <c r="F19" s="7">
        <v>123.58</v>
      </c>
      <c r="G19" s="10">
        <f>((10*24)*0.4+5)*60</f>
        <v>6060</v>
      </c>
      <c r="H19" s="10">
        <f>9000/3</f>
        <v>3000</v>
      </c>
      <c r="I19" s="10"/>
      <c r="J19" s="7">
        <f t="shared" si="5"/>
        <v>99.42</v>
      </c>
      <c r="K19" s="2">
        <f>G19*J19+3000*99.42</f>
        <v>900745.2</v>
      </c>
      <c r="L19" s="12">
        <f>176250*4</f>
        <v>705000</v>
      </c>
      <c r="M19" s="13">
        <v>410415.0</v>
      </c>
      <c r="N19" s="12">
        <f t="shared" si="7"/>
        <v>-294585</v>
      </c>
      <c r="O19" s="2">
        <f t="shared" si="8"/>
        <v>-490330.2</v>
      </c>
    </row>
    <row r="20">
      <c r="A20" s="14">
        <v>16.0</v>
      </c>
      <c r="B20" s="7" t="s">
        <v>44</v>
      </c>
      <c r="C20" s="7" t="s">
        <v>35</v>
      </c>
      <c r="D20" s="7" t="s">
        <v>36</v>
      </c>
      <c r="E20" s="7">
        <v>100.0</v>
      </c>
      <c r="F20" s="7">
        <v>2.35</v>
      </c>
      <c r="G20" s="10">
        <f>((10*23)*0.4+5)*60</f>
        <v>5820</v>
      </c>
      <c r="H20" s="10"/>
      <c r="I20" s="10"/>
      <c r="J20" s="7">
        <f t="shared" si="5"/>
        <v>97.65</v>
      </c>
      <c r="K20" s="2">
        <f t="shared" ref="K20:K22" si="9">G20*J20</f>
        <v>568323</v>
      </c>
      <c r="L20" s="7">
        <v>0.0</v>
      </c>
      <c r="M20" s="26">
        <v>0.0</v>
      </c>
      <c r="N20" s="12">
        <f t="shared" si="7"/>
        <v>0</v>
      </c>
      <c r="O20" s="2">
        <f t="shared" si="8"/>
        <v>-568323</v>
      </c>
    </row>
    <row r="21">
      <c r="A21" s="7">
        <v>17.0</v>
      </c>
      <c r="B21" s="22" t="s">
        <v>45</v>
      </c>
      <c r="C21" s="22" t="s">
        <v>35</v>
      </c>
      <c r="D21" s="22" t="s">
        <v>36</v>
      </c>
      <c r="E21" s="22">
        <v>233.0</v>
      </c>
      <c r="F21" s="22">
        <v>233.0</v>
      </c>
      <c r="G21" s="22">
        <f>((10*23)*0.2+5)*60</f>
        <v>3060</v>
      </c>
      <c r="H21" s="22"/>
      <c r="I21" s="25"/>
      <c r="J21" s="22">
        <f t="shared" si="5"/>
        <v>0</v>
      </c>
      <c r="K21" s="23">
        <f t="shared" si="9"/>
        <v>0</v>
      </c>
      <c r="L21" s="22">
        <f>73000*4</f>
        <v>292000</v>
      </c>
      <c r="M21" s="24">
        <v>213152.0</v>
      </c>
      <c r="N21" s="25">
        <f t="shared" si="7"/>
        <v>-78848</v>
      </c>
      <c r="O21" s="23">
        <f t="shared" si="8"/>
        <v>213152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>
      <c r="A22" s="14">
        <v>18.0</v>
      </c>
      <c r="B22" s="8" t="s">
        <v>46</v>
      </c>
      <c r="C22" s="7" t="s">
        <v>47</v>
      </c>
      <c r="D22" s="7" t="s">
        <v>36</v>
      </c>
      <c r="E22" s="7">
        <f>SUM(E14:E20)</f>
        <v>1416</v>
      </c>
      <c r="F22" s="7">
        <v>791.68</v>
      </c>
      <c r="G22" s="10">
        <f>((10*2.1)*60)</f>
        <v>1260</v>
      </c>
      <c r="H22" s="10"/>
      <c r="I22" s="10"/>
      <c r="J22" s="7">
        <f t="shared" si="5"/>
        <v>624.32</v>
      </c>
      <c r="K22" s="2">
        <f t="shared" si="9"/>
        <v>786643.2</v>
      </c>
      <c r="L22" s="12">
        <f>315000*4</f>
        <v>1260000</v>
      </c>
      <c r="M22" s="13">
        <v>899129.0</v>
      </c>
      <c r="N22" s="12">
        <f t="shared" si="7"/>
        <v>-360871</v>
      </c>
      <c r="O22" s="2">
        <f t="shared" si="8"/>
        <v>112485.8</v>
      </c>
    </row>
    <row r="23">
      <c r="A23" s="14">
        <v>20.0</v>
      </c>
      <c r="B23" s="7" t="s">
        <v>48</v>
      </c>
      <c r="C23" s="7"/>
      <c r="D23" s="7"/>
      <c r="E23" s="7">
        <v>650.0</v>
      </c>
      <c r="F23" s="7">
        <v>600.0</v>
      </c>
      <c r="G23" s="10"/>
      <c r="H23" s="10"/>
      <c r="I23" s="10"/>
      <c r="J23" s="7">
        <f t="shared" si="5"/>
        <v>50</v>
      </c>
      <c r="K23" s="2"/>
      <c r="L23" s="7"/>
      <c r="M23" s="26"/>
      <c r="O23" s="2"/>
    </row>
    <row r="24">
      <c r="K24" s="2">
        <f t="shared" ref="K24:M24" si="10">SUM(K5:K23)</f>
        <v>10082799.75</v>
      </c>
      <c r="L24" s="12">
        <f t="shared" si="10"/>
        <v>10904304</v>
      </c>
      <c r="M24" s="12">
        <f t="shared" si="10"/>
        <v>8033332</v>
      </c>
      <c r="O24" s="2"/>
    </row>
    <row r="25">
      <c r="K25" s="2"/>
      <c r="O25" s="2"/>
    </row>
    <row r="26">
      <c r="K26" s="2"/>
      <c r="O26" s="2"/>
    </row>
    <row r="27">
      <c r="B27" s="7" t="s">
        <v>49</v>
      </c>
      <c r="C27" s="7" t="s">
        <v>50</v>
      </c>
      <c r="E27" s="7" t="s">
        <v>51</v>
      </c>
      <c r="F27" s="7" t="s">
        <v>52</v>
      </c>
      <c r="G27" s="7" t="s">
        <v>53</v>
      </c>
      <c r="H27" s="7"/>
      <c r="I27" s="12">
        <f>((10*23)*0.4+5)*60</f>
        <v>5820</v>
      </c>
      <c r="K27" s="2"/>
      <c r="O27" s="2"/>
    </row>
    <row r="28">
      <c r="B28" s="7" t="s">
        <v>54</v>
      </c>
      <c r="C28" s="7" t="s">
        <v>55</v>
      </c>
      <c r="E28" s="7" t="s">
        <v>56</v>
      </c>
      <c r="F28" s="7" t="s">
        <v>57</v>
      </c>
      <c r="G28" s="7" t="s">
        <v>53</v>
      </c>
      <c r="H28" s="7"/>
      <c r="K28" s="2"/>
      <c r="O28" s="2"/>
    </row>
    <row r="29">
      <c r="K29" s="2"/>
      <c r="O29" s="2"/>
    </row>
    <row r="30">
      <c r="K30" s="2"/>
      <c r="O30" s="2"/>
    </row>
    <row r="31">
      <c r="K31" s="2"/>
      <c r="O31" s="2"/>
    </row>
    <row r="32">
      <c r="K32" s="2"/>
      <c r="O32" s="2"/>
    </row>
    <row r="33">
      <c r="K33" s="2"/>
      <c r="O33" s="2"/>
    </row>
    <row r="34">
      <c r="K34" s="2"/>
      <c r="O34" s="2"/>
    </row>
    <row r="35">
      <c r="K35" s="2"/>
      <c r="O35" s="2"/>
    </row>
    <row r="36">
      <c r="K36" s="2"/>
      <c r="O36" s="2"/>
    </row>
    <row r="37">
      <c r="K37" s="2"/>
      <c r="O37" s="2"/>
    </row>
    <row r="38">
      <c r="K38" s="2"/>
      <c r="O38" s="2"/>
    </row>
    <row r="39">
      <c r="K39" s="2"/>
      <c r="O39" s="2"/>
    </row>
    <row r="40">
      <c r="K40" s="2"/>
      <c r="O40" s="2"/>
    </row>
    <row r="41">
      <c r="K41" s="2"/>
      <c r="O41" s="2"/>
    </row>
    <row r="42">
      <c r="K42" s="2"/>
      <c r="O42" s="2"/>
    </row>
    <row r="43">
      <c r="K43" s="2"/>
      <c r="O43" s="2"/>
    </row>
    <row r="44">
      <c r="K44" s="2"/>
      <c r="O44" s="2"/>
    </row>
    <row r="45">
      <c r="K45" s="2"/>
      <c r="O45" s="2"/>
    </row>
    <row r="46">
      <c r="K46" s="2"/>
      <c r="O46" s="2"/>
    </row>
    <row r="47">
      <c r="K47" s="2"/>
      <c r="O47" s="2"/>
    </row>
    <row r="48">
      <c r="K48" s="2"/>
      <c r="O48" s="2"/>
    </row>
    <row r="49">
      <c r="K49" s="2"/>
      <c r="O49" s="2"/>
    </row>
    <row r="50">
      <c r="K50" s="2"/>
      <c r="O50" s="2"/>
    </row>
    <row r="51">
      <c r="K51" s="2"/>
      <c r="O51" s="2"/>
    </row>
    <row r="52">
      <c r="K52" s="2"/>
      <c r="O52" s="2"/>
    </row>
    <row r="53">
      <c r="K53" s="2"/>
      <c r="O53" s="2"/>
    </row>
    <row r="54">
      <c r="K54" s="2"/>
      <c r="O54" s="2"/>
    </row>
    <row r="55">
      <c r="K55" s="2"/>
      <c r="O55" s="2"/>
    </row>
    <row r="56">
      <c r="K56" s="2"/>
      <c r="O56" s="2"/>
    </row>
    <row r="57">
      <c r="K57" s="2"/>
      <c r="O57" s="2"/>
    </row>
    <row r="58">
      <c r="K58" s="2"/>
      <c r="O58" s="2"/>
    </row>
    <row r="59">
      <c r="K59" s="2"/>
      <c r="O59" s="2"/>
    </row>
    <row r="60">
      <c r="K60" s="2"/>
      <c r="O60" s="2"/>
    </row>
    <row r="61">
      <c r="K61" s="2"/>
      <c r="O61" s="2"/>
    </row>
    <row r="62">
      <c r="K62" s="2"/>
      <c r="O62" s="2"/>
    </row>
    <row r="63">
      <c r="K63" s="2"/>
      <c r="O63" s="2"/>
    </row>
    <row r="64">
      <c r="K64" s="2"/>
      <c r="O64" s="2"/>
    </row>
    <row r="65">
      <c r="K65" s="2"/>
      <c r="O65" s="2"/>
    </row>
    <row r="66">
      <c r="K66" s="2"/>
      <c r="O66" s="2"/>
    </row>
    <row r="67">
      <c r="K67" s="2"/>
      <c r="O67" s="2"/>
    </row>
    <row r="68">
      <c r="K68" s="2"/>
      <c r="O68" s="2"/>
    </row>
    <row r="69">
      <c r="K69" s="2"/>
      <c r="O69" s="2"/>
    </row>
    <row r="70">
      <c r="K70" s="2"/>
      <c r="O70" s="2"/>
    </row>
    <row r="71">
      <c r="K71" s="2"/>
      <c r="O71" s="2"/>
    </row>
    <row r="72">
      <c r="K72" s="2"/>
      <c r="O72" s="2"/>
    </row>
    <row r="73">
      <c r="K73" s="2"/>
      <c r="O73" s="2"/>
    </row>
    <row r="74">
      <c r="K74" s="2"/>
      <c r="O74" s="2"/>
    </row>
    <row r="75">
      <c r="K75" s="2"/>
      <c r="O75" s="2"/>
    </row>
    <row r="76">
      <c r="K76" s="2"/>
      <c r="O76" s="2"/>
    </row>
    <row r="77">
      <c r="K77" s="2"/>
      <c r="O77" s="2"/>
    </row>
    <row r="78">
      <c r="K78" s="2"/>
      <c r="O78" s="2"/>
    </row>
    <row r="79">
      <c r="K79" s="2"/>
      <c r="O79" s="2"/>
    </row>
    <row r="80">
      <c r="K80" s="2"/>
      <c r="O80" s="2"/>
    </row>
    <row r="81">
      <c r="K81" s="2"/>
      <c r="O81" s="2"/>
    </row>
    <row r="82">
      <c r="K82" s="2"/>
      <c r="O82" s="2"/>
    </row>
    <row r="83">
      <c r="K83" s="2"/>
      <c r="O83" s="2"/>
    </row>
    <row r="84">
      <c r="K84" s="2"/>
      <c r="O84" s="2"/>
    </row>
    <row r="85">
      <c r="K85" s="2"/>
      <c r="O85" s="2"/>
    </row>
    <row r="86">
      <c r="K86" s="2"/>
      <c r="O86" s="2"/>
    </row>
    <row r="87">
      <c r="K87" s="2"/>
      <c r="O87" s="2"/>
    </row>
    <row r="88">
      <c r="K88" s="2"/>
      <c r="O88" s="2"/>
    </row>
    <row r="89">
      <c r="K89" s="2"/>
      <c r="O89" s="2"/>
    </row>
    <row r="90">
      <c r="K90" s="2"/>
      <c r="O90" s="2"/>
    </row>
    <row r="91">
      <c r="K91" s="2"/>
      <c r="O91" s="2"/>
    </row>
    <row r="92">
      <c r="K92" s="2"/>
      <c r="O92" s="2"/>
    </row>
    <row r="93">
      <c r="K93" s="2"/>
      <c r="O93" s="2"/>
    </row>
    <row r="94">
      <c r="K94" s="2"/>
      <c r="O94" s="2"/>
    </row>
    <row r="95">
      <c r="K95" s="2"/>
      <c r="O95" s="2"/>
    </row>
    <row r="96">
      <c r="K96" s="2"/>
      <c r="O96" s="2"/>
    </row>
    <row r="97">
      <c r="K97" s="2"/>
      <c r="O97" s="2"/>
    </row>
    <row r="98">
      <c r="K98" s="2"/>
      <c r="O98" s="2"/>
    </row>
    <row r="99">
      <c r="K99" s="2"/>
      <c r="O99" s="2"/>
    </row>
    <row r="100">
      <c r="K100" s="2"/>
      <c r="O100" s="2"/>
    </row>
    <row r="101">
      <c r="K101" s="2"/>
      <c r="O101" s="2"/>
    </row>
    <row r="102">
      <c r="K102" s="2"/>
      <c r="O102" s="2"/>
    </row>
    <row r="103">
      <c r="K103" s="2"/>
      <c r="O103" s="2"/>
    </row>
    <row r="104">
      <c r="K104" s="2"/>
      <c r="O104" s="2"/>
    </row>
    <row r="105">
      <c r="K105" s="2"/>
      <c r="O105" s="2"/>
    </row>
    <row r="106">
      <c r="K106" s="2"/>
      <c r="O106" s="2"/>
    </row>
    <row r="107">
      <c r="K107" s="2"/>
      <c r="O107" s="2"/>
    </row>
    <row r="108">
      <c r="K108" s="2"/>
      <c r="O108" s="2"/>
    </row>
    <row r="109">
      <c r="K109" s="2"/>
      <c r="O109" s="2"/>
    </row>
    <row r="110">
      <c r="K110" s="2"/>
      <c r="O110" s="2"/>
    </row>
    <row r="111">
      <c r="K111" s="2"/>
      <c r="O111" s="2"/>
    </row>
    <row r="112">
      <c r="K112" s="2"/>
      <c r="O112" s="2"/>
    </row>
    <row r="113">
      <c r="K113" s="2"/>
      <c r="O113" s="2"/>
    </row>
    <row r="114">
      <c r="K114" s="2"/>
      <c r="O114" s="2"/>
    </row>
    <row r="115">
      <c r="K115" s="2"/>
      <c r="O115" s="2"/>
    </row>
    <row r="116">
      <c r="K116" s="2"/>
      <c r="O116" s="2"/>
    </row>
    <row r="117">
      <c r="K117" s="2"/>
      <c r="O117" s="2"/>
    </row>
    <row r="118">
      <c r="K118" s="2"/>
      <c r="O118" s="2"/>
    </row>
    <row r="119">
      <c r="K119" s="2"/>
      <c r="O119" s="2"/>
    </row>
    <row r="120">
      <c r="K120" s="2"/>
      <c r="O120" s="2"/>
    </row>
    <row r="121">
      <c r="K121" s="2"/>
      <c r="O121" s="2"/>
    </row>
    <row r="122">
      <c r="K122" s="2"/>
      <c r="O122" s="2"/>
    </row>
    <row r="123">
      <c r="K123" s="2"/>
      <c r="O123" s="2"/>
    </row>
    <row r="124">
      <c r="K124" s="2"/>
      <c r="O124" s="2"/>
    </row>
    <row r="125">
      <c r="K125" s="2"/>
      <c r="O125" s="2"/>
    </row>
    <row r="126">
      <c r="K126" s="2"/>
      <c r="O126" s="2"/>
    </row>
    <row r="127">
      <c r="K127" s="2"/>
      <c r="O127" s="2"/>
    </row>
    <row r="128">
      <c r="K128" s="2"/>
      <c r="O128" s="2"/>
    </row>
    <row r="129">
      <c r="K129" s="2"/>
      <c r="O129" s="2"/>
    </row>
    <row r="130">
      <c r="K130" s="2"/>
      <c r="O130" s="2"/>
    </row>
    <row r="131">
      <c r="K131" s="2"/>
      <c r="O131" s="2"/>
    </row>
    <row r="132">
      <c r="K132" s="2"/>
      <c r="O132" s="2"/>
    </row>
    <row r="133">
      <c r="K133" s="2"/>
      <c r="O133" s="2"/>
    </row>
    <row r="134">
      <c r="K134" s="2"/>
      <c r="O134" s="2"/>
    </row>
    <row r="135">
      <c r="K135" s="2"/>
      <c r="O135" s="2"/>
    </row>
    <row r="136">
      <c r="K136" s="2"/>
      <c r="O136" s="2"/>
    </row>
    <row r="137">
      <c r="K137" s="2"/>
      <c r="O137" s="2"/>
    </row>
    <row r="138">
      <c r="K138" s="2"/>
      <c r="O138" s="2"/>
    </row>
    <row r="139">
      <c r="K139" s="2"/>
      <c r="O139" s="2"/>
    </row>
    <row r="140">
      <c r="K140" s="2"/>
      <c r="O140" s="2"/>
    </row>
    <row r="141">
      <c r="K141" s="2"/>
      <c r="O141" s="2"/>
    </row>
    <row r="142">
      <c r="K142" s="2"/>
      <c r="O142" s="2"/>
    </row>
    <row r="143">
      <c r="K143" s="2"/>
      <c r="O143" s="2"/>
    </row>
    <row r="144">
      <c r="K144" s="2"/>
      <c r="O144" s="2"/>
    </row>
    <row r="145">
      <c r="K145" s="2"/>
      <c r="O145" s="2"/>
    </row>
    <row r="146">
      <c r="K146" s="2"/>
      <c r="O146" s="2"/>
    </row>
    <row r="147">
      <c r="K147" s="2"/>
      <c r="O147" s="2"/>
    </row>
    <row r="148">
      <c r="K148" s="2"/>
      <c r="O148" s="2"/>
    </row>
    <row r="149">
      <c r="K149" s="2"/>
      <c r="O149" s="2"/>
    </row>
    <row r="150">
      <c r="K150" s="2"/>
      <c r="O150" s="2"/>
    </row>
    <row r="151">
      <c r="K151" s="2"/>
      <c r="O151" s="2"/>
    </row>
    <row r="152">
      <c r="K152" s="2"/>
      <c r="O152" s="2"/>
    </row>
    <row r="153">
      <c r="K153" s="2"/>
      <c r="O153" s="2"/>
    </row>
    <row r="154">
      <c r="K154" s="2"/>
      <c r="O154" s="2"/>
    </row>
    <row r="155">
      <c r="K155" s="2"/>
      <c r="O155" s="2"/>
    </row>
    <row r="156">
      <c r="K156" s="2"/>
      <c r="O156" s="2"/>
    </row>
    <row r="157">
      <c r="K157" s="2"/>
      <c r="O157" s="2"/>
    </row>
    <row r="158">
      <c r="K158" s="2"/>
      <c r="O158" s="2"/>
    </row>
    <row r="159">
      <c r="K159" s="2"/>
      <c r="O159" s="2"/>
    </row>
    <row r="160">
      <c r="K160" s="2"/>
      <c r="O160" s="2"/>
    </row>
    <row r="161">
      <c r="K161" s="2"/>
      <c r="O161" s="2"/>
    </row>
    <row r="162">
      <c r="K162" s="2"/>
      <c r="O162" s="2"/>
    </row>
    <row r="163">
      <c r="K163" s="2"/>
      <c r="O163" s="2"/>
    </row>
    <row r="164">
      <c r="K164" s="2"/>
      <c r="O164" s="2"/>
    </row>
    <row r="165">
      <c r="K165" s="2"/>
      <c r="O165" s="2"/>
    </row>
    <row r="166">
      <c r="K166" s="2"/>
      <c r="O166" s="2"/>
    </row>
    <row r="167">
      <c r="K167" s="2"/>
      <c r="O167" s="2"/>
    </row>
    <row r="168">
      <c r="K168" s="2"/>
      <c r="O168" s="2"/>
    </row>
    <row r="169">
      <c r="K169" s="2"/>
      <c r="O169" s="2"/>
    </row>
    <row r="170">
      <c r="K170" s="2"/>
      <c r="O170" s="2"/>
    </row>
    <row r="171">
      <c r="K171" s="2"/>
      <c r="O171" s="2"/>
    </row>
    <row r="172">
      <c r="K172" s="2"/>
      <c r="O172" s="2"/>
    </row>
    <row r="173">
      <c r="K173" s="2"/>
      <c r="O173" s="2"/>
    </row>
    <row r="174">
      <c r="K174" s="2"/>
      <c r="O174" s="2"/>
    </row>
    <row r="175">
      <c r="K175" s="2"/>
      <c r="O175" s="2"/>
    </row>
    <row r="176">
      <c r="K176" s="2"/>
      <c r="O176" s="2"/>
    </row>
    <row r="177">
      <c r="K177" s="2"/>
      <c r="O177" s="2"/>
    </row>
    <row r="178">
      <c r="K178" s="2"/>
      <c r="O178" s="2"/>
    </row>
    <row r="179">
      <c r="K179" s="2"/>
      <c r="O179" s="2"/>
    </row>
    <row r="180">
      <c r="K180" s="2"/>
      <c r="O180" s="2"/>
    </row>
    <row r="181">
      <c r="K181" s="2"/>
      <c r="O181" s="2"/>
    </row>
    <row r="182">
      <c r="K182" s="2"/>
      <c r="O182" s="2"/>
    </row>
    <row r="183">
      <c r="K183" s="2"/>
      <c r="O183" s="2"/>
    </row>
    <row r="184">
      <c r="K184" s="2"/>
      <c r="O184" s="2"/>
    </row>
    <row r="185">
      <c r="K185" s="2"/>
      <c r="O185" s="2"/>
    </row>
    <row r="186">
      <c r="K186" s="2"/>
      <c r="O186" s="2"/>
    </row>
    <row r="187">
      <c r="K187" s="2"/>
      <c r="O187" s="2"/>
    </row>
    <row r="188">
      <c r="K188" s="2"/>
      <c r="O188" s="2"/>
    </row>
    <row r="189">
      <c r="K189" s="2"/>
      <c r="O189" s="2"/>
    </row>
    <row r="190">
      <c r="K190" s="2"/>
      <c r="O190" s="2"/>
    </row>
    <row r="191">
      <c r="K191" s="2"/>
      <c r="O191" s="2"/>
    </row>
    <row r="192">
      <c r="K192" s="2"/>
      <c r="O192" s="2"/>
    </row>
    <row r="193">
      <c r="K193" s="2"/>
      <c r="O193" s="2"/>
    </row>
    <row r="194">
      <c r="K194" s="2"/>
      <c r="O194" s="2"/>
    </row>
    <row r="195">
      <c r="K195" s="2"/>
      <c r="O195" s="2"/>
    </row>
    <row r="196">
      <c r="K196" s="2"/>
      <c r="O196" s="2"/>
    </row>
    <row r="197">
      <c r="K197" s="2"/>
      <c r="O197" s="2"/>
    </row>
    <row r="198">
      <c r="K198" s="2"/>
      <c r="O198" s="2"/>
    </row>
    <row r="199">
      <c r="K199" s="2"/>
      <c r="O199" s="2"/>
    </row>
    <row r="200">
      <c r="K200" s="2"/>
      <c r="O200" s="2"/>
    </row>
    <row r="201">
      <c r="K201" s="2"/>
      <c r="O201" s="2"/>
    </row>
    <row r="202">
      <c r="K202" s="2"/>
      <c r="O202" s="2"/>
    </row>
    <row r="203">
      <c r="K203" s="2"/>
      <c r="O203" s="2"/>
    </row>
    <row r="204">
      <c r="K204" s="2"/>
      <c r="O204" s="2"/>
    </row>
    <row r="205">
      <c r="K205" s="2"/>
      <c r="O205" s="2"/>
    </row>
    <row r="206">
      <c r="K206" s="2"/>
      <c r="O206" s="2"/>
    </row>
    <row r="207">
      <c r="K207" s="2"/>
      <c r="O207" s="2"/>
    </row>
    <row r="208">
      <c r="K208" s="2"/>
      <c r="O208" s="2"/>
    </row>
    <row r="209">
      <c r="K209" s="2"/>
      <c r="O209" s="2"/>
    </row>
    <row r="210">
      <c r="K210" s="2"/>
      <c r="O210" s="2"/>
    </row>
    <row r="211">
      <c r="K211" s="2"/>
      <c r="O211" s="2"/>
    </row>
    <row r="212">
      <c r="K212" s="2"/>
      <c r="O212" s="2"/>
    </row>
    <row r="213">
      <c r="K213" s="2"/>
      <c r="O213" s="2"/>
    </row>
    <row r="214">
      <c r="K214" s="2"/>
      <c r="O214" s="2"/>
    </row>
    <row r="215">
      <c r="K215" s="2"/>
      <c r="O215" s="2"/>
    </row>
    <row r="216">
      <c r="K216" s="2"/>
      <c r="O216" s="2"/>
    </row>
    <row r="217">
      <c r="K217" s="2"/>
      <c r="O217" s="2"/>
    </row>
    <row r="218">
      <c r="K218" s="2"/>
      <c r="O218" s="2"/>
    </row>
    <row r="219">
      <c r="K219" s="2"/>
      <c r="O219" s="2"/>
    </row>
    <row r="220">
      <c r="K220" s="2"/>
      <c r="O220" s="2"/>
    </row>
    <row r="221">
      <c r="K221" s="2"/>
      <c r="O221" s="2"/>
    </row>
    <row r="222">
      <c r="K222" s="2"/>
      <c r="O222" s="2"/>
    </row>
    <row r="223">
      <c r="K223" s="2"/>
      <c r="O223" s="2"/>
    </row>
    <row r="224">
      <c r="K224" s="2"/>
      <c r="O224" s="2"/>
    </row>
    <row r="225">
      <c r="K225" s="2"/>
      <c r="O225" s="2"/>
    </row>
    <row r="226">
      <c r="K226" s="2"/>
      <c r="O226" s="2"/>
    </row>
    <row r="227">
      <c r="K227" s="2"/>
      <c r="O227" s="2"/>
    </row>
    <row r="228">
      <c r="K228" s="2"/>
      <c r="O228" s="2"/>
    </row>
    <row r="229">
      <c r="K229" s="2"/>
      <c r="O229" s="2"/>
    </row>
    <row r="230">
      <c r="K230" s="2"/>
      <c r="O230" s="2"/>
    </row>
    <row r="231">
      <c r="K231" s="2"/>
      <c r="O231" s="2"/>
    </row>
    <row r="232">
      <c r="K232" s="2"/>
      <c r="O232" s="2"/>
    </row>
    <row r="233">
      <c r="K233" s="2"/>
      <c r="O233" s="2"/>
    </row>
    <row r="234">
      <c r="K234" s="2"/>
      <c r="O234" s="2"/>
    </row>
    <row r="235">
      <c r="K235" s="2"/>
      <c r="O235" s="2"/>
    </row>
    <row r="236">
      <c r="K236" s="2"/>
      <c r="O236" s="2"/>
    </row>
    <row r="237">
      <c r="K237" s="2"/>
      <c r="O237" s="2"/>
    </row>
    <row r="238">
      <c r="K238" s="2"/>
      <c r="O238" s="2"/>
    </row>
    <row r="239">
      <c r="K239" s="2"/>
      <c r="O239" s="2"/>
    </row>
    <row r="240">
      <c r="K240" s="2"/>
      <c r="O240" s="2"/>
    </row>
    <row r="241">
      <c r="K241" s="2"/>
      <c r="O241" s="2"/>
    </row>
    <row r="242">
      <c r="K242" s="2"/>
      <c r="O242" s="2"/>
    </row>
    <row r="243">
      <c r="K243" s="2"/>
      <c r="O243" s="2"/>
    </row>
    <row r="244">
      <c r="K244" s="2"/>
      <c r="O244" s="2"/>
    </row>
    <row r="245">
      <c r="K245" s="2"/>
      <c r="O245" s="2"/>
    </row>
    <row r="246">
      <c r="K246" s="2"/>
      <c r="O246" s="2"/>
    </row>
    <row r="247">
      <c r="K247" s="2"/>
      <c r="O247" s="2"/>
    </row>
    <row r="248">
      <c r="K248" s="2"/>
      <c r="O248" s="2"/>
    </row>
    <row r="249">
      <c r="K249" s="2"/>
      <c r="O249" s="2"/>
    </row>
    <row r="250">
      <c r="K250" s="2"/>
      <c r="O250" s="2"/>
    </row>
    <row r="251">
      <c r="K251" s="2"/>
      <c r="O251" s="2"/>
    </row>
    <row r="252">
      <c r="K252" s="2"/>
      <c r="O252" s="2"/>
    </row>
    <row r="253">
      <c r="K253" s="2"/>
      <c r="O253" s="2"/>
    </row>
    <row r="254">
      <c r="K254" s="2"/>
      <c r="O254" s="2"/>
    </row>
    <row r="255">
      <c r="K255" s="2"/>
      <c r="O255" s="2"/>
    </row>
    <row r="256">
      <c r="K256" s="2"/>
      <c r="O256" s="2"/>
    </row>
    <row r="257">
      <c r="K257" s="2"/>
      <c r="O257" s="2"/>
    </row>
    <row r="258">
      <c r="K258" s="2"/>
      <c r="O258" s="2"/>
    </row>
    <row r="259">
      <c r="K259" s="2"/>
      <c r="O259" s="2"/>
    </row>
    <row r="260">
      <c r="K260" s="2"/>
      <c r="O260" s="2"/>
    </row>
    <row r="261">
      <c r="K261" s="2"/>
      <c r="O261" s="2"/>
    </row>
    <row r="262">
      <c r="K262" s="2"/>
      <c r="O262" s="2"/>
    </row>
    <row r="263">
      <c r="K263" s="2"/>
      <c r="O263" s="2"/>
    </row>
    <row r="264">
      <c r="K264" s="2"/>
      <c r="O264" s="2"/>
    </row>
    <row r="265">
      <c r="K265" s="2"/>
      <c r="O265" s="2"/>
    </row>
    <row r="266">
      <c r="K266" s="2"/>
      <c r="O266" s="2"/>
    </row>
    <row r="267">
      <c r="K267" s="2"/>
      <c r="O267" s="2"/>
    </row>
    <row r="268">
      <c r="K268" s="2"/>
      <c r="O268" s="2"/>
    </row>
    <row r="269">
      <c r="K269" s="2"/>
      <c r="O269" s="2"/>
    </row>
    <row r="270">
      <c r="K270" s="2"/>
      <c r="O270" s="2"/>
    </row>
    <row r="271">
      <c r="K271" s="2"/>
      <c r="O271" s="2"/>
    </row>
    <row r="272">
      <c r="K272" s="2"/>
      <c r="O272" s="2"/>
    </row>
    <row r="273">
      <c r="K273" s="2"/>
      <c r="O273" s="2"/>
    </row>
    <row r="274">
      <c r="K274" s="2"/>
      <c r="O274" s="2"/>
    </row>
    <row r="275">
      <c r="K275" s="2"/>
      <c r="O275" s="2"/>
    </row>
    <row r="276">
      <c r="K276" s="2"/>
      <c r="O276" s="2"/>
    </row>
    <row r="277">
      <c r="K277" s="2"/>
      <c r="O277" s="2"/>
    </row>
    <row r="278">
      <c r="K278" s="2"/>
      <c r="O278" s="2"/>
    </row>
    <row r="279">
      <c r="K279" s="2"/>
      <c r="O279" s="2"/>
    </row>
    <row r="280">
      <c r="K280" s="2"/>
      <c r="O280" s="2"/>
    </row>
    <row r="281">
      <c r="K281" s="2"/>
      <c r="O281" s="2"/>
    </row>
    <row r="282">
      <c r="K282" s="2"/>
      <c r="O282" s="2"/>
    </row>
    <row r="283">
      <c r="K283" s="2"/>
      <c r="O283" s="2"/>
    </row>
    <row r="284">
      <c r="K284" s="2"/>
      <c r="O284" s="2"/>
    </row>
    <row r="285">
      <c r="K285" s="2"/>
      <c r="O285" s="2"/>
    </row>
    <row r="286">
      <c r="K286" s="2"/>
      <c r="O286" s="2"/>
    </row>
    <row r="287">
      <c r="K287" s="2"/>
      <c r="O287" s="2"/>
    </row>
    <row r="288">
      <c r="K288" s="2"/>
      <c r="O288" s="2"/>
    </row>
    <row r="289">
      <c r="K289" s="2"/>
      <c r="O289" s="2"/>
    </row>
    <row r="290">
      <c r="K290" s="2"/>
      <c r="O290" s="2"/>
    </row>
    <row r="291">
      <c r="K291" s="2"/>
      <c r="O291" s="2"/>
    </row>
    <row r="292">
      <c r="K292" s="2"/>
      <c r="O292" s="2"/>
    </row>
    <row r="293">
      <c r="K293" s="2"/>
      <c r="O293" s="2"/>
    </row>
    <row r="294">
      <c r="K294" s="2"/>
      <c r="O294" s="2"/>
    </row>
    <row r="295">
      <c r="K295" s="2"/>
      <c r="O295" s="2"/>
    </row>
    <row r="296">
      <c r="K296" s="2"/>
      <c r="O296" s="2"/>
    </row>
    <row r="297">
      <c r="K297" s="2"/>
      <c r="O297" s="2"/>
    </row>
    <row r="298">
      <c r="K298" s="2"/>
      <c r="O298" s="2"/>
    </row>
    <row r="299">
      <c r="K299" s="2"/>
      <c r="O299" s="2"/>
    </row>
    <row r="300">
      <c r="K300" s="2"/>
      <c r="O300" s="2"/>
    </row>
    <row r="301">
      <c r="K301" s="2"/>
      <c r="O301" s="2"/>
    </row>
    <row r="302">
      <c r="K302" s="2"/>
      <c r="O302" s="2"/>
    </row>
    <row r="303">
      <c r="K303" s="2"/>
      <c r="O303" s="2"/>
    </row>
    <row r="304">
      <c r="K304" s="2"/>
      <c r="O304" s="2"/>
    </row>
    <row r="305">
      <c r="K305" s="2"/>
      <c r="O305" s="2"/>
    </row>
    <row r="306">
      <c r="K306" s="2"/>
      <c r="O306" s="2"/>
    </row>
    <row r="307">
      <c r="K307" s="2"/>
      <c r="O307" s="2"/>
    </row>
    <row r="308">
      <c r="K308" s="2"/>
      <c r="O308" s="2"/>
    </row>
    <row r="309">
      <c r="K309" s="2"/>
      <c r="O309" s="2"/>
    </row>
    <row r="310">
      <c r="K310" s="2"/>
      <c r="O310" s="2"/>
    </row>
    <row r="311">
      <c r="K311" s="2"/>
      <c r="O311" s="2"/>
    </row>
    <row r="312">
      <c r="K312" s="2"/>
      <c r="O312" s="2"/>
    </row>
    <row r="313">
      <c r="K313" s="2"/>
      <c r="O313" s="2"/>
    </row>
    <row r="314">
      <c r="K314" s="2"/>
      <c r="O314" s="2"/>
    </row>
    <row r="315">
      <c r="K315" s="2"/>
      <c r="O315" s="2"/>
    </row>
    <row r="316">
      <c r="K316" s="2"/>
      <c r="O316" s="2"/>
    </row>
    <row r="317">
      <c r="K317" s="2"/>
      <c r="O317" s="2"/>
    </row>
    <row r="318">
      <c r="K318" s="2"/>
      <c r="O318" s="2"/>
    </row>
    <row r="319">
      <c r="K319" s="2"/>
      <c r="O319" s="2"/>
    </row>
    <row r="320">
      <c r="K320" s="2"/>
      <c r="O320" s="2"/>
    </row>
    <row r="321">
      <c r="K321" s="2"/>
      <c r="O321" s="2"/>
    </row>
    <row r="322">
      <c r="K322" s="2"/>
      <c r="O322" s="2"/>
    </row>
    <row r="323">
      <c r="K323" s="2"/>
      <c r="O323" s="2"/>
    </row>
    <row r="324">
      <c r="K324" s="2"/>
      <c r="O324" s="2"/>
    </row>
    <row r="325">
      <c r="K325" s="2"/>
      <c r="O325" s="2"/>
    </row>
    <row r="326">
      <c r="K326" s="2"/>
      <c r="O326" s="2"/>
    </row>
    <row r="327">
      <c r="K327" s="2"/>
      <c r="O327" s="2"/>
    </row>
    <row r="328">
      <c r="K328" s="2"/>
      <c r="O328" s="2"/>
    </row>
    <row r="329">
      <c r="K329" s="2"/>
      <c r="O329" s="2"/>
    </row>
    <row r="330">
      <c r="K330" s="2"/>
      <c r="O330" s="2"/>
    </row>
    <row r="331">
      <c r="K331" s="2"/>
      <c r="O331" s="2"/>
    </row>
    <row r="332">
      <c r="K332" s="2"/>
      <c r="O332" s="2"/>
    </row>
    <row r="333">
      <c r="K333" s="2"/>
      <c r="O333" s="2"/>
    </row>
    <row r="334">
      <c r="K334" s="2"/>
      <c r="O334" s="2"/>
    </row>
    <row r="335">
      <c r="K335" s="2"/>
      <c r="O335" s="2"/>
    </row>
    <row r="336">
      <c r="K336" s="2"/>
      <c r="O336" s="2"/>
    </row>
    <row r="337">
      <c r="K337" s="2"/>
      <c r="O337" s="2"/>
    </row>
    <row r="338">
      <c r="K338" s="2"/>
      <c r="O338" s="2"/>
    </row>
    <row r="339">
      <c r="K339" s="2"/>
      <c r="O339" s="2"/>
    </row>
    <row r="340">
      <c r="K340" s="2"/>
      <c r="O340" s="2"/>
    </row>
    <row r="341">
      <c r="K341" s="2"/>
      <c r="O341" s="2"/>
    </row>
    <row r="342">
      <c r="K342" s="2"/>
      <c r="O342" s="2"/>
    </row>
    <row r="343">
      <c r="K343" s="2"/>
      <c r="O343" s="2"/>
    </row>
    <row r="344">
      <c r="K344" s="2"/>
      <c r="O344" s="2"/>
    </row>
    <row r="345">
      <c r="K345" s="2"/>
      <c r="O345" s="2"/>
    </row>
    <row r="346">
      <c r="K346" s="2"/>
      <c r="O346" s="2"/>
    </row>
    <row r="347">
      <c r="K347" s="2"/>
      <c r="O347" s="2"/>
    </row>
    <row r="348">
      <c r="K348" s="2"/>
      <c r="O348" s="2"/>
    </row>
    <row r="349">
      <c r="K349" s="2"/>
      <c r="O349" s="2"/>
    </row>
    <row r="350">
      <c r="K350" s="2"/>
      <c r="O350" s="2"/>
    </row>
    <row r="351">
      <c r="K351" s="2"/>
      <c r="O351" s="2"/>
    </row>
    <row r="352">
      <c r="K352" s="2"/>
      <c r="O352" s="2"/>
    </row>
    <row r="353">
      <c r="K353" s="2"/>
      <c r="O353" s="2"/>
    </row>
    <row r="354">
      <c r="K354" s="2"/>
      <c r="O354" s="2"/>
    </row>
    <row r="355">
      <c r="K355" s="2"/>
      <c r="O355" s="2"/>
    </row>
    <row r="356">
      <c r="K356" s="2"/>
      <c r="O356" s="2"/>
    </row>
    <row r="357">
      <c r="K357" s="2"/>
      <c r="O357" s="2"/>
    </row>
    <row r="358">
      <c r="K358" s="2"/>
      <c r="O358" s="2"/>
    </row>
    <row r="359">
      <c r="K359" s="2"/>
      <c r="O359" s="2"/>
    </row>
    <row r="360">
      <c r="K360" s="2"/>
      <c r="O360" s="2"/>
    </row>
    <row r="361">
      <c r="K361" s="2"/>
      <c r="O361" s="2"/>
    </row>
    <row r="362">
      <c r="K362" s="2"/>
      <c r="O362" s="2"/>
    </row>
    <row r="363">
      <c r="K363" s="2"/>
      <c r="O363" s="2"/>
    </row>
    <row r="364">
      <c r="K364" s="2"/>
      <c r="O364" s="2"/>
    </row>
    <row r="365">
      <c r="K365" s="2"/>
      <c r="O365" s="2"/>
    </row>
    <row r="366">
      <c r="K366" s="2"/>
      <c r="O366" s="2"/>
    </row>
    <row r="367">
      <c r="K367" s="2"/>
      <c r="O367" s="2"/>
    </row>
    <row r="368">
      <c r="K368" s="2"/>
      <c r="O368" s="2"/>
    </row>
    <row r="369">
      <c r="K369" s="2"/>
      <c r="O369" s="2"/>
    </row>
    <row r="370">
      <c r="K370" s="2"/>
      <c r="O370" s="2"/>
    </row>
    <row r="371">
      <c r="K371" s="2"/>
      <c r="O371" s="2"/>
    </row>
    <row r="372">
      <c r="K372" s="2"/>
      <c r="O372" s="2"/>
    </row>
    <row r="373">
      <c r="K373" s="2"/>
      <c r="O373" s="2"/>
    </row>
    <row r="374">
      <c r="K374" s="2"/>
      <c r="O374" s="2"/>
    </row>
    <row r="375">
      <c r="K375" s="2"/>
      <c r="O375" s="2"/>
    </row>
    <row r="376">
      <c r="K376" s="2"/>
      <c r="O376" s="2"/>
    </row>
    <row r="377">
      <c r="K377" s="2"/>
      <c r="O377" s="2"/>
    </row>
    <row r="378">
      <c r="K378" s="2"/>
      <c r="O378" s="2"/>
    </row>
    <row r="379">
      <c r="K379" s="2"/>
      <c r="O379" s="2"/>
    </row>
    <row r="380">
      <c r="K380" s="2"/>
      <c r="O380" s="2"/>
    </row>
    <row r="381">
      <c r="K381" s="2"/>
      <c r="O381" s="2"/>
    </row>
    <row r="382">
      <c r="K382" s="2"/>
      <c r="O382" s="2"/>
    </row>
    <row r="383">
      <c r="K383" s="2"/>
      <c r="O383" s="2"/>
    </row>
    <row r="384">
      <c r="K384" s="2"/>
      <c r="O384" s="2"/>
    </row>
    <row r="385">
      <c r="K385" s="2"/>
      <c r="O385" s="2"/>
    </row>
    <row r="386">
      <c r="K386" s="2"/>
      <c r="O386" s="2"/>
    </row>
    <row r="387">
      <c r="K387" s="2"/>
      <c r="O387" s="2"/>
    </row>
    <row r="388">
      <c r="K388" s="2"/>
      <c r="O388" s="2"/>
    </row>
    <row r="389">
      <c r="K389" s="2"/>
      <c r="O389" s="2"/>
    </row>
    <row r="390">
      <c r="K390" s="2"/>
      <c r="O390" s="2"/>
    </row>
    <row r="391">
      <c r="K391" s="2"/>
      <c r="O391" s="2"/>
    </row>
    <row r="392">
      <c r="K392" s="2"/>
      <c r="O392" s="2"/>
    </row>
    <row r="393">
      <c r="K393" s="2"/>
      <c r="O393" s="2"/>
    </row>
    <row r="394">
      <c r="K394" s="2"/>
      <c r="O394" s="2"/>
    </row>
    <row r="395">
      <c r="K395" s="2"/>
      <c r="O395" s="2"/>
    </row>
    <row r="396">
      <c r="K396" s="2"/>
      <c r="O396" s="2"/>
    </row>
    <row r="397">
      <c r="K397" s="2"/>
      <c r="O397" s="2"/>
    </row>
    <row r="398">
      <c r="K398" s="2"/>
      <c r="O398" s="2"/>
    </row>
    <row r="399">
      <c r="K399" s="2"/>
      <c r="O399" s="2"/>
    </row>
    <row r="400">
      <c r="K400" s="2"/>
      <c r="O400" s="2"/>
    </row>
    <row r="401">
      <c r="K401" s="2"/>
      <c r="O401" s="2"/>
    </row>
    <row r="402">
      <c r="K402" s="2"/>
      <c r="O402" s="2"/>
    </row>
    <row r="403">
      <c r="K403" s="2"/>
      <c r="O403" s="2"/>
    </row>
    <row r="404">
      <c r="K404" s="2"/>
      <c r="O404" s="2"/>
    </row>
    <row r="405">
      <c r="K405" s="2"/>
      <c r="O405" s="2"/>
    </row>
    <row r="406">
      <c r="K406" s="2"/>
      <c r="O406" s="2"/>
    </row>
    <row r="407">
      <c r="K407" s="2"/>
      <c r="O407" s="2"/>
    </row>
    <row r="408">
      <c r="K408" s="2"/>
      <c r="O408" s="2"/>
    </row>
    <row r="409">
      <c r="K409" s="2"/>
      <c r="O409" s="2"/>
    </row>
    <row r="410">
      <c r="K410" s="2"/>
      <c r="O410" s="2"/>
    </row>
    <row r="411">
      <c r="K411" s="2"/>
      <c r="O411" s="2"/>
    </row>
    <row r="412">
      <c r="K412" s="2"/>
      <c r="O412" s="2"/>
    </row>
    <row r="413">
      <c r="K413" s="2"/>
      <c r="O413" s="2"/>
    </row>
    <row r="414">
      <c r="K414" s="2"/>
      <c r="O414" s="2"/>
    </row>
    <row r="415">
      <c r="K415" s="2"/>
      <c r="O415" s="2"/>
    </row>
    <row r="416">
      <c r="K416" s="2"/>
      <c r="O416" s="2"/>
    </row>
    <row r="417">
      <c r="K417" s="2"/>
      <c r="O417" s="2"/>
    </row>
    <row r="418">
      <c r="K418" s="2"/>
      <c r="O418" s="2"/>
    </row>
    <row r="419">
      <c r="K419" s="2"/>
      <c r="O419" s="2"/>
    </row>
    <row r="420">
      <c r="K420" s="2"/>
      <c r="O420" s="2"/>
    </row>
    <row r="421">
      <c r="K421" s="2"/>
      <c r="O421" s="2"/>
    </row>
    <row r="422">
      <c r="K422" s="2"/>
      <c r="O422" s="2"/>
    </row>
    <row r="423">
      <c r="K423" s="2"/>
      <c r="O423" s="2"/>
    </row>
    <row r="424">
      <c r="K424" s="2"/>
      <c r="O424" s="2"/>
    </row>
    <row r="425">
      <c r="K425" s="2"/>
      <c r="O425" s="2"/>
    </row>
    <row r="426">
      <c r="K426" s="2"/>
      <c r="O426" s="2"/>
    </row>
    <row r="427">
      <c r="K427" s="2"/>
      <c r="O427" s="2"/>
    </row>
    <row r="428">
      <c r="K428" s="2"/>
      <c r="O428" s="2"/>
    </row>
    <row r="429">
      <c r="K429" s="2"/>
      <c r="O429" s="2"/>
    </row>
    <row r="430">
      <c r="K430" s="2"/>
      <c r="O430" s="2"/>
    </row>
    <row r="431">
      <c r="K431" s="2"/>
      <c r="O431" s="2"/>
    </row>
    <row r="432">
      <c r="K432" s="2"/>
      <c r="O432" s="2"/>
    </row>
    <row r="433">
      <c r="K433" s="2"/>
      <c r="O433" s="2"/>
    </row>
    <row r="434">
      <c r="K434" s="2"/>
      <c r="O434" s="2"/>
    </row>
    <row r="435">
      <c r="K435" s="2"/>
      <c r="O435" s="2"/>
    </row>
    <row r="436">
      <c r="K436" s="2"/>
      <c r="O436" s="2"/>
    </row>
    <row r="437">
      <c r="K437" s="2"/>
      <c r="O437" s="2"/>
    </row>
    <row r="438">
      <c r="K438" s="2"/>
      <c r="O438" s="2"/>
    </row>
    <row r="439">
      <c r="K439" s="2"/>
      <c r="O439" s="2"/>
    </row>
    <row r="440">
      <c r="K440" s="2"/>
      <c r="O440" s="2"/>
    </row>
    <row r="441">
      <c r="K441" s="2"/>
      <c r="O441" s="2"/>
    </row>
    <row r="442">
      <c r="K442" s="2"/>
      <c r="O442" s="2"/>
    </row>
    <row r="443">
      <c r="K443" s="2"/>
      <c r="O443" s="2"/>
    </row>
    <row r="444">
      <c r="K444" s="2"/>
      <c r="O444" s="2"/>
    </row>
    <row r="445">
      <c r="K445" s="2"/>
      <c r="O445" s="2"/>
    </row>
    <row r="446">
      <c r="K446" s="2"/>
      <c r="O446" s="2"/>
    </row>
    <row r="447">
      <c r="K447" s="2"/>
      <c r="O447" s="2"/>
    </row>
    <row r="448">
      <c r="K448" s="2"/>
      <c r="O448" s="2"/>
    </row>
    <row r="449">
      <c r="K449" s="2"/>
      <c r="O449" s="2"/>
    </row>
    <row r="450">
      <c r="K450" s="2"/>
      <c r="O450" s="2"/>
    </row>
    <row r="451">
      <c r="K451" s="2"/>
      <c r="O451" s="2"/>
    </row>
    <row r="452">
      <c r="K452" s="2"/>
      <c r="O452" s="2"/>
    </row>
    <row r="453">
      <c r="K453" s="2"/>
      <c r="O453" s="2"/>
    </row>
    <row r="454">
      <c r="K454" s="2"/>
      <c r="O454" s="2"/>
    </row>
    <row r="455">
      <c r="K455" s="2"/>
      <c r="O455" s="2"/>
    </row>
    <row r="456">
      <c r="K456" s="2"/>
      <c r="O456" s="2"/>
    </row>
    <row r="457">
      <c r="K457" s="2"/>
      <c r="O457" s="2"/>
    </row>
    <row r="458">
      <c r="K458" s="2"/>
      <c r="O458" s="2"/>
    </row>
    <row r="459">
      <c r="K459" s="2"/>
      <c r="O459" s="2"/>
    </row>
    <row r="460">
      <c r="K460" s="2"/>
      <c r="O460" s="2"/>
    </row>
    <row r="461">
      <c r="K461" s="2"/>
      <c r="O461" s="2"/>
    </row>
    <row r="462">
      <c r="K462" s="2"/>
      <c r="O462" s="2"/>
    </row>
    <row r="463">
      <c r="K463" s="2"/>
      <c r="O463" s="2"/>
    </row>
    <row r="464">
      <c r="K464" s="2"/>
      <c r="O464" s="2"/>
    </row>
    <row r="465">
      <c r="K465" s="2"/>
      <c r="O465" s="2"/>
    </row>
    <row r="466">
      <c r="K466" s="2"/>
      <c r="O466" s="2"/>
    </row>
    <row r="467">
      <c r="K467" s="2"/>
      <c r="O467" s="2"/>
    </row>
    <row r="468">
      <c r="K468" s="2"/>
      <c r="O468" s="2"/>
    </row>
    <row r="469">
      <c r="K469" s="2"/>
      <c r="O469" s="2"/>
    </row>
    <row r="470">
      <c r="K470" s="2"/>
      <c r="O470" s="2"/>
    </row>
    <row r="471">
      <c r="K471" s="2"/>
      <c r="O471" s="2"/>
    </row>
    <row r="472">
      <c r="K472" s="2"/>
      <c r="O472" s="2"/>
    </row>
    <row r="473">
      <c r="K473" s="2"/>
      <c r="O473" s="2"/>
    </row>
    <row r="474">
      <c r="K474" s="2"/>
      <c r="O474" s="2"/>
    </row>
    <row r="475">
      <c r="K475" s="2"/>
      <c r="O475" s="2"/>
    </row>
    <row r="476">
      <c r="K476" s="2"/>
      <c r="O476" s="2"/>
    </row>
    <row r="477">
      <c r="K477" s="2"/>
      <c r="O477" s="2"/>
    </row>
    <row r="478">
      <c r="K478" s="2"/>
      <c r="O478" s="2"/>
    </row>
    <row r="479">
      <c r="K479" s="2"/>
      <c r="O479" s="2"/>
    </row>
    <row r="480">
      <c r="K480" s="2"/>
      <c r="O480" s="2"/>
    </row>
    <row r="481">
      <c r="K481" s="2"/>
      <c r="O481" s="2"/>
    </row>
    <row r="482">
      <c r="K482" s="2"/>
      <c r="O482" s="2"/>
    </row>
    <row r="483">
      <c r="K483" s="2"/>
      <c r="O483" s="2"/>
    </row>
    <row r="484">
      <c r="K484" s="2"/>
      <c r="O484" s="2"/>
    </row>
    <row r="485">
      <c r="K485" s="2"/>
      <c r="O485" s="2"/>
    </row>
    <row r="486">
      <c r="K486" s="2"/>
      <c r="O486" s="2"/>
    </row>
    <row r="487">
      <c r="K487" s="2"/>
      <c r="O487" s="2"/>
    </row>
    <row r="488">
      <c r="K488" s="2"/>
      <c r="O488" s="2"/>
    </row>
    <row r="489">
      <c r="K489" s="2"/>
      <c r="O489" s="2"/>
    </row>
    <row r="490">
      <c r="K490" s="2"/>
      <c r="O490" s="2"/>
    </row>
    <row r="491">
      <c r="K491" s="2"/>
      <c r="O491" s="2"/>
    </row>
    <row r="492">
      <c r="K492" s="2"/>
      <c r="O492" s="2"/>
    </row>
    <row r="493">
      <c r="K493" s="2"/>
      <c r="O493" s="2"/>
    </row>
    <row r="494">
      <c r="K494" s="2"/>
      <c r="O494" s="2"/>
    </row>
    <row r="495">
      <c r="K495" s="2"/>
      <c r="O495" s="2"/>
    </row>
    <row r="496">
      <c r="K496" s="2"/>
      <c r="O496" s="2"/>
    </row>
    <row r="497">
      <c r="K497" s="2"/>
      <c r="O497" s="2"/>
    </row>
    <row r="498">
      <c r="K498" s="2"/>
      <c r="O498" s="2"/>
    </row>
    <row r="499">
      <c r="K499" s="2"/>
      <c r="O499" s="2"/>
    </row>
    <row r="500">
      <c r="K500" s="2"/>
      <c r="O500" s="2"/>
    </row>
    <row r="501">
      <c r="K501" s="2"/>
      <c r="O501" s="2"/>
    </row>
    <row r="502">
      <c r="K502" s="2"/>
      <c r="O502" s="2"/>
    </row>
    <row r="503">
      <c r="K503" s="2"/>
      <c r="O503" s="2"/>
    </row>
    <row r="504">
      <c r="K504" s="2"/>
      <c r="O504" s="2"/>
    </row>
    <row r="505">
      <c r="K505" s="2"/>
      <c r="O505" s="2"/>
    </row>
    <row r="506">
      <c r="K506" s="2"/>
      <c r="O506" s="2"/>
    </row>
    <row r="507">
      <c r="K507" s="2"/>
      <c r="O507" s="2"/>
    </row>
    <row r="508">
      <c r="K508" s="2"/>
      <c r="O508" s="2"/>
    </row>
    <row r="509">
      <c r="K509" s="2"/>
      <c r="O509" s="2"/>
    </row>
    <row r="510">
      <c r="K510" s="2"/>
      <c r="O510" s="2"/>
    </row>
    <row r="511">
      <c r="K511" s="2"/>
      <c r="O511" s="2"/>
    </row>
    <row r="512">
      <c r="K512" s="2"/>
      <c r="O512" s="2"/>
    </row>
    <row r="513">
      <c r="K513" s="2"/>
      <c r="O513" s="2"/>
    </row>
    <row r="514">
      <c r="K514" s="2"/>
      <c r="O514" s="2"/>
    </row>
    <row r="515">
      <c r="K515" s="2"/>
      <c r="O515" s="2"/>
    </row>
    <row r="516">
      <c r="K516" s="2"/>
      <c r="O516" s="2"/>
    </row>
    <row r="517">
      <c r="K517" s="2"/>
      <c r="O517" s="2"/>
    </row>
    <row r="518">
      <c r="K518" s="2"/>
      <c r="O518" s="2"/>
    </row>
    <row r="519">
      <c r="K519" s="2"/>
      <c r="O519" s="2"/>
    </row>
    <row r="520">
      <c r="K520" s="2"/>
      <c r="O520" s="2"/>
    </row>
    <row r="521">
      <c r="K521" s="2"/>
      <c r="O521" s="2"/>
    </row>
    <row r="522">
      <c r="K522" s="2"/>
      <c r="O522" s="2"/>
    </row>
    <row r="523">
      <c r="K523" s="2"/>
      <c r="O523" s="2"/>
    </row>
    <row r="524">
      <c r="K524" s="2"/>
      <c r="O524" s="2"/>
    </row>
    <row r="525">
      <c r="K525" s="2"/>
      <c r="O525" s="2"/>
    </row>
    <row r="526">
      <c r="K526" s="2"/>
      <c r="O526" s="2"/>
    </row>
    <row r="527">
      <c r="K527" s="2"/>
      <c r="O527" s="2"/>
    </row>
    <row r="528">
      <c r="K528" s="2"/>
      <c r="O528" s="2"/>
    </row>
    <row r="529">
      <c r="K529" s="2"/>
      <c r="O529" s="2"/>
    </row>
    <row r="530">
      <c r="K530" s="2"/>
      <c r="O530" s="2"/>
    </row>
    <row r="531">
      <c r="K531" s="2"/>
      <c r="O531" s="2"/>
    </row>
    <row r="532">
      <c r="K532" s="2"/>
      <c r="O532" s="2"/>
    </row>
    <row r="533">
      <c r="K533" s="2"/>
      <c r="O533" s="2"/>
    </row>
    <row r="534">
      <c r="K534" s="2"/>
      <c r="O534" s="2"/>
    </row>
    <row r="535">
      <c r="K535" s="2"/>
      <c r="O535" s="2"/>
    </row>
    <row r="536">
      <c r="K536" s="2"/>
      <c r="O536" s="2"/>
    </row>
    <row r="537">
      <c r="K537" s="2"/>
      <c r="O537" s="2"/>
    </row>
    <row r="538">
      <c r="K538" s="2"/>
      <c r="O538" s="2"/>
    </row>
    <row r="539">
      <c r="K539" s="2"/>
      <c r="O539" s="2"/>
    </row>
    <row r="540">
      <c r="K540" s="2"/>
      <c r="O540" s="2"/>
    </row>
    <row r="541">
      <c r="K541" s="2"/>
      <c r="O541" s="2"/>
    </row>
    <row r="542">
      <c r="K542" s="2"/>
      <c r="O542" s="2"/>
    </row>
    <row r="543">
      <c r="K543" s="2"/>
      <c r="O543" s="2"/>
    </row>
    <row r="544">
      <c r="K544" s="2"/>
      <c r="O544" s="2"/>
    </row>
    <row r="545">
      <c r="K545" s="2"/>
      <c r="O545" s="2"/>
    </row>
    <row r="546">
      <c r="K546" s="2"/>
      <c r="O546" s="2"/>
    </row>
    <row r="547">
      <c r="K547" s="2"/>
      <c r="O547" s="2"/>
    </row>
    <row r="548">
      <c r="K548" s="2"/>
      <c r="O548" s="2"/>
    </row>
    <row r="549">
      <c r="K549" s="2"/>
      <c r="O549" s="2"/>
    </row>
    <row r="550">
      <c r="K550" s="2"/>
      <c r="O550" s="2"/>
    </row>
    <row r="551">
      <c r="K551" s="2"/>
      <c r="O551" s="2"/>
    </row>
    <row r="552">
      <c r="K552" s="2"/>
      <c r="O552" s="2"/>
    </row>
    <row r="553">
      <c r="K553" s="2"/>
      <c r="O553" s="2"/>
    </row>
    <row r="554">
      <c r="K554" s="2"/>
      <c r="O554" s="2"/>
    </row>
    <row r="555">
      <c r="K555" s="2"/>
      <c r="O555" s="2"/>
    </row>
    <row r="556">
      <c r="K556" s="2"/>
      <c r="O556" s="2"/>
    </row>
    <row r="557">
      <c r="K557" s="2"/>
      <c r="O557" s="2"/>
    </row>
    <row r="558">
      <c r="K558" s="2"/>
      <c r="O558" s="2"/>
    </row>
    <row r="559">
      <c r="K559" s="2"/>
      <c r="O559" s="2"/>
    </row>
    <row r="560">
      <c r="K560" s="2"/>
      <c r="O560" s="2"/>
    </row>
    <row r="561">
      <c r="K561" s="2"/>
      <c r="O561" s="2"/>
    </row>
    <row r="562">
      <c r="K562" s="2"/>
      <c r="O562" s="2"/>
    </row>
    <row r="563">
      <c r="K563" s="2"/>
      <c r="O563" s="2"/>
    </row>
    <row r="564">
      <c r="K564" s="2"/>
      <c r="O564" s="2"/>
    </row>
    <row r="565">
      <c r="K565" s="2"/>
      <c r="O565" s="2"/>
    </row>
    <row r="566">
      <c r="K566" s="2"/>
      <c r="O566" s="2"/>
    </row>
    <row r="567">
      <c r="K567" s="2"/>
      <c r="O567" s="2"/>
    </row>
    <row r="568">
      <c r="K568" s="2"/>
      <c r="O568" s="2"/>
    </row>
    <row r="569">
      <c r="K569" s="2"/>
      <c r="O569" s="2"/>
    </row>
    <row r="570">
      <c r="K570" s="2"/>
      <c r="O570" s="2"/>
    </row>
    <row r="571">
      <c r="K571" s="2"/>
      <c r="O571" s="2"/>
    </row>
    <row r="572">
      <c r="K572" s="2"/>
      <c r="O572" s="2"/>
    </row>
    <row r="573">
      <c r="K573" s="2"/>
      <c r="O573" s="2"/>
    </row>
    <row r="574">
      <c r="K574" s="2"/>
      <c r="O574" s="2"/>
    </row>
    <row r="575">
      <c r="K575" s="2"/>
      <c r="O575" s="2"/>
    </row>
    <row r="576">
      <c r="K576" s="2"/>
      <c r="O576" s="2"/>
    </row>
    <row r="577">
      <c r="K577" s="2"/>
      <c r="O577" s="2"/>
    </row>
    <row r="578">
      <c r="K578" s="2"/>
      <c r="O578" s="2"/>
    </row>
    <row r="579">
      <c r="K579" s="2"/>
      <c r="O579" s="2"/>
    </row>
    <row r="580">
      <c r="K580" s="2"/>
      <c r="O580" s="2"/>
    </row>
    <row r="581">
      <c r="K581" s="2"/>
      <c r="O581" s="2"/>
    </row>
    <row r="582">
      <c r="K582" s="2"/>
      <c r="O582" s="2"/>
    </row>
    <row r="583">
      <c r="K583" s="2"/>
      <c r="O583" s="2"/>
    </row>
    <row r="584">
      <c r="K584" s="2"/>
      <c r="O584" s="2"/>
    </row>
    <row r="585">
      <c r="K585" s="2"/>
      <c r="O585" s="2"/>
    </row>
    <row r="586">
      <c r="K586" s="2"/>
      <c r="O586" s="2"/>
    </row>
    <row r="587">
      <c r="K587" s="2"/>
      <c r="O587" s="2"/>
    </row>
    <row r="588">
      <c r="K588" s="2"/>
      <c r="O588" s="2"/>
    </row>
    <row r="589">
      <c r="K589" s="2"/>
      <c r="O589" s="2"/>
    </row>
    <row r="590">
      <c r="K590" s="2"/>
      <c r="O590" s="2"/>
    </row>
    <row r="591">
      <c r="K591" s="2"/>
      <c r="O591" s="2"/>
    </row>
    <row r="592">
      <c r="K592" s="2"/>
      <c r="O592" s="2"/>
    </row>
    <row r="593">
      <c r="K593" s="2"/>
      <c r="O593" s="2"/>
    </row>
    <row r="594">
      <c r="K594" s="2"/>
      <c r="O594" s="2"/>
    </row>
    <row r="595">
      <c r="K595" s="2"/>
      <c r="O595" s="2"/>
    </row>
    <row r="596">
      <c r="K596" s="2"/>
      <c r="O596" s="2"/>
    </row>
    <row r="597">
      <c r="K597" s="2"/>
      <c r="O597" s="2"/>
    </row>
    <row r="598">
      <c r="K598" s="2"/>
      <c r="O598" s="2"/>
    </row>
    <row r="599">
      <c r="K599" s="2"/>
      <c r="O599" s="2"/>
    </row>
    <row r="600">
      <c r="K600" s="2"/>
      <c r="O600" s="2"/>
    </row>
    <row r="601">
      <c r="K601" s="2"/>
      <c r="O601" s="2"/>
    </row>
    <row r="602">
      <c r="K602" s="2"/>
      <c r="O602" s="2"/>
    </row>
    <row r="603">
      <c r="K603" s="2"/>
      <c r="O603" s="2"/>
    </row>
    <row r="604">
      <c r="K604" s="2"/>
      <c r="O604" s="2"/>
    </row>
    <row r="605">
      <c r="K605" s="2"/>
      <c r="O605" s="2"/>
    </row>
    <row r="606">
      <c r="K606" s="2"/>
      <c r="O606" s="2"/>
    </row>
    <row r="607">
      <c r="K607" s="2"/>
      <c r="O607" s="2"/>
    </row>
    <row r="608">
      <c r="K608" s="2"/>
      <c r="O608" s="2"/>
    </row>
    <row r="609">
      <c r="K609" s="2"/>
      <c r="O609" s="2"/>
    </row>
    <row r="610">
      <c r="K610" s="2"/>
      <c r="O610" s="2"/>
    </row>
    <row r="611">
      <c r="K611" s="2"/>
      <c r="O611" s="2"/>
    </row>
    <row r="612">
      <c r="K612" s="2"/>
      <c r="O612" s="2"/>
    </row>
    <row r="613">
      <c r="K613" s="2"/>
      <c r="O613" s="2"/>
    </row>
    <row r="614">
      <c r="K614" s="2"/>
      <c r="O614" s="2"/>
    </row>
    <row r="615">
      <c r="K615" s="2"/>
      <c r="O615" s="2"/>
    </row>
    <row r="616">
      <c r="K616" s="2"/>
      <c r="O616" s="2"/>
    </row>
    <row r="617">
      <c r="K617" s="2"/>
      <c r="O617" s="2"/>
    </row>
    <row r="618">
      <c r="K618" s="2"/>
      <c r="O618" s="2"/>
    </row>
    <row r="619">
      <c r="K619" s="2"/>
      <c r="O619" s="2"/>
    </row>
    <row r="620">
      <c r="K620" s="2"/>
      <c r="O620" s="2"/>
    </row>
    <row r="621">
      <c r="K621" s="2"/>
      <c r="O621" s="2"/>
    </row>
    <row r="622">
      <c r="K622" s="2"/>
      <c r="O622" s="2"/>
    </row>
    <row r="623">
      <c r="K623" s="2"/>
      <c r="O623" s="2"/>
    </row>
    <row r="624">
      <c r="K624" s="2"/>
      <c r="O624" s="2"/>
    </row>
    <row r="625">
      <c r="K625" s="2"/>
      <c r="O625" s="2"/>
    </row>
    <row r="626">
      <c r="K626" s="2"/>
      <c r="O626" s="2"/>
    </row>
    <row r="627">
      <c r="K627" s="2"/>
      <c r="O627" s="2"/>
    </row>
    <row r="628">
      <c r="K628" s="2"/>
      <c r="O628" s="2"/>
    </row>
    <row r="629">
      <c r="K629" s="2"/>
      <c r="O629" s="2"/>
    </row>
    <row r="630">
      <c r="K630" s="2"/>
      <c r="O630" s="2"/>
    </row>
    <row r="631">
      <c r="K631" s="2"/>
      <c r="O631" s="2"/>
    </row>
    <row r="632">
      <c r="K632" s="2"/>
      <c r="O632" s="2"/>
    </row>
    <row r="633">
      <c r="K633" s="2"/>
      <c r="O633" s="2"/>
    </row>
    <row r="634">
      <c r="K634" s="2"/>
      <c r="O634" s="2"/>
    </row>
    <row r="635">
      <c r="K635" s="2"/>
      <c r="O635" s="2"/>
    </row>
    <row r="636">
      <c r="K636" s="2"/>
      <c r="O636" s="2"/>
    </row>
    <row r="637">
      <c r="K637" s="2"/>
      <c r="O637" s="2"/>
    </row>
    <row r="638">
      <c r="K638" s="2"/>
      <c r="O638" s="2"/>
    </row>
    <row r="639">
      <c r="K639" s="2"/>
      <c r="O639" s="2"/>
    </row>
    <row r="640">
      <c r="K640" s="2"/>
      <c r="O640" s="2"/>
    </row>
    <row r="641">
      <c r="K641" s="2"/>
      <c r="O641" s="2"/>
    </row>
    <row r="642">
      <c r="K642" s="2"/>
      <c r="O642" s="2"/>
    </row>
    <row r="643">
      <c r="K643" s="2"/>
      <c r="O643" s="2"/>
    </row>
    <row r="644">
      <c r="K644" s="2"/>
      <c r="O644" s="2"/>
    </row>
    <row r="645">
      <c r="K645" s="2"/>
      <c r="O645" s="2"/>
    </row>
    <row r="646">
      <c r="K646" s="2"/>
      <c r="O646" s="2"/>
    </row>
    <row r="647">
      <c r="K647" s="2"/>
      <c r="O647" s="2"/>
    </row>
    <row r="648">
      <c r="K648" s="2"/>
      <c r="O648" s="2"/>
    </row>
    <row r="649">
      <c r="K649" s="2"/>
      <c r="O649" s="2"/>
    </row>
    <row r="650">
      <c r="K650" s="2"/>
      <c r="O650" s="2"/>
    </row>
    <row r="651">
      <c r="K651" s="2"/>
      <c r="O651" s="2"/>
    </row>
    <row r="652">
      <c r="K652" s="2"/>
      <c r="O652" s="2"/>
    </row>
    <row r="653">
      <c r="K653" s="2"/>
      <c r="O653" s="2"/>
    </row>
    <row r="654">
      <c r="K654" s="2"/>
      <c r="O654" s="2"/>
    </row>
    <row r="655">
      <c r="K655" s="2"/>
      <c r="O655" s="2"/>
    </row>
    <row r="656">
      <c r="K656" s="2"/>
      <c r="O656" s="2"/>
    </row>
    <row r="657">
      <c r="K657" s="2"/>
      <c r="O657" s="2"/>
    </row>
    <row r="658">
      <c r="K658" s="2"/>
      <c r="O658" s="2"/>
    </row>
    <row r="659">
      <c r="K659" s="2"/>
      <c r="O659" s="2"/>
    </row>
    <row r="660">
      <c r="K660" s="2"/>
      <c r="O660" s="2"/>
    </row>
    <row r="661">
      <c r="K661" s="2"/>
      <c r="O661" s="2"/>
    </row>
    <row r="662">
      <c r="K662" s="2"/>
      <c r="O662" s="2"/>
    </row>
    <row r="663">
      <c r="K663" s="2"/>
      <c r="O663" s="2"/>
    </row>
    <row r="664">
      <c r="K664" s="2"/>
      <c r="O664" s="2"/>
    </row>
    <row r="665">
      <c r="K665" s="2"/>
      <c r="O665" s="2"/>
    </row>
    <row r="666">
      <c r="K666" s="2"/>
      <c r="O666" s="2"/>
    </row>
    <row r="667">
      <c r="K667" s="2"/>
      <c r="O667" s="2"/>
    </row>
    <row r="668">
      <c r="K668" s="2"/>
      <c r="O668" s="2"/>
    </row>
    <row r="669">
      <c r="K669" s="2"/>
      <c r="O669" s="2"/>
    </row>
    <row r="670">
      <c r="K670" s="2"/>
      <c r="O670" s="2"/>
    </row>
    <row r="671">
      <c r="K671" s="2"/>
      <c r="O671" s="2"/>
    </row>
    <row r="672">
      <c r="K672" s="2"/>
      <c r="O672" s="2"/>
    </row>
    <row r="673">
      <c r="K673" s="2"/>
      <c r="O673" s="2"/>
    </row>
    <row r="674">
      <c r="K674" s="2"/>
      <c r="O674" s="2"/>
    </row>
    <row r="675">
      <c r="K675" s="2"/>
      <c r="O675" s="2"/>
    </row>
    <row r="676">
      <c r="K676" s="2"/>
      <c r="O676" s="2"/>
    </row>
    <row r="677">
      <c r="K677" s="2"/>
      <c r="O677" s="2"/>
    </row>
    <row r="678">
      <c r="K678" s="2"/>
      <c r="O678" s="2"/>
    </row>
    <row r="679">
      <c r="K679" s="2"/>
      <c r="O679" s="2"/>
    </row>
    <row r="680">
      <c r="K680" s="2"/>
      <c r="O680" s="2"/>
    </row>
    <row r="681">
      <c r="K681" s="2"/>
      <c r="O681" s="2"/>
    </row>
    <row r="682">
      <c r="K682" s="2"/>
      <c r="O682" s="2"/>
    </row>
    <row r="683">
      <c r="K683" s="2"/>
      <c r="O683" s="2"/>
    </row>
    <row r="684">
      <c r="K684" s="2"/>
      <c r="O684" s="2"/>
    </row>
    <row r="685">
      <c r="K685" s="2"/>
      <c r="O685" s="2"/>
    </row>
    <row r="686">
      <c r="K686" s="2"/>
      <c r="O686" s="2"/>
    </row>
    <row r="687">
      <c r="K687" s="2"/>
      <c r="O687" s="2"/>
    </row>
    <row r="688">
      <c r="K688" s="2"/>
      <c r="O688" s="2"/>
    </row>
    <row r="689">
      <c r="K689" s="2"/>
      <c r="O689" s="2"/>
    </row>
    <row r="690">
      <c r="K690" s="2"/>
      <c r="O690" s="2"/>
    </row>
    <row r="691">
      <c r="K691" s="2"/>
      <c r="O691" s="2"/>
    </row>
    <row r="692">
      <c r="K692" s="2"/>
      <c r="O692" s="2"/>
    </row>
    <row r="693">
      <c r="K693" s="2"/>
      <c r="O693" s="2"/>
    </row>
    <row r="694">
      <c r="K694" s="2"/>
      <c r="O694" s="2"/>
    </row>
    <row r="695">
      <c r="K695" s="2"/>
      <c r="O695" s="2"/>
    </row>
    <row r="696">
      <c r="K696" s="2"/>
      <c r="O696" s="2"/>
    </row>
    <row r="697">
      <c r="K697" s="2"/>
      <c r="O697" s="2"/>
    </row>
    <row r="698">
      <c r="K698" s="2"/>
      <c r="O698" s="2"/>
    </row>
    <row r="699">
      <c r="K699" s="2"/>
      <c r="O699" s="2"/>
    </row>
    <row r="700">
      <c r="K700" s="2"/>
      <c r="O700" s="2"/>
    </row>
    <row r="701">
      <c r="K701" s="2"/>
      <c r="O701" s="2"/>
    </row>
    <row r="702">
      <c r="K702" s="2"/>
      <c r="O702" s="2"/>
    </row>
    <row r="703">
      <c r="K703" s="2"/>
      <c r="O703" s="2"/>
    </row>
    <row r="704">
      <c r="K704" s="2"/>
      <c r="O704" s="2"/>
    </row>
    <row r="705">
      <c r="K705" s="2"/>
      <c r="O705" s="2"/>
    </row>
    <row r="706">
      <c r="K706" s="2"/>
      <c r="O706" s="2"/>
    </row>
    <row r="707">
      <c r="K707" s="2"/>
      <c r="O707" s="2"/>
    </row>
    <row r="708">
      <c r="K708" s="2"/>
      <c r="O708" s="2"/>
    </row>
    <row r="709">
      <c r="K709" s="2"/>
      <c r="O709" s="2"/>
    </row>
    <row r="710">
      <c r="K710" s="2"/>
      <c r="O710" s="2"/>
    </row>
    <row r="711">
      <c r="K711" s="2"/>
      <c r="O711" s="2"/>
    </row>
    <row r="712">
      <c r="K712" s="2"/>
      <c r="O712" s="2"/>
    </row>
    <row r="713">
      <c r="K713" s="2"/>
      <c r="O713" s="2"/>
    </row>
    <row r="714">
      <c r="K714" s="2"/>
      <c r="O714" s="2"/>
    </row>
    <row r="715">
      <c r="K715" s="2"/>
      <c r="O715" s="2"/>
    </row>
    <row r="716">
      <c r="K716" s="2"/>
      <c r="O716" s="2"/>
    </row>
    <row r="717">
      <c r="K717" s="2"/>
      <c r="O717" s="2"/>
    </row>
    <row r="718">
      <c r="K718" s="2"/>
      <c r="O718" s="2"/>
    </row>
    <row r="719">
      <c r="K719" s="2"/>
      <c r="O719" s="2"/>
    </row>
    <row r="720">
      <c r="K720" s="2"/>
      <c r="O720" s="2"/>
    </row>
    <row r="721">
      <c r="K721" s="2"/>
      <c r="O721" s="2"/>
    </row>
    <row r="722">
      <c r="K722" s="2"/>
      <c r="O722" s="2"/>
    </row>
    <row r="723">
      <c r="K723" s="2"/>
      <c r="O723" s="2"/>
    </row>
    <row r="724">
      <c r="K724" s="2"/>
      <c r="O724" s="2"/>
    </row>
    <row r="725">
      <c r="K725" s="2"/>
      <c r="O725" s="2"/>
    </row>
    <row r="726">
      <c r="K726" s="2"/>
      <c r="O726" s="2"/>
    </row>
    <row r="727">
      <c r="K727" s="2"/>
      <c r="O727" s="2"/>
    </row>
    <row r="728">
      <c r="K728" s="2"/>
      <c r="O728" s="2"/>
    </row>
    <row r="729">
      <c r="K729" s="2"/>
      <c r="O729" s="2"/>
    </row>
    <row r="730">
      <c r="K730" s="2"/>
      <c r="O730" s="2"/>
    </row>
    <row r="731">
      <c r="K731" s="2"/>
      <c r="O731" s="2"/>
    </row>
    <row r="732">
      <c r="K732" s="2"/>
      <c r="O732" s="2"/>
    </row>
    <row r="733">
      <c r="K733" s="2"/>
      <c r="O733" s="2"/>
    </row>
    <row r="734">
      <c r="K734" s="2"/>
      <c r="O734" s="2"/>
    </row>
    <row r="735">
      <c r="K735" s="2"/>
      <c r="O735" s="2"/>
    </row>
    <row r="736">
      <c r="K736" s="2"/>
      <c r="O736" s="2"/>
    </row>
    <row r="737">
      <c r="K737" s="2"/>
      <c r="O737" s="2"/>
    </row>
    <row r="738">
      <c r="K738" s="2"/>
      <c r="O738" s="2"/>
    </row>
    <row r="739">
      <c r="K739" s="2"/>
      <c r="O739" s="2"/>
    </row>
    <row r="740">
      <c r="K740" s="2"/>
      <c r="O740" s="2"/>
    </row>
    <row r="741">
      <c r="K741" s="2"/>
      <c r="O741" s="2"/>
    </row>
    <row r="742">
      <c r="K742" s="2"/>
      <c r="O742" s="2"/>
    </row>
    <row r="743">
      <c r="K743" s="2"/>
      <c r="O743" s="2"/>
    </row>
    <row r="744">
      <c r="K744" s="2"/>
      <c r="O744" s="2"/>
    </row>
    <row r="745">
      <c r="K745" s="2"/>
      <c r="O745" s="2"/>
    </row>
    <row r="746">
      <c r="K746" s="2"/>
      <c r="O746" s="2"/>
    </row>
    <row r="747">
      <c r="K747" s="2"/>
      <c r="O747" s="2"/>
    </row>
    <row r="748">
      <c r="K748" s="2"/>
      <c r="O748" s="2"/>
    </row>
    <row r="749">
      <c r="K749" s="2"/>
      <c r="O749" s="2"/>
    </row>
    <row r="750">
      <c r="K750" s="2"/>
      <c r="O750" s="2"/>
    </row>
    <row r="751">
      <c r="K751" s="2"/>
      <c r="O751" s="2"/>
    </row>
    <row r="752">
      <c r="K752" s="2"/>
      <c r="O752" s="2"/>
    </row>
    <row r="753">
      <c r="K753" s="2"/>
      <c r="O753" s="2"/>
    </row>
    <row r="754">
      <c r="K754" s="2"/>
      <c r="O754" s="2"/>
    </row>
    <row r="755">
      <c r="K755" s="2"/>
      <c r="O755" s="2"/>
    </row>
    <row r="756">
      <c r="K756" s="2"/>
      <c r="O756" s="2"/>
    </row>
    <row r="757">
      <c r="K757" s="2"/>
      <c r="O757" s="2"/>
    </row>
    <row r="758">
      <c r="K758" s="2"/>
      <c r="O758" s="2"/>
    </row>
    <row r="759">
      <c r="K759" s="2"/>
      <c r="O759" s="2"/>
    </row>
    <row r="760">
      <c r="K760" s="2"/>
      <c r="O760" s="2"/>
    </row>
    <row r="761">
      <c r="K761" s="2"/>
      <c r="O761" s="2"/>
    </row>
    <row r="762">
      <c r="K762" s="2"/>
      <c r="O762" s="2"/>
    </row>
    <row r="763">
      <c r="K763" s="2"/>
      <c r="O763" s="2"/>
    </row>
    <row r="764">
      <c r="K764" s="2"/>
      <c r="O764" s="2"/>
    </row>
    <row r="765">
      <c r="K765" s="2"/>
      <c r="O765" s="2"/>
    </row>
    <row r="766">
      <c r="K766" s="2"/>
      <c r="O766" s="2"/>
    </row>
    <row r="767">
      <c r="K767" s="2"/>
      <c r="O767" s="2"/>
    </row>
    <row r="768">
      <c r="K768" s="2"/>
      <c r="O768" s="2"/>
    </row>
    <row r="769">
      <c r="K769" s="2"/>
      <c r="O769" s="2"/>
    </row>
    <row r="770">
      <c r="K770" s="2"/>
      <c r="O770" s="2"/>
    </row>
    <row r="771">
      <c r="K771" s="2"/>
      <c r="O771" s="2"/>
    </row>
    <row r="772">
      <c r="K772" s="2"/>
      <c r="O772" s="2"/>
    </row>
    <row r="773">
      <c r="K773" s="2"/>
      <c r="O773" s="2"/>
    </row>
    <row r="774">
      <c r="K774" s="2"/>
      <c r="O774" s="2"/>
    </row>
    <row r="775">
      <c r="K775" s="2"/>
      <c r="O775" s="2"/>
    </row>
    <row r="776">
      <c r="K776" s="2"/>
      <c r="O776" s="2"/>
    </row>
    <row r="777">
      <c r="K777" s="2"/>
      <c r="O777" s="2"/>
    </row>
    <row r="778">
      <c r="K778" s="2"/>
      <c r="O778" s="2"/>
    </row>
    <row r="779">
      <c r="K779" s="2"/>
      <c r="O779" s="2"/>
    </row>
    <row r="780">
      <c r="K780" s="2"/>
      <c r="O780" s="2"/>
    </row>
    <row r="781">
      <c r="K781" s="2"/>
      <c r="O781" s="2"/>
    </row>
    <row r="782">
      <c r="K782" s="2"/>
      <c r="O782" s="2"/>
    </row>
    <row r="783">
      <c r="K783" s="2"/>
      <c r="O783" s="2"/>
    </row>
    <row r="784">
      <c r="K784" s="2"/>
      <c r="O784" s="2"/>
    </row>
    <row r="785">
      <c r="K785" s="2"/>
      <c r="O785" s="2"/>
    </row>
    <row r="786">
      <c r="K786" s="2"/>
      <c r="O786" s="2"/>
    </row>
    <row r="787">
      <c r="K787" s="2"/>
      <c r="O787" s="2"/>
    </row>
    <row r="788">
      <c r="K788" s="2"/>
      <c r="O788" s="2"/>
    </row>
    <row r="789">
      <c r="K789" s="2"/>
      <c r="O789" s="2"/>
    </row>
    <row r="790">
      <c r="K790" s="2"/>
      <c r="O790" s="2"/>
    </row>
    <row r="791">
      <c r="K791" s="2"/>
      <c r="O791" s="2"/>
    </row>
    <row r="792">
      <c r="K792" s="2"/>
      <c r="O792" s="2"/>
    </row>
    <row r="793">
      <c r="K793" s="2"/>
      <c r="O793" s="2"/>
    </row>
    <row r="794">
      <c r="K794" s="2"/>
      <c r="O794" s="2"/>
    </row>
    <row r="795">
      <c r="K795" s="2"/>
      <c r="O795" s="2"/>
    </row>
    <row r="796">
      <c r="K796" s="2"/>
      <c r="O796" s="2"/>
    </row>
    <row r="797">
      <c r="K797" s="2"/>
      <c r="O797" s="2"/>
    </row>
    <row r="798">
      <c r="K798" s="2"/>
      <c r="O798" s="2"/>
    </row>
    <row r="799">
      <c r="K799" s="2"/>
      <c r="O799" s="2"/>
    </row>
    <row r="800">
      <c r="K800" s="2"/>
      <c r="O800" s="2"/>
    </row>
    <row r="801">
      <c r="K801" s="2"/>
      <c r="O801" s="2"/>
    </row>
    <row r="802">
      <c r="K802" s="2"/>
      <c r="O802" s="2"/>
    </row>
    <row r="803">
      <c r="K803" s="2"/>
      <c r="O803" s="2"/>
    </row>
    <row r="804">
      <c r="K804" s="2"/>
      <c r="O804" s="2"/>
    </row>
    <row r="805">
      <c r="K805" s="2"/>
      <c r="O805" s="2"/>
    </row>
    <row r="806">
      <c r="K806" s="2"/>
      <c r="O806" s="2"/>
    </row>
    <row r="807">
      <c r="K807" s="2"/>
      <c r="O807" s="2"/>
    </row>
    <row r="808">
      <c r="K808" s="2"/>
      <c r="O808" s="2"/>
    </row>
    <row r="809">
      <c r="K809" s="2"/>
      <c r="O809" s="2"/>
    </row>
    <row r="810">
      <c r="K810" s="2"/>
      <c r="O810" s="2"/>
    </row>
    <row r="811">
      <c r="K811" s="2"/>
      <c r="O811" s="2"/>
    </row>
    <row r="812">
      <c r="K812" s="2"/>
      <c r="O812" s="2"/>
    </row>
    <row r="813">
      <c r="K813" s="2"/>
      <c r="O813" s="2"/>
    </row>
    <row r="814">
      <c r="K814" s="2"/>
      <c r="O814" s="2"/>
    </row>
    <row r="815">
      <c r="K815" s="2"/>
      <c r="O815" s="2"/>
    </row>
    <row r="816">
      <c r="K816" s="2"/>
      <c r="O816" s="2"/>
    </row>
    <row r="817">
      <c r="K817" s="2"/>
      <c r="O817" s="2"/>
    </row>
    <row r="818">
      <c r="K818" s="2"/>
      <c r="O818" s="2"/>
    </row>
    <row r="819">
      <c r="K819" s="2"/>
      <c r="O819" s="2"/>
    </row>
    <row r="820">
      <c r="K820" s="2"/>
      <c r="O820" s="2"/>
    </row>
    <row r="821">
      <c r="K821" s="2"/>
      <c r="O821" s="2"/>
    </row>
    <row r="822">
      <c r="K822" s="2"/>
      <c r="O822" s="2"/>
    </row>
    <row r="823">
      <c r="K823" s="2"/>
      <c r="O823" s="2"/>
    </row>
    <row r="824">
      <c r="K824" s="2"/>
      <c r="O824" s="2"/>
    </row>
    <row r="825">
      <c r="K825" s="2"/>
      <c r="O825" s="2"/>
    </row>
    <row r="826">
      <c r="K826" s="2"/>
      <c r="O826" s="2"/>
    </row>
    <row r="827">
      <c r="K827" s="2"/>
      <c r="O827" s="2"/>
    </row>
    <row r="828">
      <c r="K828" s="2"/>
      <c r="O828" s="2"/>
    </row>
    <row r="829">
      <c r="K829" s="2"/>
      <c r="O829" s="2"/>
    </row>
    <row r="830">
      <c r="K830" s="2"/>
      <c r="O830" s="2"/>
    </row>
    <row r="831">
      <c r="K831" s="2"/>
      <c r="O831" s="2"/>
    </row>
    <row r="832">
      <c r="K832" s="2"/>
      <c r="O832" s="2"/>
    </row>
    <row r="833">
      <c r="K833" s="2"/>
      <c r="O833" s="2"/>
    </row>
    <row r="834">
      <c r="K834" s="2"/>
      <c r="O834" s="2"/>
    </row>
    <row r="835">
      <c r="K835" s="2"/>
      <c r="O835" s="2"/>
    </row>
    <row r="836">
      <c r="K836" s="2"/>
      <c r="O836" s="2"/>
    </row>
    <row r="837">
      <c r="K837" s="2"/>
      <c r="O837" s="2"/>
    </row>
    <row r="838">
      <c r="K838" s="2"/>
      <c r="O838" s="2"/>
    </row>
    <row r="839">
      <c r="K839" s="2"/>
      <c r="O839" s="2"/>
    </row>
    <row r="840">
      <c r="K840" s="2"/>
      <c r="O840" s="2"/>
    </row>
    <row r="841">
      <c r="K841" s="2"/>
      <c r="O841" s="2"/>
    </row>
    <row r="842">
      <c r="K842" s="2"/>
      <c r="O842" s="2"/>
    </row>
    <row r="843">
      <c r="K843" s="2"/>
      <c r="O843" s="2"/>
    </row>
    <row r="844">
      <c r="K844" s="2"/>
      <c r="O844" s="2"/>
    </row>
    <row r="845">
      <c r="K845" s="2"/>
      <c r="O845" s="2"/>
    </row>
    <row r="846">
      <c r="K846" s="2"/>
      <c r="O846" s="2"/>
    </row>
    <row r="847">
      <c r="K847" s="2"/>
      <c r="O847" s="2"/>
    </row>
    <row r="848">
      <c r="K848" s="2"/>
      <c r="O848" s="2"/>
    </row>
    <row r="849">
      <c r="K849" s="2"/>
      <c r="O849" s="2"/>
    </row>
    <row r="850">
      <c r="K850" s="2"/>
      <c r="O850" s="2"/>
    </row>
    <row r="851">
      <c r="K851" s="2"/>
      <c r="O851" s="2"/>
    </row>
    <row r="852">
      <c r="K852" s="2"/>
      <c r="O852" s="2"/>
    </row>
    <row r="853">
      <c r="K853" s="2"/>
      <c r="O853" s="2"/>
    </row>
    <row r="854">
      <c r="K854" s="2"/>
      <c r="O854" s="2"/>
    </row>
    <row r="855">
      <c r="K855" s="2"/>
      <c r="O855" s="2"/>
    </row>
    <row r="856">
      <c r="K856" s="2"/>
      <c r="O856" s="2"/>
    </row>
    <row r="857">
      <c r="K857" s="2"/>
      <c r="O857" s="2"/>
    </row>
    <row r="858">
      <c r="K858" s="2"/>
      <c r="O858" s="2"/>
    </row>
    <row r="859">
      <c r="K859" s="2"/>
      <c r="O859" s="2"/>
    </row>
    <row r="860">
      <c r="K860" s="2"/>
      <c r="O860" s="2"/>
    </row>
    <row r="861">
      <c r="K861" s="2"/>
      <c r="O861" s="2"/>
    </row>
    <row r="862">
      <c r="K862" s="2"/>
      <c r="O862" s="2"/>
    </row>
    <row r="863">
      <c r="K863" s="2"/>
      <c r="O863" s="2"/>
    </row>
    <row r="864">
      <c r="K864" s="2"/>
      <c r="O864" s="2"/>
    </row>
    <row r="865">
      <c r="K865" s="2"/>
      <c r="O865" s="2"/>
    </row>
    <row r="866">
      <c r="K866" s="2"/>
      <c r="O866" s="2"/>
    </row>
    <row r="867">
      <c r="K867" s="2"/>
      <c r="O867" s="2"/>
    </row>
    <row r="868">
      <c r="K868" s="2"/>
      <c r="O868" s="2"/>
    </row>
    <row r="869">
      <c r="K869" s="2"/>
      <c r="O869" s="2"/>
    </row>
    <row r="870">
      <c r="K870" s="2"/>
      <c r="O870" s="2"/>
    </row>
    <row r="871">
      <c r="K871" s="2"/>
      <c r="O871" s="2"/>
    </row>
    <row r="872">
      <c r="K872" s="2"/>
      <c r="O872" s="2"/>
    </row>
    <row r="873">
      <c r="K873" s="2"/>
      <c r="O873" s="2"/>
    </row>
    <row r="874">
      <c r="K874" s="2"/>
      <c r="O874" s="2"/>
    </row>
    <row r="875">
      <c r="K875" s="2"/>
      <c r="O875" s="2"/>
    </row>
    <row r="876">
      <c r="K876" s="2"/>
      <c r="O876" s="2"/>
    </row>
    <row r="877">
      <c r="K877" s="2"/>
      <c r="O877" s="2"/>
    </row>
    <row r="878">
      <c r="K878" s="2"/>
      <c r="O878" s="2"/>
    </row>
    <row r="879">
      <c r="K879" s="2"/>
      <c r="O879" s="2"/>
    </row>
    <row r="880">
      <c r="K880" s="2"/>
      <c r="O880" s="2"/>
    </row>
    <row r="881">
      <c r="K881" s="2"/>
      <c r="O881" s="2"/>
    </row>
    <row r="882">
      <c r="K882" s="2"/>
      <c r="O882" s="2"/>
    </row>
    <row r="883">
      <c r="K883" s="2"/>
      <c r="O883" s="2"/>
    </row>
    <row r="884">
      <c r="K884" s="2"/>
      <c r="O884" s="2"/>
    </row>
    <row r="885">
      <c r="K885" s="2"/>
      <c r="O885" s="2"/>
    </row>
    <row r="886">
      <c r="K886" s="2"/>
      <c r="O886" s="2"/>
    </row>
    <row r="887">
      <c r="K887" s="2"/>
      <c r="O887" s="2"/>
    </row>
    <row r="888">
      <c r="K888" s="2"/>
      <c r="O888" s="2"/>
    </row>
    <row r="889">
      <c r="K889" s="2"/>
      <c r="O889" s="2"/>
    </row>
    <row r="890">
      <c r="K890" s="2"/>
      <c r="O890" s="2"/>
    </row>
    <row r="891">
      <c r="K891" s="2"/>
      <c r="O891" s="2"/>
    </row>
    <row r="892">
      <c r="K892" s="2"/>
      <c r="O892" s="2"/>
    </row>
    <row r="893">
      <c r="K893" s="2"/>
      <c r="O893" s="2"/>
    </row>
    <row r="894">
      <c r="K894" s="2"/>
      <c r="O894" s="2"/>
    </row>
    <row r="895">
      <c r="K895" s="2"/>
      <c r="O895" s="2"/>
    </row>
    <row r="896">
      <c r="K896" s="2"/>
      <c r="O896" s="2"/>
    </row>
    <row r="897">
      <c r="K897" s="2"/>
      <c r="O897" s="2"/>
    </row>
    <row r="898">
      <c r="K898" s="2"/>
      <c r="O898" s="2"/>
    </row>
    <row r="899">
      <c r="K899" s="2"/>
      <c r="O899" s="2"/>
    </row>
    <row r="900">
      <c r="K900" s="2"/>
      <c r="O900" s="2"/>
    </row>
    <row r="901">
      <c r="K901" s="2"/>
      <c r="O901" s="2"/>
    </row>
    <row r="902">
      <c r="K902" s="2"/>
      <c r="O902" s="2"/>
    </row>
    <row r="903">
      <c r="K903" s="2"/>
      <c r="O903" s="2"/>
    </row>
    <row r="904">
      <c r="K904" s="2"/>
      <c r="O904" s="2"/>
    </row>
    <row r="905">
      <c r="K905" s="2"/>
      <c r="O905" s="2"/>
    </row>
    <row r="906">
      <c r="K906" s="2"/>
      <c r="O906" s="2"/>
    </row>
    <row r="907">
      <c r="K907" s="2"/>
      <c r="O907" s="2"/>
    </row>
    <row r="908">
      <c r="K908" s="2"/>
      <c r="O908" s="2"/>
    </row>
    <row r="909">
      <c r="K909" s="2"/>
      <c r="O909" s="2"/>
    </row>
    <row r="910">
      <c r="K910" s="2"/>
      <c r="O910" s="2"/>
    </row>
    <row r="911">
      <c r="K911" s="2"/>
      <c r="O911" s="2"/>
    </row>
    <row r="912">
      <c r="K912" s="2"/>
      <c r="O912" s="2"/>
    </row>
    <row r="913">
      <c r="K913" s="2"/>
      <c r="O913" s="2"/>
    </row>
    <row r="914">
      <c r="K914" s="2"/>
      <c r="O914" s="2"/>
    </row>
    <row r="915">
      <c r="K915" s="2"/>
      <c r="O915" s="2"/>
    </row>
    <row r="916">
      <c r="K916" s="2"/>
      <c r="O916" s="2"/>
    </row>
    <row r="917">
      <c r="K917" s="2"/>
      <c r="O917" s="2"/>
    </row>
    <row r="918">
      <c r="K918" s="2"/>
      <c r="O918" s="2"/>
    </row>
    <row r="919">
      <c r="K919" s="2"/>
      <c r="O919" s="2"/>
    </row>
    <row r="920">
      <c r="K920" s="2"/>
      <c r="O920" s="2"/>
    </row>
    <row r="921">
      <c r="K921" s="2"/>
      <c r="O921" s="2"/>
    </row>
    <row r="922">
      <c r="K922" s="2"/>
      <c r="O922" s="2"/>
    </row>
    <row r="923">
      <c r="K923" s="2"/>
      <c r="O923" s="2"/>
    </row>
    <row r="924">
      <c r="K924" s="2"/>
      <c r="O924" s="2"/>
    </row>
    <row r="925">
      <c r="K925" s="2"/>
      <c r="O925" s="2"/>
    </row>
    <row r="926">
      <c r="K926" s="2"/>
      <c r="O926" s="2"/>
    </row>
    <row r="927">
      <c r="K927" s="2"/>
      <c r="O927" s="2"/>
    </row>
    <row r="928">
      <c r="K928" s="2"/>
      <c r="O928" s="2"/>
    </row>
    <row r="929">
      <c r="K929" s="2"/>
      <c r="O929" s="2"/>
    </row>
    <row r="930">
      <c r="K930" s="2"/>
      <c r="O930" s="2"/>
    </row>
    <row r="931">
      <c r="K931" s="2"/>
      <c r="O931" s="2"/>
    </row>
    <row r="932">
      <c r="K932" s="2"/>
      <c r="O932" s="2"/>
    </row>
    <row r="933">
      <c r="K933" s="2"/>
      <c r="O933" s="2"/>
    </row>
    <row r="934">
      <c r="K934" s="2"/>
      <c r="O934" s="2"/>
    </row>
    <row r="935">
      <c r="K935" s="2"/>
      <c r="O935" s="2"/>
    </row>
    <row r="936">
      <c r="K936" s="2"/>
      <c r="O936" s="2"/>
    </row>
    <row r="937">
      <c r="K937" s="2"/>
      <c r="O937" s="2"/>
    </row>
    <row r="938">
      <c r="K938" s="2"/>
      <c r="O938" s="2"/>
    </row>
    <row r="939">
      <c r="K939" s="2"/>
      <c r="O939" s="2"/>
    </row>
    <row r="940">
      <c r="K940" s="2"/>
      <c r="O940" s="2"/>
    </row>
    <row r="941">
      <c r="K941" s="2"/>
      <c r="O941" s="2"/>
    </row>
    <row r="942">
      <c r="K942" s="2"/>
      <c r="O942" s="2"/>
    </row>
    <row r="943">
      <c r="K943" s="2"/>
      <c r="O943" s="2"/>
    </row>
    <row r="944">
      <c r="K944" s="2"/>
      <c r="O944" s="2"/>
    </row>
    <row r="945">
      <c r="K945" s="2"/>
      <c r="O945" s="2"/>
    </row>
    <row r="946">
      <c r="K946" s="2"/>
      <c r="O946" s="2"/>
    </row>
    <row r="947">
      <c r="K947" s="2"/>
      <c r="O947" s="2"/>
    </row>
    <row r="948">
      <c r="K948" s="2"/>
      <c r="O948" s="2"/>
    </row>
    <row r="949">
      <c r="K949" s="2"/>
      <c r="O949" s="2"/>
    </row>
    <row r="950">
      <c r="K950" s="2"/>
      <c r="O950" s="2"/>
    </row>
    <row r="951">
      <c r="K951" s="2"/>
      <c r="O951" s="2"/>
    </row>
    <row r="952">
      <c r="K952" s="2"/>
      <c r="O952" s="2"/>
    </row>
    <row r="953">
      <c r="K953" s="2"/>
      <c r="O953" s="2"/>
    </row>
    <row r="954">
      <c r="K954" s="2"/>
      <c r="O954" s="2"/>
    </row>
    <row r="955">
      <c r="K955" s="2"/>
      <c r="O955" s="2"/>
    </row>
    <row r="956">
      <c r="K956" s="2"/>
      <c r="O956" s="2"/>
    </row>
    <row r="957">
      <c r="K957" s="2"/>
      <c r="O957" s="2"/>
    </row>
    <row r="958">
      <c r="K958" s="2"/>
      <c r="O958" s="2"/>
    </row>
    <row r="959">
      <c r="K959" s="2"/>
      <c r="O959" s="2"/>
    </row>
    <row r="960">
      <c r="K960" s="2"/>
      <c r="O960" s="2"/>
    </row>
    <row r="961">
      <c r="K961" s="2"/>
      <c r="O961" s="2"/>
    </row>
    <row r="962">
      <c r="K962" s="2"/>
      <c r="O962" s="2"/>
    </row>
    <row r="963">
      <c r="K963" s="2"/>
      <c r="O963" s="2"/>
    </row>
    <row r="964">
      <c r="K964" s="2"/>
      <c r="O964" s="2"/>
    </row>
    <row r="965">
      <c r="K965" s="2"/>
      <c r="O965" s="2"/>
    </row>
    <row r="966">
      <c r="K966" s="2"/>
      <c r="O966" s="2"/>
    </row>
    <row r="967">
      <c r="K967" s="2"/>
      <c r="O967" s="2"/>
    </row>
    <row r="968">
      <c r="K968" s="2"/>
      <c r="O968" s="2"/>
    </row>
    <row r="969">
      <c r="K969" s="2"/>
      <c r="O969" s="2"/>
    </row>
    <row r="970">
      <c r="K970" s="2"/>
      <c r="O970" s="2"/>
    </row>
    <row r="971">
      <c r="K971" s="2"/>
      <c r="O971" s="2"/>
    </row>
    <row r="972">
      <c r="K972" s="2"/>
      <c r="O972" s="2"/>
    </row>
    <row r="973">
      <c r="K973" s="2"/>
      <c r="O973" s="2"/>
    </row>
    <row r="974">
      <c r="K974" s="2"/>
      <c r="O974" s="2"/>
    </row>
    <row r="975">
      <c r="K975" s="2"/>
      <c r="O975" s="2"/>
    </row>
    <row r="976">
      <c r="K976" s="2"/>
      <c r="O976" s="2"/>
    </row>
    <row r="977">
      <c r="K977" s="2"/>
      <c r="O977" s="2"/>
    </row>
    <row r="978">
      <c r="K978" s="2"/>
      <c r="O978" s="2"/>
    </row>
    <row r="979">
      <c r="K979" s="2"/>
      <c r="O979" s="2"/>
    </row>
    <row r="980">
      <c r="K980" s="2"/>
      <c r="O980" s="2"/>
    </row>
    <row r="981">
      <c r="K981" s="2"/>
      <c r="O981" s="2"/>
    </row>
    <row r="982">
      <c r="K982" s="2"/>
      <c r="O982" s="2"/>
    </row>
    <row r="983">
      <c r="K983" s="2"/>
      <c r="O983" s="2"/>
    </row>
    <row r="984">
      <c r="K984" s="2"/>
      <c r="O984" s="2"/>
    </row>
    <row r="985">
      <c r="K985" s="2"/>
      <c r="O985" s="2"/>
    </row>
    <row r="986">
      <c r="K986" s="2"/>
      <c r="O986" s="2"/>
    </row>
    <row r="987">
      <c r="K987" s="2"/>
      <c r="O987" s="2"/>
    </row>
    <row r="988">
      <c r="K988" s="2"/>
      <c r="O988" s="2"/>
    </row>
    <row r="989">
      <c r="K989" s="2"/>
      <c r="O989" s="2"/>
    </row>
    <row r="990">
      <c r="K990" s="2"/>
      <c r="O990" s="2"/>
    </row>
    <row r="991">
      <c r="K991" s="2"/>
      <c r="O991" s="2"/>
    </row>
    <row r="992">
      <c r="K992" s="2"/>
      <c r="O992" s="2"/>
    </row>
    <row r="993">
      <c r="K993" s="2"/>
      <c r="O993" s="2"/>
    </row>
    <row r="994">
      <c r="K994" s="2"/>
      <c r="O994" s="2"/>
    </row>
    <row r="995">
      <c r="K995" s="2"/>
      <c r="O995" s="2"/>
    </row>
    <row r="996">
      <c r="K996" s="2"/>
      <c r="O996" s="2"/>
    </row>
    <row r="997">
      <c r="K997" s="2"/>
      <c r="O997" s="2"/>
    </row>
    <row r="998">
      <c r="K998" s="2"/>
      <c r="O998" s="2"/>
    </row>
    <row r="999">
      <c r="K999" s="2"/>
      <c r="O999" s="2"/>
    </row>
    <row r="1000">
      <c r="K1000" s="2"/>
      <c r="O1000" s="2"/>
    </row>
    <row r="1001">
      <c r="K1001" s="2"/>
      <c r="O1001" s="2"/>
    </row>
    <row r="1002">
      <c r="K1002" s="2"/>
      <c r="O1002" s="2"/>
    </row>
    <row r="1003">
      <c r="K1003" s="2"/>
      <c r="O1003" s="2"/>
    </row>
    <row r="1004">
      <c r="K1004" s="2"/>
      <c r="O1004" s="2"/>
    </row>
    <row r="1005">
      <c r="K1005" s="2"/>
      <c r="O1005" s="2"/>
    </row>
    <row r="1006">
      <c r="K1006" s="2"/>
      <c r="O1006" s="2"/>
    </row>
  </sheetData>
  <autoFilter ref="$A$4:$O$24"/>
  <mergeCells count="1">
    <mergeCell ref="C1:J1"/>
  </mergeCells>
  <dataValidations>
    <dataValidation type="list" allowBlank="1" showErrorMessage="1" sqref="D5:D23">
      <formula1>"MT,STT,OCR"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1.38"/>
    <col customWidth="1" min="2" max="2" width="18.5"/>
    <col customWidth="1" min="3" max="3" width="31.5"/>
  </cols>
  <sheetData>
    <row r="1">
      <c r="B1" s="27"/>
      <c r="C1" s="27"/>
    </row>
    <row r="2">
      <c r="B2" s="27"/>
      <c r="C2" s="27"/>
    </row>
    <row r="3">
      <c r="B3" s="27"/>
      <c r="C3" s="27"/>
    </row>
    <row r="4">
      <c r="A4" s="28" t="s">
        <v>58</v>
      </c>
      <c r="B4" s="29" t="s">
        <v>59</v>
      </c>
      <c r="C4" s="29" t="s">
        <v>10</v>
      </c>
    </row>
    <row r="5">
      <c r="A5" s="30" t="s">
        <v>15</v>
      </c>
      <c r="B5" s="31">
        <v>1010941.0</v>
      </c>
      <c r="C5" s="31">
        <v>561634.0</v>
      </c>
    </row>
    <row r="6">
      <c r="A6" s="32" t="s">
        <v>18</v>
      </c>
      <c r="B6" s="31">
        <v>1400693.0</v>
      </c>
      <c r="C6" s="33">
        <v>666997.0</v>
      </c>
    </row>
    <row r="7">
      <c r="A7" s="30" t="s">
        <v>21</v>
      </c>
      <c r="B7" s="31">
        <v>675189.0</v>
      </c>
      <c r="C7" s="31">
        <v>459.0</v>
      </c>
    </row>
    <row r="8">
      <c r="A8" s="30" t="s">
        <v>23</v>
      </c>
      <c r="B8" s="31">
        <v>358000.0</v>
      </c>
      <c r="C8" s="34"/>
    </row>
    <row r="9">
      <c r="A9" s="30" t="s">
        <v>24</v>
      </c>
      <c r="B9" s="31">
        <v>68664.0</v>
      </c>
      <c r="C9" s="31">
        <v>17166.0</v>
      </c>
    </row>
    <row r="10">
      <c r="A10" s="30" t="s">
        <v>27</v>
      </c>
      <c r="B10" s="31">
        <v>350000.0</v>
      </c>
      <c r="C10" s="31">
        <v>50000.0</v>
      </c>
    </row>
    <row r="11">
      <c r="A11" s="30" t="s">
        <v>28</v>
      </c>
      <c r="B11" s="31">
        <v>120000.0</v>
      </c>
      <c r="C11" s="31">
        <v>15000.0</v>
      </c>
    </row>
    <row r="12">
      <c r="A12" s="30" t="s">
        <v>30</v>
      </c>
      <c r="B12" s="31">
        <v>135280.0</v>
      </c>
      <c r="C12" s="31">
        <v>33820.0</v>
      </c>
    </row>
    <row r="13">
      <c r="A13" s="30" t="s">
        <v>32</v>
      </c>
      <c r="B13" s="31">
        <v>0.0</v>
      </c>
      <c r="C13" s="31">
        <v>0.0</v>
      </c>
    </row>
    <row r="14">
      <c r="A14" s="30" t="s">
        <v>34</v>
      </c>
      <c r="B14" s="31">
        <v>495000.0</v>
      </c>
      <c r="C14" s="31">
        <v>165.0</v>
      </c>
    </row>
    <row r="15">
      <c r="A15" s="35" t="s">
        <v>38</v>
      </c>
      <c r="B15" s="36">
        <v>0.0</v>
      </c>
      <c r="C15" s="36">
        <v>0.0</v>
      </c>
    </row>
    <row r="16">
      <c r="A16" s="30" t="s">
        <v>39</v>
      </c>
      <c r="B16" s="31">
        <v>266960.0</v>
      </c>
      <c r="C16" s="31">
        <v>66.74</v>
      </c>
    </row>
    <row r="17">
      <c r="A17" s="35" t="s">
        <v>41</v>
      </c>
      <c r="B17" s="36">
        <v>0.0</v>
      </c>
      <c r="C17" s="36">
        <v>0.0</v>
      </c>
    </row>
    <row r="18">
      <c r="A18" s="30" t="s">
        <v>42</v>
      </c>
      <c r="B18" s="31">
        <v>707479.0</v>
      </c>
      <c r="C18" s="31">
        <v>121.56</v>
      </c>
    </row>
    <row r="19">
      <c r="A19" s="30" t="s">
        <v>43</v>
      </c>
      <c r="B19" s="31">
        <v>578624.0</v>
      </c>
      <c r="C19" s="31">
        <v>99.42</v>
      </c>
    </row>
    <row r="20">
      <c r="A20" s="30" t="s">
        <v>44</v>
      </c>
      <c r="B20" s="31">
        <v>568323.0</v>
      </c>
      <c r="C20" s="31">
        <v>97.65</v>
      </c>
    </row>
    <row r="21">
      <c r="A21" s="35" t="s">
        <v>45</v>
      </c>
      <c r="B21" s="36">
        <v>0.0</v>
      </c>
      <c r="C21" s="36">
        <v>0.0</v>
      </c>
    </row>
    <row r="22">
      <c r="A22" s="30" t="s">
        <v>46</v>
      </c>
      <c r="B22" s="31">
        <v>786643.0</v>
      </c>
      <c r="C22" s="31">
        <v>624.32</v>
      </c>
    </row>
    <row r="23">
      <c r="A23" s="30" t="s">
        <v>48</v>
      </c>
      <c r="B23" s="34"/>
      <c r="C23" s="31">
        <v>50.0</v>
      </c>
    </row>
    <row r="24">
      <c r="A24" s="28" t="s">
        <v>60</v>
      </c>
      <c r="B24" s="37">
        <f>SUM(B5:B22)</f>
        <v>7521796</v>
      </c>
      <c r="C24" s="38"/>
    </row>
    <row r="25">
      <c r="B25" s="27"/>
      <c r="C25" s="27"/>
    </row>
    <row r="26">
      <c r="B26" s="27"/>
      <c r="C26" s="27"/>
    </row>
    <row r="27">
      <c r="B27" s="27"/>
      <c r="C27" s="27"/>
    </row>
    <row r="28">
      <c r="B28" s="27"/>
      <c r="C28" s="27"/>
    </row>
    <row r="29">
      <c r="B29" s="27"/>
      <c r="C29" s="27"/>
    </row>
    <row r="30">
      <c r="B30" s="27"/>
      <c r="C30" s="27"/>
    </row>
    <row r="31">
      <c r="B31" s="27"/>
      <c r="C31" s="27"/>
    </row>
    <row r="32">
      <c r="B32" s="27"/>
      <c r="C32" s="27"/>
    </row>
    <row r="33">
      <c r="B33" s="27"/>
      <c r="C33" s="27"/>
    </row>
    <row r="34">
      <c r="B34" s="27"/>
      <c r="C34" s="27"/>
    </row>
    <row r="35">
      <c r="B35" s="27"/>
      <c r="C35" s="27"/>
    </row>
    <row r="36">
      <c r="B36" s="27"/>
      <c r="C36" s="27"/>
    </row>
    <row r="37">
      <c r="B37" s="27"/>
      <c r="C37" s="27"/>
    </row>
    <row r="38">
      <c r="B38" s="27"/>
      <c r="C38" s="27"/>
    </row>
    <row r="39">
      <c r="B39" s="27"/>
      <c r="C39" s="27"/>
    </row>
    <row r="40">
      <c r="B40" s="27"/>
      <c r="C40" s="27"/>
    </row>
    <row r="41">
      <c r="B41" s="27"/>
      <c r="C41" s="27"/>
    </row>
    <row r="42">
      <c r="B42" s="27"/>
      <c r="C42" s="27"/>
    </row>
    <row r="43">
      <c r="B43" s="27"/>
      <c r="C43" s="27"/>
    </row>
    <row r="44">
      <c r="B44" s="27"/>
      <c r="C44" s="27"/>
    </row>
    <row r="45">
      <c r="B45" s="27"/>
      <c r="C45" s="27"/>
    </row>
    <row r="46">
      <c r="B46" s="27"/>
      <c r="C46" s="27"/>
    </row>
    <row r="47">
      <c r="B47" s="27"/>
      <c r="C47" s="27"/>
    </row>
    <row r="48">
      <c r="B48" s="27"/>
      <c r="C48" s="27"/>
    </row>
    <row r="49">
      <c r="B49" s="27"/>
      <c r="C49" s="27"/>
    </row>
    <row r="50">
      <c r="B50" s="27"/>
      <c r="C50" s="27"/>
    </row>
    <row r="51">
      <c r="B51" s="27"/>
      <c r="C51" s="27"/>
    </row>
    <row r="52">
      <c r="B52" s="27"/>
      <c r="C52" s="27"/>
    </row>
    <row r="53">
      <c r="B53" s="27"/>
      <c r="C53" s="27"/>
    </row>
    <row r="54">
      <c r="B54" s="27"/>
      <c r="C54" s="27"/>
    </row>
    <row r="55">
      <c r="B55" s="27"/>
      <c r="C55" s="27"/>
    </row>
    <row r="56">
      <c r="B56" s="27"/>
      <c r="C56" s="27"/>
    </row>
    <row r="57">
      <c r="B57" s="27"/>
      <c r="C57" s="27"/>
    </row>
    <row r="58">
      <c r="B58" s="27"/>
      <c r="C58" s="27"/>
    </row>
    <row r="59">
      <c r="B59" s="27"/>
      <c r="C59" s="27"/>
    </row>
    <row r="60">
      <c r="B60" s="27"/>
      <c r="C60" s="27"/>
    </row>
    <row r="61">
      <c r="B61" s="27"/>
      <c r="C61" s="27"/>
    </row>
    <row r="62">
      <c r="B62" s="27"/>
      <c r="C62" s="27"/>
    </row>
    <row r="63">
      <c r="B63" s="27"/>
      <c r="C63" s="27"/>
    </row>
    <row r="64">
      <c r="B64" s="27"/>
      <c r="C64" s="27"/>
    </row>
    <row r="65">
      <c r="B65" s="27"/>
      <c r="C65" s="27"/>
    </row>
    <row r="66">
      <c r="B66" s="27"/>
      <c r="C66" s="27"/>
    </row>
    <row r="67">
      <c r="B67" s="27"/>
      <c r="C67" s="27"/>
    </row>
    <row r="68">
      <c r="B68" s="27"/>
      <c r="C68" s="27"/>
    </row>
    <row r="69">
      <c r="B69" s="27"/>
      <c r="C69" s="27"/>
    </row>
    <row r="70">
      <c r="B70" s="27"/>
      <c r="C70" s="27"/>
    </row>
    <row r="71">
      <c r="B71" s="27"/>
      <c r="C71" s="27"/>
    </row>
    <row r="72">
      <c r="B72" s="27"/>
      <c r="C72" s="27"/>
    </row>
    <row r="73">
      <c r="B73" s="27"/>
      <c r="C73" s="27"/>
    </row>
    <row r="74">
      <c r="B74" s="27"/>
      <c r="C74" s="27"/>
    </row>
    <row r="75">
      <c r="B75" s="27"/>
      <c r="C75" s="27"/>
    </row>
    <row r="76">
      <c r="B76" s="27"/>
      <c r="C76" s="27"/>
    </row>
    <row r="77">
      <c r="B77" s="27"/>
      <c r="C77" s="27"/>
    </row>
    <row r="78">
      <c r="B78" s="27"/>
      <c r="C78" s="27"/>
    </row>
    <row r="79">
      <c r="B79" s="27"/>
      <c r="C79" s="27"/>
    </row>
    <row r="80">
      <c r="B80" s="27"/>
      <c r="C80" s="27"/>
    </row>
    <row r="81">
      <c r="B81" s="27"/>
      <c r="C81" s="27"/>
    </row>
    <row r="82">
      <c r="B82" s="27"/>
      <c r="C82" s="27"/>
    </row>
    <row r="83">
      <c r="B83" s="27"/>
      <c r="C83" s="27"/>
    </row>
    <row r="84">
      <c r="B84" s="27"/>
      <c r="C84" s="27"/>
    </row>
    <row r="85">
      <c r="B85" s="27"/>
      <c r="C85" s="27"/>
    </row>
    <row r="86">
      <c r="B86" s="27"/>
      <c r="C86" s="27"/>
    </row>
    <row r="87">
      <c r="B87" s="27"/>
      <c r="C87" s="27"/>
    </row>
    <row r="88">
      <c r="B88" s="27"/>
      <c r="C88" s="27"/>
    </row>
    <row r="89">
      <c r="B89" s="27"/>
      <c r="C89" s="27"/>
    </row>
    <row r="90">
      <c r="B90" s="27"/>
      <c r="C90" s="27"/>
    </row>
    <row r="91">
      <c r="B91" s="27"/>
      <c r="C91" s="27"/>
    </row>
    <row r="92">
      <c r="B92" s="27"/>
      <c r="C92" s="27"/>
    </row>
    <row r="93">
      <c r="B93" s="27"/>
      <c r="C93" s="27"/>
    </row>
    <row r="94">
      <c r="B94" s="27"/>
      <c r="C94" s="27"/>
    </row>
    <row r="95">
      <c r="B95" s="27"/>
      <c r="C95" s="27"/>
    </row>
    <row r="96">
      <c r="B96" s="27"/>
      <c r="C96" s="27"/>
    </row>
    <row r="97">
      <c r="B97" s="27"/>
      <c r="C97" s="27"/>
    </row>
    <row r="98">
      <c r="B98" s="27"/>
      <c r="C98" s="27"/>
    </row>
    <row r="99">
      <c r="B99" s="27"/>
      <c r="C99" s="27"/>
    </row>
    <row r="100">
      <c r="B100" s="27"/>
      <c r="C100" s="27"/>
    </row>
    <row r="101">
      <c r="B101" s="27"/>
      <c r="C101" s="27"/>
    </row>
    <row r="102">
      <c r="B102" s="27"/>
      <c r="C102" s="27"/>
    </row>
    <row r="103">
      <c r="B103" s="27"/>
      <c r="C103" s="27"/>
    </row>
    <row r="104">
      <c r="B104" s="27"/>
      <c r="C104" s="27"/>
    </row>
    <row r="105">
      <c r="B105" s="27"/>
      <c r="C105" s="27"/>
    </row>
    <row r="106">
      <c r="B106" s="27"/>
      <c r="C106" s="27"/>
    </row>
    <row r="107">
      <c r="B107" s="27"/>
      <c r="C107" s="27"/>
    </row>
    <row r="108">
      <c r="B108" s="27"/>
      <c r="C108" s="27"/>
    </row>
    <row r="109">
      <c r="B109" s="27"/>
      <c r="C109" s="27"/>
    </row>
    <row r="110">
      <c r="B110" s="27"/>
      <c r="C110" s="27"/>
    </row>
    <row r="111">
      <c r="B111" s="27"/>
      <c r="C111" s="27"/>
    </row>
    <row r="112">
      <c r="B112" s="27"/>
      <c r="C112" s="27"/>
    </row>
    <row r="113">
      <c r="B113" s="27"/>
      <c r="C113" s="27"/>
    </row>
    <row r="114">
      <c r="B114" s="27"/>
      <c r="C114" s="27"/>
    </row>
    <row r="115">
      <c r="B115" s="27"/>
      <c r="C115" s="27"/>
    </row>
    <row r="116">
      <c r="B116" s="27"/>
      <c r="C116" s="27"/>
    </row>
    <row r="117">
      <c r="B117" s="27"/>
      <c r="C117" s="27"/>
    </row>
    <row r="118">
      <c r="B118" s="27"/>
      <c r="C118" s="27"/>
    </row>
    <row r="119">
      <c r="B119" s="27"/>
      <c r="C119" s="27"/>
    </row>
    <row r="120">
      <c r="B120" s="27"/>
      <c r="C120" s="27"/>
    </row>
    <row r="121">
      <c r="B121" s="27"/>
      <c r="C121" s="27"/>
    </row>
    <row r="122">
      <c r="B122" s="27"/>
      <c r="C122" s="27"/>
    </row>
    <row r="123">
      <c r="B123" s="27"/>
      <c r="C123" s="27"/>
    </row>
    <row r="124">
      <c r="B124" s="27"/>
      <c r="C124" s="27"/>
    </row>
    <row r="125">
      <c r="B125" s="27"/>
      <c r="C125" s="27"/>
    </row>
    <row r="126">
      <c r="B126" s="27"/>
      <c r="C126" s="27"/>
    </row>
    <row r="127">
      <c r="B127" s="27"/>
      <c r="C127" s="27"/>
    </row>
    <row r="128">
      <c r="B128" s="27"/>
      <c r="C128" s="27"/>
    </row>
    <row r="129">
      <c r="B129" s="27"/>
      <c r="C129" s="27"/>
    </row>
    <row r="130">
      <c r="B130" s="27"/>
      <c r="C130" s="27"/>
    </row>
    <row r="131">
      <c r="B131" s="27"/>
      <c r="C131" s="27"/>
    </row>
    <row r="132">
      <c r="B132" s="27"/>
      <c r="C132" s="27"/>
    </row>
    <row r="133">
      <c r="B133" s="27"/>
      <c r="C133" s="27"/>
    </row>
    <row r="134">
      <c r="B134" s="27"/>
      <c r="C134" s="27"/>
    </row>
    <row r="135">
      <c r="B135" s="27"/>
      <c r="C135" s="27"/>
    </row>
    <row r="136">
      <c r="B136" s="27"/>
      <c r="C136" s="27"/>
    </row>
    <row r="137">
      <c r="B137" s="27"/>
      <c r="C137" s="27"/>
    </row>
    <row r="138">
      <c r="B138" s="27"/>
      <c r="C138" s="27"/>
    </row>
    <row r="139">
      <c r="B139" s="27"/>
      <c r="C139" s="27"/>
    </row>
    <row r="140">
      <c r="B140" s="27"/>
      <c r="C140" s="27"/>
    </row>
    <row r="141">
      <c r="B141" s="27"/>
      <c r="C141" s="27"/>
    </row>
    <row r="142">
      <c r="B142" s="27"/>
      <c r="C142" s="27"/>
    </row>
    <row r="143">
      <c r="B143" s="27"/>
      <c r="C143" s="27"/>
    </row>
    <row r="144">
      <c r="B144" s="27"/>
      <c r="C144" s="27"/>
    </row>
    <row r="145">
      <c r="B145" s="27"/>
      <c r="C145" s="27"/>
    </row>
    <row r="146">
      <c r="B146" s="27"/>
      <c r="C146" s="27"/>
    </row>
    <row r="147">
      <c r="B147" s="27"/>
      <c r="C147" s="27"/>
    </row>
    <row r="148">
      <c r="B148" s="27"/>
      <c r="C148" s="27"/>
    </row>
    <row r="149">
      <c r="B149" s="27"/>
      <c r="C149" s="27"/>
    </row>
    <row r="150">
      <c r="B150" s="27"/>
      <c r="C150" s="27"/>
    </row>
    <row r="151">
      <c r="B151" s="27"/>
      <c r="C151" s="27"/>
    </row>
    <row r="152">
      <c r="B152" s="27"/>
      <c r="C152" s="27"/>
    </row>
    <row r="153">
      <c r="B153" s="27"/>
      <c r="C153" s="27"/>
    </row>
    <row r="154">
      <c r="B154" s="27"/>
      <c r="C154" s="27"/>
    </row>
    <row r="155">
      <c r="B155" s="27"/>
      <c r="C155" s="27"/>
    </row>
    <row r="156">
      <c r="B156" s="27"/>
      <c r="C156" s="27"/>
    </row>
    <row r="157">
      <c r="B157" s="27"/>
      <c r="C157" s="27"/>
    </row>
    <row r="158">
      <c r="B158" s="27"/>
      <c r="C158" s="27"/>
    </row>
    <row r="159">
      <c r="B159" s="27"/>
      <c r="C159" s="27"/>
    </row>
    <row r="160">
      <c r="B160" s="27"/>
      <c r="C160" s="27"/>
    </row>
    <row r="161">
      <c r="B161" s="27"/>
      <c r="C161" s="27"/>
    </row>
    <row r="162">
      <c r="B162" s="27"/>
      <c r="C162" s="27"/>
    </row>
    <row r="163">
      <c r="B163" s="27"/>
      <c r="C163" s="27"/>
    </row>
    <row r="164">
      <c r="B164" s="27"/>
      <c r="C164" s="27"/>
    </row>
    <row r="165">
      <c r="B165" s="27"/>
      <c r="C165" s="27"/>
    </row>
    <row r="166">
      <c r="B166" s="27"/>
      <c r="C166" s="27"/>
    </row>
    <row r="167">
      <c r="B167" s="27"/>
      <c r="C167" s="27"/>
    </row>
    <row r="168">
      <c r="B168" s="27"/>
      <c r="C168" s="27"/>
    </row>
    <row r="169">
      <c r="B169" s="27"/>
      <c r="C169" s="27"/>
    </row>
    <row r="170">
      <c r="B170" s="27"/>
      <c r="C170" s="27"/>
    </row>
    <row r="171">
      <c r="B171" s="27"/>
      <c r="C171" s="27"/>
    </row>
    <row r="172">
      <c r="B172" s="27"/>
      <c r="C172" s="27"/>
    </row>
    <row r="173">
      <c r="B173" s="27"/>
      <c r="C173" s="27"/>
    </row>
    <row r="174">
      <c r="B174" s="27"/>
      <c r="C174" s="27"/>
    </row>
    <row r="175">
      <c r="B175" s="27"/>
      <c r="C175" s="27"/>
    </row>
    <row r="176">
      <c r="B176" s="27"/>
      <c r="C176" s="27"/>
    </row>
    <row r="177">
      <c r="B177" s="27"/>
      <c r="C177" s="27"/>
    </row>
    <row r="178">
      <c r="B178" s="27"/>
      <c r="C178" s="27"/>
    </row>
    <row r="179">
      <c r="B179" s="27"/>
      <c r="C179" s="27"/>
    </row>
    <row r="180">
      <c r="B180" s="27"/>
      <c r="C180" s="27"/>
    </row>
    <row r="181">
      <c r="B181" s="27"/>
      <c r="C181" s="27"/>
    </row>
    <row r="182">
      <c r="B182" s="27"/>
      <c r="C182" s="27"/>
    </row>
    <row r="183">
      <c r="B183" s="27"/>
      <c r="C183" s="27"/>
    </row>
    <row r="184">
      <c r="B184" s="27"/>
      <c r="C184" s="27"/>
    </row>
    <row r="185">
      <c r="B185" s="27"/>
      <c r="C185" s="27"/>
    </row>
    <row r="186">
      <c r="B186" s="27"/>
      <c r="C186" s="27"/>
    </row>
    <row r="187">
      <c r="B187" s="27"/>
      <c r="C187" s="27"/>
    </row>
    <row r="188">
      <c r="B188" s="27"/>
      <c r="C188" s="27"/>
    </row>
    <row r="189">
      <c r="B189" s="27"/>
      <c r="C189" s="27"/>
    </row>
    <row r="190">
      <c r="B190" s="27"/>
      <c r="C190" s="27"/>
    </row>
    <row r="191">
      <c r="B191" s="27"/>
      <c r="C191" s="27"/>
    </row>
    <row r="192">
      <c r="B192" s="27"/>
      <c r="C192" s="27"/>
    </row>
    <row r="193">
      <c r="B193" s="27"/>
      <c r="C193" s="27"/>
    </row>
    <row r="194">
      <c r="B194" s="27"/>
      <c r="C194" s="27"/>
    </row>
    <row r="195">
      <c r="B195" s="27"/>
      <c r="C195" s="27"/>
    </row>
    <row r="196">
      <c r="B196" s="27"/>
      <c r="C196" s="27"/>
    </row>
    <row r="197">
      <c r="B197" s="27"/>
      <c r="C197" s="27"/>
    </row>
    <row r="198">
      <c r="B198" s="27"/>
      <c r="C198" s="27"/>
    </row>
    <row r="199">
      <c r="B199" s="27"/>
      <c r="C199" s="27"/>
    </row>
    <row r="200">
      <c r="B200" s="27"/>
      <c r="C200" s="27"/>
    </row>
    <row r="201">
      <c r="B201" s="27"/>
      <c r="C201" s="27"/>
    </row>
    <row r="202">
      <c r="B202" s="27"/>
      <c r="C202" s="27"/>
    </row>
    <row r="203">
      <c r="B203" s="27"/>
      <c r="C203" s="27"/>
    </row>
    <row r="204">
      <c r="B204" s="27"/>
      <c r="C204" s="27"/>
    </row>
    <row r="205">
      <c r="B205" s="27"/>
      <c r="C205" s="27"/>
    </row>
    <row r="206">
      <c r="B206" s="27"/>
      <c r="C206" s="27"/>
    </row>
    <row r="207">
      <c r="B207" s="27"/>
      <c r="C207" s="27"/>
    </row>
    <row r="208">
      <c r="B208" s="27"/>
      <c r="C208" s="27"/>
    </row>
    <row r="209">
      <c r="B209" s="27"/>
      <c r="C209" s="27"/>
    </row>
    <row r="210">
      <c r="B210" s="27"/>
      <c r="C210" s="27"/>
    </row>
    <row r="211">
      <c r="B211" s="27"/>
      <c r="C211" s="27"/>
    </row>
    <row r="212">
      <c r="B212" s="27"/>
      <c r="C212" s="27"/>
    </row>
    <row r="213">
      <c r="B213" s="27"/>
      <c r="C213" s="27"/>
    </row>
    <row r="214">
      <c r="B214" s="27"/>
      <c r="C214" s="27"/>
    </row>
    <row r="215">
      <c r="B215" s="27"/>
      <c r="C215" s="27"/>
    </row>
    <row r="216">
      <c r="B216" s="27"/>
      <c r="C216" s="27"/>
    </row>
    <row r="217">
      <c r="B217" s="27"/>
      <c r="C217" s="27"/>
    </row>
    <row r="218">
      <c r="B218" s="27"/>
      <c r="C218" s="27"/>
    </row>
    <row r="219">
      <c r="B219" s="27"/>
      <c r="C219" s="27"/>
    </row>
    <row r="220">
      <c r="B220" s="27"/>
      <c r="C220" s="27"/>
    </row>
    <row r="221">
      <c r="B221" s="27"/>
      <c r="C221" s="27"/>
    </row>
    <row r="222">
      <c r="B222" s="27"/>
      <c r="C222" s="27"/>
    </row>
    <row r="223">
      <c r="B223" s="27"/>
      <c r="C223" s="27"/>
    </row>
    <row r="224">
      <c r="B224" s="27"/>
      <c r="C224" s="27"/>
    </row>
    <row r="225">
      <c r="B225" s="27"/>
      <c r="C225" s="27"/>
    </row>
    <row r="226">
      <c r="B226" s="27"/>
      <c r="C226" s="27"/>
    </row>
    <row r="227">
      <c r="B227" s="27"/>
      <c r="C227" s="27"/>
    </row>
    <row r="228">
      <c r="B228" s="27"/>
      <c r="C228" s="27"/>
    </row>
    <row r="229">
      <c r="B229" s="27"/>
      <c r="C229" s="27"/>
    </row>
    <row r="230">
      <c r="B230" s="27"/>
      <c r="C230" s="27"/>
    </row>
    <row r="231">
      <c r="B231" s="27"/>
      <c r="C231" s="27"/>
    </row>
    <row r="232">
      <c r="B232" s="27"/>
      <c r="C232" s="27"/>
    </row>
    <row r="233">
      <c r="B233" s="27"/>
      <c r="C233" s="27"/>
    </row>
    <row r="234">
      <c r="B234" s="27"/>
      <c r="C234" s="27"/>
    </row>
    <row r="235">
      <c r="B235" s="27"/>
      <c r="C235" s="27"/>
    </row>
    <row r="236">
      <c r="B236" s="27"/>
      <c r="C236" s="27"/>
    </row>
    <row r="237">
      <c r="B237" s="27"/>
      <c r="C237" s="27"/>
    </row>
    <row r="238">
      <c r="B238" s="27"/>
      <c r="C238" s="27"/>
    </row>
    <row r="239">
      <c r="B239" s="27"/>
      <c r="C239" s="27"/>
    </row>
    <row r="240">
      <c r="B240" s="27"/>
      <c r="C240" s="27"/>
    </row>
    <row r="241">
      <c r="B241" s="27"/>
      <c r="C241" s="27"/>
    </row>
    <row r="242">
      <c r="B242" s="27"/>
      <c r="C242" s="27"/>
    </row>
    <row r="243">
      <c r="B243" s="27"/>
      <c r="C243" s="27"/>
    </row>
    <row r="244">
      <c r="B244" s="27"/>
      <c r="C244" s="27"/>
    </row>
    <row r="245">
      <c r="B245" s="27"/>
      <c r="C245" s="27"/>
    </row>
    <row r="246">
      <c r="B246" s="27"/>
      <c r="C246" s="27"/>
    </row>
    <row r="247">
      <c r="B247" s="27"/>
      <c r="C247" s="27"/>
    </row>
    <row r="248">
      <c r="B248" s="27"/>
      <c r="C248" s="27"/>
    </row>
    <row r="249">
      <c r="B249" s="27"/>
      <c r="C249" s="27"/>
    </row>
    <row r="250">
      <c r="B250" s="27"/>
      <c r="C250" s="27"/>
    </row>
    <row r="251">
      <c r="B251" s="27"/>
      <c r="C251" s="27"/>
    </row>
    <row r="252">
      <c r="B252" s="27"/>
      <c r="C252" s="27"/>
    </row>
    <row r="253">
      <c r="B253" s="27"/>
      <c r="C253" s="27"/>
    </row>
    <row r="254">
      <c r="B254" s="27"/>
      <c r="C254" s="27"/>
    </row>
    <row r="255">
      <c r="B255" s="27"/>
      <c r="C255" s="27"/>
    </row>
    <row r="256">
      <c r="B256" s="27"/>
      <c r="C256" s="27"/>
    </row>
    <row r="257">
      <c r="B257" s="27"/>
      <c r="C257" s="27"/>
    </row>
    <row r="258">
      <c r="B258" s="27"/>
      <c r="C258" s="27"/>
    </row>
    <row r="259">
      <c r="B259" s="27"/>
      <c r="C259" s="27"/>
    </row>
    <row r="260">
      <c r="B260" s="27"/>
      <c r="C260" s="27"/>
    </row>
    <row r="261">
      <c r="B261" s="27"/>
      <c r="C261" s="27"/>
    </row>
    <row r="262">
      <c r="B262" s="27"/>
      <c r="C262" s="27"/>
    </row>
    <row r="263">
      <c r="B263" s="27"/>
      <c r="C263" s="27"/>
    </row>
    <row r="264">
      <c r="B264" s="27"/>
      <c r="C264" s="27"/>
    </row>
    <row r="265">
      <c r="B265" s="27"/>
      <c r="C265" s="27"/>
    </row>
    <row r="266">
      <c r="B266" s="27"/>
      <c r="C266" s="27"/>
    </row>
    <row r="267">
      <c r="B267" s="27"/>
      <c r="C267" s="27"/>
    </row>
    <row r="268">
      <c r="B268" s="27"/>
      <c r="C268" s="27"/>
    </row>
    <row r="269">
      <c r="B269" s="27"/>
      <c r="C269" s="27"/>
    </row>
    <row r="270">
      <c r="B270" s="27"/>
      <c r="C270" s="27"/>
    </row>
    <row r="271">
      <c r="B271" s="27"/>
      <c r="C271" s="27"/>
    </row>
    <row r="272">
      <c r="B272" s="27"/>
      <c r="C272" s="27"/>
    </row>
    <row r="273">
      <c r="B273" s="27"/>
      <c r="C273" s="27"/>
    </row>
    <row r="274">
      <c r="B274" s="27"/>
      <c r="C274" s="27"/>
    </row>
    <row r="275">
      <c r="B275" s="27"/>
      <c r="C275" s="27"/>
    </row>
    <row r="276">
      <c r="B276" s="27"/>
      <c r="C276" s="27"/>
    </row>
    <row r="277">
      <c r="B277" s="27"/>
      <c r="C277" s="27"/>
    </row>
    <row r="278">
      <c r="B278" s="27"/>
      <c r="C278" s="27"/>
    </row>
    <row r="279">
      <c r="B279" s="27"/>
      <c r="C279" s="27"/>
    </row>
    <row r="280">
      <c r="B280" s="27"/>
      <c r="C280" s="27"/>
    </row>
    <row r="281">
      <c r="B281" s="27"/>
      <c r="C281" s="27"/>
    </row>
    <row r="282">
      <c r="B282" s="27"/>
      <c r="C282" s="27"/>
    </row>
    <row r="283">
      <c r="B283" s="27"/>
      <c r="C283" s="27"/>
    </row>
    <row r="284">
      <c r="B284" s="27"/>
      <c r="C284" s="27"/>
    </row>
    <row r="285">
      <c r="B285" s="27"/>
      <c r="C285" s="27"/>
    </row>
    <row r="286">
      <c r="B286" s="27"/>
      <c r="C286" s="27"/>
    </row>
    <row r="287">
      <c r="B287" s="27"/>
      <c r="C287" s="27"/>
    </row>
    <row r="288">
      <c r="B288" s="27"/>
      <c r="C288" s="27"/>
    </row>
    <row r="289">
      <c r="B289" s="27"/>
      <c r="C289" s="27"/>
    </row>
    <row r="290">
      <c r="B290" s="27"/>
      <c r="C290" s="27"/>
    </row>
    <row r="291">
      <c r="B291" s="27"/>
      <c r="C291" s="27"/>
    </row>
    <row r="292">
      <c r="B292" s="27"/>
      <c r="C292" s="27"/>
    </row>
    <row r="293">
      <c r="B293" s="27"/>
      <c r="C293" s="27"/>
    </row>
    <row r="294">
      <c r="B294" s="27"/>
      <c r="C294" s="27"/>
    </row>
    <row r="295">
      <c r="B295" s="27"/>
      <c r="C295" s="27"/>
    </row>
    <row r="296">
      <c r="B296" s="27"/>
      <c r="C296" s="27"/>
    </row>
    <row r="297">
      <c r="B297" s="27"/>
      <c r="C297" s="27"/>
    </row>
    <row r="298">
      <c r="B298" s="27"/>
      <c r="C298" s="27"/>
    </row>
    <row r="299">
      <c r="B299" s="27"/>
      <c r="C299" s="27"/>
    </row>
    <row r="300">
      <c r="B300" s="27"/>
      <c r="C300" s="27"/>
    </row>
    <row r="301">
      <c r="B301" s="27"/>
      <c r="C301" s="27"/>
    </row>
    <row r="302">
      <c r="B302" s="27"/>
      <c r="C302" s="27"/>
    </row>
    <row r="303">
      <c r="B303" s="27"/>
      <c r="C303" s="27"/>
    </row>
    <row r="304">
      <c r="B304" s="27"/>
      <c r="C304" s="27"/>
    </row>
    <row r="305">
      <c r="B305" s="27"/>
      <c r="C305" s="27"/>
    </row>
    <row r="306">
      <c r="B306" s="27"/>
      <c r="C306" s="27"/>
    </row>
    <row r="307">
      <c r="B307" s="27"/>
      <c r="C307" s="27"/>
    </row>
    <row r="308">
      <c r="B308" s="27"/>
      <c r="C308" s="27"/>
    </row>
    <row r="309">
      <c r="B309" s="27"/>
      <c r="C309" s="27"/>
    </row>
    <row r="310">
      <c r="B310" s="27"/>
      <c r="C310" s="27"/>
    </row>
    <row r="311">
      <c r="B311" s="27"/>
      <c r="C311" s="27"/>
    </row>
    <row r="312">
      <c r="B312" s="27"/>
      <c r="C312" s="27"/>
    </row>
    <row r="313">
      <c r="B313" s="27"/>
      <c r="C313" s="27"/>
    </row>
    <row r="314">
      <c r="B314" s="27"/>
      <c r="C314" s="27"/>
    </row>
    <row r="315">
      <c r="B315" s="27"/>
      <c r="C315" s="27"/>
    </row>
    <row r="316">
      <c r="B316" s="27"/>
      <c r="C316" s="27"/>
    </row>
    <row r="317">
      <c r="B317" s="27"/>
      <c r="C317" s="27"/>
    </row>
    <row r="318">
      <c r="B318" s="27"/>
      <c r="C318" s="27"/>
    </row>
    <row r="319">
      <c r="B319" s="27"/>
      <c r="C319" s="27"/>
    </row>
    <row r="320">
      <c r="B320" s="27"/>
      <c r="C320" s="27"/>
    </row>
    <row r="321">
      <c r="B321" s="27"/>
      <c r="C321" s="27"/>
    </row>
    <row r="322">
      <c r="B322" s="27"/>
      <c r="C322" s="27"/>
    </row>
    <row r="323">
      <c r="B323" s="27"/>
      <c r="C323" s="27"/>
    </row>
    <row r="324">
      <c r="B324" s="27"/>
      <c r="C324" s="27"/>
    </row>
    <row r="325">
      <c r="B325" s="27"/>
      <c r="C325" s="27"/>
    </row>
    <row r="326">
      <c r="B326" s="27"/>
      <c r="C326" s="27"/>
    </row>
    <row r="327">
      <c r="B327" s="27"/>
      <c r="C327" s="27"/>
    </row>
    <row r="328">
      <c r="B328" s="27"/>
      <c r="C328" s="27"/>
    </row>
    <row r="329">
      <c r="B329" s="27"/>
      <c r="C329" s="27"/>
    </row>
    <row r="330">
      <c r="B330" s="27"/>
      <c r="C330" s="27"/>
    </row>
    <row r="331">
      <c r="B331" s="27"/>
      <c r="C331" s="27"/>
    </row>
    <row r="332">
      <c r="B332" s="27"/>
      <c r="C332" s="27"/>
    </row>
    <row r="333">
      <c r="B333" s="27"/>
      <c r="C333" s="27"/>
    </row>
    <row r="334">
      <c r="B334" s="27"/>
      <c r="C334" s="27"/>
    </row>
    <row r="335">
      <c r="B335" s="27"/>
      <c r="C335" s="27"/>
    </row>
    <row r="336">
      <c r="B336" s="27"/>
      <c r="C336" s="27"/>
    </row>
    <row r="337">
      <c r="B337" s="27"/>
      <c r="C337" s="27"/>
    </row>
    <row r="338">
      <c r="B338" s="27"/>
      <c r="C338" s="27"/>
    </row>
    <row r="339">
      <c r="B339" s="27"/>
      <c r="C339" s="27"/>
    </row>
    <row r="340">
      <c r="B340" s="27"/>
      <c r="C340" s="27"/>
    </row>
    <row r="341">
      <c r="B341" s="27"/>
      <c r="C341" s="27"/>
    </row>
    <row r="342">
      <c r="B342" s="27"/>
      <c r="C342" s="27"/>
    </row>
    <row r="343">
      <c r="B343" s="27"/>
      <c r="C343" s="27"/>
    </row>
    <row r="344">
      <c r="B344" s="27"/>
      <c r="C344" s="27"/>
    </row>
    <row r="345">
      <c r="B345" s="27"/>
      <c r="C345" s="27"/>
    </row>
    <row r="346">
      <c r="B346" s="27"/>
      <c r="C346" s="27"/>
    </row>
    <row r="347">
      <c r="B347" s="27"/>
      <c r="C347" s="27"/>
    </row>
    <row r="348">
      <c r="B348" s="27"/>
      <c r="C348" s="27"/>
    </row>
    <row r="349">
      <c r="B349" s="27"/>
      <c r="C349" s="27"/>
    </row>
    <row r="350">
      <c r="B350" s="27"/>
      <c r="C350" s="27"/>
    </row>
    <row r="351">
      <c r="B351" s="27"/>
      <c r="C351" s="27"/>
    </row>
    <row r="352">
      <c r="B352" s="27"/>
      <c r="C352" s="27"/>
    </row>
    <row r="353">
      <c r="B353" s="27"/>
      <c r="C353" s="27"/>
    </row>
    <row r="354">
      <c r="B354" s="27"/>
      <c r="C354" s="27"/>
    </row>
    <row r="355">
      <c r="B355" s="27"/>
      <c r="C355" s="27"/>
    </row>
    <row r="356">
      <c r="B356" s="27"/>
      <c r="C356" s="27"/>
    </row>
    <row r="357">
      <c r="B357" s="27"/>
      <c r="C357" s="27"/>
    </row>
    <row r="358">
      <c r="B358" s="27"/>
      <c r="C358" s="27"/>
    </row>
    <row r="359">
      <c r="B359" s="27"/>
      <c r="C359" s="27"/>
    </row>
    <row r="360">
      <c r="B360" s="27"/>
      <c r="C360" s="27"/>
    </row>
    <row r="361">
      <c r="B361" s="27"/>
      <c r="C361" s="27"/>
    </row>
    <row r="362">
      <c r="B362" s="27"/>
      <c r="C362" s="27"/>
    </row>
    <row r="363">
      <c r="B363" s="27"/>
      <c r="C363" s="27"/>
    </row>
    <row r="364">
      <c r="B364" s="27"/>
      <c r="C364" s="27"/>
    </row>
    <row r="365">
      <c r="B365" s="27"/>
      <c r="C365" s="27"/>
    </row>
    <row r="366">
      <c r="B366" s="27"/>
      <c r="C366" s="27"/>
    </row>
    <row r="367">
      <c r="B367" s="27"/>
      <c r="C367" s="27"/>
    </row>
    <row r="368">
      <c r="B368" s="27"/>
      <c r="C368" s="27"/>
    </row>
    <row r="369">
      <c r="B369" s="27"/>
      <c r="C369" s="27"/>
    </row>
    <row r="370">
      <c r="B370" s="27"/>
      <c r="C370" s="27"/>
    </row>
    <row r="371">
      <c r="B371" s="27"/>
      <c r="C371" s="27"/>
    </row>
    <row r="372">
      <c r="B372" s="27"/>
      <c r="C372" s="27"/>
    </row>
    <row r="373">
      <c r="B373" s="27"/>
      <c r="C373" s="27"/>
    </row>
    <row r="374">
      <c r="B374" s="27"/>
      <c r="C374" s="27"/>
    </row>
    <row r="375">
      <c r="B375" s="27"/>
      <c r="C375" s="27"/>
    </row>
    <row r="376">
      <c r="B376" s="27"/>
      <c r="C376" s="27"/>
    </row>
    <row r="377">
      <c r="B377" s="27"/>
      <c r="C377" s="27"/>
    </row>
    <row r="378">
      <c r="B378" s="27"/>
      <c r="C378" s="27"/>
    </row>
    <row r="379">
      <c r="B379" s="27"/>
      <c r="C379" s="27"/>
    </row>
    <row r="380">
      <c r="B380" s="27"/>
      <c r="C380" s="27"/>
    </row>
    <row r="381">
      <c r="B381" s="27"/>
      <c r="C381" s="27"/>
    </row>
    <row r="382">
      <c r="B382" s="27"/>
      <c r="C382" s="27"/>
    </row>
    <row r="383">
      <c r="B383" s="27"/>
      <c r="C383" s="27"/>
    </row>
    <row r="384">
      <c r="B384" s="27"/>
      <c r="C384" s="27"/>
    </row>
    <row r="385">
      <c r="B385" s="27"/>
      <c r="C385" s="27"/>
    </row>
    <row r="386">
      <c r="B386" s="27"/>
      <c r="C386" s="27"/>
    </row>
    <row r="387">
      <c r="B387" s="27"/>
      <c r="C387" s="27"/>
    </row>
    <row r="388">
      <c r="B388" s="27"/>
      <c r="C388" s="27"/>
    </row>
    <row r="389">
      <c r="B389" s="27"/>
      <c r="C389" s="27"/>
    </row>
    <row r="390">
      <c r="B390" s="27"/>
      <c r="C390" s="27"/>
    </row>
    <row r="391">
      <c r="B391" s="27"/>
      <c r="C391" s="27"/>
    </row>
    <row r="392">
      <c r="B392" s="27"/>
      <c r="C392" s="27"/>
    </row>
    <row r="393">
      <c r="B393" s="27"/>
      <c r="C393" s="27"/>
    </row>
    <row r="394">
      <c r="B394" s="27"/>
      <c r="C394" s="27"/>
    </row>
    <row r="395">
      <c r="B395" s="27"/>
      <c r="C395" s="27"/>
    </row>
    <row r="396">
      <c r="B396" s="27"/>
      <c r="C396" s="27"/>
    </row>
    <row r="397">
      <c r="B397" s="27"/>
      <c r="C397" s="27"/>
    </row>
    <row r="398">
      <c r="B398" s="27"/>
      <c r="C398" s="27"/>
    </row>
    <row r="399">
      <c r="B399" s="27"/>
      <c r="C399" s="27"/>
    </row>
    <row r="400">
      <c r="B400" s="27"/>
      <c r="C400" s="27"/>
    </row>
    <row r="401">
      <c r="B401" s="27"/>
      <c r="C401" s="27"/>
    </row>
    <row r="402">
      <c r="B402" s="27"/>
      <c r="C402" s="27"/>
    </row>
    <row r="403">
      <c r="B403" s="27"/>
      <c r="C403" s="27"/>
    </row>
    <row r="404">
      <c r="B404" s="27"/>
      <c r="C404" s="27"/>
    </row>
    <row r="405">
      <c r="B405" s="27"/>
      <c r="C405" s="27"/>
    </row>
    <row r="406">
      <c r="B406" s="27"/>
      <c r="C406" s="27"/>
    </row>
    <row r="407">
      <c r="B407" s="27"/>
      <c r="C407" s="27"/>
    </row>
    <row r="408">
      <c r="B408" s="27"/>
      <c r="C408" s="27"/>
    </row>
    <row r="409">
      <c r="B409" s="27"/>
      <c r="C409" s="27"/>
    </row>
    <row r="410">
      <c r="B410" s="27"/>
      <c r="C410" s="27"/>
    </row>
    <row r="411">
      <c r="B411" s="27"/>
      <c r="C411" s="27"/>
    </row>
    <row r="412">
      <c r="B412" s="27"/>
      <c r="C412" s="27"/>
    </row>
    <row r="413">
      <c r="B413" s="27"/>
      <c r="C413" s="27"/>
    </row>
    <row r="414">
      <c r="B414" s="27"/>
      <c r="C414" s="27"/>
    </row>
    <row r="415">
      <c r="B415" s="27"/>
      <c r="C415" s="27"/>
    </row>
    <row r="416">
      <c r="B416" s="27"/>
      <c r="C416" s="27"/>
    </row>
    <row r="417">
      <c r="B417" s="27"/>
      <c r="C417" s="27"/>
    </row>
    <row r="418">
      <c r="B418" s="27"/>
      <c r="C418" s="27"/>
    </row>
    <row r="419">
      <c r="B419" s="27"/>
      <c r="C419" s="27"/>
    </row>
    <row r="420">
      <c r="B420" s="27"/>
      <c r="C420" s="27"/>
    </row>
    <row r="421">
      <c r="B421" s="27"/>
      <c r="C421" s="27"/>
    </row>
    <row r="422">
      <c r="B422" s="27"/>
      <c r="C422" s="27"/>
    </row>
    <row r="423">
      <c r="B423" s="27"/>
      <c r="C423" s="27"/>
    </row>
    <row r="424">
      <c r="B424" s="27"/>
      <c r="C424" s="27"/>
    </row>
    <row r="425">
      <c r="B425" s="27"/>
      <c r="C425" s="27"/>
    </row>
    <row r="426">
      <c r="B426" s="27"/>
      <c r="C426" s="27"/>
    </row>
    <row r="427">
      <c r="B427" s="27"/>
      <c r="C427" s="27"/>
    </row>
    <row r="428">
      <c r="B428" s="27"/>
      <c r="C428" s="27"/>
    </row>
    <row r="429">
      <c r="B429" s="27"/>
      <c r="C429" s="27"/>
    </row>
    <row r="430">
      <c r="B430" s="27"/>
      <c r="C430" s="27"/>
    </row>
    <row r="431">
      <c r="B431" s="27"/>
      <c r="C431" s="27"/>
    </row>
    <row r="432">
      <c r="B432" s="27"/>
      <c r="C432" s="27"/>
    </row>
    <row r="433">
      <c r="B433" s="27"/>
      <c r="C433" s="27"/>
    </row>
    <row r="434">
      <c r="B434" s="27"/>
      <c r="C434" s="27"/>
    </row>
    <row r="435">
      <c r="B435" s="27"/>
      <c r="C435" s="27"/>
    </row>
    <row r="436">
      <c r="B436" s="27"/>
      <c r="C436" s="27"/>
    </row>
    <row r="437">
      <c r="B437" s="27"/>
      <c r="C437" s="27"/>
    </row>
    <row r="438">
      <c r="B438" s="27"/>
      <c r="C438" s="27"/>
    </row>
    <row r="439">
      <c r="B439" s="27"/>
      <c r="C439" s="27"/>
    </row>
    <row r="440">
      <c r="B440" s="27"/>
      <c r="C440" s="27"/>
    </row>
    <row r="441">
      <c r="B441" s="27"/>
      <c r="C441" s="27"/>
    </row>
    <row r="442">
      <c r="B442" s="27"/>
      <c r="C442" s="27"/>
    </row>
    <row r="443">
      <c r="B443" s="27"/>
      <c r="C443" s="27"/>
    </row>
    <row r="444">
      <c r="B444" s="27"/>
      <c r="C444" s="27"/>
    </row>
    <row r="445">
      <c r="B445" s="27"/>
      <c r="C445" s="27"/>
    </row>
    <row r="446">
      <c r="B446" s="27"/>
      <c r="C446" s="27"/>
    </row>
    <row r="447">
      <c r="B447" s="27"/>
      <c r="C447" s="27"/>
    </row>
    <row r="448">
      <c r="B448" s="27"/>
      <c r="C448" s="27"/>
    </row>
    <row r="449">
      <c r="B449" s="27"/>
      <c r="C449" s="27"/>
    </row>
    <row r="450">
      <c r="B450" s="27"/>
      <c r="C450" s="27"/>
    </row>
    <row r="451">
      <c r="B451" s="27"/>
      <c r="C451" s="27"/>
    </row>
    <row r="452">
      <c r="B452" s="27"/>
      <c r="C452" s="27"/>
    </row>
    <row r="453">
      <c r="B453" s="27"/>
      <c r="C453" s="27"/>
    </row>
    <row r="454">
      <c r="B454" s="27"/>
      <c r="C454" s="27"/>
    </row>
    <row r="455">
      <c r="B455" s="27"/>
      <c r="C455" s="27"/>
    </row>
    <row r="456">
      <c r="B456" s="27"/>
      <c r="C456" s="27"/>
    </row>
    <row r="457">
      <c r="B457" s="27"/>
      <c r="C457" s="27"/>
    </row>
    <row r="458">
      <c r="B458" s="27"/>
      <c r="C458" s="27"/>
    </row>
    <row r="459">
      <c r="B459" s="27"/>
      <c r="C459" s="27"/>
    </row>
    <row r="460">
      <c r="B460" s="27"/>
      <c r="C460" s="27"/>
    </row>
    <row r="461">
      <c r="B461" s="27"/>
      <c r="C461" s="27"/>
    </row>
    <row r="462">
      <c r="B462" s="27"/>
      <c r="C462" s="27"/>
    </row>
    <row r="463">
      <c r="B463" s="27"/>
      <c r="C463" s="27"/>
    </row>
    <row r="464">
      <c r="B464" s="27"/>
      <c r="C464" s="27"/>
    </row>
    <row r="465">
      <c r="B465" s="27"/>
      <c r="C465" s="27"/>
    </row>
    <row r="466">
      <c r="B466" s="27"/>
      <c r="C466" s="27"/>
    </row>
    <row r="467">
      <c r="B467" s="27"/>
      <c r="C467" s="27"/>
    </row>
    <row r="468">
      <c r="B468" s="27"/>
      <c r="C468" s="27"/>
    </row>
    <row r="469">
      <c r="B469" s="27"/>
      <c r="C469" s="27"/>
    </row>
    <row r="470">
      <c r="B470" s="27"/>
      <c r="C470" s="27"/>
    </row>
    <row r="471">
      <c r="B471" s="27"/>
      <c r="C471" s="27"/>
    </row>
    <row r="472">
      <c r="B472" s="27"/>
      <c r="C472" s="27"/>
    </row>
    <row r="473">
      <c r="B473" s="27"/>
      <c r="C473" s="27"/>
    </row>
    <row r="474">
      <c r="B474" s="27"/>
      <c r="C474" s="27"/>
    </row>
    <row r="475">
      <c r="B475" s="27"/>
      <c r="C475" s="27"/>
    </row>
    <row r="476">
      <c r="B476" s="27"/>
      <c r="C476" s="27"/>
    </row>
    <row r="477">
      <c r="B477" s="27"/>
      <c r="C477" s="27"/>
    </row>
    <row r="478">
      <c r="B478" s="27"/>
      <c r="C478" s="27"/>
    </row>
    <row r="479">
      <c r="B479" s="27"/>
      <c r="C479" s="27"/>
    </row>
    <row r="480">
      <c r="B480" s="27"/>
      <c r="C480" s="27"/>
    </row>
    <row r="481">
      <c r="B481" s="27"/>
      <c r="C481" s="27"/>
    </row>
    <row r="482">
      <c r="B482" s="27"/>
      <c r="C482" s="27"/>
    </row>
    <row r="483">
      <c r="B483" s="27"/>
      <c r="C483" s="27"/>
    </row>
    <row r="484">
      <c r="B484" s="27"/>
      <c r="C484" s="27"/>
    </row>
    <row r="485">
      <c r="B485" s="27"/>
      <c r="C485" s="27"/>
    </row>
    <row r="486">
      <c r="B486" s="27"/>
      <c r="C486" s="27"/>
    </row>
    <row r="487">
      <c r="B487" s="27"/>
      <c r="C487" s="27"/>
    </row>
    <row r="488">
      <c r="B488" s="27"/>
      <c r="C488" s="27"/>
    </row>
    <row r="489">
      <c r="B489" s="27"/>
      <c r="C489" s="27"/>
    </row>
    <row r="490">
      <c r="B490" s="27"/>
      <c r="C490" s="27"/>
    </row>
    <row r="491">
      <c r="B491" s="27"/>
      <c r="C491" s="27"/>
    </row>
    <row r="492">
      <c r="B492" s="27"/>
      <c r="C492" s="27"/>
    </row>
    <row r="493">
      <c r="B493" s="27"/>
      <c r="C493" s="27"/>
    </row>
    <row r="494">
      <c r="B494" s="27"/>
      <c r="C494" s="27"/>
    </row>
    <row r="495">
      <c r="B495" s="27"/>
      <c r="C495" s="27"/>
    </row>
    <row r="496">
      <c r="B496" s="27"/>
      <c r="C496" s="27"/>
    </row>
    <row r="497">
      <c r="B497" s="27"/>
      <c r="C497" s="27"/>
    </row>
    <row r="498">
      <c r="B498" s="27"/>
      <c r="C498" s="27"/>
    </row>
    <row r="499">
      <c r="B499" s="27"/>
      <c r="C499" s="27"/>
    </row>
    <row r="500">
      <c r="B500" s="27"/>
      <c r="C500" s="27"/>
    </row>
    <row r="501">
      <c r="B501" s="27"/>
      <c r="C501" s="27"/>
    </row>
    <row r="502">
      <c r="B502" s="27"/>
      <c r="C502" s="27"/>
    </row>
    <row r="503">
      <c r="B503" s="27"/>
      <c r="C503" s="27"/>
    </row>
    <row r="504">
      <c r="B504" s="27"/>
      <c r="C504" s="27"/>
    </row>
    <row r="505">
      <c r="B505" s="27"/>
      <c r="C505" s="27"/>
    </row>
    <row r="506">
      <c r="B506" s="27"/>
      <c r="C506" s="27"/>
    </row>
    <row r="507">
      <c r="B507" s="27"/>
      <c r="C507" s="27"/>
    </row>
    <row r="508">
      <c r="B508" s="27"/>
      <c r="C508" s="27"/>
    </row>
    <row r="509">
      <c r="B509" s="27"/>
      <c r="C509" s="27"/>
    </row>
    <row r="510">
      <c r="B510" s="27"/>
      <c r="C510" s="27"/>
    </row>
    <row r="511">
      <c r="B511" s="27"/>
      <c r="C511" s="27"/>
    </row>
    <row r="512">
      <c r="B512" s="27"/>
      <c r="C512" s="27"/>
    </row>
    <row r="513">
      <c r="B513" s="27"/>
      <c r="C513" s="27"/>
    </row>
    <row r="514">
      <c r="B514" s="27"/>
      <c r="C514" s="27"/>
    </row>
    <row r="515">
      <c r="B515" s="27"/>
      <c r="C515" s="27"/>
    </row>
    <row r="516">
      <c r="B516" s="27"/>
      <c r="C516" s="27"/>
    </row>
    <row r="517">
      <c r="B517" s="27"/>
      <c r="C517" s="27"/>
    </row>
    <row r="518">
      <c r="B518" s="27"/>
      <c r="C518" s="27"/>
    </row>
    <row r="519">
      <c r="B519" s="27"/>
      <c r="C519" s="27"/>
    </row>
    <row r="520">
      <c r="B520" s="27"/>
      <c r="C520" s="27"/>
    </row>
    <row r="521">
      <c r="B521" s="27"/>
      <c r="C521" s="27"/>
    </row>
    <row r="522">
      <c r="B522" s="27"/>
      <c r="C522" s="27"/>
    </row>
    <row r="523">
      <c r="B523" s="27"/>
      <c r="C523" s="27"/>
    </row>
    <row r="524">
      <c r="B524" s="27"/>
      <c r="C524" s="27"/>
    </row>
    <row r="525">
      <c r="B525" s="27"/>
      <c r="C525" s="27"/>
    </row>
    <row r="526">
      <c r="B526" s="27"/>
      <c r="C526" s="27"/>
    </row>
    <row r="527">
      <c r="B527" s="27"/>
      <c r="C527" s="27"/>
    </row>
    <row r="528">
      <c r="B528" s="27"/>
      <c r="C528" s="27"/>
    </row>
    <row r="529">
      <c r="B529" s="27"/>
      <c r="C529" s="27"/>
    </row>
    <row r="530">
      <c r="B530" s="27"/>
      <c r="C530" s="27"/>
    </row>
    <row r="531">
      <c r="B531" s="27"/>
      <c r="C531" s="27"/>
    </row>
    <row r="532">
      <c r="B532" s="27"/>
      <c r="C532" s="27"/>
    </row>
    <row r="533">
      <c r="B533" s="27"/>
      <c r="C533" s="27"/>
    </row>
    <row r="534">
      <c r="B534" s="27"/>
      <c r="C534" s="27"/>
    </row>
    <row r="535">
      <c r="B535" s="27"/>
      <c r="C535" s="27"/>
    </row>
    <row r="536">
      <c r="B536" s="27"/>
      <c r="C536" s="27"/>
    </row>
    <row r="537">
      <c r="B537" s="27"/>
      <c r="C537" s="27"/>
    </row>
    <row r="538">
      <c r="B538" s="27"/>
      <c r="C538" s="27"/>
    </row>
    <row r="539">
      <c r="B539" s="27"/>
      <c r="C539" s="27"/>
    </row>
    <row r="540">
      <c r="B540" s="27"/>
      <c r="C540" s="27"/>
    </row>
    <row r="541">
      <c r="B541" s="27"/>
      <c r="C541" s="27"/>
    </row>
    <row r="542">
      <c r="B542" s="27"/>
      <c r="C542" s="27"/>
    </row>
    <row r="543">
      <c r="B543" s="27"/>
      <c r="C543" s="27"/>
    </row>
    <row r="544">
      <c r="B544" s="27"/>
      <c r="C544" s="27"/>
    </row>
    <row r="545">
      <c r="B545" s="27"/>
      <c r="C545" s="27"/>
    </row>
    <row r="546">
      <c r="B546" s="27"/>
      <c r="C546" s="27"/>
    </row>
    <row r="547">
      <c r="B547" s="27"/>
      <c r="C547" s="27"/>
    </row>
    <row r="548">
      <c r="B548" s="27"/>
      <c r="C548" s="27"/>
    </row>
    <row r="549">
      <c r="B549" s="27"/>
      <c r="C549" s="27"/>
    </row>
    <row r="550">
      <c r="B550" s="27"/>
      <c r="C550" s="27"/>
    </row>
    <row r="551">
      <c r="B551" s="27"/>
      <c r="C551" s="27"/>
    </row>
    <row r="552">
      <c r="B552" s="27"/>
      <c r="C552" s="27"/>
    </row>
    <row r="553">
      <c r="B553" s="27"/>
      <c r="C553" s="27"/>
    </row>
    <row r="554">
      <c r="B554" s="27"/>
      <c r="C554" s="27"/>
    </row>
    <row r="555">
      <c r="B555" s="27"/>
      <c r="C555" s="27"/>
    </row>
    <row r="556">
      <c r="B556" s="27"/>
      <c r="C556" s="27"/>
    </row>
    <row r="557">
      <c r="B557" s="27"/>
      <c r="C557" s="27"/>
    </row>
    <row r="558">
      <c r="B558" s="27"/>
      <c r="C558" s="27"/>
    </row>
    <row r="559">
      <c r="B559" s="27"/>
      <c r="C559" s="27"/>
    </row>
    <row r="560">
      <c r="B560" s="27"/>
      <c r="C560" s="27"/>
    </row>
    <row r="561">
      <c r="B561" s="27"/>
      <c r="C561" s="27"/>
    </row>
    <row r="562">
      <c r="B562" s="27"/>
      <c r="C562" s="27"/>
    </row>
    <row r="563">
      <c r="B563" s="27"/>
      <c r="C563" s="27"/>
    </row>
    <row r="564">
      <c r="B564" s="27"/>
      <c r="C564" s="27"/>
    </row>
    <row r="565">
      <c r="B565" s="27"/>
      <c r="C565" s="27"/>
    </row>
    <row r="566">
      <c r="B566" s="27"/>
      <c r="C566" s="27"/>
    </row>
    <row r="567">
      <c r="B567" s="27"/>
      <c r="C567" s="27"/>
    </row>
    <row r="568">
      <c r="B568" s="27"/>
      <c r="C568" s="27"/>
    </row>
    <row r="569">
      <c r="B569" s="27"/>
      <c r="C569" s="27"/>
    </row>
    <row r="570">
      <c r="B570" s="27"/>
      <c r="C570" s="27"/>
    </row>
    <row r="571">
      <c r="B571" s="27"/>
      <c r="C571" s="27"/>
    </row>
    <row r="572">
      <c r="B572" s="27"/>
      <c r="C572" s="27"/>
    </row>
    <row r="573">
      <c r="B573" s="27"/>
      <c r="C573" s="27"/>
    </row>
    <row r="574">
      <c r="B574" s="27"/>
      <c r="C574" s="27"/>
    </row>
    <row r="575">
      <c r="B575" s="27"/>
      <c r="C575" s="27"/>
    </row>
    <row r="576">
      <c r="B576" s="27"/>
      <c r="C576" s="27"/>
    </row>
    <row r="577">
      <c r="B577" s="27"/>
      <c r="C577" s="27"/>
    </row>
    <row r="578">
      <c r="B578" s="27"/>
      <c r="C578" s="27"/>
    </row>
    <row r="579">
      <c r="B579" s="27"/>
      <c r="C579" s="27"/>
    </row>
    <row r="580">
      <c r="B580" s="27"/>
      <c r="C580" s="27"/>
    </row>
    <row r="581">
      <c r="B581" s="27"/>
      <c r="C581" s="27"/>
    </row>
    <row r="582">
      <c r="B582" s="27"/>
      <c r="C582" s="27"/>
    </row>
    <row r="583">
      <c r="B583" s="27"/>
      <c r="C583" s="27"/>
    </row>
    <row r="584">
      <c r="B584" s="27"/>
      <c r="C584" s="27"/>
    </row>
    <row r="585">
      <c r="B585" s="27"/>
      <c r="C585" s="27"/>
    </row>
    <row r="586">
      <c r="B586" s="27"/>
      <c r="C586" s="27"/>
    </row>
    <row r="587">
      <c r="B587" s="27"/>
      <c r="C587" s="27"/>
    </row>
    <row r="588">
      <c r="B588" s="27"/>
      <c r="C588" s="27"/>
    </row>
    <row r="589">
      <c r="B589" s="27"/>
      <c r="C589" s="27"/>
    </row>
    <row r="590">
      <c r="B590" s="27"/>
      <c r="C590" s="27"/>
    </row>
    <row r="591">
      <c r="B591" s="27"/>
      <c r="C591" s="27"/>
    </row>
    <row r="592">
      <c r="B592" s="27"/>
      <c r="C592" s="27"/>
    </row>
    <row r="593">
      <c r="B593" s="27"/>
      <c r="C593" s="27"/>
    </row>
    <row r="594">
      <c r="B594" s="27"/>
      <c r="C594" s="27"/>
    </row>
    <row r="595">
      <c r="B595" s="27"/>
      <c r="C595" s="27"/>
    </row>
    <row r="596">
      <c r="B596" s="27"/>
      <c r="C596" s="27"/>
    </row>
    <row r="597">
      <c r="B597" s="27"/>
      <c r="C597" s="27"/>
    </row>
    <row r="598">
      <c r="B598" s="27"/>
      <c r="C598" s="27"/>
    </row>
    <row r="599">
      <c r="B599" s="27"/>
      <c r="C599" s="27"/>
    </row>
    <row r="600">
      <c r="B600" s="27"/>
      <c r="C600" s="27"/>
    </row>
    <row r="601">
      <c r="B601" s="27"/>
      <c r="C601" s="27"/>
    </row>
    <row r="602">
      <c r="B602" s="27"/>
      <c r="C602" s="27"/>
    </row>
    <row r="603">
      <c r="B603" s="27"/>
      <c r="C603" s="27"/>
    </row>
    <row r="604">
      <c r="B604" s="27"/>
      <c r="C604" s="27"/>
    </row>
    <row r="605">
      <c r="B605" s="27"/>
      <c r="C605" s="27"/>
    </row>
    <row r="606">
      <c r="B606" s="27"/>
      <c r="C606" s="27"/>
    </row>
    <row r="607">
      <c r="B607" s="27"/>
      <c r="C607" s="27"/>
    </row>
    <row r="608">
      <c r="B608" s="27"/>
      <c r="C608" s="27"/>
    </row>
    <row r="609">
      <c r="B609" s="27"/>
      <c r="C609" s="27"/>
    </row>
    <row r="610">
      <c r="B610" s="27"/>
      <c r="C610" s="27"/>
    </row>
    <row r="611">
      <c r="B611" s="27"/>
      <c r="C611" s="27"/>
    </row>
    <row r="612">
      <c r="B612" s="27"/>
      <c r="C612" s="27"/>
    </row>
    <row r="613">
      <c r="B613" s="27"/>
      <c r="C613" s="27"/>
    </row>
    <row r="614">
      <c r="B614" s="27"/>
      <c r="C614" s="27"/>
    </row>
    <row r="615">
      <c r="B615" s="27"/>
      <c r="C615" s="27"/>
    </row>
    <row r="616">
      <c r="B616" s="27"/>
      <c r="C616" s="27"/>
    </row>
    <row r="617">
      <c r="B617" s="27"/>
      <c r="C617" s="27"/>
    </row>
    <row r="618">
      <c r="B618" s="27"/>
      <c r="C618" s="27"/>
    </row>
    <row r="619">
      <c r="B619" s="27"/>
      <c r="C619" s="27"/>
    </row>
    <row r="620">
      <c r="B620" s="27"/>
      <c r="C620" s="27"/>
    </row>
    <row r="621">
      <c r="B621" s="27"/>
      <c r="C621" s="27"/>
    </row>
    <row r="622">
      <c r="B622" s="27"/>
      <c r="C622" s="27"/>
    </row>
    <row r="623">
      <c r="B623" s="27"/>
      <c r="C623" s="27"/>
    </row>
    <row r="624">
      <c r="B624" s="27"/>
      <c r="C624" s="27"/>
    </row>
    <row r="625">
      <c r="B625" s="27"/>
      <c r="C625" s="27"/>
    </row>
    <row r="626">
      <c r="B626" s="27"/>
      <c r="C626" s="27"/>
    </row>
    <row r="627">
      <c r="B627" s="27"/>
      <c r="C627" s="27"/>
    </row>
    <row r="628">
      <c r="B628" s="27"/>
      <c r="C628" s="27"/>
    </row>
    <row r="629">
      <c r="B629" s="27"/>
      <c r="C629" s="27"/>
    </row>
    <row r="630">
      <c r="B630" s="27"/>
      <c r="C630" s="27"/>
    </row>
    <row r="631">
      <c r="B631" s="27"/>
      <c r="C631" s="27"/>
    </row>
    <row r="632">
      <c r="B632" s="27"/>
      <c r="C632" s="27"/>
    </row>
    <row r="633">
      <c r="B633" s="27"/>
      <c r="C633" s="27"/>
    </row>
    <row r="634">
      <c r="B634" s="27"/>
      <c r="C634" s="27"/>
    </row>
    <row r="635">
      <c r="B635" s="27"/>
      <c r="C635" s="27"/>
    </row>
    <row r="636">
      <c r="B636" s="27"/>
      <c r="C636" s="27"/>
    </row>
    <row r="637">
      <c r="B637" s="27"/>
      <c r="C637" s="27"/>
    </row>
    <row r="638">
      <c r="B638" s="27"/>
      <c r="C638" s="27"/>
    </row>
    <row r="639">
      <c r="B639" s="27"/>
      <c r="C639" s="27"/>
    </row>
    <row r="640">
      <c r="B640" s="27"/>
      <c r="C640" s="27"/>
    </row>
    <row r="641">
      <c r="B641" s="27"/>
      <c r="C641" s="27"/>
    </row>
    <row r="642">
      <c r="B642" s="27"/>
      <c r="C642" s="27"/>
    </row>
    <row r="643">
      <c r="B643" s="27"/>
      <c r="C643" s="27"/>
    </row>
    <row r="644">
      <c r="B644" s="27"/>
      <c r="C644" s="27"/>
    </row>
    <row r="645">
      <c r="B645" s="27"/>
      <c r="C645" s="27"/>
    </row>
    <row r="646">
      <c r="B646" s="27"/>
      <c r="C646" s="27"/>
    </row>
    <row r="647">
      <c r="B647" s="27"/>
      <c r="C647" s="27"/>
    </row>
    <row r="648">
      <c r="B648" s="27"/>
      <c r="C648" s="27"/>
    </row>
    <row r="649">
      <c r="B649" s="27"/>
      <c r="C649" s="27"/>
    </row>
    <row r="650">
      <c r="B650" s="27"/>
      <c r="C650" s="27"/>
    </row>
    <row r="651">
      <c r="B651" s="27"/>
      <c r="C651" s="27"/>
    </row>
    <row r="652">
      <c r="B652" s="27"/>
      <c r="C652" s="27"/>
    </row>
    <row r="653">
      <c r="B653" s="27"/>
      <c r="C653" s="27"/>
    </row>
    <row r="654">
      <c r="B654" s="27"/>
      <c r="C654" s="27"/>
    </row>
    <row r="655">
      <c r="B655" s="27"/>
      <c r="C655" s="27"/>
    </row>
    <row r="656">
      <c r="B656" s="27"/>
      <c r="C656" s="27"/>
    </row>
    <row r="657">
      <c r="B657" s="27"/>
      <c r="C657" s="27"/>
    </row>
    <row r="658">
      <c r="B658" s="27"/>
      <c r="C658" s="27"/>
    </row>
    <row r="659">
      <c r="B659" s="27"/>
      <c r="C659" s="27"/>
    </row>
    <row r="660">
      <c r="B660" s="27"/>
      <c r="C660" s="27"/>
    </row>
    <row r="661">
      <c r="B661" s="27"/>
      <c r="C661" s="27"/>
    </row>
    <row r="662">
      <c r="B662" s="27"/>
      <c r="C662" s="27"/>
    </row>
    <row r="663">
      <c r="B663" s="27"/>
      <c r="C663" s="27"/>
    </row>
    <row r="664">
      <c r="B664" s="27"/>
      <c r="C664" s="27"/>
    </row>
    <row r="665">
      <c r="B665" s="27"/>
      <c r="C665" s="27"/>
    </row>
    <row r="666">
      <c r="B666" s="27"/>
      <c r="C666" s="27"/>
    </row>
    <row r="667">
      <c r="B667" s="27"/>
      <c r="C667" s="27"/>
    </row>
    <row r="668">
      <c r="B668" s="27"/>
      <c r="C668" s="27"/>
    </row>
    <row r="669">
      <c r="B669" s="27"/>
      <c r="C669" s="27"/>
    </row>
    <row r="670">
      <c r="B670" s="27"/>
      <c r="C670" s="27"/>
    </row>
    <row r="671">
      <c r="B671" s="27"/>
      <c r="C671" s="27"/>
    </row>
    <row r="672">
      <c r="B672" s="27"/>
      <c r="C672" s="27"/>
    </row>
    <row r="673">
      <c r="B673" s="27"/>
      <c r="C673" s="27"/>
    </row>
    <row r="674">
      <c r="B674" s="27"/>
      <c r="C674" s="27"/>
    </row>
    <row r="675">
      <c r="B675" s="27"/>
      <c r="C675" s="27"/>
    </row>
    <row r="676">
      <c r="B676" s="27"/>
      <c r="C676" s="27"/>
    </row>
    <row r="677">
      <c r="B677" s="27"/>
      <c r="C677" s="27"/>
    </row>
    <row r="678">
      <c r="B678" s="27"/>
      <c r="C678" s="27"/>
    </row>
    <row r="679">
      <c r="B679" s="27"/>
      <c r="C679" s="27"/>
    </row>
    <row r="680">
      <c r="B680" s="27"/>
      <c r="C680" s="27"/>
    </row>
    <row r="681">
      <c r="B681" s="27"/>
      <c r="C681" s="27"/>
    </row>
    <row r="682">
      <c r="B682" s="27"/>
      <c r="C682" s="27"/>
    </row>
    <row r="683">
      <c r="B683" s="27"/>
      <c r="C683" s="27"/>
    </row>
    <row r="684">
      <c r="B684" s="27"/>
      <c r="C684" s="27"/>
    </row>
    <row r="685">
      <c r="B685" s="27"/>
      <c r="C685" s="27"/>
    </row>
    <row r="686">
      <c r="B686" s="27"/>
      <c r="C686" s="27"/>
    </row>
    <row r="687">
      <c r="B687" s="27"/>
      <c r="C687" s="27"/>
    </row>
    <row r="688">
      <c r="B688" s="27"/>
      <c r="C688" s="27"/>
    </row>
    <row r="689">
      <c r="B689" s="27"/>
      <c r="C689" s="27"/>
    </row>
    <row r="690">
      <c r="B690" s="27"/>
      <c r="C690" s="27"/>
    </row>
    <row r="691">
      <c r="B691" s="27"/>
      <c r="C691" s="27"/>
    </row>
    <row r="692">
      <c r="B692" s="27"/>
      <c r="C692" s="27"/>
    </row>
    <row r="693">
      <c r="B693" s="27"/>
      <c r="C693" s="27"/>
    </row>
    <row r="694">
      <c r="B694" s="27"/>
      <c r="C694" s="27"/>
    </row>
    <row r="695">
      <c r="B695" s="27"/>
      <c r="C695" s="27"/>
    </row>
    <row r="696">
      <c r="B696" s="27"/>
      <c r="C696" s="27"/>
    </row>
    <row r="697">
      <c r="B697" s="27"/>
      <c r="C697" s="27"/>
    </row>
    <row r="698">
      <c r="B698" s="27"/>
      <c r="C698" s="27"/>
    </row>
    <row r="699">
      <c r="B699" s="27"/>
      <c r="C699" s="27"/>
    </row>
    <row r="700">
      <c r="B700" s="27"/>
      <c r="C700" s="27"/>
    </row>
    <row r="701">
      <c r="B701" s="27"/>
      <c r="C701" s="27"/>
    </row>
    <row r="702">
      <c r="B702" s="27"/>
      <c r="C702" s="27"/>
    </row>
    <row r="703">
      <c r="B703" s="27"/>
      <c r="C703" s="27"/>
    </row>
    <row r="704">
      <c r="B704" s="27"/>
      <c r="C704" s="27"/>
    </row>
    <row r="705">
      <c r="B705" s="27"/>
      <c r="C705" s="27"/>
    </row>
    <row r="706">
      <c r="B706" s="27"/>
      <c r="C706" s="27"/>
    </row>
    <row r="707">
      <c r="B707" s="27"/>
      <c r="C707" s="27"/>
    </row>
    <row r="708">
      <c r="B708" s="27"/>
      <c r="C708" s="27"/>
    </row>
    <row r="709">
      <c r="B709" s="27"/>
      <c r="C709" s="27"/>
    </row>
    <row r="710">
      <c r="B710" s="27"/>
      <c r="C710" s="27"/>
    </row>
    <row r="711">
      <c r="B711" s="27"/>
      <c r="C711" s="27"/>
    </row>
    <row r="712">
      <c r="B712" s="27"/>
      <c r="C712" s="27"/>
    </row>
    <row r="713">
      <c r="B713" s="27"/>
      <c r="C713" s="27"/>
    </row>
    <row r="714">
      <c r="B714" s="27"/>
      <c r="C714" s="27"/>
    </row>
    <row r="715">
      <c r="B715" s="27"/>
      <c r="C715" s="27"/>
    </row>
    <row r="716">
      <c r="B716" s="27"/>
      <c r="C716" s="27"/>
    </row>
    <row r="717">
      <c r="B717" s="27"/>
      <c r="C717" s="27"/>
    </row>
    <row r="718">
      <c r="B718" s="27"/>
      <c r="C718" s="27"/>
    </row>
    <row r="719">
      <c r="B719" s="27"/>
      <c r="C719" s="27"/>
    </row>
    <row r="720">
      <c r="B720" s="27"/>
      <c r="C720" s="27"/>
    </row>
    <row r="721">
      <c r="B721" s="27"/>
      <c r="C721" s="27"/>
    </row>
    <row r="722">
      <c r="B722" s="27"/>
      <c r="C722" s="27"/>
    </row>
    <row r="723">
      <c r="B723" s="27"/>
      <c r="C723" s="27"/>
    </row>
    <row r="724">
      <c r="B724" s="27"/>
      <c r="C724" s="27"/>
    </row>
    <row r="725">
      <c r="B725" s="27"/>
      <c r="C725" s="27"/>
    </row>
    <row r="726">
      <c r="B726" s="27"/>
      <c r="C726" s="27"/>
    </row>
    <row r="727">
      <c r="B727" s="27"/>
      <c r="C727" s="27"/>
    </row>
    <row r="728">
      <c r="B728" s="27"/>
      <c r="C728" s="27"/>
    </row>
    <row r="729">
      <c r="B729" s="27"/>
      <c r="C729" s="27"/>
    </row>
    <row r="730">
      <c r="B730" s="27"/>
      <c r="C730" s="27"/>
    </row>
    <row r="731">
      <c r="B731" s="27"/>
      <c r="C731" s="27"/>
    </row>
    <row r="732">
      <c r="B732" s="27"/>
      <c r="C732" s="27"/>
    </row>
    <row r="733">
      <c r="B733" s="27"/>
      <c r="C733" s="27"/>
    </row>
    <row r="734">
      <c r="B734" s="27"/>
      <c r="C734" s="27"/>
    </row>
    <row r="735">
      <c r="B735" s="27"/>
      <c r="C735" s="27"/>
    </row>
    <row r="736">
      <c r="B736" s="27"/>
      <c r="C736" s="27"/>
    </row>
    <row r="737">
      <c r="B737" s="27"/>
      <c r="C737" s="27"/>
    </row>
    <row r="738">
      <c r="B738" s="27"/>
      <c r="C738" s="27"/>
    </row>
    <row r="739">
      <c r="B739" s="27"/>
      <c r="C739" s="27"/>
    </row>
    <row r="740">
      <c r="B740" s="27"/>
      <c r="C740" s="27"/>
    </row>
    <row r="741">
      <c r="B741" s="27"/>
      <c r="C741" s="27"/>
    </row>
    <row r="742">
      <c r="B742" s="27"/>
      <c r="C742" s="27"/>
    </row>
    <row r="743">
      <c r="B743" s="27"/>
      <c r="C743" s="27"/>
    </row>
    <row r="744">
      <c r="B744" s="27"/>
      <c r="C744" s="27"/>
    </row>
    <row r="745">
      <c r="B745" s="27"/>
      <c r="C745" s="27"/>
    </row>
    <row r="746">
      <c r="B746" s="27"/>
      <c r="C746" s="27"/>
    </row>
    <row r="747">
      <c r="B747" s="27"/>
      <c r="C747" s="27"/>
    </row>
    <row r="748">
      <c r="B748" s="27"/>
      <c r="C748" s="27"/>
    </row>
    <row r="749">
      <c r="B749" s="27"/>
      <c r="C749" s="27"/>
    </row>
    <row r="750">
      <c r="B750" s="27"/>
      <c r="C750" s="27"/>
    </row>
    <row r="751">
      <c r="B751" s="27"/>
      <c r="C751" s="27"/>
    </row>
    <row r="752">
      <c r="B752" s="27"/>
      <c r="C752" s="27"/>
    </row>
    <row r="753">
      <c r="B753" s="27"/>
      <c r="C753" s="27"/>
    </row>
    <row r="754">
      <c r="B754" s="27"/>
      <c r="C754" s="27"/>
    </row>
    <row r="755">
      <c r="B755" s="27"/>
      <c r="C755" s="27"/>
    </row>
    <row r="756">
      <c r="B756" s="27"/>
      <c r="C756" s="27"/>
    </row>
    <row r="757">
      <c r="B757" s="27"/>
      <c r="C757" s="27"/>
    </row>
    <row r="758">
      <c r="B758" s="27"/>
      <c r="C758" s="27"/>
    </row>
    <row r="759">
      <c r="B759" s="27"/>
      <c r="C759" s="27"/>
    </row>
    <row r="760">
      <c r="B760" s="27"/>
      <c r="C760" s="27"/>
    </row>
    <row r="761">
      <c r="B761" s="27"/>
      <c r="C761" s="27"/>
    </row>
    <row r="762">
      <c r="B762" s="27"/>
      <c r="C762" s="27"/>
    </row>
    <row r="763">
      <c r="B763" s="27"/>
      <c r="C763" s="27"/>
    </row>
    <row r="764">
      <c r="B764" s="27"/>
      <c r="C764" s="27"/>
    </row>
    <row r="765">
      <c r="B765" s="27"/>
      <c r="C765" s="27"/>
    </row>
    <row r="766">
      <c r="B766" s="27"/>
      <c r="C766" s="27"/>
    </row>
    <row r="767">
      <c r="B767" s="27"/>
      <c r="C767" s="27"/>
    </row>
    <row r="768">
      <c r="B768" s="27"/>
      <c r="C768" s="27"/>
    </row>
    <row r="769">
      <c r="B769" s="27"/>
      <c r="C769" s="27"/>
    </row>
    <row r="770">
      <c r="B770" s="27"/>
      <c r="C770" s="27"/>
    </row>
    <row r="771">
      <c r="B771" s="27"/>
      <c r="C771" s="27"/>
    </row>
    <row r="772">
      <c r="B772" s="27"/>
      <c r="C772" s="27"/>
    </row>
    <row r="773">
      <c r="B773" s="27"/>
      <c r="C773" s="27"/>
    </row>
    <row r="774">
      <c r="B774" s="27"/>
      <c r="C774" s="27"/>
    </row>
    <row r="775">
      <c r="B775" s="27"/>
      <c r="C775" s="27"/>
    </row>
    <row r="776">
      <c r="B776" s="27"/>
      <c r="C776" s="27"/>
    </row>
    <row r="777">
      <c r="B777" s="27"/>
      <c r="C777" s="27"/>
    </row>
    <row r="778">
      <c r="B778" s="27"/>
      <c r="C778" s="27"/>
    </row>
    <row r="779">
      <c r="B779" s="27"/>
      <c r="C779" s="27"/>
    </row>
    <row r="780">
      <c r="B780" s="27"/>
      <c r="C780" s="27"/>
    </row>
    <row r="781">
      <c r="B781" s="27"/>
      <c r="C781" s="27"/>
    </row>
    <row r="782">
      <c r="B782" s="27"/>
      <c r="C782" s="27"/>
    </row>
    <row r="783">
      <c r="B783" s="27"/>
      <c r="C783" s="27"/>
    </row>
    <row r="784">
      <c r="B784" s="27"/>
      <c r="C784" s="27"/>
    </row>
    <row r="785">
      <c r="B785" s="27"/>
      <c r="C785" s="27"/>
    </row>
    <row r="786">
      <c r="B786" s="27"/>
      <c r="C786" s="27"/>
    </row>
    <row r="787">
      <c r="B787" s="27"/>
      <c r="C787" s="27"/>
    </row>
    <row r="788">
      <c r="B788" s="27"/>
      <c r="C788" s="27"/>
    </row>
    <row r="789">
      <c r="B789" s="27"/>
      <c r="C789" s="27"/>
    </row>
    <row r="790">
      <c r="B790" s="27"/>
      <c r="C790" s="27"/>
    </row>
    <row r="791">
      <c r="B791" s="27"/>
      <c r="C791" s="27"/>
    </row>
    <row r="792">
      <c r="B792" s="27"/>
      <c r="C792" s="27"/>
    </row>
    <row r="793">
      <c r="B793" s="27"/>
      <c r="C793" s="27"/>
    </row>
    <row r="794">
      <c r="B794" s="27"/>
      <c r="C794" s="27"/>
    </row>
    <row r="795">
      <c r="B795" s="27"/>
      <c r="C795" s="27"/>
    </row>
    <row r="796">
      <c r="B796" s="27"/>
      <c r="C796" s="27"/>
    </row>
    <row r="797">
      <c r="B797" s="27"/>
      <c r="C797" s="27"/>
    </row>
    <row r="798">
      <c r="B798" s="27"/>
      <c r="C798" s="27"/>
    </row>
    <row r="799">
      <c r="B799" s="27"/>
      <c r="C799" s="27"/>
    </row>
    <row r="800">
      <c r="B800" s="27"/>
      <c r="C800" s="27"/>
    </row>
    <row r="801">
      <c r="B801" s="27"/>
      <c r="C801" s="27"/>
    </row>
    <row r="802">
      <c r="B802" s="27"/>
      <c r="C802" s="27"/>
    </row>
    <row r="803">
      <c r="B803" s="27"/>
      <c r="C803" s="27"/>
    </row>
    <row r="804">
      <c r="B804" s="27"/>
      <c r="C804" s="27"/>
    </row>
    <row r="805">
      <c r="B805" s="27"/>
      <c r="C805" s="27"/>
    </row>
    <row r="806">
      <c r="B806" s="27"/>
      <c r="C806" s="27"/>
    </row>
    <row r="807">
      <c r="B807" s="27"/>
      <c r="C807" s="27"/>
    </row>
    <row r="808">
      <c r="B808" s="27"/>
      <c r="C808" s="27"/>
    </row>
    <row r="809">
      <c r="B809" s="27"/>
      <c r="C809" s="27"/>
    </row>
    <row r="810">
      <c r="B810" s="27"/>
      <c r="C810" s="27"/>
    </row>
    <row r="811">
      <c r="B811" s="27"/>
      <c r="C811" s="27"/>
    </row>
    <row r="812">
      <c r="B812" s="27"/>
      <c r="C812" s="27"/>
    </row>
    <row r="813">
      <c r="B813" s="27"/>
      <c r="C813" s="27"/>
    </row>
    <row r="814">
      <c r="B814" s="27"/>
      <c r="C814" s="27"/>
    </row>
    <row r="815">
      <c r="B815" s="27"/>
      <c r="C815" s="27"/>
    </row>
    <row r="816">
      <c r="B816" s="27"/>
      <c r="C816" s="27"/>
    </row>
    <row r="817">
      <c r="B817" s="27"/>
      <c r="C817" s="27"/>
    </row>
    <row r="818">
      <c r="B818" s="27"/>
      <c r="C818" s="27"/>
    </row>
    <row r="819">
      <c r="B819" s="27"/>
      <c r="C819" s="27"/>
    </row>
    <row r="820">
      <c r="B820" s="27"/>
      <c r="C820" s="27"/>
    </row>
    <row r="821">
      <c r="B821" s="27"/>
      <c r="C821" s="27"/>
    </row>
    <row r="822">
      <c r="B822" s="27"/>
      <c r="C822" s="27"/>
    </row>
    <row r="823">
      <c r="B823" s="27"/>
      <c r="C823" s="27"/>
    </row>
    <row r="824">
      <c r="B824" s="27"/>
      <c r="C824" s="27"/>
    </row>
    <row r="825">
      <c r="B825" s="27"/>
      <c r="C825" s="27"/>
    </row>
    <row r="826">
      <c r="B826" s="27"/>
      <c r="C826" s="27"/>
    </row>
    <row r="827">
      <c r="B827" s="27"/>
      <c r="C827" s="27"/>
    </row>
    <row r="828">
      <c r="B828" s="27"/>
      <c r="C828" s="27"/>
    </row>
    <row r="829">
      <c r="B829" s="27"/>
      <c r="C829" s="27"/>
    </row>
    <row r="830">
      <c r="B830" s="27"/>
      <c r="C830" s="27"/>
    </row>
    <row r="831">
      <c r="B831" s="27"/>
      <c r="C831" s="27"/>
    </row>
    <row r="832">
      <c r="B832" s="27"/>
      <c r="C832" s="27"/>
    </row>
    <row r="833">
      <c r="B833" s="27"/>
      <c r="C833" s="27"/>
    </row>
    <row r="834">
      <c r="B834" s="27"/>
      <c r="C834" s="27"/>
    </row>
    <row r="835">
      <c r="B835" s="27"/>
      <c r="C835" s="27"/>
    </row>
    <row r="836">
      <c r="B836" s="27"/>
      <c r="C836" s="27"/>
    </row>
    <row r="837">
      <c r="B837" s="27"/>
      <c r="C837" s="27"/>
    </row>
    <row r="838">
      <c r="B838" s="27"/>
      <c r="C838" s="27"/>
    </row>
    <row r="839">
      <c r="B839" s="27"/>
      <c r="C839" s="27"/>
    </row>
    <row r="840">
      <c r="B840" s="27"/>
      <c r="C840" s="27"/>
    </row>
    <row r="841">
      <c r="B841" s="27"/>
      <c r="C841" s="27"/>
    </row>
    <row r="842">
      <c r="B842" s="27"/>
      <c r="C842" s="27"/>
    </row>
    <row r="843">
      <c r="B843" s="27"/>
      <c r="C843" s="27"/>
    </row>
    <row r="844">
      <c r="B844" s="27"/>
      <c r="C844" s="27"/>
    </row>
    <row r="845">
      <c r="B845" s="27"/>
      <c r="C845" s="27"/>
    </row>
    <row r="846">
      <c r="B846" s="27"/>
      <c r="C846" s="27"/>
    </row>
    <row r="847">
      <c r="B847" s="27"/>
      <c r="C847" s="27"/>
    </row>
    <row r="848">
      <c r="B848" s="27"/>
      <c r="C848" s="27"/>
    </row>
    <row r="849">
      <c r="B849" s="27"/>
      <c r="C849" s="27"/>
    </row>
    <row r="850">
      <c r="B850" s="27"/>
      <c r="C850" s="27"/>
    </row>
    <row r="851">
      <c r="B851" s="27"/>
      <c r="C851" s="27"/>
    </row>
    <row r="852">
      <c r="B852" s="27"/>
      <c r="C852" s="27"/>
    </row>
    <row r="853">
      <c r="B853" s="27"/>
      <c r="C853" s="27"/>
    </row>
    <row r="854">
      <c r="B854" s="27"/>
      <c r="C854" s="27"/>
    </row>
    <row r="855">
      <c r="B855" s="27"/>
      <c r="C855" s="27"/>
    </row>
    <row r="856">
      <c r="B856" s="27"/>
      <c r="C856" s="27"/>
    </row>
    <row r="857">
      <c r="B857" s="27"/>
      <c r="C857" s="27"/>
    </row>
    <row r="858">
      <c r="B858" s="27"/>
      <c r="C858" s="27"/>
    </row>
    <row r="859">
      <c r="B859" s="27"/>
      <c r="C859" s="27"/>
    </row>
    <row r="860">
      <c r="B860" s="27"/>
      <c r="C860" s="27"/>
    </row>
    <row r="861">
      <c r="B861" s="27"/>
      <c r="C861" s="27"/>
    </row>
    <row r="862">
      <c r="B862" s="27"/>
      <c r="C862" s="27"/>
    </row>
    <row r="863">
      <c r="B863" s="27"/>
      <c r="C863" s="27"/>
    </row>
    <row r="864">
      <c r="B864" s="27"/>
      <c r="C864" s="27"/>
    </row>
    <row r="865">
      <c r="B865" s="27"/>
      <c r="C865" s="27"/>
    </row>
    <row r="866">
      <c r="B866" s="27"/>
      <c r="C866" s="27"/>
    </row>
    <row r="867">
      <c r="B867" s="27"/>
      <c r="C867" s="27"/>
    </row>
    <row r="868">
      <c r="B868" s="27"/>
      <c r="C868" s="27"/>
    </row>
    <row r="869">
      <c r="B869" s="27"/>
      <c r="C869" s="27"/>
    </row>
    <row r="870">
      <c r="B870" s="27"/>
      <c r="C870" s="27"/>
    </row>
    <row r="871">
      <c r="B871" s="27"/>
      <c r="C871" s="27"/>
    </row>
    <row r="872">
      <c r="B872" s="27"/>
      <c r="C872" s="27"/>
    </row>
    <row r="873">
      <c r="B873" s="27"/>
      <c r="C873" s="27"/>
    </row>
    <row r="874">
      <c r="B874" s="27"/>
      <c r="C874" s="27"/>
    </row>
    <row r="875">
      <c r="B875" s="27"/>
      <c r="C875" s="27"/>
    </row>
    <row r="876">
      <c r="B876" s="27"/>
      <c r="C876" s="27"/>
    </row>
    <row r="877">
      <c r="B877" s="27"/>
      <c r="C877" s="27"/>
    </row>
    <row r="878">
      <c r="B878" s="27"/>
      <c r="C878" s="27"/>
    </row>
    <row r="879">
      <c r="B879" s="27"/>
      <c r="C879" s="27"/>
    </row>
    <row r="880">
      <c r="B880" s="27"/>
      <c r="C880" s="27"/>
    </row>
    <row r="881">
      <c r="B881" s="27"/>
      <c r="C881" s="27"/>
    </row>
    <row r="882">
      <c r="B882" s="27"/>
      <c r="C882" s="27"/>
    </row>
    <row r="883">
      <c r="B883" s="27"/>
      <c r="C883" s="27"/>
    </row>
    <row r="884">
      <c r="B884" s="27"/>
      <c r="C884" s="27"/>
    </row>
    <row r="885">
      <c r="B885" s="27"/>
      <c r="C885" s="27"/>
    </row>
    <row r="886">
      <c r="B886" s="27"/>
      <c r="C886" s="27"/>
    </row>
    <row r="887">
      <c r="B887" s="27"/>
      <c r="C887" s="27"/>
    </row>
    <row r="888">
      <c r="B888" s="27"/>
      <c r="C888" s="27"/>
    </row>
    <row r="889">
      <c r="B889" s="27"/>
      <c r="C889" s="27"/>
    </row>
    <row r="890">
      <c r="B890" s="27"/>
      <c r="C890" s="27"/>
    </row>
    <row r="891">
      <c r="B891" s="27"/>
      <c r="C891" s="27"/>
    </row>
    <row r="892">
      <c r="B892" s="27"/>
      <c r="C892" s="27"/>
    </row>
    <row r="893">
      <c r="B893" s="27"/>
      <c r="C893" s="27"/>
    </row>
    <row r="894">
      <c r="B894" s="27"/>
      <c r="C894" s="27"/>
    </row>
    <row r="895">
      <c r="B895" s="27"/>
      <c r="C895" s="27"/>
    </row>
    <row r="896">
      <c r="B896" s="27"/>
      <c r="C896" s="27"/>
    </row>
    <row r="897">
      <c r="B897" s="27"/>
      <c r="C897" s="27"/>
    </row>
    <row r="898">
      <c r="B898" s="27"/>
      <c r="C898" s="27"/>
    </row>
    <row r="899">
      <c r="B899" s="27"/>
      <c r="C899" s="27"/>
    </row>
    <row r="900">
      <c r="B900" s="27"/>
      <c r="C900" s="27"/>
    </row>
    <row r="901">
      <c r="B901" s="27"/>
      <c r="C901" s="27"/>
    </row>
    <row r="902">
      <c r="B902" s="27"/>
      <c r="C902" s="27"/>
    </row>
    <row r="903">
      <c r="B903" s="27"/>
      <c r="C903" s="27"/>
    </row>
    <row r="904">
      <c r="B904" s="27"/>
      <c r="C904" s="27"/>
    </row>
    <row r="905">
      <c r="B905" s="27"/>
      <c r="C905" s="27"/>
    </row>
    <row r="906">
      <c r="B906" s="27"/>
      <c r="C906" s="27"/>
    </row>
    <row r="907">
      <c r="B907" s="27"/>
      <c r="C907" s="27"/>
    </row>
    <row r="908">
      <c r="B908" s="27"/>
      <c r="C908" s="27"/>
    </row>
    <row r="909">
      <c r="B909" s="27"/>
      <c r="C909" s="27"/>
    </row>
    <row r="910">
      <c r="B910" s="27"/>
      <c r="C910" s="27"/>
    </row>
    <row r="911">
      <c r="B911" s="27"/>
      <c r="C911" s="27"/>
    </row>
    <row r="912">
      <c r="B912" s="27"/>
      <c r="C912" s="27"/>
    </row>
    <row r="913">
      <c r="B913" s="27"/>
      <c r="C913" s="27"/>
    </row>
    <row r="914">
      <c r="B914" s="27"/>
      <c r="C914" s="27"/>
    </row>
    <row r="915">
      <c r="B915" s="27"/>
      <c r="C915" s="27"/>
    </row>
    <row r="916">
      <c r="B916" s="27"/>
      <c r="C916" s="27"/>
    </row>
    <row r="917">
      <c r="B917" s="27"/>
      <c r="C917" s="27"/>
    </row>
    <row r="918">
      <c r="B918" s="27"/>
      <c r="C918" s="27"/>
    </row>
    <row r="919">
      <c r="B919" s="27"/>
      <c r="C919" s="27"/>
    </row>
    <row r="920">
      <c r="B920" s="27"/>
      <c r="C920" s="27"/>
    </row>
    <row r="921">
      <c r="B921" s="27"/>
      <c r="C921" s="27"/>
    </row>
    <row r="922">
      <c r="B922" s="27"/>
      <c r="C922" s="27"/>
    </row>
    <row r="923">
      <c r="B923" s="27"/>
      <c r="C923" s="27"/>
    </row>
    <row r="924">
      <c r="B924" s="27"/>
      <c r="C924" s="27"/>
    </row>
    <row r="925">
      <c r="B925" s="27"/>
      <c r="C925" s="27"/>
    </row>
    <row r="926">
      <c r="B926" s="27"/>
      <c r="C926" s="27"/>
    </row>
    <row r="927">
      <c r="B927" s="27"/>
      <c r="C927" s="27"/>
    </row>
    <row r="928">
      <c r="B928" s="27"/>
      <c r="C928" s="27"/>
    </row>
    <row r="929">
      <c r="B929" s="27"/>
      <c r="C929" s="27"/>
    </row>
    <row r="930">
      <c r="B930" s="27"/>
      <c r="C930" s="27"/>
    </row>
    <row r="931">
      <c r="B931" s="27"/>
      <c r="C931" s="27"/>
    </row>
    <row r="932">
      <c r="B932" s="27"/>
      <c r="C932" s="27"/>
    </row>
    <row r="933">
      <c r="B933" s="27"/>
      <c r="C933" s="27"/>
    </row>
    <row r="934">
      <c r="B934" s="27"/>
      <c r="C934" s="27"/>
    </row>
    <row r="935">
      <c r="B935" s="27"/>
      <c r="C935" s="27"/>
    </row>
    <row r="936">
      <c r="B936" s="27"/>
      <c r="C936" s="27"/>
    </row>
    <row r="937">
      <c r="B937" s="27"/>
      <c r="C937" s="27"/>
    </row>
    <row r="938">
      <c r="B938" s="27"/>
      <c r="C938" s="27"/>
    </row>
    <row r="939">
      <c r="B939" s="27"/>
      <c r="C939" s="27"/>
    </row>
    <row r="940">
      <c r="B940" s="27"/>
      <c r="C940" s="27"/>
    </row>
    <row r="941">
      <c r="B941" s="27"/>
      <c r="C941" s="27"/>
    </row>
    <row r="942">
      <c r="B942" s="27"/>
      <c r="C942" s="27"/>
    </row>
    <row r="943">
      <c r="B943" s="27"/>
      <c r="C943" s="27"/>
    </row>
    <row r="944">
      <c r="B944" s="27"/>
      <c r="C944" s="27"/>
    </row>
    <row r="945">
      <c r="B945" s="27"/>
      <c r="C945" s="27"/>
    </row>
    <row r="946">
      <c r="B946" s="27"/>
      <c r="C946" s="27"/>
    </row>
    <row r="947">
      <c r="B947" s="27"/>
      <c r="C947" s="27"/>
    </row>
    <row r="948">
      <c r="B948" s="27"/>
      <c r="C948" s="27"/>
    </row>
    <row r="949">
      <c r="B949" s="27"/>
      <c r="C949" s="27"/>
    </row>
    <row r="950">
      <c r="B950" s="27"/>
      <c r="C950" s="27"/>
    </row>
    <row r="951">
      <c r="B951" s="27"/>
      <c r="C951" s="27"/>
    </row>
    <row r="952">
      <c r="B952" s="27"/>
      <c r="C952" s="27"/>
    </row>
    <row r="953">
      <c r="B953" s="27"/>
      <c r="C953" s="27"/>
    </row>
    <row r="954">
      <c r="B954" s="27"/>
      <c r="C954" s="27"/>
    </row>
    <row r="955">
      <c r="B955" s="27"/>
      <c r="C955" s="27"/>
    </row>
    <row r="956">
      <c r="B956" s="27"/>
      <c r="C956" s="27"/>
    </row>
    <row r="957">
      <c r="B957" s="27"/>
      <c r="C957" s="27"/>
    </row>
    <row r="958">
      <c r="B958" s="27"/>
      <c r="C958" s="27"/>
    </row>
    <row r="959">
      <c r="B959" s="27"/>
      <c r="C959" s="27"/>
    </row>
    <row r="960">
      <c r="B960" s="27"/>
      <c r="C960" s="27"/>
    </row>
    <row r="961">
      <c r="B961" s="27"/>
      <c r="C961" s="27"/>
    </row>
    <row r="962">
      <c r="B962" s="27"/>
      <c r="C962" s="27"/>
    </row>
    <row r="963">
      <c r="B963" s="27"/>
      <c r="C963" s="27"/>
    </row>
    <row r="964">
      <c r="B964" s="27"/>
      <c r="C964" s="27"/>
    </row>
    <row r="965">
      <c r="B965" s="27"/>
      <c r="C965" s="27"/>
    </row>
    <row r="966">
      <c r="B966" s="27"/>
      <c r="C966" s="27"/>
    </row>
    <row r="967">
      <c r="B967" s="27"/>
      <c r="C967" s="27"/>
    </row>
    <row r="968">
      <c r="B968" s="27"/>
      <c r="C968" s="27"/>
    </row>
    <row r="969">
      <c r="B969" s="27"/>
      <c r="C969" s="27"/>
    </row>
    <row r="970">
      <c r="B970" s="27"/>
      <c r="C970" s="27"/>
    </row>
    <row r="971">
      <c r="B971" s="27"/>
      <c r="C971" s="27"/>
    </row>
    <row r="972">
      <c r="B972" s="27"/>
      <c r="C972" s="27"/>
    </row>
    <row r="973">
      <c r="B973" s="27"/>
      <c r="C973" s="27"/>
    </row>
    <row r="974">
      <c r="B974" s="27"/>
      <c r="C974" s="27"/>
    </row>
    <row r="975">
      <c r="B975" s="27"/>
      <c r="C975" s="27"/>
    </row>
    <row r="976">
      <c r="B976" s="27"/>
      <c r="C976" s="27"/>
    </row>
    <row r="977">
      <c r="B977" s="27"/>
      <c r="C977" s="27"/>
    </row>
    <row r="978">
      <c r="B978" s="27"/>
      <c r="C978" s="27"/>
    </row>
    <row r="979">
      <c r="B979" s="27"/>
      <c r="C979" s="27"/>
    </row>
    <row r="980">
      <c r="B980" s="27"/>
      <c r="C980" s="27"/>
    </row>
    <row r="981">
      <c r="B981" s="27"/>
      <c r="C981" s="27"/>
    </row>
    <row r="982">
      <c r="B982" s="27"/>
      <c r="C982" s="27"/>
    </row>
    <row r="983">
      <c r="B983" s="27"/>
      <c r="C983" s="27"/>
    </row>
    <row r="984">
      <c r="B984" s="27"/>
      <c r="C984" s="27"/>
    </row>
    <row r="985">
      <c r="B985" s="27"/>
      <c r="C985" s="27"/>
    </row>
    <row r="986">
      <c r="B986" s="27"/>
      <c r="C986" s="27"/>
    </row>
    <row r="987">
      <c r="B987" s="27"/>
      <c r="C987" s="27"/>
    </row>
    <row r="988">
      <c r="B988" s="27"/>
      <c r="C988" s="27"/>
    </row>
    <row r="989">
      <c r="B989" s="27"/>
      <c r="C989" s="27"/>
    </row>
    <row r="990">
      <c r="B990" s="27"/>
      <c r="C990" s="27"/>
    </row>
    <row r="991">
      <c r="B991" s="27"/>
      <c r="C991" s="27"/>
    </row>
    <row r="992">
      <c r="B992" s="27"/>
      <c r="C992" s="27"/>
    </row>
    <row r="993">
      <c r="B993" s="27"/>
      <c r="C993" s="27"/>
    </row>
    <row r="994">
      <c r="B994" s="27"/>
      <c r="C994" s="27"/>
    </row>
    <row r="995">
      <c r="B995" s="27"/>
      <c r="C995" s="27"/>
    </row>
    <row r="996">
      <c r="B996" s="27"/>
      <c r="C996" s="27"/>
    </row>
    <row r="997">
      <c r="B997" s="27"/>
      <c r="C997" s="27"/>
    </row>
    <row r="998">
      <c r="B998" s="27"/>
      <c r="C998" s="27"/>
    </row>
    <row r="999">
      <c r="B999" s="27"/>
      <c r="C999" s="27"/>
    </row>
    <row r="1000">
      <c r="B1000" s="27"/>
      <c r="C1000" s="27"/>
    </row>
  </sheetData>
  <mergeCells count="1">
    <mergeCell ref="B24:C24"/>
  </mergeCells>
  <drawing r:id="rId1"/>
</worksheet>
</file>