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<sst xmlns="http://schemas.openxmlformats.org/spreadsheetml/2006/main" count="16" uniqueCount="16">
  <si>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x1i</t>
  </si>
  <si>
    <t xml:space="preserve">y1i</t>
  </si>
  <si>
    <t xml:space="preserve">x1f</t>
  </si>
  <si>
    <t xml:space="preserve">y1f</t>
  </si>
  <si>
    <t xml:space="preserve">x2i</t>
  </si>
  <si>
    <t xml:space="preserve">y2i</t>
  </si>
  <si>
    <t xml:space="preserve">x2f</t>
  </si>
  <si>
    <t xml:space="preserve">y2f</t>
  </si>
  <si>
    <t xml:space="preserve">theta1i</t>
  </si>
  <si>
    <t xml:space="preserve">theta2i</t>
  </si>
  <si>
    <t xml:space="preserve">theta1f</t>
  </si>
  <si>
    <t xml:space="preserve">theta2f</t>
  </si>
  <si>
    <t xml:space="preserve">inercia1</t>
  </si>
  <si>
    <t xml:space="preserve">inercia2</t>
  </si>
  <si>
    <t xml:space="preserve">masa1</t>
  </si>
  <si>
    <t xml:space="preserve">masa2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</si>
</sst>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ColWidth="8.539062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customFormat="false" ht="13.8" hidden="false" customHeight="false" outlineLevel="0" collapsed="false">
      <c r="A2" s="0" t="n">
        <v>1.6</v>
      </c>
      <c r="B2" s="0" t="n">
        <v>5.2</v>
      </c>
      <c r="C2" s="0" t="n">
        <v>44.2</v>
      </c>
      <c r="D2" s="0" t="n">
        <v>16.5</v>
      </c>
      <c r="E2" s="0" t="n">
        <v>4.4</v>
      </c>
      <c r="F2" s="0" t="n">
        <v>6</v>
      </c>
      <c r="G2" s="0" t="n">
        <v>14.1</v>
      </c>
      <c r="H2" s="0" t="n">
        <v>12</v>
      </c>
      <c r="I2" s="0" t="n">
        <v>0</v>
      </c>
      <c r="J2" s="0" t="n">
        <v>90</v>
      </c>
      <c r="K2" s="0" t="n">
        <v>16.7</v>
      </c>
      <c r="L2" s="0" t="n">
        <v>20.5</v>
      </c>
      <c r="M2" s="0" t="n">
        <v>2043.982</v>
      </c>
      <c r="N2" s="0" t="n">
        <v>894.3275</v>
      </c>
      <c r="O2" s="0" t="n">
        <v>1071</v>
      </c>
      <c r="P2" s="0" t="n">
        <v>660</v>
      </c>
    </row>
    <row r="3" customFormat="false" ht="13.8" hidden="false" customHeight="false" outlineLevel="0" collapsed="false">
      <c r="A3" s="0" t="n">
        <v>4.1</v>
      </c>
      <c r="B3" s="0" t="n">
        <v>17.6</v>
      </c>
      <c r="C3" s="0" t="n">
        <v>29.1</v>
      </c>
      <c r="D3" s="0" t="n">
        <v>15.4</v>
      </c>
      <c r="E3" s="0" t="n">
        <v>3.2</v>
      </c>
      <c r="F3" s="0" t="n">
        <v>14.4</v>
      </c>
      <c r="G3" s="0" t="n">
        <v>14.1</v>
      </c>
      <c r="H3" s="0" t="n">
        <v>9.8</v>
      </c>
      <c r="I3" s="0" t="n">
        <v>-69.9</v>
      </c>
      <c r="J3" s="0" t="n">
        <v>21</v>
      </c>
      <c r="K3" s="0" t="n">
        <v>18.2</v>
      </c>
      <c r="L3" s="0" t="n">
        <v>-18.8</v>
      </c>
      <c r="M3" s="0" t="n">
        <v>1938.432</v>
      </c>
      <c r="N3" s="0" t="n">
        <v>1740.843</v>
      </c>
      <c r="O3" s="0" t="n">
        <v>1057</v>
      </c>
      <c r="P3" s="0" t="n">
        <v>1024</v>
      </c>
    </row>
    <row r="4" customFormat="false" ht="13.8" hidden="false" customHeight="false" outlineLevel="0" collapsed="false">
      <c r="A4" s="0" t="n">
        <v>0.5</v>
      </c>
      <c r="B4" s="0" t="n">
        <v>4.9</v>
      </c>
      <c r="C4" s="0" t="n">
        <v>32.4</v>
      </c>
      <c r="D4" s="0" t="n">
        <v>6.6</v>
      </c>
      <c r="E4" s="0" t="n">
        <v>4.3</v>
      </c>
      <c r="F4" s="0" t="n">
        <v>14.1</v>
      </c>
      <c r="G4" s="0" t="n">
        <v>15.6</v>
      </c>
      <c r="H4" s="0" t="n">
        <v>7.9</v>
      </c>
      <c r="I4" s="0" t="n">
        <v>1</v>
      </c>
      <c r="J4" s="0" t="n">
        <v>-133.5</v>
      </c>
      <c r="K4" s="0" t="n">
        <v>-25.9</v>
      </c>
      <c r="L4" s="0" t="n">
        <v>162.1</v>
      </c>
      <c r="M4" s="0" t="n">
        <v>5142.637</v>
      </c>
      <c r="N4" s="0" t="n">
        <v>1866.366</v>
      </c>
      <c r="O4" s="0" t="n">
        <v>1823</v>
      </c>
      <c r="P4" s="0" t="n">
        <v>1029</v>
      </c>
    </row>
    <row r="5" customFormat="false" ht="13.8" hidden="false" customHeight="false" outlineLevel="0" collapsed="false">
      <c r="A5" s="0" t="n">
        <v>5.9</v>
      </c>
      <c r="B5" s="0" t="n">
        <v>9.1</v>
      </c>
      <c r="C5" s="0" t="n">
        <v>8.2</v>
      </c>
      <c r="D5" s="0" t="n">
        <v>8.6</v>
      </c>
      <c r="E5" s="0" t="n">
        <v>10.1</v>
      </c>
      <c r="F5" s="0" t="n">
        <v>10.2</v>
      </c>
      <c r="G5" s="0" t="n">
        <v>13.4</v>
      </c>
      <c r="H5" s="0" t="n">
        <v>6.4</v>
      </c>
      <c r="I5" s="0" t="n">
        <v>3</v>
      </c>
      <c r="J5" s="0" t="n">
        <v>-134.1</v>
      </c>
      <c r="K5" s="0" t="n">
        <v>-23.2</v>
      </c>
      <c r="L5" s="0" t="n">
        <v>-60.5</v>
      </c>
      <c r="M5" s="0" t="n">
        <v>2811.092</v>
      </c>
      <c r="N5" s="0" t="n">
        <v>2822.311</v>
      </c>
      <c r="O5" s="0" t="n">
        <v>1257</v>
      </c>
      <c r="P5" s="0" t="n">
        <v>1294</v>
      </c>
    </row>
    <row r="6" customFormat="false" ht="13.8" hidden="false" customHeight="false" outlineLevel="0" collapsed="false">
      <c r="A6" s="0" t="n">
        <v>1.6</v>
      </c>
      <c r="B6" s="0" t="n">
        <v>15.4</v>
      </c>
      <c r="C6" s="0" t="n">
        <v>38.2</v>
      </c>
      <c r="D6" s="0" t="n">
        <v>7.3</v>
      </c>
      <c r="E6" s="0" t="n">
        <v>4.5</v>
      </c>
      <c r="F6" s="0" t="n">
        <v>14.9</v>
      </c>
      <c r="G6" s="0" t="n">
        <v>18.6</v>
      </c>
      <c r="H6" s="0" t="n">
        <v>5.3</v>
      </c>
      <c r="I6" s="0" t="n">
        <v>0</v>
      </c>
      <c r="J6" s="0" t="n">
        <v>-90</v>
      </c>
      <c r="K6" s="0" t="n">
        <v>-16.5</v>
      </c>
      <c r="L6" s="0" t="n">
        <v>148.6</v>
      </c>
      <c r="M6" s="0" t="n">
        <v>2775.329</v>
      </c>
      <c r="N6" s="0" t="n">
        <v>2811.092</v>
      </c>
      <c r="O6" s="0" t="n">
        <v>1281</v>
      </c>
      <c r="P6" s="0" t="n">
        <v>1257</v>
      </c>
    </row>
    <row r="7" customFormat="false" ht="13.8" hidden="false" customHeight="false" outlineLevel="0" collapsed="false">
      <c r="A7" s="0" t="n">
        <v>15.1</v>
      </c>
      <c r="B7" s="0" t="n">
        <v>-8.59</v>
      </c>
      <c r="C7" s="0" t="n">
        <v>14.62</v>
      </c>
      <c r="D7" s="0" t="n">
        <v>-3.55</v>
      </c>
      <c r="E7" s="0" t="n">
        <v>13.43</v>
      </c>
      <c r="F7" s="0" t="n">
        <v>-6.37</v>
      </c>
      <c r="G7" s="0" t="n">
        <v>14.31</v>
      </c>
      <c r="H7" s="0" t="n">
        <v>-6.44</v>
      </c>
      <c r="I7" s="0" t="n">
        <v>132</v>
      </c>
      <c r="J7" s="0" t="n">
        <v>12</v>
      </c>
      <c r="K7" s="0" t="n">
        <v>105</v>
      </c>
      <c r="L7" s="0" t="n">
        <v>-2</v>
      </c>
      <c r="M7" s="0" t="n">
        <f aca="false">O7*(POWER(5.26,2)+POWER(1.92,2))/12</f>
        <v>5510.4655</v>
      </c>
      <c r="N7" s="0" t="n">
        <f aca="false">P7*(POWER(4.29,2)+POWER(1.65,2))/12</f>
        <v>2008.78755</v>
      </c>
      <c r="O7" s="0" t="n">
        <v>2109</v>
      </c>
      <c r="P7" s="0" t="n">
        <v>1141</v>
      </c>
      <c r="Q7" s="2"/>
    </row>
    <row r="8" customFormat="false" ht="13.8" hidden="false" customHeight="false" outlineLevel="0" collapsed="false">
      <c r="A8" s="0" t="n">
        <v>14.14</v>
      </c>
      <c r="B8" s="0" t="n">
        <v>-10.87</v>
      </c>
      <c r="C8" s="0" t="n">
        <v>18.36</v>
      </c>
      <c r="D8" s="0" t="n">
        <v>-6.68</v>
      </c>
      <c r="E8" s="0" t="n">
        <v>14.62</v>
      </c>
      <c r="F8" s="0" t="n">
        <v>-8.42</v>
      </c>
      <c r="G8" s="0" t="n">
        <v>20.94</v>
      </c>
      <c r="H8" s="0" t="n">
        <v>-3.98</v>
      </c>
      <c r="I8" s="0" t="n">
        <v>90</v>
      </c>
      <c r="J8" s="0" t="n">
        <v>-30</v>
      </c>
      <c r="K8" s="0" t="n">
        <v>3</v>
      </c>
      <c r="L8" s="0" t="n">
        <v>-77</v>
      </c>
      <c r="M8" s="0" t="n">
        <f aca="false">O8*(POWER(5.26,2)+POWER(1.92,2))/12</f>
        <v>5581.012</v>
      </c>
      <c r="N8" s="0" t="n">
        <f aca="false">P8*(POWER(4.29,2)+POWER(1.65,2))/12</f>
        <v>2603.85345</v>
      </c>
      <c r="O8" s="0" t="n">
        <v>2136</v>
      </c>
      <c r="P8" s="0" t="n">
        <v>1479</v>
      </c>
      <c r="Q8" s="2"/>
    </row>
    <row r="9" customFormat="false" ht="13.8" hidden="false" customHeight="false" outlineLevel="0" collapsed="false">
      <c r="A9" s="0" t="n">
        <v>43.37</v>
      </c>
      <c r="B9" s="0" t="n">
        <v>0.24</v>
      </c>
      <c r="C9" s="0" t="n">
        <v>9.77</v>
      </c>
      <c r="D9" s="0" t="n">
        <v>0.76</v>
      </c>
      <c r="E9" s="0" t="n">
        <v>38.78</v>
      </c>
      <c r="F9" s="0" t="n">
        <v>1.05</v>
      </c>
      <c r="G9" s="0" t="n">
        <v>-11.6</v>
      </c>
      <c r="H9" s="0" t="n">
        <v>-1.79</v>
      </c>
      <c r="I9" s="0" t="n">
        <v>180</v>
      </c>
      <c r="J9" s="0" t="n">
        <v>170</v>
      </c>
      <c r="K9" s="0" t="n">
        <v>180</v>
      </c>
      <c r="L9" s="0" t="n">
        <v>-162</v>
      </c>
      <c r="M9" s="0" t="n">
        <f aca="false">O9*(POWER(5.44,2)+POWER(1.98,2))/12</f>
        <v>6309.0105</v>
      </c>
      <c r="N9" s="0" t="n">
        <f aca="false">P9*(POWER(4.29,2)+POWER(1.65,2))/12</f>
        <v>2507.0232</v>
      </c>
      <c r="O9" s="0" t="n">
        <v>2259</v>
      </c>
      <c r="P9" s="0" t="n">
        <v>1424</v>
      </c>
      <c r="Q9" s="2"/>
    </row>
    <row r="10" customFormat="false" ht="13.8" hidden="false" customHeight="false" outlineLevel="0" collapsed="false">
      <c r="A10" s="0" t="n">
        <v>6.58</v>
      </c>
      <c r="B10" s="0" t="n">
        <v>-0.15</v>
      </c>
      <c r="C10" s="0" t="n">
        <v>23.23</v>
      </c>
      <c r="D10" s="0" t="n">
        <v>11.81</v>
      </c>
      <c r="E10" s="0" t="n">
        <v>7.57</v>
      </c>
      <c r="F10" s="0" t="n">
        <v>3.7</v>
      </c>
      <c r="G10" s="0" t="n">
        <v>25.7</v>
      </c>
      <c r="H10" s="0" t="n">
        <v>18.27</v>
      </c>
      <c r="I10" s="0" t="n">
        <v>90</v>
      </c>
      <c r="J10" s="0" t="n">
        <v>80</v>
      </c>
      <c r="K10" s="0" t="n">
        <v>-48</v>
      </c>
      <c r="L10" s="0" t="n">
        <v>2</v>
      </c>
      <c r="M10" s="0" t="n">
        <f aca="false">O10*(POWER(5.44,2)+POWER(1.98,2))/12</f>
        <v>6309.0105</v>
      </c>
      <c r="N10" s="0" t="n">
        <f aca="false">P10*(POWER(4.29,2)+POWER(1.65,2))/12</f>
        <v>2547.51585</v>
      </c>
      <c r="O10" s="0" t="n">
        <v>2259</v>
      </c>
      <c r="P10" s="0" t="n">
        <v>1447</v>
      </c>
      <c r="Q10" s="2"/>
    </row>
    <row r="11" customFormat="false" ht="13.8" hidden="false" customHeight="false" outlineLevel="0" collapsed="false">
      <c r="A11" s="0" t="n">
        <v>12.75</v>
      </c>
      <c r="B11" s="0" t="n">
        <v>-8.65</v>
      </c>
      <c r="C11" s="0" t="n">
        <v>13.92</v>
      </c>
      <c r="D11" s="0" t="n">
        <v>62.17</v>
      </c>
      <c r="E11" s="0" t="n">
        <v>13.61</v>
      </c>
      <c r="F11" s="0" t="n">
        <v>-5.24</v>
      </c>
      <c r="G11" s="0" t="n">
        <v>23.95</v>
      </c>
      <c r="H11" s="0" t="n">
        <v>8.43</v>
      </c>
      <c r="I11" s="0" t="n">
        <v>91</v>
      </c>
      <c r="J11" s="0" t="n">
        <v>79</v>
      </c>
      <c r="K11" s="0" t="n">
        <v>90</v>
      </c>
      <c r="L11" s="0" t="n">
        <v>168</v>
      </c>
      <c r="M11" s="0" t="n">
        <f aca="false">O11*(POWER(5.44,2)+POWER(1.98,2))/12</f>
        <v>5839.8145</v>
      </c>
      <c r="N11" s="0" t="n">
        <f aca="false">P11*(POWER(3.73,2)+POWER(1.5,2))/12</f>
        <v>1548.94458333333</v>
      </c>
      <c r="O11" s="0" t="n">
        <v>2091</v>
      </c>
      <c r="P11" s="0" t="n">
        <v>1150</v>
      </c>
      <c r="Q11" s="2"/>
    </row>
    <row r="12" customFormat="false" ht="13.8" hidden="false" customHeight="false" outlineLevel="0" collapsed="false">
      <c r="A12" s="0" t="n">
        <v>15.6</v>
      </c>
      <c r="B12" s="0" t="n">
        <v>-7.73</v>
      </c>
      <c r="C12" s="0" t="n">
        <v>21.2</v>
      </c>
      <c r="D12" s="0" t="n">
        <v>-5.08</v>
      </c>
      <c r="E12" s="0" t="n">
        <v>14.66</v>
      </c>
      <c r="F12" s="0" t="n">
        <v>-9.86</v>
      </c>
      <c r="G12" s="0" t="n">
        <v>18.44</v>
      </c>
      <c r="H12" s="0" t="n">
        <v>7.71</v>
      </c>
      <c r="I12" s="0" t="n">
        <v>-30</v>
      </c>
      <c r="J12" s="0" t="n">
        <v>90</v>
      </c>
      <c r="K12" s="0" t="n">
        <v>-151</v>
      </c>
      <c r="L12" s="0" t="n">
        <v>76</v>
      </c>
      <c r="M12" s="0" t="n">
        <f aca="false">O12*(POWER(5.13,2)+POWER(1.93,2))/12</f>
        <v>4894.30991666667</v>
      </c>
      <c r="N12" s="0" t="n">
        <f aca="false">P12*(POWER(3.94,2)+POWER(1.6,2))/12</f>
        <v>1805.34606666667</v>
      </c>
      <c r="O12" s="0" t="n">
        <v>1955</v>
      </c>
      <c r="P12" s="0" t="n">
        <v>1198</v>
      </c>
      <c r="Q12" s="2"/>
    </row>
    <row r="13" customFormat="false" ht="13.8" hidden="false" customHeight="false" outlineLevel="0" collapsed="false">
      <c r="A13" s="0" t="n">
        <v>14.28</v>
      </c>
      <c r="B13" s="0" t="n">
        <v>-10.64</v>
      </c>
      <c r="C13" s="0" t="n">
        <v>21.24</v>
      </c>
      <c r="D13" s="0" t="n">
        <v>13.53</v>
      </c>
      <c r="E13" s="0" t="n">
        <v>15.29</v>
      </c>
      <c r="F13" s="0" t="n">
        <v>-8.53</v>
      </c>
      <c r="G13" s="0" t="n">
        <v>27.28</v>
      </c>
      <c r="H13" s="0" t="n">
        <v>-5.99</v>
      </c>
      <c r="I13" s="0" t="n">
        <v>87</v>
      </c>
      <c r="J13" s="0" t="n">
        <v>-33</v>
      </c>
      <c r="K13" s="0" t="n">
        <v>70</v>
      </c>
      <c r="L13" s="0" t="n">
        <v>-173</v>
      </c>
      <c r="M13" s="0" t="n">
        <f aca="false">O13*(POWER(5.13,2)+POWER(1.93,2))/12</f>
        <v>4894.30991666667</v>
      </c>
      <c r="N13" s="0" t="n">
        <f aca="false">P13*(POWER(3.94,2)+POWER(1.6,2))/12</f>
        <v>1784.24853333333</v>
      </c>
      <c r="O13" s="0" t="n">
        <v>1955</v>
      </c>
      <c r="P13" s="0" t="n">
        <v>1184</v>
      </c>
      <c r="Q13" s="2"/>
    </row>
    <row r="14" customFormat="false" ht="13.8" hidden="false" customHeight="false" outlineLevel="0" collapsed="false">
      <c r="A14" s="0" t="n">
        <v>15</v>
      </c>
      <c r="B14" s="0" t="n">
        <v>-9.7</v>
      </c>
      <c r="C14" s="0" t="n">
        <v>17.52</v>
      </c>
      <c r="D14" s="0" t="n">
        <v>-6.97</v>
      </c>
      <c r="E14" s="0" t="n">
        <v>14.56</v>
      </c>
      <c r="F14" s="0" t="n">
        <v>-6.92</v>
      </c>
      <c r="G14" s="0" t="n">
        <v>19.93</v>
      </c>
      <c r="H14" s="0" t="n">
        <v>-4.9</v>
      </c>
      <c r="I14" s="0" t="n">
        <v>90</v>
      </c>
      <c r="J14" s="0" t="n">
        <v>0</v>
      </c>
      <c r="K14" s="0" t="n">
        <v>45</v>
      </c>
      <c r="L14" s="0" t="n">
        <v>-51</v>
      </c>
      <c r="M14" s="0" t="n">
        <f aca="false">O14*(POWER(5.26,2)+POWER(1.92,2))/12</f>
        <v>5309.27733333333</v>
      </c>
      <c r="N14" s="0" t="n">
        <f aca="false">P14*(POWER(5.16,2)+POWER(1.92,2))/12</f>
        <v>5395.536</v>
      </c>
      <c r="O14" s="0" t="n">
        <v>2032</v>
      </c>
      <c r="P14" s="0" t="n">
        <v>2136</v>
      </c>
      <c r="Q14" s="2"/>
    </row>
    <row r="15" customFormat="false" ht="13.8" hidden="false" customHeight="false" outlineLevel="0" collapsed="false">
      <c r="A15" s="0" t="n">
        <v>10.35</v>
      </c>
      <c r="B15" s="0" t="n">
        <v>6.19</v>
      </c>
      <c r="C15" s="0" t="n">
        <v>21.08</v>
      </c>
      <c r="D15" s="0" t="n">
        <v>7.2</v>
      </c>
      <c r="E15" s="0" t="n">
        <v>8.92</v>
      </c>
      <c r="F15" s="0" t="n">
        <v>8.48</v>
      </c>
      <c r="G15" s="0" t="n">
        <v>25.59</v>
      </c>
      <c r="H15" s="0" t="n">
        <v>4.34</v>
      </c>
      <c r="I15" s="0" t="n">
        <v>90</v>
      </c>
      <c r="J15" s="0" t="n">
        <v>0.5</v>
      </c>
      <c r="K15" s="0" t="n">
        <v>-15</v>
      </c>
      <c r="L15" s="0" t="n">
        <v>-60</v>
      </c>
      <c r="M15" s="0" t="n">
        <f aca="false">O15*(POWER(3.73,2)+POWER(1.5,2))/12</f>
        <v>1387.31558333333</v>
      </c>
      <c r="N15" s="0" t="n">
        <f aca="false">P15*(POWER(5.51,2)+POWER(1.98,2))/12</f>
        <v>6387.59983333333</v>
      </c>
      <c r="O15" s="0" t="n">
        <v>1030</v>
      </c>
      <c r="P15" s="0" t="n">
        <v>2236</v>
      </c>
      <c r="Q15" s="2"/>
    </row>
    <row r="16" customFormat="false" ht="13.8" hidden="false" customHeight="false" outlineLevel="0" collapsed="false">
      <c r="A16" s="0" t="n">
        <v>15.94</v>
      </c>
      <c r="B16" s="0" t="n">
        <v>-9.56</v>
      </c>
      <c r="C16" s="0" t="n">
        <v>15.45</v>
      </c>
      <c r="D16" s="0" t="n">
        <v>3.29</v>
      </c>
      <c r="E16" s="0" t="n">
        <v>13.83</v>
      </c>
      <c r="F16" s="0" t="n">
        <v>-10.58</v>
      </c>
      <c r="G16" s="0" t="n">
        <v>17.41</v>
      </c>
      <c r="H16" s="0" t="n">
        <v>20.54</v>
      </c>
      <c r="I16" s="0" t="n">
        <v>179</v>
      </c>
      <c r="J16" s="0" t="n">
        <v>89</v>
      </c>
      <c r="K16" s="0" t="n">
        <v>90</v>
      </c>
      <c r="L16" s="0" t="n">
        <v>49</v>
      </c>
      <c r="M16" s="0" t="n">
        <f aca="false">O16*(POWER(3.73,2)+POWER(1.5,2))/12</f>
        <v>1416.94756666667</v>
      </c>
      <c r="N16" s="0" t="n">
        <f aca="false">P16*(POWER(5.41,2)+POWER(1.98,2))/12</f>
        <v>5960.10145833333</v>
      </c>
      <c r="O16" s="0" t="n">
        <v>1052</v>
      </c>
      <c r="P16" s="0" t="n">
        <v>2155</v>
      </c>
      <c r="Q16" s="2"/>
    </row>
    <row r="17" customFormat="false" ht="13.8" hidden="false" customHeight="false" outlineLevel="0" collapsed="false">
      <c r="A17" s="0" t="n">
        <v>11.62</v>
      </c>
      <c r="B17" s="0" t="n">
        <v>-4.34</v>
      </c>
      <c r="C17" s="0" t="n">
        <v>10.54</v>
      </c>
      <c r="D17" s="0" t="n">
        <v>-1.19</v>
      </c>
      <c r="E17" s="0" t="n">
        <v>12.63</v>
      </c>
      <c r="F17" s="0" t="n">
        <v>-7.38</v>
      </c>
      <c r="G17" s="0" t="n">
        <v>12.82</v>
      </c>
      <c r="H17" s="0" t="n">
        <v>-6.33</v>
      </c>
      <c r="I17" s="0" t="n">
        <v>-80</v>
      </c>
      <c r="J17" s="0" t="n">
        <v>90</v>
      </c>
      <c r="K17" s="0" t="n">
        <v>-78</v>
      </c>
      <c r="L17" s="0" t="n">
        <v>89</v>
      </c>
      <c r="M17" s="0" t="n">
        <f aca="false">O17*(POWER(4.38,2)+POWER(1.63,2))/12</f>
        <v>2526.31036666667</v>
      </c>
      <c r="N17" s="0" t="n">
        <f aca="false">P17*(POWER(5.41,2)+POWER(1.98,2))/12</f>
        <v>6123.27825</v>
      </c>
      <c r="O17" s="0" t="n">
        <v>1388</v>
      </c>
      <c r="P17" s="0" t="n">
        <v>2214</v>
      </c>
      <c r="Q17" s="2"/>
    </row>
    <row r="18" customFormat="false" ht="13.8" hidden="false" customHeight="false" outlineLevel="0" collapsed="false">
      <c r="A18" s="0" t="n">
        <v>-1.12</v>
      </c>
      <c r="B18" s="0" t="n">
        <v>4.16</v>
      </c>
      <c r="C18" s="0" t="n">
        <v>-1.97</v>
      </c>
      <c r="D18" s="0" t="n">
        <v>6.51</v>
      </c>
      <c r="E18" s="0" t="n">
        <v>0</v>
      </c>
      <c r="F18" s="0" t="n">
        <v>0.63</v>
      </c>
      <c r="G18" s="0" t="n">
        <v>0.54</v>
      </c>
      <c r="H18" s="0" t="n">
        <v>2.06</v>
      </c>
      <c r="I18" s="0" t="n">
        <v>-81</v>
      </c>
      <c r="J18" s="0" t="n">
        <v>90</v>
      </c>
      <c r="K18" s="0" t="n">
        <v>-27</v>
      </c>
      <c r="L18" s="0" t="n">
        <v>102</v>
      </c>
      <c r="M18" s="0" t="n">
        <f aca="false">O18*(POWER(4.38,2)+POWER(1.63,2))/12</f>
        <v>2600.93480833333</v>
      </c>
      <c r="N18" s="0" t="n">
        <f aca="false">P18*(POWER(5.41,2)+POWER(1.98,2))/12</f>
        <v>5694.59345833333</v>
      </c>
      <c r="O18" s="0" t="n">
        <v>1429</v>
      </c>
      <c r="P18" s="0" t="n">
        <v>2059</v>
      </c>
      <c r="Q18" s="2"/>
    </row>
    <row r="19" customFormat="false" ht="13.8" hidden="false" customHeight="false" outlineLevel="0" collapsed="false">
      <c r="A19" s="0" t="n">
        <v>0</v>
      </c>
      <c r="B19" s="0" t="n">
        <v>2.4</v>
      </c>
      <c r="C19" s="0" t="n">
        <v>5.8</v>
      </c>
      <c r="D19" s="0" t="n">
        <v>12.3</v>
      </c>
      <c r="E19" s="0" t="n">
        <v>3</v>
      </c>
      <c r="F19" s="0" t="n">
        <v>1.5</v>
      </c>
      <c r="G19" s="0" t="n">
        <v>4.3</v>
      </c>
      <c r="H19" s="0" t="n">
        <v>15.1</v>
      </c>
      <c r="I19" s="0" t="n">
        <v>0</v>
      </c>
      <c r="J19" s="0" t="n">
        <v>90</v>
      </c>
      <c r="K19" s="0" t="n">
        <v>72</v>
      </c>
      <c r="L19" s="0" t="n">
        <v>-140</v>
      </c>
      <c r="M19" s="0" t="n">
        <f aca="false">O19*(POWER(5.17,2)+POWER(1.91,2))/12</f>
        <v>4384.41366666667</v>
      </c>
      <c r="N19" s="0" t="n">
        <f aca="false">P19*(POWER(5.17,2)+POWER(1.91,2))/12</f>
        <v>4407.19641666667</v>
      </c>
      <c r="O19" s="0" t="n">
        <v>1732</v>
      </c>
      <c r="P19" s="0" t="n">
        <v>1741</v>
      </c>
      <c r="Q19" s="2"/>
    </row>
    <row r="20" customFormat="false" ht="13.8" hidden="false" customHeight="false" outlineLevel="0" collapsed="false">
      <c r="A20" s="0" t="n">
        <v>-0.3</v>
      </c>
      <c r="B20" s="0" t="n">
        <v>8</v>
      </c>
      <c r="C20" s="0" t="n">
        <v>11.4</v>
      </c>
      <c r="D20" s="0" t="n">
        <v>6.7</v>
      </c>
      <c r="E20" s="0" t="n">
        <v>3.4</v>
      </c>
      <c r="F20" s="0" t="n">
        <v>6.2</v>
      </c>
      <c r="G20" s="0" t="n">
        <v>10.6</v>
      </c>
      <c r="H20" s="0" t="n">
        <v>14.3</v>
      </c>
      <c r="I20" s="0" t="n">
        <v>-30</v>
      </c>
      <c r="J20" s="0" t="n">
        <v>90</v>
      </c>
      <c r="K20" s="0" t="n">
        <v>131</v>
      </c>
      <c r="L20" s="0" t="n">
        <v>-24</v>
      </c>
      <c r="M20" s="0" t="n">
        <f aca="false">O20*(POWER(5.17,2)+POWER(1.91,2))/12</f>
        <v>4384.41366666667</v>
      </c>
      <c r="N20" s="0" t="n">
        <f aca="false">P20*(POWER(5.17,2)+POWER(1.91,2))/12</f>
        <v>4407.19641666667</v>
      </c>
      <c r="O20" s="0" t="n">
        <v>1732</v>
      </c>
      <c r="P20" s="0" t="n">
        <v>1741</v>
      </c>
      <c r="Q20" s="2"/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13</v>
      </c>
      <c r="D21" s="0" t="n">
        <v>6</v>
      </c>
      <c r="E21" s="0" t="n">
        <v>3.1</v>
      </c>
      <c r="F21" s="0" t="n">
        <v>-0.1</v>
      </c>
      <c r="G21" s="0" t="n">
        <v>14.4</v>
      </c>
      <c r="H21" s="0" t="n">
        <v>8</v>
      </c>
      <c r="I21" s="0" t="n">
        <v>0</v>
      </c>
      <c r="J21" s="0" t="n">
        <v>90</v>
      </c>
      <c r="K21" s="0" t="n">
        <v>61</v>
      </c>
      <c r="L21" s="0" t="n">
        <v>165</v>
      </c>
      <c r="M21" s="0" t="n">
        <f aca="false">O21*(POWER(4.99,2)+POWER(1.83,2))/12</f>
        <v>3469.91883333333</v>
      </c>
      <c r="N21" s="0" t="n">
        <f aca="false">P21*(POWER(3.94,2)+POWER(1.6,2))/12</f>
        <v>1583.82196666667</v>
      </c>
      <c r="O21" s="0" t="n">
        <v>1474</v>
      </c>
      <c r="P21" s="0" t="n">
        <v>1051</v>
      </c>
      <c r="Q21" s="2"/>
    </row>
    <row r="22" customFormat="false" ht="13.8" hidden="false" customHeight="false" outlineLevel="0" collapsed="false">
      <c r="A22" s="0" t="n">
        <v>3</v>
      </c>
      <c r="B22" s="0" t="n">
        <v>0.9</v>
      </c>
      <c r="C22" s="0" t="n">
        <v>6.3</v>
      </c>
      <c r="D22" s="0" t="n">
        <v>5.8</v>
      </c>
      <c r="E22" s="0" t="n">
        <v>0</v>
      </c>
      <c r="F22" s="0" t="n">
        <v>0</v>
      </c>
      <c r="G22" s="0" t="n">
        <v>30.8</v>
      </c>
      <c r="H22" s="0" t="n">
        <v>7.3</v>
      </c>
      <c r="I22" s="0" t="n">
        <v>120</v>
      </c>
      <c r="J22" s="0" t="n">
        <v>0</v>
      </c>
      <c r="K22" s="0" t="n">
        <v>-102</v>
      </c>
      <c r="L22" s="0" t="n">
        <v>27</v>
      </c>
      <c r="M22" s="0" t="n">
        <f aca="false">O22*(POWER(3.94,2)+POWER(1.6,2))/12</f>
        <v>1612.45433333333</v>
      </c>
      <c r="N22" s="0" t="n">
        <f aca="false">P22*(POWER(4.99,2)+POWER(1.83,2))/12</f>
        <v>3853.63441666667</v>
      </c>
      <c r="O22" s="0" t="n">
        <v>1070</v>
      </c>
      <c r="P22" s="0" t="n">
        <v>1637</v>
      </c>
      <c r="Q22" s="2"/>
    </row>
    <row r="23" customFormat="false" ht="13.8" hidden="false" customHeight="false" outlineLevel="0" collapsed="false">
      <c r="A23" s="0" t="n">
        <v>-0.42</v>
      </c>
      <c r="B23" s="0" t="n">
        <v>-1.66</v>
      </c>
      <c r="C23" s="0" t="n">
        <v>0.7</v>
      </c>
      <c r="D23" s="0" t="n">
        <v>0.32</v>
      </c>
      <c r="E23" s="0" t="n">
        <v>-2.67</v>
      </c>
      <c r="F23" s="0" t="n">
        <v>-0.58</v>
      </c>
      <c r="G23" s="0" t="n">
        <v>-1.53</v>
      </c>
      <c r="H23" s="0" t="n">
        <v>2.73</v>
      </c>
      <c r="I23" s="0" t="n">
        <v>135</v>
      </c>
      <c r="J23" s="0" t="n">
        <v>0</v>
      </c>
      <c r="K23" s="0" t="n">
        <v>62</v>
      </c>
      <c r="L23" s="0" t="n">
        <v>64</v>
      </c>
      <c r="M23" s="0" t="n">
        <f aca="false">O23*(POWER(4.38,2)+POWER(1.63,2))/12</f>
        <v>1772.78551666667</v>
      </c>
      <c r="N23" s="0" t="n">
        <f aca="false">P23*(POWER(4.38,2)+POWER(1.63,2))/12</f>
        <v>1785.526275</v>
      </c>
      <c r="O23" s="0" t="n">
        <v>974</v>
      </c>
      <c r="P23" s="0" t="n">
        <v>981</v>
      </c>
      <c r="Q23" s="2"/>
    </row>
    <row r="24" customFormat="false" ht="13.8" hidden="false" customHeight="false" outlineLevel="0" collapsed="false">
      <c r="A24" s="0" t="n">
        <v>-0.92</v>
      </c>
      <c r="B24" s="0" t="n">
        <v>-2.02</v>
      </c>
      <c r="C24" s="0" t="n">
        <v>3.13</v>
      </c>
      <c r="D24" s="0" t="n">
        <v>5.68</v>
      </c>
      <c r="E24" s="0" t="n">
        <v>-2.62</v>
      </c>
      <c r="F24" s="0" t="n">
        <v>-0.6</v>
      </c>
      <c r="G24" s="0" t="n">
        <v>0.48</v>
      </c>
      <c r="H24" s="0" t="n">
        <v>5.42</v>
      </c>
      <c r="I24" s="0" t="n">
        <v>120</v>
      </c>
      <c r="J24" s="0" t="n">
        <v>0</v>
      </c>
      <c r="K24" s="0" t="n">
        <v>70</v>
      </c>
      <c r="L24" s="0" t="n">
        <v>58</v>
      </c>
      <c r="M24" s="0" t="n">
        <f aca="false">O24*(POWER(4.38,2)+POWER(1.63,2))/12</f>
        <v>1861.970825</v>
      </c>
      <c r="N24" s="0" t="n">
        <f aca="false">P24*(POWER(4.38,2)+POWER(1.63,2))/12</f>
        <v>1703.6214</v>
      </c>
      <c r="O24" s="0" t="n">
        <v>1023</v>
      </c>
      <c r="P24" s="0" t="n">
        <v>936</v>
      </c>
      <c r="Q24" s="2"/>
    </row>
    <row r="25" customFormat="false" ht="13.8" hidden="false" customHeight="false" outlineLevel="0" collapsed="false">
      <c r="A25" s="0" t="n">
        <v>-14.31</v>
      </c>
      <c r="B25" s="0" t="n">
        <v>3.02</v>
      </c>
      <c r="C25" s="0" t="n">
        <v>-11.79</v>
      </c>
      <c r="D25" s="0" t="n">
        <v>6.81</v>
      </c>
      <c r="E25" s="0" t="n">
        <v>-13.11</v>
      </c>
      <c r="F25" s="0" t="n">
        <v>4.76</v>
      </c>
      <c r="G25" s="0" t="n">
        <v>-1.01</v>
      </c>
      <c r="H25" s="0" t="n">
        <v>0.75</v>
      </c>
      <c r="I25" s="0" t="n">
        <v>90</v>
      </c>
      <c r="J25" s="0" t="n">
        <v>-30</v>
      </c>
      <c r="K25" s="0" t="n">
        <v>-70</v>
      </c>
      <c r="L25" s="0" t="n">
        <v>96</v>
      </c>
      <c r="M25" s="0" t="n">
        <f aca="false">O25*(POWER(4.38,2)+POWER(1.63,2))/12</f>
        <v>1732.74313333333</v>
      </c>
      <c r="N25" s="0" t="n">
        <f aca="false">P25*(POWER(4.38,2)+POWER(1.63,2))/12</f>
        <v>1774.605625</v>
      </c>
      <c r="O25" s="0" t="n">
        <v>952</v>
      </c>
      <c r="P25" s="0" t="n">
        <v>975</v>
      </c>
      <c r="Q25" s="2"/>
    </row>
    <row r="26" customFormat="false" ht="13.8" hidden="false" customHeight="false" outlineLevel="0" collapsed="false">
      <c r="A26" s="0" t="n">
        <v>10.42</v>
      </c>
      <c r="B26" s="0" t="n">
        <v>4.96</v>
      </c>
      <c r="C26" s="0" t="n">
        <v>10.51</v>
      </c>
      <c r="D26" s="0" t="n">
        <v>-14.98</v>
      </c>
      <c r="E26" s="0" t="n">
        <v>10.14</v>
      </c>
      <c r="F26" s="0" t="n">
        <v>7.06</v>
      </c>
      <c r="G26" s="0" t="n">
        <v>3.49</v>
      </c>
      <c r="H26" s="0" t="n">
        <v>14.74</v>
      </c>
      <c r="I26" s="0" t="n">
        <v>59.5</v>
      </c>
      <c r="J26" s="0" t="n">
        <v>179.5</v>
      </c>
      <c r="K26" s="0" t="n">
        <v>-141</v>
      </c>
      <c r="L26" s="0" t="n">
        <v>65</v>
      </c>
      <c r="M26" s="0" t="n">
        <f aca="false">O26*(POWER(5.15,2)+POWER(1.88,2))/12</f>
        <v>4328.1936</v>
      </c>
      <c r="N26" s="0" t="n">
        <f aca="false">P26*(POWER(5.15,2)+POWER(1.88,2))/12</f>
        <v>4350.736275</v>
      </c>
      <c r="O26" s="0" t="n">
        <v>1728</v>
      </c>
      <c r="P26" s="0" t="n">
        <v>1737</v>
      </c>
      <c r="Q26" s="2"/>
    </row>
    <row r="27" customFormat="false" ht="13.8" hidden="false" customHeight="false" outlineLevel="0" collapsed="false">
      <c r="A27" s="0" t="n">
        <v>-2.06</v>
      </c>
      <c r="B27" s="0" t="n">
        <v>-2.55</v>
      </c>
      <c r="C27" s="0" t="n">
        <v>-6.22</v>
      </c>
      <c r="D27" s="0" t="n">
        <v>20.3</v>
      </c>
      <c r="E27" s="0" t="n">
        <v>-1.24</v>
      </c>
      <c r="F27" s="0" t="n">
        <v>-0.5</v>
      </c>
      <c r="G27" s="0" t="n">
        <v>22.83</v>
      </c>
      <c r="H27" s="0" t="n">
        <v>7.35</v>
      </c>
      <c r="I27" s="0" t="n">
        <v>120</v>
      </c>
      <c r="J27" s="0" t="n">
        <v>0</v>
      </c>
      <c r="K27" s="0" t="n">
        <v>-74</v>
      </c>
      <c r="L27" s="0" t="n">
        <v>101</v>
      </c>
      <c r="M27" s="0" t="n">
        <f aca="false">O27*(POWER(4.38,2)+POWER(1.63,2))/12</f>
        <v>1778.24584166667</v>
      </c>
      <c r="N27" s="0" t="n">
        <f aca="false">P27*(POWER(4.38,2)+POWER(1.63,2))/12</f>
        <v>1776.42573333333</v>
      </c>
      <c r="O27" s="0" t="n">
        <v>977</v>
      </c>
      <c r="P27" s="0" t="n">
        <v>976</v>
      </c>
      <c r="Q27" s="2"/>
    </row>
    <row r="28" customFormat="false" ht="13.8" hidden="false" customHeight="false" outlineLevel="0" collapsed="false">
      <c r="A28" s="0" t="n">
        <v>-0.64</v>
      </c>
      <c r="B28" s="0" t="n">
        <v>-1.47</v>
      </c>
      <c r="C28" s="0" t="n">
        <v>0.07</v>
      </c>
      <c r="D28" s="0" t="n">
        <v>-0.78</v>
      </c>
      <c r="E28" s="0" t="n">
        <v>-2.9</v>
      </c>
      <c r="F28" s="0" t="n">
        <v>-0.55</v>
      </c>
      <c r="G28" s="0" t="n">
        <v>-2.61</v>
      </c>
      <c r="H28" s="0" t="n">
        <v>1</v>
      </c>
      <c r="I28" s="0" t="n">
        <v>150</v>
      </c>
      <c r="J28" s="0" t="n">
        <v>0</v>
      </c>
      <c r="K28" s="0" t="n">
        <v>103</v>
      </c>
      <c r="L28" s="0" t="n">
        <v>41</v>
      </c>
      <c r="M28" s="0" t="n">
        <f aca="false">O28*(POWER(4.38,2)+POWER(1.63,2))/12</f>
        <v>1703.6214</v>
      </c>
      <c r="N28" s="0" t="n">
        <f aca="false">P28*(POWER(4.38,2)+POWER(1.63,2))/12</f>
        <v>1852.87028333333</v>
      </c>
      <c r="O28" s="0" t="n">
        <v>936</v>
      </c>
      <c r="P28" s="0" t="n">
        <v>1018</v>
      </c>
      <c r="Q28" s="2"/>
    </row>
    <row r="29" customFormat="false" ht="13.8" hidden="false" customHeight="false" outlineLevel="0" collapsed="false">
      <c r="A29" s="0" t="n">
        <v>-0.65</v>
      </c>
      <c r="B29" s="0" t="n">
        <v>-0.17</v>
      </c>
      <c r="C29" s="0" t="n">
        <v>-0.41</v>
      </c>
      <c r="D29" s="0" t="n">
        <v>-0.05</v>
      </c>
      <c r="E29" s="0" t="n">
        <v>-3.46</v>
      </c>
      <c r="F29" s="0" t="n">
        <v>0.3</v>
      </c>
      <c r="G29" s="0" t="n">
        <v>-3.39</v>
      </c>
      <c r="H29" s="0" t="n">
        <v>0.78</v>
      </c>
      <c r="I29" s="0" t="n">
        <v>165</v>
      </c>
      <c r="J29" s="0" t="n">
        <v>0</v>
      </c>
      <c r="K29" s="0" t="n">
        <v>154</v>
      </c>
      <c r="L29" s="0" t="n">
        <v>11</v>
      </c>
      <c r="M29" s="0" t="n">
        <f aca="false">O29*(POWER(4.38,2)+POWER(1.63,2))/12</f>
        <v>1792.80670833333</v>
      </c>
      <c r="N29" s="0" t="n">
        <f aca="false">P29*(POWER(4.38,2)+POWER(1.63,2))/12</f>
        <v>1834.6692</v>
      </c>
      <c r="O29" s="0" t="n">
        <v>985</v>
      </c>
      <c r="P29" s="0" t="n">
        <v>1008</v>
      </c>
      <c r="Q29" s="2"/>
    </row>
    <row r="30" customFormat="false" ht="13.8" hidden="false" customHeight="false" outlineLevel="0" collapsed="false">
      <c r="A30" s="0" t="n">
        <v>0.46</v>
      </c>
      <c r="B30" s="0" t="n">
        <v>6.04</v>
      </c>
      <c r="C30" s="0" t="n">
        <v>-4.04</v>
      </c>
      <c r="D30" s="0" t="n">
        <v>15.43</v>
      </c>
      <c r="E30" s="0" t="n">
        <v>2.88</v>
      </c>
      <c r="F30" s="0" t="n">
        <v>7.59</v>
      </c>
      <c r="G30" s="0" t="n">
        <v>-1.08</v>
      </c>
      <c r="H30" s="0" t="n">
        <v>18.5</v>
      </c>
      <c r="I30" s="0" t="n">
        <v>90</v>
      </c>
      <c r="J30" s="0" t="n">
        <v>138</v>
      </c>
      <c r="K30" s="0" t="n">
        <v>139</v>
      </c>
      <c r="L30" s="0" t="n">
        <v>128</v>
      </c>
      <c r="M30" s="0" t="n">
        <f aca="false">O30*(POWER(5.05,2)+POWER(1.91,2))/12</f>
        <v>3524.79338333333</v>
      </c>
      <c r="N30" s="0" t="n">
        <f aca="false">P30*(POWER(5.13,2)+POWER(1.83,2))/12</f>
        <v>3364.59615</v>
      </c>
      <c r="O30" s="0" t="n">
        <v>1451</v>
      </c>
      <c r="P30" s="0" t="n">
        <v>1361</v>
      </c>
      <c r="Q3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2021-05-02T18:55:52Z</dcterms:created>
  <dc:creator>Luis Herrera</dc:creator>
  <dc:description/>
  <dc:language>en-US</dc:language>
  <cp:lastModifiedBy/>
  <dcterms:modified xsi:type="dcterms:W3CDTF">2021-05-30T19:16:00Z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