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<sst xmlns="http://schemas.openxmlformats.org/spreadsheetml/2006/main" count="352" uniqueCount="270">
  <si>
    <t>年龄段</t>
  </si>
  <si>
    <t>总人口占比</t>
  </si>
  <si>
    <t>总人口(万人)</t>
  </si>
  <si>
    <t>生育率</t>
  </si>
  <si>
    <t>调整因子</t>
  </si>
  <si>
    <t>最后生育率</t>
  </si>
  <si>
    <t>死亡率</t>
  </si>
  <si>
    <t>生存率</t>
  </si>
  <si>
    <t>调节后生育率</t>
  </si>
  <si>
    <t>0</t>
  </si>
  <si>
    <t>0.49</t>
  </si>
  <si>
    <t>6.68</t>
  </si>
  <si>
    <t>1</t>
  </si>
  <si>
    <t>0.51</t>
  </si>
  <si>
    <t>0.35</t>
  </si>
  <si>
    <t>2</t>
  </si>
  <si>
    <t>0.58</t>
  </si>
  <si>
    <t>0.17</t>
  </si>
  <si>
    <t>3</t>
  </si>
  <si>
    <t>0.76</t>
  </si>
  <si>
    <t>4</t>
  </si>
  <si>
    <t>0.53</t>
  </si>
  <si>
    <t>5</t>
  </si>
  <si>
    <t>0.54</t>
  </si>
  <si>
    <t>6</t>
  </si>
  <si>
    <t>0.52</t>
  </si>
  <si>
    <t>7</t>
  </si>
  <si>
    <t>0.22</t>
  </si>
  <si>
    <t>8</t>
  </si>
  <si>
    <t>9</t>
  </si>
  <si>
    <t>0.45</t>
  </si>
  <si>
    <t>10</t>
  </si>
  <si>
    <t>0.48</t>
  </si>
  <si>
    <t>11</t>
  </si>
  <si>
    <t>0.41</t>
  </si>
  <si>
    <t>12</t>
  </si>
  <si>
    <t>0.50</t>
  </si>
  <si>
    <t>0.13</t>
  </si>
  <si>
    <t>13</t>
  </si>
  <si>
    <t>14</t>
  </si>
  <si>
    <t>0.61</t>
  </si>
  <si>
    <t>15</t>
  </si>
  <si>
    <t>1.06</t>
  </si>
  <si>
    <t>16</t>
  </si>
  <si>
    <t>0.44</t>
  </si>
  <si>
    <t>3.48</t>
  </si>
  <si>
    <t>17</t>
  </si>
  <si>
    <t>0.47</t>
  </si>
  <si>
    <t>9.33</t>
  </si>
  <si>
    <t>0.20</t>
  </si>
  <si>
    <t>18</t>
  </si>
  <si>
    <t>18.62</t>
  </si>
  <si>
    <t>0.12</t>
  </si>
  <si>
    <t>19</t>
  </si>
  <si>
    <t>29.73</t>
  </si>
  <si>
    <t>0.30</t>
  </si>
  <si>
    <t>0.67</t>
  </si>
  <si>
    <t>20</t>
  </si>
  <si>
    <t>39.71</t>
  </si>
  <si>
    <t>0.71</t>
  </si>
  <si>
    <t>0.66</t>
  </si>
  <si>
    <t>21</t>
  </si>
  <si>
    <t>56.47</t>
  </si>
  <si>
    <t>2.63</t>
  </si>
  <si>
    <t>22</t>
  </si>
  <si>
    <t>73.01</t>
  </si>
  <si>
    <t>2.53</t>
  </si>
  <si>
    <t>0.29</t>
  </si>
  <si>
    <t>23</t>
  </si>
  <si>
    <t>80.46</t>
  </si>
  <si>
    <t>5.47</t>
  </si>
  <si>
    <t>24</t>
  </si>
  <si>
    <t>113.05</t>
  </si>
  <si>
    <t>6.21</t>
  </si>
  <si>
    <t>0.59</t>
  </si>
  <si>
    <t>25</t>
  </si>
  <si>
    <t>0.63</t>
  </si>
  <si>
    <t>115.14</t>
  </si>
  <si>
    <t>8.55</t>
  </si>
  <si>
    <t>0.11</t>
  </si>
  <si>
    <t xml:space="preserve">26 </t>
  </si>
  <si>
    <t>110.15</t>
  </si>
  <si>
    <t>8.33</t>
  </si>
  <si>
    <t>0.78</t>
  </si>
  <si>
    <t>27</t>
  </si>
  <si>
    <t>0.68</t>
  </si>
  <si>
    <t>116.76</t>
  </si>
  <si>
    <t>10.92</t>
  </si>
  <si>
    <t>28</t>
  </si>
  <si>
    <t>0.73</t>
  </si>
  <si>
    <t>106.82</t>
  </si>
  <si>
    <t>10.18</t>
  </si>
  <si>
    <t>0.15</t>
  </si>
  <si>
    <t>29</t>
  </si>
  <si>
    <t>0.92</t>
  </si>
  <si>
    <t>99.79</t>
  </si>
  <si>
    <t>9.20</t>
  </si>
  <si>
    <t>0.26</t>
  </si>
  <si>
    <t>30</t>
  </si>
  <si>
    <t>0.94</t>
  </si>
  <si>
    <t>87.91</t>
  </si>
  <si>
    <t>9.79</t>
  </si>
  <si>
    <t>0.28</t>
  </si>
  <si>
    <t>31</t>
  </si>
  <si>
    <t>0.87</t>
  </si>
  <si>
    <t>74.17</t>
  </si>
  <si>
    <t>8.88</t>
  </si>
  <si>
    <t>32</t>
  </si>
  <si>
    <t>69.55</t>
  </si>
  <si>
    <t>10.48</t>
  </si>
  <si>
    <t>0.18</t>
  </si>
  <si>
    <t>33</t>
  </si>
  <si>
    <t>0.83</t>
  </si>
  <si>
    <t>60.65</t>
  </si>
  <si>
    <t>9.80</t>
  </si>
  <si>
    <t>0.25</t>
  </si>
  <si>
    <t>34</t>
  </si>
  <si>
    <t>44.02</t>
  </si>
  <si>
    <t>8.76</t>
  </si>
  <si>
    <t>0.33</t>
  </si>
  <si>
    <t>35</t>
  </si>
  <si>
    <t>0.70</t>
  </si>
  <si>
    <t>37.52</t>
  </si>
  <si>
    <t>8.39</t>
  </si>
  <si>
    <t>36</t>
  </si>
  <si>
    <t>0.69</t>
  </si>
  <si>
    <t>33.64</t>
  </si>
  <si>
    <t>6.84</t>
  </si>
  <si>
    <t>0.40</t>
  </si>
  <si>
    <t>37</t>
  </si>
  <si>
    <t>0.79</t>
  </si>
  <si>
    <t>24.95</t>
  </si>
  <si>
    <t>4.07</t>
  </si>
  <si>
    <t>38</t>
  </si>
  <si>
    <t>18.69</t>
  </si>
  <si>
    <t>4.35</t>
  </si>
  <si>
    <t>39</t>
  </si>
  <si>
    <t>0.64</t>
  </si>
  <si>
    <t>14.87</t>
  </si>
  <si>
    <t>4.04</t>
  </si>
  <si>
    <t>0.89</t>
  </si>
  <si>
    <t>40</t>
  </si>
  <si>
    <t>11.35</t>
  </si>
  <si>
    <t>1.65</t>
  </si>
  <si>
    <t>0.38</t>
  </si>
  <si>
    <t>41</t>
  </si>
  <si>
    <t>7.69</t>
  </si>
  <si>
    <t>2.05</t>
  </si>
  <si>
    <t>42</t>
  </si>
  <si>
    <t>4.20</t>
  </si>
  <si>
    <t>1.01</t>
  </si>
  <si>
    <t>43</t>
  </si>
  <si>
    <t>0.72</t>
  </si>
  <si>
    <t>2.80</t>
  </si>
  <si>
    <t>0.14</t>
  </si>
  <si>
    <t>1.89</t>
  </si>
  <si>
    <t>44</t>
  </si>
  <si>
    <t>0.74</t>
  </si>
  <si>
    <t>0.99</t>
  </si>
  <si>
    <t>45</t>
  </si>
  <si>
    <t>0.80</t>
  </si>
  <si>
    <t>0.88</t>
  </si>
  <si>
    <t>1.14</t>
  </si>
  <si>
    <t>46</t>
  </si>
  <si>
    <t>1.10</t>
  </si>
  <si>
    <t>47</t>
  </si>
  <si>
    <t>0.86</t>
  </si>
  <si>
    <t>0.39</t>
  </si>
  <si>
    <t>48</t>
  </si>
  <si>
    <t>1.56</t>
  </si>
  <si>
    <t>49</t>
  </si>
  <si>
    <t>0.95</t>
  </si>
  <si>
    <t>50</t>
  </si>
  <si>
    <t>1.93</t>
  </si>
  <si>
    <t>51</t>
  </si>
  <si>
    <t>1.31</t>
  </si>
  <si>
    <t>52</t>
  </si>
  <si>
    <t>2.78</t>
  </si>
  <si>
    <t>53</t>
  </si>
  <si>
    <t>1.69</t>
  </si>
  <si>
    <t>54</t>
  </si>
  <si>
    <t>0.82</t>
  </si>
  <si>
    <t>1.37</t>
  </si>
  <si>
    <t>55</t>
  </si>
  <si>
    <t>0.81</t>
  </si>
  <si>
    <t>2.19</t>
  </si>
  <si>
    <t>56</t>
  </si>
  <si>
    <t>3.15</t>
  </si>
  <si>
    <t>57</t>
  </si>
  <si>
    <t>1.79</t>
  </si>
  <si>
    <t>58</t>
  </si>
  <si>
    <t>3.08</t>
  </si>
  <si>
    <t>59</t>
  </si>
  <si>
    <t>3.40</t>
  </si>
  <si>
    <t>60</t>
  </si>
  <si>
    <t>0.43</t>
  </si>
  <si>
    <t>3.46</t>
  </si>
  <si>
    <t>61</t>
  </si>
  <si>
    <t>0.56</t>
  </si>
  <si>
    <t>4.80</t>
  </si>
  <si>
    <t>62</t>
  </si>
  <si>
    <t>0.62</t>
  </si>
  <si>
    <t>5.61</t>
  </si>
  <si>
    <t>63</t>
  </si>
  <si>
    <t>7.86</t>
  </si>
  <si>
    <t>64</t>
  </si>
  <si>
    <t>7.40</t>
  </si>
  <si>
    <t>65</t>
  </si>
  <si>
    <t>66</t>
  </si>
  <si>
    <t>0.55</t>
  </si>
  <si>
    <t>9.93</t>
  </si>
  <si>
    <t>67</t>
  </si>
  <si>
    <t>7.15</t>
  </si>
  <si>
    <t>68</t>
  </si>
  <si>
    <t>12.28</t>
  </si>
  <si>
    <t>69</t>
  </si>
  <si>
    <t>12.60</t>
  </si>
  <si>
    <t>70</t>
  </si>
  <si>
    <t>15.71</t>
  </si>
  <si>
    <t>71</t>
  </si>
  <si>
    <t>0.36</t>
  </si>
  <si>
    <t>12.98</t>
  </si>
  <si>
    <t>72</t>
  </si>
  <si>
    <t>18.60</t>
  </si>
  <si>
    <t>73</t>
  </si>
  <si>
    <t>0.31</t>
  </si>
  <si>
    <t>20.19</t>
  </si>
  <si>
    <t>74</t>
  </si>
  <si>
    <t>0.27</t>
  </si>
  <si>
    <t>26.27</t>
  </si>
  <si>
    <t>75</t>
  </si>
  <si>
    <t>18.48</t>
  </si>
  <si>
    <t>76</t>
  </si>
  <si>
    <t>0.23</t>
  </si>
  <si>
    <t>27.51</t>
  </si>
  <si>
    <t>77</t>
  </si>
  <si>
    <t>32.88</t>
  </si>
  <si>
    <t>78</t>
  </si>
  <si>
    <t>0.21</t>
  </si>
  <si>
    <t>27.63</t>
  </si>
  <si>
    <t>79</t>
  </si>
  <si>
    <t>0.19</t>
  </si>
  <si>
    <t>34.35</t>
  </si>
  <si>
    <t>80</t>
  </si>
  <si>
    <t>51.37</t>
  </si>
  <si>
    <t>81</t>
  </si>
  <si>
    <t>48.89</t>
  </si>
  <si>
    <t>82</t>
  </si>
  <si>
    <t>68.80</t>
  </si>
  <si>
    <t>83</t>
  </si>
  <si>
    <t>65.11</t>
  </si>
  <si>
    <t>84</t>
  </si>
  <si>
    <t>79.37</t>
  </si>
  <si>
    <t>85</t>
  </si>
  <si>
    <t>86.95</t>
  </si>
  <si>
    <t>86</t>
  </si>
  <si>
    <t>0.10</t>
  </si>
  <si>
    <t>68.26</t>
  </si>
  <si>
    <t>87</t>
  </si>
  <si>
    <t>0.07</t>
  </si>
  <si>
    <t>94.72</t>
  </si>
  <si>
    <t>88</t>
  </si>
  <si>
    <t>0.06</t>
  </si>
  <si>
    <t>124.37</t>
  </si>
  <si>
    <t>89</t>
  </si>
  <si>
    <t>0.05</t>
  </si>
  <si>
    <t>126.23</t>
  </si>
  <si>
    <t>90+</t>
  </si>
  <si>
    <t>0.16</t>
  </si>
  <si>
    <t>173.43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</si>
</sst>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0_);[Red]\(0.0000\)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176" fontId="0" fillId="0" borderId="0" xfId="0" applyNumberFormat="1"/>
    <xf numFmtId="177" fontId="0" fillId="0" borderId="0" xfId="0" applyNumberForma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topLeftCell="A79" workbookViewId="0">
      <selection activeCell="A92" sqref="$A92:$XFD92"/>
    </sheetView>
  </sheetViews>
  <sheetFormatPr defaultColWidth="9" defaultRowHeight="13.8"/>
  <cols>
    <col min="3" max="3" width="10.5555555555556" customWidth="1"/>
    <col min="8" max="8" width="9.55555555555556" customWidth="1"/>
    <col min="9" max="9" width="11.7777777777778"/>
    <col min="13" max="13" width="10.5555555555556" customWidth="1"/>
  </cols>
  <sheetData>
    <row r="1" spans="1:9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3" t="s">
        <v>9</v>
      </c>
      <c r="B2" s="4" t="s">
        <v>10</v>
      </c>
      <c r="C2" s="5">
        <f>B2*141008*68844/68967*0.01</f>
        <v>689.706936430467</v>
      </c>
      <c r="D2">
        <v>0</v>
      </c>
      <c r="E2">
        <v>0</v>
      </c>
      <c r="F2">
        <f>D2+E2</f>
        <v>0</v>
      </c>
      <c r="G2" s="4" t="s">
        <v>11</v>
      </c>
      <c r="H2" s="6">
        <f>100-G2*0.001</f>
        <v>99.99332</v>
      </c>
      <c r="I2">
        <f>F2*0.48764</f>
        <v>0</v>
      </c>
    </row>
    <row r="3" spans="1:9">
      <c r="A3" s="3" t="s">
        <v>12</v>
      </c>
      <c r="B3" s="4" t="s">
        <v>13</v>
      </c>
      <c r="C3" s="5">
        <f>B3*141008*68844/68967*0.01</f>
        <v>717.858239958241</v>
      </c>
      <c r="D3">
        <v>0</v>
      </c>
      <c r="E3">
        <v>0</v>
      </c>
      <c r="F3">
        <f>D3+E3</f>
        <v>0</v>
      </c>
      <c r="G3" s="4" t="s">
        <v>14</v>
      </c>
      <c r="H3" s="6">
        <f>100-G3*0.1</f>
        <v>99.965</v>
      </c>
      <c r="I3">
        <f>F3*0.48764</f>
        <v>0</v>
      </c>
    </row>
    <row r="4" spans="1:9">
      <c r="A4" s="3" t="s">
        <v>15</v>
      </c>
      <c r="B4" s="4" t="s">
        <v>16</v>
      </c>
      <c r="C4" s="5">
        <f>B4*141008*68844/68967*0.01</f>
        <v>816.38780230545</v>
      </c>
      <c r="D4">
        <v>0</v>
      </c>
      <c r="E4">
        <v>0</v>
      </c>
      <c r="F4">
        <f>D4+E4</f>
        <v>0</v>
      </c>
      <c r="G4" s="4" t="s">
        <v>17</v>
      </c>
      <c r="H4" s="6">
        <f>100-G4*0.1</f>
        <v>99.983</v>
      </c>
      <c r="I4">
        <f>F4*0.48764</f>
        <v>0</v>
      </c>
    </row>
    <row r="5" spans="1:9">
      <c r="A5" s="3" t="s">
        <v>18</v>
      </c>
      <c r="B5" s="4" t="s">
        <v>16</v>
      </c>
      <c r="C5" s="5">
        <f>B5*141008*68844/68967*0.01</f>
        <v>816.38780230545</v>
      </c>
      <c r="D5">
        <v>0</v>
      </c>
      <c r="E5">
        <v>0</v>
      </c>
      <c r="F5">
        <f>D5+E5</f>
        <v>0</v>
      </c>
      <c r="G5" s="4" t="s">
        <v>19</v>
      </c>
      <c r="H5" s="6">
        <f>100-G5*0.1</f>
        <v>99.924</v>
      </c>
      <c r="I5">
        <f>F5*0.48764</f>
        <v>0</v>
      </c>
    </row>
    <row r="6" spans="1:9">
      <c r="A6" s="3" t="s">
        <v>20</v>
      </c>
      <c r="B6" s="4" t="s">
        <v>21</v>
      </c>
      <c r="C6" s="5">
        <f>B6*141008*68844/68967*0.01</f>
        <v>746.009543486015</v>
      </c>
      <c r="D6">
        <v>0</v>
      </c>
      <c r="E6">
        <v>0</v>
      </c>
      <c r="F6">
        <f>D6+E6</f>
        <v>0</v>
      </c>
      <c r="G6" s="4" t="s">
        <v>9</v>
      </c>
      <c r="H6" s="6">
        <f>100-G6*0.1</f>
        <v>100</v>
      </c>
      <c r="I6">
        <f>F6*0.48764</f>
        <v>0</v>
      </c>
    </row>
    <row r="7" spans="1:9">
      <c r="A7" s="3" t="s">
        <v>22</v>
      </c>
      <c r="B7" s="4" t="s">
        <v>23</v>
      </c>
      <c r="C7" s="5">
        <f>B7*141008*68844/68967*0.01</f>
        <v>760.085195249902</v>
      </c>
      <c r="D7">
        <v>0</v>
      </c>
      <c r="E7">
        <v>0</v>
      </c>
      <c r="F7">
        <f>D7+E7</f>
        <v>0</v>
      </c>
      <c r="G7" s="4" t="s">
        <v>9</v>
      </c>
      <c r="H7" s="6">
        <f>100-G7*0.1</f>
        <v>100</v>
      </c>
      <c r="I7">
        <f>F7*0.48764</f>
        <v>0</v>
      </c>
    </row>
    <row r="8" spans="1:9">
      <c r="A8" s="3" t="s">
        <v>24</v>
      </c>
      <c r="B8" s="4" t="s">
        <v>25</v>
      </c>
      <c r="C8" s="5">
        <f>B8*141008*68844/68967*0.01</f>
        <v>731.933891722128</v>
      </c>
      <c r="D8">
        <v>0</v>
      </c>
      <c r="E8">
        <v>0</v>
      </c>
      <c r="F8">
        <f>D8+E8</f>
        <v>0</v>
      </c>
      <c r="G8" s="4" t="s">
        <v>9</v>
      </c>
      <c r="H8" s="6">
        <f>100-G8*0.1</f>
        <v>100</v>
      </c>
      <c r="I8">
        <f>F8*0.48764</f>
        <v>0</v>
      </c>
    </row>
    <row r="9" spans="1:9">
      <c r="A9" s="3" t="s">
        <v>26</v>
      </c>
      <c r="B9" s="4" t="s">
        <v>25</v>
      </c>
      <c r="C9" s="5">
        <f>B9*141008*68844/68967*0.01</f>
        <v>731.933891722128</v>
      </c>
      <c r="D9">
        <v>0</v>
      </c>
      <c r="E9">
        <v>0</v>
      </c>
      <c r="F9">
        <f>D9+E9</f>
        <v>0</v>
      </c>
      <c r="G9" s="4" t="s">
        <v>27</v>
      </c>
      <c r="H9" s="6">
        <f>100-G9*0.1</f>
        <v>99.978</v>
      </c>
      <c r="I9">
        <f>F9*0.48764</f>
        <v>0</v>
      </c>
    </row>
    <row r="10" spans="1:9">
      <c r="A10" s="3" t="s">
        <v>28</v>
      </c>
      <c r="B10" s="4" t="s">
        <v>25</v>
      </c>
      <c r="C10" s="5">
        <f>B10*141008*68844/68967*0.01</f>
        <v>731.933891722128</v>
      </c>
      <c r="D10">
        <v>0</v>
      </c>
      <c r="E10">
        <v>0</v>
      </c>
      <c r="F10">
        <f>D10+E10</f>
        <v>0</v>
      </c>
      <c r="G10" s="4" t="s">
        <v>9</v>
      </c>
      <c r="H10" s="6">
        <f>100-G10*0.1</f>
        <v>100</v>
      </c>
      <c r="I10">
        <f>F10*0.48764</f>
        <v>0</v>
      </c>
    </row>
    <row r="11" spans="1:9">
      <c r="A11" s="3" t="s">
        <v>29</v>
      </c>
      <c r="B11" s="4" t="s">
        <v>30</v>
      </c>
      <c r="C11" s="5">
        <f>B11*141008*68844/68967*0.01</f>
        <v>633.404329374918</v>
      </c>
      <c r="D11">
        <v>0</v>
      </c>
      <c r="E11">
        <v>0</v>
      </c>
      <c r="F11">
        <f>D11+E11</f>
        <v>0</v>
      </c>
      <c r="G11" s="4" t="s">
        <v>9</v>
      </c>
      <c r="H11" s="6">
        <f>100-G11*0.1</f>
        <v>100</v>
      </c>
      <c r="I11">
        <f>F11*0.48764</f>
        <v>0</v>
      </c>
    </row>
    <row r="12" spans="1:9">
      <c r="A12" s="3" t="s">
        <v>31</v>
      </c>
      <c r="B12" s="4" t="s">
        <v>13</v>
      </c>
      <c r="C12" s="5">
        <f>B12*141008*68844/68967*0.01</f>
        <v>717.858239958241</v>
      </c>
      <c r="D12">
        <v>0</v>
      </c>
      <c r="E12">
        <v>0</v>
      </c>
      <c r="F12">
        <f>D12+E12</f>
        <v>0</v>
      </c>
      <c r="G12" s="4" t="s">
        <v>32</v>
      </c>
      <c r="H12" s="6">
        <f>100-G12*0.1</f>
        <v>99.952</v>
      </c>
      <c r="I12">
        <f>F12*0.48764</f>
        <v>0</v>
      </c>
    </row>
    <row r="13" spans="1:9">
      <c r="A13" s="3" t="s">
        <v>33</v>
      </c>
      <c r="B13" s="4" t="s">
        <v>13</v>
      </c>
      <c r="C13" s="5">
        <f>B13*141008*68844/68967*0.01</f>
        <v>717.858239958241</v>
      </c>
      <c r="D13">
        <v>0</v>
      </c>
      <c r="E13">
        <v>0</v>
      </c>
      <c r="F13">
        <f>D13+E13</f>
        <v>0</v>
      </c>
      <c r="G13" s="4" t="s">
        <v>34</v>
      </c>
      <c r="H13" s="6">
        <f>100-G13*0.1</f>
        <v>99.959</v>
      </c>
      <c r="I13">
        <f>F13*0.48764</f>
        <v>0</v>
      </c>
    </row>
    <row r="14" spans="1:9">
      <c r="A14" s="3" t="s">
        <v>35</v>
      </c>
      <c r="B14" s="4" t="s">
        <v>36</v>
      </c>
      <c r="C14" s="5">
        <f>B14*141008*68844/68967*0.01</f>
        <v>703.782588194354</v>
      </c>
      <c r="D14">
        <v>0</v>
      </c>
      <c r="E14">
        <v>0</v>
      </c>
      <c r="F14">
        <f>D14+E14</f>
        <v>0</v>
      </c>
      <c r="G14" s="4" t="s">
        <v>37</v>
      </c>
      <c r="H14" s="6">
        <f>100-G14*0.1</f>
        <v>99.987</v>
      </c>
      <c r="I14">
        <f>F14*0.48764</f>
        <v>0</v>
      </c>
    </row>
    <row r="15" spans="1:9">
      <c r="A15" s="3" t="s">
        <v>38</v>
      </c>
      <c r="B15" s="4" t="s">
        <v>36</v>
      </c>
      <c r="C15" s="5">
        <f>B15*141008*68844/68967*0.01</f>
        <v>703.782588194354</v>
      </c>
      <c r="D15">
        <v>0</v>
      </c>
      <c r="E15">
        <v>0</v>
      </c>
      <c r="F15">
        <f>D15+E15</f>
        <v>0</v>
      </c>
      <c r="G15" s="4" t="s">
        <v>9</v>
      </c>
      <c r="H15" s="6">
        <f>100-G15*0.1</f>
        <v>100</v>
      </c>
      <c r="I15">
        <f>F15*0.48764</f>
        <v>0</v>
      </c>
    </row>
    <row r="16" spans="1:9">
      <c r="A16" s="3" t="s">
        <v>39</v>
      </c>
      <c r="B16" s="4" t="s">
        <v>32</v>
      </c>
      <c r="C16" s="5">
        <f>B16*141008*68844/68967*0.01</f>
        <v>675.63128466658</v>
      </c>
      <c r="D16">
        <v>0</v>
      </c>
      <c r="E16">
        <v>0</v>
      </c>
      <c r="F16">
        <f>D16+E16</f>
        <v>0</v>
      </c>
      <c r="G16" s="4" t="s">
        <v>40</v>
      </c>
      <c r="H16" s="6">
        <f>100-G16*0.1</f>
        <v>99.939</v>
      </c>
      <c r="I16">
        <f>F16*0.48764</f>
        <v>0</v>
      </c>
    </row>
    <row r="17" spans="1:9">
      <c r="A17" s="3" t="s">
        <v>41</v>
      </c>
      <c r="B17" s="4" t="s">
        <v>10</v>
      </c>
      <c r="C17" s="5">
        <f>B17*141008*68844/68967*0.01</f>
        <v>689.706936430467</v>
      </c>
      <c r="D17" s="4" t="s">
        <v>42</v>
      </c>
      <c r="E17" s="4" t="s">
        <v>9</v>
      </c>
      <c r="F17">
        <f>D17+E17</f>
        <v>1.06</v>
      </c>
      <c r="G17" s="4" t="s">
        <v>9</v>
      </c>
      <c r="H17" s="6">
        <f>100-G17*0.1</f>
        <v>100</v>
      </c>
      <c r="I17">
        <f>F17*0.48764</f>
        <v>0.5168984</v>
      </c>
    </row>
    <row r="18" spans="1:9">
      <c r="A18" s="3" t="s">
        <v>43</v>
      </c>
      <c r="B18" s="4" t="s">
        <v>44</v>
      </c>
      <c r="C18" s="5">
        <f>B18*141008*68844/68967*0.01</f>
        <v>619.328677611031</v>
      </c>
      <c r="D18" s="4" t="s">
        <v>45</v>
      </c>
      <c r="E18" s="4" t="s">
        <v>9</v>
      </c>
      <c r="F18">
        <f>D18+E18</f>
        <v>3.48</v>
      </c>
      <c r="G18" s="4" t="s">
        <v>9</v>
      </c>
      <c r="H18" s="6">
        <f>100-G18*0.1</f>
        <v>100</v>
      </c>
      <c r="I18">
        <f>F18*0.48764</f>
        <v>1.6969872</v>
      </c>
    </row>
    <row r="19" spans="1:9">
      <c r="A19" s="3" t="s">
        <v>46</v>
      </c>
      <c r="B19" s="4" t="s">
        <v>47</v>
      </c>
      <c r="C19" s="5">
        <f>B19*141008*68844/68967*0.01</f>
        <v>661.555632902693</v>
      </c>
      <c r="D19" s="4" t="s">
        <v>48</v>
      </c>
      <c r="E19" s="4" t="s">
        <v>49</v>
      </c>
      <c r="F19">
        <f>D19+E19</f>
        <v>9.53</v>
      </c>
      <c r="G19" s="4" t="s">
        <v>9</v>
      </c>
      <c r="H19" s="6">
        <f>100-G19*0.1</f>
        <v>100</v>
      </c>
      <c r="I19">
        <f>F19*0.48764</f>
        <v>4.6472092</v>
      </c>
    </row>
    <row r="20" spans="1:9">
      <c r="A20" s="3" t="s">
        <v>50</v>
      </c>
      <c r="B20" s="4" t="s">
        <v>47</v>
      </c>
      <c r="C20" s="5">
        <f>B20*141008*68844/68967*0.01</f>
        <v>661.555632902693</v>
      </c>
      <c r="D20" s="4" t="s">
        <v>51</v>
      </c>
      <c r="E20" s="4" t="s">
        <v>9</v>
      </c>
      <c r="F20">
        <f>D20+E20</f>
        <v>18.62</v>
      </c>
      <c r="G20" s="4" t="s">
        <v>52</v>
      </c>
      <c r="H20" s="6">
        <f>100-G20*0.1</f>
        <v>99.988</v>
      </c>
      <c r="I20">
        <f>F20*0.48764</f>
        <v>9.0798568</v>
      </c>
    </row>
    <row r="21" spans="1:9">
      <c r="A21" s="3" t="s">
        <v>53</v>
      </c>
      <c r="B21" s="4" t="s">
        <v>32</v>
      </c>
      <c r="C21" s="5">
        <f>B21*141008*68844/68967*0.01</f>
        <v>675.63128466658</v>
      </c>
      <c r="D21" s="4" t="s">
        <v>54</v>
      </c>
      <c r="E21" s="4" t="s">
        <v>55</v>
      </c>
      <c r="F21">
        <f>D21+E21</f>
        <v>30.03</v>
      </c>
      <c r="G21" s="4" t="s">
        <v>56</v>
      </c>
      <c r="H21" s="6">
        <f>100-G21*0.1</f>
        <v>99.933</v>
      </c>
      <c r="I21">
        <f>F21*0.48764</f>
        <v>14.6438292</v>
      </c>
    </row>
    <row r="22" spans="1:9">
      <c r="A22" s="3" t="s">
        <v>57</v>
      </c>
      <c r="B22" s="4" t="s">
        <v>47</v>
      </c>
      <c r="C22" s="5">
        <f>B22*141008*68844/68967*0.01</f>
        <v>661.555632902693</v>
      </c>
      <c r="D22" s="4" t="s">
        <v>58</v>
      </c>
      <c r="E22" s="4" t="s">
        <v>59</v>
      </c>
      <c r="F22">
        <f>D22+E22</f>
        <v>40.42</v>
      </c>
      <c r="G22" s="4" t="s">
        <v>60</v>
      </c>
      <c r="H22" s="6">
        <f>100-G22*0.1</f>
        <v>99.934</v>
      </c>
      <c r="I22">
        <f>F22*0.48764</f>
        <v>19.7104088</v>
      </c>
    </row>
    <row r="23" spans="1:9">
      <c r="A23" s="3" t="s">
        <v>61</v>
      </c>
      <c r="B23" s="4" t="s">
        <v>13</v>
      </c>
      <c r="C23" s="5">
        <f>B23*141008*68844/68967*0.01</f>
        <v>717.858239958241</v>
      </c>
      <c r="D23" s="4" t="s">
        <v>62</v>
      </c>
      <c r="E23" s="4" t="s">
        <v>63</v>
      </c>
      <c r="F23">
        <f>D23+E23</f>
        <v>59.1</v>
      </c>
      <c r="G23" s="4" t="s">
        <v>9</v>
      </c>
      <c r="H23" s="6">
        <f>100-G23*0.1</f>
        <v>100</v>
      </c>
      <c r="I23">
        <f>F23*0.48764</f>
        <v>28.819524</v>
      </c>
    </row>
    <row r="24" spans="1:9">
      <c r="A24" s="3" t="s">
        <v>64</v>
      </c>
      <c r="B24" s="4" t="s">
        <v>13</v>
      </c>
      <c r="C24" s="5">
        <f>B24*141008*68844/68967*0.01</f>
        <v>717.858239958241</v>
      </c>
      <c r="D24" s="4" t="s">
        <v>65</v>
      </c>
      <c r="E24" s="4" t="s">
        <v>66</v>
      </c>
      <c r="F24">
        <f>D24+E24</f>
        <v>75.54</v>
      </c>
      <c r="G24" s="4" t="s">
        <v>67</v>
      </c>
      <c r="H24" s="6">
        <f>100-G24*0.1</f>
        <v>99.971</v>
      </c>
      <c r="I24">
        <f>F24*0.48764</f>
        <v>36.8363256</v>
      </c>
    </row>
    <row r="25" spans="1:9">
      <c r="A25" s="3" t="s">
        <v>68</v>
      </c>
      <c r="B25" s="4" t="s">
        <v>21</v>
      </c>
      <c r="C25" s="5">
        <f>B25*141008*68844/68967*0.01</f>
        <v>746.009543486015</v>
      </c>
      <c r="D25" s="4" t="s">
        <v>69</v>
      </c>
      <c r="E25" s="4" t="s">
        <v>70</v>
      </c>
      <c r="F25">
        <f>D25+E25</f>
        <v>85.93</v>
      </c>
      <c r="G25" s="4" t="s">
        <v>37</v>
      </c>
      <c r="H25" s="6">
        <f>100-G25*0.1</f>
        <v>99.987</v>
      </c>
      <c r="I25">
        <f>F25*0.48764</f>
        <v>41.9029052</v>
      </c>
    </row>
    <row r="26" spans="1:9">
      <c r="A26" s="3" t="s">
        <v>71</v>
      </c>
      <c r="B26" s="4" t="s">
        <v>40</v>
      </c>
      <c r="C26" s="5">
        <f>B26*141008*68844/68967*0.01</f>
        <v>858.614757597112</v>
      </c>
      <c r="D26" s="4" t="s">
        <v>72</v>
      </c>
      <c r="E26" s="4" t="s">
        <v>73</v>
      </c>
      <c r="F26">
        <f>D26+E26</f>
        <v>119.26</v>
      </c>
      <c r="G26" s="4" t="s">
        <v>74</v>
      </c>
      <c r="H26" s="6">
        <f>100-G26*0.1</f>
        <v>99.941</v>
      </c>
      <c r="I26">
        <f>F26*0.48764</f>
        <v>58.1559464</v>
      </c>
    </row>
    <row r="27" spans="1:9">
      <c r="A27" s="3" t="s">
        <v>75</v>
      </c>
      <c r="B27" s="4" t="s">
        <v>76</v>
      </c>
      <c r="C27" s="5">
        <f>B27*141008*68844/68967*0.01</f>
        <v>886.766061124886</v>
      </c>
      <c r="D27" s="4" t="s">
        <v>77</v>
      </c>
      <c r="E27" s="4" t="s">
        <v>78</v>
      </c>
      <c r="F27">
        <f>D27+E27</f>
        <v>123.69</v>
      </c>
      <c r="G27" s="4" t="s">
        <v>79</v>
      </c>
      <c r="H27" s="6">
        <f>100-G27*0.1</f>
        <v>99.989</v>
      </c>
      <c r="I27">
        <f>F27*0.48764</f>
        <v>60.3161916</v>
      </c>
    </row>
    <row r="28" spans="1:9">
      <c r="A28" s="3" t="s">
        <v>80</v>
      </c>
      <c r="B28" s="4" t="s">
        <v>60</v>
      </c>
      <c r="C28" s="5">
        <f>B28*141008*68844/68967*0.01</f>
        <v>928.993016416547</v>
      </c>
      <c r="D28" s="4" t="s">
        <v>81</v>
      </c>
      <c r="E28" s="4" t="s">
        <v>82</v>
      </c>
      <c r="F28">
        <f>D28+E28</f>
        <v>118.48</v>
      </c>
      <c r="G28" s="4" t="s">
        <v>83</v>
      </c>
      <c r="H28" s="6">
        <f>100-G28*0.1</f>
        <v>99.922</v>
      </c>
      <c r="I28">
        <f>F28*0.48764</f>
        <v>57.7755872</v>
      </c>
    </row>
    <row r="29" spans="1:9">
      <c r="A29" s="3" t="s">
        <v>84</v>
      </c>
      <c r="B29" s="4" t="s">
        <v>85</v>
      </c>
      <c r="C29" s="5">
        <f>B29*141008*68844/68967*0.01</f>
        <v>957.144319944321</v>
      </c>
      <c r="D29" s="4" t="s">
        <v>86</v>
      </c>
      <c r="E29" s="4" t="s">
        <v>87</v>
      </c>
      <c r="F29">
        <f>D29+E29</f>
        <v>127.68</v>
      </c>
      <c r="G29" s="4" t="s">
        <v>34</v>
      </c>
      <c r="H29" s="6">
        <f>100-G29*0.1</f>
        <v>99.959</v>
      </c>
      <c r="I29">
        <f>F29*0.48764</f>
        <v>62.2618752</v>
      </c>
    </row>
    <row r="30" spans="1:9">
      <c r="A30" s="3" t="s">
        <v>88</v>
      </c>
      <c r="B30" s="4" t="s">
        <v>89</v>
      </c>
      <c r="C30" s="5">
        <f>B30*141008*68844/68967*0.01</f>
        <v>1027.52257876376</v>
      </c>
      <c r="D30" s="4" t="s">
        <v>90</v>
      </c>
      <c r="E30" s="4" t="s">
        <v>91</v>
      </c>
      <c r="F30">
        <f>D30+E30</f>
        <v>117</v>
      </c>
      <c r="G30" s="4" t="s">
        <v>92</v>
      </c>
      <c r="H30" s="6">
        <f>100-G30*0.1</f>
        <v>99.985</v>
      </c>
      <c r="I30">
        <f>F30*0.48764</f>
        <v>57.05388</v>
      </c>
    </row>
    <row r="31" spans="1:9">
      <c r="A31" s="7" t="s">
        <v>93</v>
      </c>
      <c r="B31" s="8" t="s">
        <v>94</v>
      </c>
      <c r="C31" s="5">
        <f>B31*141008*68844/68967*0.01</f>
        <v>1294.95996227761</v>
      </c>
      <c r="D31" s="4" t="s">
        <v>95</v>
      </c>
      <c r="E31" s="4" t="s">
        <v>96</v>
      </c>
      <c r="F31">
        <f>D31+E31</f>
        <v>108.99</v>
      </c>
      <c r="G31" s="8" t="s">
        <v>97</v>
      </c>
      <c r="H31" s="6">
        <f>100-G31*0.1</f>
        <v>99.974</v>
      </c>
      <c r="I31">
        <f>F31*0.48764</f>
        <v>53.1478836</v>
      </c>
    </row>
    <row r="32" spans="1:9">
      <c r="A32" s="3" t="s">
        <v>98</v>
      </c>
      <c r="B32" s="4" t="s">
        <v>99</v>
      </c>
      <c r="C32" s="5">
        <f>B32*141008*68844/68967*0.01</f>
        <v>1323.11126580539</v>
      </c>
      <c r="D32" s="4" t="s">
        <v>100</v>
      </c>
      <c r="E32" s="4" t="s">
        <v>101</v>
      </c>
      <c r="F32">
        <f>D32+E32</f>
        <v>97.7</v>
      </c>
      <c r="G32" s="4" t="s">
        <v>102</v>
      </c>
      <c r="H32" s="6">
        <f>100-G32*0.1</f>
        <v>99.972</v>
      </c>
      <c r="I32">
        <f>F32*0.48764</f>
        <v>47.642428</v>
      </c>
    </row>
    <row r="33" spans="1:9">
      <c r="A33" s="3" t="s">
        <v>103</v>
      </c>
      <c r="B33" s="4" t="s">
        <v>104</v>
      </c>
      <c r="C33" s="5">
        <f>B33*141008*68844/68967*0.01</f>
        <v>1224.58170345818</v>
      </c>
      <c r="D33" s="4" t="s">
        <v>105</v>
      </c>
      <c r="E33" s="4" t="s">
        <v>106</v>
      </c>
      <c r="F33">
        <f>D33+E33</f>
        <v>83.05</v>
      </c>
      <c r="G33" s="4" t="s">
        <v>102</v>
      </c>
      <c r="H33" s="6">
        <f>100-G33*0.1</f>
        <v>99.972</v>
      </c>
      <c r="I33">
        <f>F33*0.48764</f>
        <v>40.498502</v>
      </c>
    </row>
    <row r="34" spans="1:9">
      <c r="A34" s="3" t="s">
        <v>107</v>
      </c>
      <c r="B34" s="4" t="s">
        <v>94</v>
      </c>
      <c r="C34" s="5">
        <f>B34*141008*68844/68967*0.01</f>
        <v>1294.95996227761</v>
      </c>
      <c r="D34" s="4" t="s">
        <v>108</v>
      </c>
      <c r="E34" s="4" t="s">
        <v>109</v>
      </c>
      <c r="F34">
        <f>D34+E34</f>
        <v>80.03</v>
      </c>
      <c r="G34" s="4" t="s">
        <v>110</v>
      </c>
      <c r="H34" s="6">
        <f>100-G34*0.1</f>
        <v>99.982</v>
      </c>
      <c r="I34">
        <f>F34*0.48764</f>
        <v>39.0258292</v>
      </c>
    </row>
    <row r="35" spans="1:9">
      <c r="A35" s="3" t="s">
        <v>111</v>
      </c>
      <c r="B35" s="4" t="s">
        <v>112</v>
      </c>
      <c r="C35" s="5">
        <f>B35*141008*68844/68967*0.01</f>
        <v>1168.27909640263</v>
      </c>
      <c r="D35" s="4" t="s">
        <v>113</v>
      </c>
      <c r="E35" s="4" t="s">
        <v>114</v>
      </c>
      <c r="F35">
        <f>D35+E35</f>
        <v>70.45</v>
      </c>
      <c r="G35" s="4" t="s">
        <v>115</v>
      </c>
      <c r="H35" s="6">
        <f>100-G35*0.1</f>
        <v>99.975</v>
      </c>
      <c r="I35">
        <f>F35*0.48764</f>
        <v>34.354238</v>
      </c>
    </row>
    <row r="36" spans="1:9">
      <c r="A36" s="3" t="s">
        <v>116</v>
      </c>
      <c r="B36" s="4" t="s">
        <v>59</v>
      </c>
      <c r="C36" s="5">
        <f>B36*141008*68844/68967*0.01</f>
        <v>999.371275235982</v>
      </c>
      <c r="D36" s="4" t="s">
        <v>117</v>
      </c>
      <c r="E36" s="4" t="s">
        <v>118</v>
      </c>
      <c r="F36">
        <f>D36+E36</f>
        <v>52.78</v>
      </c>
      <c r="G36" s="4" t="s">
        <v>119</v>
      </c>
      <c r="H36" s="6">
        <f>100-G36*0.1</f>
        <v>99.967</v>
      </c>
      <c r="I36">
        <f>F36*0.48764</f>
        <v>25.7376392</v>
      </c>
    </row>
    <row r="37" spans="1:9">
      <c r="A37" s="3" t="s">
        <v>120</v>
      </c>
      <c r="B37" s="4" t="s">
        <v>121</v>
      </c>
      <c r="C37" s="5">
        <f>B37*141008*68844/68967*0.01</f>
        <v>985.295623472095</v>
      </c>
      <c r="D37" s="4" t="s">
        <v>122</v>
      </c>
      <c r="E37" s="4" t="s">
        <v>123</v>
      </c>
      <c r="F37">
        <f>D37+E37</f>
        <v>45.91</v>
      </c>
      <c r="G37" s="4" t="s">
        <v>25</v>
      </c>
      <c r="H37" s="6">
        <f>100-G37*0.1</f>
        <v>99.948</v>
      </c>
      <c r="I37">
        <f>F37*0.48764</f>
        <v>22.3875524</v>
      </c>
    </row>
    <row r="38" spans="1:9">
      <c r="A38" s="3" t="s">
        <v>124</v>
      </c>
      <c r="B38" s="4" t="s">
        <v>125</v>
      </c>
      <c r="C38" s="5">
        <f>B38*141008*68844/68967*0.01</f>
        <v>971.219971708208</v>
      </c>
      <c r="D38" s="4" t="s">
        <v>126</v>
      </c>
      <c r="E38" s="4" t="s">
        <v>127</v>
      </c>
      <c r="F38">
        <f>D38+E38</f>
        <v>40.48</v>
      </c>
      <c r="G38" s="4" t="s">
        <v>128</v>
      </c>
      <c r="H38" s="6">
        <f>100-G38*0.1</f>
        <v>99.96</v>
      </c>
      <c r="I38">
        <f>F38*0.48764</f>
        <v>19.7396672</v>
      </c>
    </row>
    <row r="39" spans="1:9">
      <c r="A39" s="3" t="s">
        <v>129</v>
      </c>
      <c r="B39" s="4" t="s">
        <v>130</v>
      </c>
      <c r="C39" s="5">
        <f>B39*141008*68844/68967*0.01</f>
        <v>1111.97648934708</v>
      </c>
      <c r="D39" s="4" t="s">
        <v>131</v>
      </c>
      <c r="E39" s="4" t="s">
        <v>132</v>
      </c>
      <c r="F39">
        <f>D39+E39</f>
        <v>29.02</v>
      </c>
      <c r="G39" s="4" t="s">
        <v>14</v>
      </c>
      <c r="H39" s="6">
        <f>100-G39*0.1</f>
        <v>99.965</v>
      </c>
      <c r="I39">
        <f>F39*0.48764</f>
        <v>14.1513128</v>
      </c>
    </row>
    <row r="40" spans="1:9">
      <c r="A40" s="3" t="s">
        <v>133</v>
      </c>
      <c r="B40" s="4" t="s">
        <v>121</v>
      </c>
      <c r="C40" s="5">
        <f>B40*141008*68844/68967*0.01</f>
        <v>985.295623472095</v>
      </c>
      <c r="D40" s="4" t="s">
        <v>134</v>
      </c>
      <c r="E40" s="4" t="s">
        <v>135</v>
      </c>
      <c r="F40">
        <f>D40+E40</f>
        <v>23.04</v>
      </c>
      <c r="G40" s="4" t="s">
        <v>19</v>
      </c>
      <c r="H40" s="6">
        <f>100-G40*0.1</f>
        <v>99.924</v>
      </c>
      <c r="I40">
        <f>F40*0.48764</f>
        <v>11.2352256</v>
      </c>
    </row>
    <row r="41" spans="1:9">
      <c r="A41" s="3" t="s">
        <v>136</v>
      </c>
      <c r="B41" s="4" t="s">
        <v>137</v>
      </c>
      <c r="C41" s="5">
        <f>B41*141008*68844/68967*0.01</f>
        <v>900.841712888773</v>
      </c>
      <c r="D41" s="4" t="s">
        <v>138</v>
      </c>
      <c r="E41" s="4" t="s">
        <v>139</v>
      </c>
      <c r="F41">
        <f>D41+E41</f>
        <v>18.91</v>
      </c>
      <c r="G41" s="4" t="s">
        <v>140</v>
      </c>
      <c r="H41" s="6">
        <f>100-G41*0.1</f>
        <v>99.911</v>
      </c>
      <c r="I41">
        <f>F41*0.48764</f>
        <v>9.2212724</v>
      </c>
    </row>
    <row r="42" spans="1:9">
      <c r="A42" s="3" t="s">
        <v>141</v>
      </c>
      <c r="B42" s="4" t="s">
        <v>125</v>
      </c>
      <c r="C42" s="5">
        <f>B42*141008*68844/68967*0.01</f>
        <v>971.219971708208</v>
      </c>
      <c r="D42" s="4" t="s">
        <v>142</v>
      </c>
      <c r="E42" s="4" t="s">
        <v>143</v>
      </c>
      <c r="F42">
        <f>D42+E42</f>
        <v>13</v>
      </c>
      <c r="G42" s="4" t="s">
        <v>144</v>
      </c>
      <c r="H42" s="6">
        <f>100-G42*0.1</f>
        <v>99.962</v>
      </c>
      <c r="I42">
        <f>F42*0.48764</f>
        <v>6.33932</v>
      </c>
    </row>
    <row r="43" spans="1:9">
      <c r="A43" s="3" t="s">
        <v>145</v>
      </c>
      <c r="B43" s="4" t="s">
        <v>85</v>
      </c>
      <c r="C43" s="5">
        <f>B43*141008*68844/68967*0.01</f>
        <v>957.144319944321</v>
      </c>
      <c r="D43" s="4" t="s">
        <v>146</v>
      </c>
      <c r="E43" s="4" t="s">
        <v>147</v>
      </c>
      <c r="F43">
        <f>D43+E43</f>
        <v>9.74</v>
      </c>
      <c r="G43" s="4" t="s">
        <v>23</v>
      </c>
      <c r="H43" s="6">
        <f>100-G43*0.1</f>
        <v>99.946</v>
      </c>
      <c r="I43">
        <f>F43*0.48764</f>
        <v>4.7496136</v>
      </c>
    </row>
    <row r="44" spans="1:9">
      <c r="A44" s="3" t="s">
        <v>148</v>
      </c>
      <c r="B44" s="4" t="s">
        <v>76</v>
      </c>
      <c r="C44" s="5">
        <f>B44*141008*68844/68967*0.01</f>
        <v>886.766061124886</v>
      </c>
      <c r="D44" s="4" t="s">
        <v>149</v>
      </c>
      <c r="E44" s="4" t="s">
        <v>150</v>
      </c>
      <c r="F44">
        <f>D44+E44</f>
        <v>5.21</v>
      </c>
      <c r="G44" s="4" t="s">
        <v>92</v>
      </c>
      <c r="H44" s="6">
        <f>100-G44*0.1</f>
        <v>99.985</v>
      </c>
      <c r="I44">
        <f>F44*0.48764</f>
        <v>2.5406044</v>
      </c>
    </row>
    <row r="45" spans="1:9">
      <c r="A45" s="3" t="s">
        <v>151</v>
      </c>
      <c r="B45" s="4" t="s">
        <v>152</v>
      </c>
      <c r="C45" s="5">
        <f>B45*141008*68844/68967*0.01</f>
        <v>1013.44692699987</v>
      </c>
      <c r="D45" s="4" t="s">
        <v>153</v>
      </c>
      <c r="E45" s="4" t="s">
        <v>154</v>
      </c>
      <c r="F45">
        <f>D45+E45</f>
        <v>2.94</v>
      </c>
      <c r="G45" s="4" t="s">
        <v>155</v>
      </c>
      <c r="H45" s="6">
        <f>100-G45*0.1</f>
        <v>99.811</v>
      </c>
      <c r="I45">
        <f>F45*0.48764</f>
        <v>1.4336616</v>
      </c>
    </row>
    <row r="46" spans="1:9">
      <c r="A46" s="3" t="s">
        <v>156</v>
      </c>
      <c r="B46" s="4" t="s">
        <v>157</v>
      </c>
      <c r="C46" s="5">
        <f>B46*141008*68844/68967*0.01</f>
        <v>1041.59823052764</v>
      </c>
      <c r="D46" s="4" t="s">
        <v>158</v>
      </c>
      <c r="E46" s="4" t="s">
        <v>9</v>
      </c>
      <c r="F46">
        <f>D46+E46</f>
        <v>0.99</v>
      </c>
      <c r="G46" s="4" t="s">
        <v>85</v>
      </c>
      <c r="H46" s="6">
        <f>100-G46*0.1</f>
        <v>99.932</v>
      </c>
      <c r="I46">
        <f>F46*0.48764</f>
        <v>0.4827636</v>
      </c>
    </row>
    <row r="47" spans="1:9">
      <c r="A47" s="3" t="s">
        <v>159</v>
      </c>
      <c r="B47" s="4" t="s">
        <v>160</v>
      </c>
      <c r="C47" s="5">
        <f>B47*141008*68844/68967*0.01</f>
        <v>1126.05214111097</v>
      </c>
      <c r="D47" s="4" t="s">
        <v>161</v>
      </c>
      <c r="E47" s="4" t="s">
        <v>9</v>
      </c>
      <c r="F47">
        <f>D47+E47</f>
        <v>0.88</v>
      </c>
      <c r="G47" s="4" t="s">
        <v>162</v>
      </c>
      <c r="H47" s="6">
        <f>100-G47*0.1</f>
        <v>99.886</v>
      </c>
      <c r="I47">
        <f>F47*0.48764</f>
        <v>0.4291232</v>
      </c>
    </row>
    <row r="48" spans="1:9">
      <c r="A48" s="3" t="s">
        <v>163</v>
      </c>
      <c r="B48" s="4" t="s">
        <v>112</v>
      </c>
      <c r="C48" s="5">
        <f>B48*141008*68844/68967*0.01</f>
        <v>1168.27909640263</v>
      </c>
      <c r="D48" s="4" t="s">
        <v>16</v>
      </c>
      <c r="E48" s="4" t="s">
        <v>37</v>
      </c>
      <c r="F48">
        <f>D48+E48</f>
        <v>0.71</v>
      </c>
      <c r="G48" s="4" t="s">
        <v>164</v>
      </c>
      <c r="H48" s="6">
        <f>100-G48*0.1</f>
        <v>99.89</v>
      </c>
      <c r="I48">
        <f>F48*0.48764</f>
        <v>0.3462244</v>
      </c>
    </row>
    <row r="49" spans="1:9">
      <c r="A49" s="3" t="s">
        <v>165</v>
      </c>
      <c r="B49" s="4" t="s">
        <v>166</v>
      </c>
      <c r="C49" s="5">
        <f>B49*141008*68844/68967*0.01</f>
        <v>1210.50605169429</v>
      </c>
      <c r="D49" s="4" t="s">
        <v>167</v>
      </c>
      <c r="E49" s="4" t="s">
        <v>17</v>
      </c>
      <c r="F49">
        <f>D49+E49</f>
        <v>0.56</v>
      </c>
      <c r="G49" s="4" t="s">
        <v>89</v>
      </c>
      <c r="H49" s="6">
        <f>100-G49*0.1</f>
        <v>99.927</v>
      </c>
      <c r="I49">
        <f>F49*0.48764</f>
        <v>0.2730784</v>
      </c>
    </row>
    <row r="50" spans="1:9">
      <c r="A50" s="3" t="s">
        <v>168</v>
      </c>
      <c r="B50" s="4" t="s">
        <v>104</v>
      </c>
      <c r="C50" s="5">
        <f>B50*141008*68844/68967*0.01</f>
        <v>1224.58170345818</v>
      </c>
      <c r="D50" s="4" t="s">
        <v>115</v>
      </c>
      <c r="E50" s="4" t="s">
        <v>9</v>
      </c>
      <c r="F50">
        <f>D50+E50</f>
        <v>0.25</v>
      </c>
      <c r="G50" s="4" t="s">
        <v>169</v>
      </c>
      <c r="H50" s="6">
        <f>100-G50*0.1</f>
        <v>99.844</v>
      </c>
      <c r="I50">
        <f>F50*0.48764</f>
        <v>0.12191</v>
      </c>
    </row>
    <row r="51" spans="1:9">
      <c r="A51" s="3" t="s">
        <v>170</v>
      </c>
      <c r="B51" s="4" t="s">
        <v>171</v>
      </c>
      <c r="C51" s="5">
        <f>B51*141008*68844/68967*0.01</f>
        <v>1337.18691756927</v>
      </c>
      <c r="D51" s="8" t="s">
        <v>154</v>
      </c>
      <c r="E51" s="8" t="s">
        <v>154</v>
      </c>
      <c r="F51">
        <f>D51+E51</f>
        <v>0.28</v>
      </c>
      <c r="G51" s="4" t="s">
        <v>94</v>
      </c>
      <c r="H51" s="6">
        <f>100-G51*0.1</f>
        <v>99.908</v>
      </c>
      <c r="I51">
        <f>F51*0.48764</f>
        <v>0.1365392</v>
      </c>
    </row>
    <row r="52" spans="1:9">
      <c r="A52" s="3" t="s">
        <v>172</v>
      </c>
      <c r="B52" s="4" t="s">
        <v>166</v>
      </c>
      <c r="C52" s="5">
        <f>B52*141008*68844/68967*0.01</f>
        <v>1210.50605169429</v>
      </c>
      <c r="D52">
        <v>0</v>
      </c>
      <c r="E52">
        <v>0</v>
      </c>
      <c r="F52">
        <f>D52+E52</f>
        <v>0</v>
      </c>
      <c r="G52" s="4" t="s">
        <v>173</v>
      </c>
      <c r="H52" s="6">
        <f>100-G52*0.1</f>
        <v>99.807</v>
      </c>
      <c r="I52">
        <f>F52*0.48764</f>
        <v>0</v>
      </c>
    </row>
    <row r="53" spans="1:9">
      <c r="A53" s="3" t="s">
        <v>174</v>
      </c>
      <c r="B53" s="4" t="s">
        <v>171</v>
      </c>
      <c r="C53" s="5">
        <f>B53*141008*68844/68967*0.01</f>
        <v>1337.18691756927</v>
      </c>
      <c r="D53">
        <v>0</v>
      </c>
      <c r="E53">
        <v>0</v>
      </c>
      <c r="F53">
        <f>D53+E53</f>
        <v>0</v>
      </c>
      <c r="G53" s="4" t="s">
        <v>175</v>
      </c>
      <c r="H53" s="6">
        <f>100-G53*0.1</f>
        <v>99.869</v>
      </c>
      <c r="I53">
        <f>F53*0.48764</f>
        <v>0</v>
      </c>
    </row>
    <row r="54" spans="1:9">
      <c r="A54" s="3" t="s">
        <v>176</v>
      </c>
      <c r="B54" s="4" t="s">
        <v>19</v>
      </c>
      <c r="C54" s="5">
        <f>B54*141008*68844/68967*0.01</f>
        <v>1069.74953405542</v>
      </c>
      <c r="D54">
        <v>0</v>
      </c>
      <c r="E54">
        <v>0</v>
      </c>
      <c r="F54">
        <f>D54+E54</f>
        <v>0</v>
      </c>
      <c r="G54" s="4" t="s">
        <v>177</v>
      </c>
      <c r="H54" s="6">
        <f>100-G54*0.1</f>
        <v>99.722</v>
      </c>
      <c r="I54">
        <f>F54*0.48764</f>
        <v>0</v>
      </c>
    </row>
    <row r="55" spans="1:9">
      <c r="A55" s="3" t="s">
        <v>178</v>
      </c>
      <c r="B55" s="4" t="s">
        <v>112</v>
      </c>
      <c r="C55" s="5">
        <f>B55*141008*68844/68967*0.01</f>
        <v>1168.27909640263</v>
      </c>
      <c r="D55">
        <v>0</v>
      </c>
      <c r="E55">
        <v>0</v>
      </c>
      <c r="F55">
        <f>D55+E55</f>
        <v>0</v>
      </c>
      <c r="G55" s="4" t="s">
        <v>179</v>
      </c>
      <c r="H55" s="6">
        <f>100-G55*0.1</f>
        <v>99.831</v>
      </c>
      <c r="I55">
        <f>F55*0.48764</f>
        <v>0</v>
      </c>
    </row>
    <row r="56" spans="1:9">
      <c r="A56" s="3" t="s">
        <v>180</v>
      </c>
      <c r="B56" s="4" t="s">
        <v>181</v>
      </c>
      <c r="C56" s="5">
        <f>B56*141008*68844/68967*0.01</f>
        <v>1154.20344463874</v>
      </c>
      <c r="D56">
        <v>0</v>
      </c>
      <c r="E56">
        <v>0</v>
      </c>
      <c r="F56">
        <f>D56+E56</f>
        <v>0</v>
      </c>
      <c r="G56" s="4" t="s">
        <v>182</v>
      </c>
      <c r="H56" s="6">
        <f>100-G56*0.1</f>
        <v>99.863</v>
      </c>
      <c r="I56">
        <f>F56*0.48764</f>
        <v>0</v>
      </c>
    </row>
    <row r="57" spans="1:9">
      <c r="A57" s="3" t="s">
        <v>183</v>
      </c>
      <c r="B57" s="4" t="s">
        <v>184</v>
      </c>
      <c r="C57" s="5">
        <f>B57*141008*68844/68967*0.01</f>
        <v>1140.12779287485</v>
      </c>
      <c r="D57">
        <v>0</v>
      </c>
      <c r="E57">
        <v>0</v>
      </c>
      <c r="F57">
        <f>D57+E57</f>
        <v>0</v>
      </c>
      <c r="G57" s="4" t="s">
        <v>185</v>
      </c>
      <c r="H57" s="6">
        <f>100-G57*0.1</f>
        <v>99.781</v>
      </c>
      <c r="I57">
        <f>F57*0.48764</f>
        <v>0</v>
      </c>
    </row>
    <row r="58" spans="1:9">
      <c r="A58" s="3" t="s">
        <v>186</v>
      </c>
      <c r="B58" s="4" t="s">
        <v>94</v>
      </c>
      <c r="C58" s="5">
        <f>B58*141008*68844/68967*0.01</f>
        <v>1294.95996227761</v>
      </c>
      <c r="D58">
        <v>0</v>
      </c>
      <c r="E58">
        <v>0</v>
      </c>
      <c r="F58">
        <f>D58+E58</f>
        <v>0</v>
      </c>
      <c r="G58" s="4" t="s">
        <v>187</v>
      </c>
      <c r="H58" s="6">
        <f>100-G58*0.1</f>
        <v>99.685</v>
      </c>
      <c r="I58">
        <f>F58*0.48764</f>
        <v>0</v>
      </c>
    </row>
    <row r="59" spans="1:9">
      <c r="A59" s="3" t="s">
        <v>188</v>
      </c>
      <c r="B59" s="4" t="s">
        <v>19</v>
      </c>
      <c r="C59" s="5">
        <f>B59*141008*68844/68967*0.01</f>
        <v>1069.74953405542</v>
      </c>
      <c r="D59">
        <v>0</v>
      </c>
      <c r="E59">
        <v>0</v>
      </c>
      <c r="F59">
        <f>D59+E59</f>
        <v>0</v>
      </c>
      <c r="G59" s="4" t="s">
        <v>189</v>
      </c>
      <c r="H59" s="6">
        <f>100-G59*0.1</f>
        <v>99.821</v>
      </c>
      <c r="I59">
        <f>F59*0.48764</f>
        <v>0</v>
      </c>
    </row>
    <row r="60" spans="1:9">
      <c r="A60" s="3" t="s">
        <v>190</v>
      </c>
      <c r="B60" s="4" t="s">
        <v>34</v>
      </c>
      <c r="C60" s="5">
        <f>B60*141008*68844/68967*0.01</f>
        <v>577.10172231937</v>
      </c>
      <c r="D60">
        <v>0</v>
      </c>
      <c r="E60">
        <v>0</v>
      </c>
      <c r="F60">
        <f>D60+E60</f>
        <v>0</v>
      </c>
      <c r="G60" s="4" t="s">
        <v>191</v>
      </c>
      <c r="H60" s="6">
        <f>100-G60*0.1</f>
        <v>99.692</v>
      </c>
      <c r="I60">
        <f>F60*0.48764</f>
        <v>0</v>
      </c>
    </row>
    <row r="61" spans="1:9">
      <c r="A61" s="3" t="s">
        <v>192</v>
      </c>
      <c r="B61" s="4" t="s">
        <v>32</v>
      </c>
      <c r="C61" s="5">
        <f>B61*141008*68844/68967*0.01</f>
        <v>675.63128466658</v>
      </c>
      <c r="D61">
        <v>0</v>
      </c>
      <c r="E61">
        <v>0</v>
      </c>
      <c r="F61">
        <f>D61+E61</f>
        <v>0</v>
      </c>
      <c r="G61" s="8" t="s">
        <v>193</v>
      </c>
      <c r="H61" s="6">
        <f>100-G61*0.1</f>
        <v>99.66</v>
      </c>
      <c r="I61">
        <f>F61*0.48764</f>
        <v>0</v>
      </c>
    </row>
    <row r="62" spans="1:9">
      <c r="A62" s="3" t="s">
        <v>194</v>
      </c>
      <c r="B62" s="4" t="s">
        <v>195</v>
      </c>
      <c r="C62" s="5">
        <f>B62*141008*68844/68967*0.01</f>
        <v>605.253025847144</v>
      </c>
      <c r="D62">
        <v>0</v>
      </c>
      <c r="E62">
        <v>0</v>
      </c>
      <c r="F62">
        <f>D62+E62</f>
        <v>0</v>
      </c>
      <c r="G62" s="4" t="s">
        <v>196</v>
      </c>
      <c r="H62" s="6">
        <f>100-G62*0.1</f>
        <v>99.654</v>
      </c>
      <c r="I62">
        <f>F62*0.48764</f>
        <v>0</v>
      </c>
    </row>
    <row r="63" spans="1:9">
      <c r="A63" s="3" t="s">
        <v>197</v>
      </c>
      <c r="B63" s="4" t="s">
        <v>198</v>
      </c>
      <c r="C63" s="5">
        <f>B63*141008*68844/68967*0.01</f>
        <v>788.236498777677</v>
      </c>
      <c r="D63">
        <v>0</v>
      </c>
      <c r="E63">
        <v>0</v>
      </c>
      <c r="F63">
        <f>D63+E63</f>
        <v>0</v>
      </c>
      <c r="G63" s="4" t="s">
        <v>199</v>
      </c>
      <c r="H63" s="6">
        <f>100-G63*0.1</f>
        <v>99.52</v>
      </c>
      <c r="I63">
        <f>F63*0.48764</f>
        <v>0</v>
      </c>
    </row>
    <row r="64" spans="1:9">
      <c r="A64" s="3" t="s">
        <v>200</v>
      </c>
      <c r="B64" s="4" t="s">
        <v>201</v>
      </c>
      <c r="C64" s="5">
        <f>B64*141008*68844/68967*0.01</f>
        <v>872.690409360999</v>
      </c>
      <c r="D64">
        <v>0</v>
      </c>
      <c r="E64">
        <v>0</v>
      </c>
      <c r="F64">
        <f>D64+E64</f>
        <v>0</v>
      </c>
      <c r="G64" s="4" t="s">
        <v>202</v>
      </c>
      <c r="H64" s="6">
        <f>100-G64*0.1</f>
        <v>99.439</v>
      </c>
      <c r="I64">
        <f>F64*0.48764</f>
        <v>0</v>
      </c>
    </row>
    <row r="65" spans="1:9">
      <c r="A65" s="3" t="s">
        <v>203</v>
      </c>
      <c r="B65" s="4" t="s">
        <v>16</v>
      </c>
      <c r="C65" s="5">
        <f>B65*141008*68844/68967*0.01</f>
        <v>816.38780230545</v>
      </c>
      <c r="D65">
        <v>0</v>
      </c>
      <c r="E65">
        <v>0</v>
      </c>
      <c r="F65">
        <f>D65+E65</f>
        <v>0</v>
      </c>
      <c r="G65" s="4" t="s">
        <v>204</v>
      </c>
      <c r="H65" s="6">
        <f>100-G65*0.1</f>
        <v>99.214</v>
      </c>
      <c r="I65">
        <f>F65*0.48764</f>
        <v>0</v>
      </c>
    </row>
    <row r="66" spans="1:9">
      <c r="A66" s="7" t="s">
        <v>205</v>
      </c>
      <c r="B66" s="8" t="s">
        <v>74</v>
      </c>
      <c r="C66" s="5">
        <f>B66*141008*68844/68967*0.01</f>
        <v>830.463454069338</v>
      </c>
      <c r="D66">
        <v>0</v>
      </c>
      <c r="E66">
        <v>0</v>
      </c>
      <c r="F66">
        <f>D66+E66</f>
        <v>0</v>
      </c>
      <c r="G66" s="4" t="s">
        <v>206</v>
      </c>
      <c r="H66" s="6">
        <f>100-G66*0.1</f>
        <v>99.26</v>
      </c>
      <c r="I66">
        <f>F66*0.48764</f>
        <v>0</v>
      </c>
    </row>
    <row r="67" spans="1:9">
      <c r="A67" s="3" t="s">
        <v>207</v>
      </c>
      <c r="B67" s="4" t="s">
        <v>74</v>
      </c>
      <c r="C67" s="5">
        <f>B67*141008*68844/68967*0.01</f>
        <v>830.463454069338</v>
      </c>
      <c r="D67">
        <v>0</v>
      </c>
      <c r="E67">
        <v>0</v>
      </c>
      <c r="F67">
        <f>D67+E67</f>
        <v>0</v>
      </c>
      <c r="G67" s="4" t="s">
        <v>127</v>
      </c>
      <c r="H67" s="6">
        <f>100-G67*0.1</f>
        <v>99.316</v>
      </c>
      <c r="I67">
        <f>F67*0.48764</f>
        <v>0</v>
      </c>
    </row>
    <row r="68" spans="1:9">
      <c r="A68" s="3" t="s">
        <v>208</v>
      </c>
      <c r="B68" s="4" t="s">
        <v>209</v>
      </c>
      <c r="C68" s="5">
        <f>B68*141008*68844/68967*0.01</f>
        <v>774.160847013789</v>
      </c>
      <c r="D68">
        <v>0</v>
      </c>
      <c r="E68">
        <v>0</v>
      </c>
      <c r="F68">
        <f>D68+E68</f>
        <v>0</v>
      </c>
      <c r="G68" s="4" t="s">
        <v>210</v>
      </c>
      <c r="H68" s="6">
        <f>100-G68*0.1</f>
        <v>99.007</v>
      </c>
      <c r="I68">
        <f>F68*0.48764</f>
        <v>0</v>
      </c>
    </row>
    <row r="69" spans="1:9">
      <c r="A69" s="3" t="s">
        <v>211</v>
      </c>
      <c r="B69" s="4" t="s">
        <v>23</v>
      </c>
      <c r="C69" s="5">
        <f>B69*141008*68844/68967*0.01</f>
        <v>760.085195249902</v>
      </c>
      <c r="D69">
        <v>0</v>
      </c>
      <c r="E69">
        <v>0</v>
      </c>
      <c r="F69">
        <f>D69+E69</f>
        <v>0</v>
      </c>
      <c r="G69" s="4" t="s">
        <v>212</v>
      </c>
      <c r="H69" s="6">
        <f>100-G69*0.1</f>
        <v>99.285</v>
      </c>
      <c r="I69">
        <f>F69*0.48764</f>
        <v>0</v>
      </c>
    </row>
    <row r="70" spans="1:9">
      <c r="A70" s="3" t="s">
        <v>213</v>
      </c>
      <c r="B70" s="4" t="s">
        <v>30</v>
      </c>
      <c r="C70" s="5">
        <f>B70*141008*68844/68967*0.01</f>
        <v>633.404329374918</v>
      </c>
      <c r="D70">
        <v>0</v>
      </c>
      <c r="E70">
        <v>0</v>
      </c>
      <c r="F70">
        <f>D70+E70</f>
        <v>0</v>
      </c>
      <c r="G70" s="4" t="s">
        <v>214</v>
      </c>
      <c r="H70" s="6">
        <f>100-G70*0.1</f>
        <v>98.772</v>
      </c>
      <c r="I70">
        <f>F70*0.48764</f>
        <v>0</v>
      </c>
    </row>
    <row r="71" spans="1:9">
      <c r="A71" s="3" t="s">
        <v>215</v>
      </c>
      <c r="B71" s="4" t="s">
        <v>44</v>
      </c>
      <c r="C71" s="5">
        <f>B71*141008*68844/68967*0.01</f>
        <v>619.328677611031</v>
      </c>
      <c r="D71">
        <v>0</v>
      </c>
      <c r="E71">
        <v>0</v>
      </c>
      <c r="F71">
        <f>D71+E71</f>
        <v>0</v>
      </c>
      <c r="G71" s="4" t="s">
        <v>216</v>
      </c>
      <c r="H71" s="6">
        <f>100-G71*0.1</f>
        <v>98.74</v>
      </c>
      <c r="I71">
        <f>F71*0.48764</f>
        <v>0</v>
      </c>
    </row>
    <row r="72" spans="1:9">
      <c r="A72" s="3" t="s">
        <v>217</v>
      </c>
      <c r="B72" s="4" t="s">
        <v>34</v>
      </c>
      <c r="C72" s="5">
        <f>B72*141008*68844/68967*0.01</f>
        <v>577.10172231937</v>
      </c>
      <c r="D72">
        <v>0</v>
      </c>
      <c r="E72">
        <v>0</v>
      </c>
      <c r="F72">
        <f>D72+E72</f>
        <v>0</v>
      </c>
      <c r="G72" s="4" t="s">
        <v>218</v>
      </c>
      <c r="H72" s="6">
        <f>100-G72*0.1</f>
        <v>98.429</v>
      </c>
      <c r="I72">
        <f>F72*0.48764</f>
        <v>0</v>
      </c>
    </row>
    <row r="73" spans="1:9">
      <c r="A73" s="3" t="s">
        <v>219</v>
      </c>
      <c r="B73" s="4" t="s">
        <v>220</v>
      </c>
      <c r="C73" s="5">
        <f>B73*141008*68844/68967*0.01</f>
        <v>506.723463499935</v>
      </c>
      <c r="D73">
        <v>0</v>
      </c>
      <c r="E73">
        <v>0</v>
      </c>
      <c r="F73">
        <f>D73+E73</f>
        <v>0</v>
      </c>
      <c r="G73" s="4" t="s">
        <v>221</v>
      </c>
      <c r="H73" s="6">
        <f>100-G73*0.1</f>
        <v>98.702</v>
      </c>
      <c r="I73">
        <f>F73*0.48764</f>
        <v>0</v>
      </c>
    </row>
    <row r="74" spans="1:9">
      <c r="A74" s="3" t="s">
        <v>222</v>
      </c>
      <c r="B74" s="4" t="s">
        <v>119</v>
      </c>
      <c r="C74" s="5">
        <f>B74*141008*68844/68967*0.01</f>
        <v>464.496508208274</v>
      </c>
      <c r="D74">
        <v>0</v>
      </c>
      <c r="E74">
        <v>0</v>
      </c>
      <c r="F74">
        <f>D74+E74</f>
        <v>0</v>
      </c>
      <c r="G74" s="4" t="s">
        <v>223</v>
      </c>
      <c r="H74" s="6">
        <f>100-G74*0.1</f>
        <v>98.14</v>
      </c>
      <c r="I74">
        <f>F74*0.48764</f>
        <v>0</v>
      </c>
    </row>
    <row r="75" spans="1:9">
      <c r="A75" s="3" t="s">
        <v>224</v>
      </c>
      <c r="B75" s="4" t="s">
        <v>225</v>
      </c>
      <c r="C75" s="5">
        <f>B75*141008*68844/68967*0.01</f>
        <v>436.345204680499</v>
      </c>
      <c r="D75">
        <v>0</v>
      </c>
      <c r="E75">
        <v>0</v>
      </c>
      <c r="F75">
        <f>D75+E75</f>
        <v>0</v>
      </c>
      <c r="G75" s="4" t="s">
        <v>226</v>
      </c>
      <c r="H75" s="6">
        <f>100-G75*0.1</f>
        <v>97.981</v>
      </c>
      <c r="I75">
        <f>F75*0.48764</f>
        <v>0</v>
      </c>
    </row>
    <row r="76" spans="1:9">
      <c r="A76" s="3" t="s">
        <v>227</v>
      </c>
      <c r="B76" s="4" t="s">
        <v>228</v>
      </c>
      <c r="C76" s="5">
        <f>B76*141008*68844/68967*0.01</f>
        <v>380.042597624951</v>
      </c>
      <c r="D76">
        <v>0</v>
      </c>
      <c r="E76">
        <v>0</v>
      </c>
      <c r="F76">
        <f>D76+E76</f>
        <v>0</v>
      </c>
      <c r="G76" s="4" t="s">
        <v>229</v>
      </c>
      <c r="H76" s="6">
        <f>100-G76*0.1</f>
        <v>97.373</v>
      </c>
      <c r="I76">
        <f>F76*0.48764</f>
        <v>0</v>
      </c>
    </row>
    <row r="77" spans="1:9">
      <c r="A77" s="3" t="s">
        <v>230</v>
      </c>
      <c r="B77" s="4" t="s">
        <v>115</v>
      </c>
      <c r="C77" s="5">
        <f>B77*141008*68844/68967*0.01</f>
        <v>351.891294097177</v>
      </c>
      <c r="D77">
        <v>0</v>
      </c>
      <c r="E77">
        <v>0</v>
      </c>
      <c r="F77">
        <f>D77+E77</f>
        <v>0</v>
      </c>
      <c r="G77" s="4" t="s">
        <v>231</v>
      </c>
      <c r="H77" s="6">
        <f>100-G77*0.1</f>
        <v>98.152</v>
      </c>
      <c r="I77">
        <f>F77*0.48764</f>
        <v>0</v>
      </c>
    </row>
    <row r="78" spans="1:9">
      <c r="A78" s="3" t="s">
        <v>232</v>
      </c>
      <c r="B78" s="4" t="s">
        <v>233</v>
      </c>
      <c r="C78" s="5">
        <f>B78*141008*68844/68967*0.01</f>
        <v>323.739990569403</v>
      </c>
      <c r="D78">
        <v>0</v>
      </c>
      <c r="E78">
        <v>0</v>
      </c>
      <c r="F78">
        <f>D78+E78</f>
        <v>0</v>
      </c>
      <c r="G78" s="4" t="s">
        <v>234</v>
      </c>
      <c r="H78" s="6">
        <f>100-G78*0.1</f>
        <v>97.249</v>
      </c>
      <c r="I78">
        <f>F78*0.48764</f>
        <v>0</v>
      </c>
    </row>
    <row r="79" spans="1:9">
      <c r="A79" s="3" t="s">
        <v>235</v>
      </c>
      <c r="B79" s="4" t="s">
        <v>27</v>
      </c>
      <c r="C79" s="5">
        <f>B79*141008*68844/68967*0.01</f>
        <v>309.664338805516</v>
      </c>
      <c r="D79">
        <v>0</v>
      </c>
      <c r="E79">
        <v>0</v>
      </c>
      <c r="F79">
        <f>D79+E79</f>
        <v>0</v>
      </c>
      <c r="G79" s="4" t="s">
        <v>236</v>
      </c>
      <c r="H79" s="6">
        <f>100-G79*0.1</f>
        <v>96.712</v>
      </c>
      <c r="I79">
        <f>F79*0.48764</f>
        <v>0</v>
      </c>
    </row>
    <row r="80" spans="1:9">
      <c r="A80" s="3" t="s">
        <v>237</v>
      </c>
      <c r="B80" s="4" t="s">
        <v>238</v>
      </c>
      <c r="C80" s="5">
        <f>B80*141008*68844/68967*0.01</f>
        <v>295.588687041629</v>
      </c>
      <c r="D80">
        <v>0</v>
      </c>
      <c r="E80">
        <v>0</v>
      </c>
      <c r="F80">
        <f>D80+E80</f>
        <v>0</v>
      </c>
      <c r="G80" s="4" t="s">
        <v>239</v>
      </c>
      <c r="H80" s="6">
        <f>100-G80*0.1</f>
        <v>97.237</v>
      </c>
      <c r="I80">
        <f>F80*0.48764</f>
        <v>0</v>
      </c>
    </row>
    <row r="81" spans="1:9">
      <c r="A81" s="3" t="s">
        <v>240</v>
      </c>
      <c r="B81" s="4" t="s">
        <v>241</v>
      </c>
      <c r="C81" s="5">
        <f>B81*141008*68844/68967*0.01</f>
        <v>267.437383513854</v>
      </c>
      <c r="D81">
        <v>0</v>
      </c>
      <c r="E81">
        <v>0</v>
      </c>
      <c r="F81">
        <f>D81+E81</f>
        <v>0</v>
      </c>
      <c r="G81" s="4" t="s">
        <v>242</v>
      </c>
      <c r="H81" s="6">
        <f>100-G81*0.1</f>
        <v>96.565</v>
      </c>
      <c r="I81">
        <f>F81*0.48764</f>
        <v>0</v>
      </c>
    </row>
    <row r="82" spans="1:9">
      <c r="A82" s="3" t="s">
        <v>243</v>
      </c>
      <c r="B82" s="4" t="s">
        <v>17</v>
      </c>
      <c r="C82" s="5">
        <f>B82*141008*68844/68967*0.01</f>
        <v>239.28607998608</v>
      </c>
      <c r="D82">
        <v>0</v>
      </c>
      <c r="E82">
        <v>0</v>
      </c>
      <c r="F82">
        <f>D82+E82</f>
        <v>0</v>
      </c>
      <c r="G82" s="4" t="s">
        <v>244</v>
      </c>
      <c r="H82" s="6">
        <f>100-G82*0.1</f>
        <v>94.863</v>
      </c>
      <c r="I82">
        <f>F82*0.48764</f>
        <v>0</v>
      </c>
    </row>
    <row r="83" spans="1:9">
      <c r="A83" s="3" t="s">
        <v>245</v>
      </c>
      <c r="B83" s="4" t="s">
        <v>17</v>
      </c>
      <c r="C83" s="5">
        <f>B83*141008*68844/68967*0.01</f>
        <v>239.28607998608</v>
      </c>
      <c r="D83">
        <v>0</v>
      </c>
      <c r="E83">
        <v>0</v>
      </c>
      <c r="F83">
        <f>D83+E83</f>
        <v>0</v>
      </c>
      <c r="G83" s="4" t="s">
        <v>246</v>
      </c>
      <c r="H83" s="6">
        <f>100-G83*0.1</f>
        <v>95.111</v>
      </c>
      <c r="I83">
        <f>F83*0.48764</f>
        <v>0</v>
      </c>
    </row>
    <row r="84" spans="1:9">
      <c r="A84" s="3" t="s">
        <v>247</v>
      </c>
      <c r="B84" s="4" t="s">
        <v>92</v>
      </c>
      <c r="C84" s="5">
        <f>B84*141008*68844/68967*0.01</f>
        <v>211.134776458306</v>
      </c>
      <c r="D84">
        <v>0</v>
      </c>
      <c r="E84">
        <v>0</v>
      </c>
      <c r="F84">
        <f>D84+E84</f>
        <v>0</v>
      </c>
      <c r="G84" s="4" t="s">
        <v>248</v>
      </c>
      <c r="H84" s="6">
        <f>100-G84*0.1</f>
        <v>93.12</v>
      </c>
      <c r="I84">
        <f>F84*0.48764</f>
        <v>0</v>
      </c>
    </row>
    <row r="85" spans="1:9">
      <c r="A85" s="3" t="s">
        <v>249</v>
      </c>
      <c r="B85" s="4" t="s">
        <v>154</v>
      </c>
      <c r="C85" s="5">
        <f>B85*141008*68844/68967*0.01</f>
        <v>197.059124694419</v>
      </c>
      <c r="D85">
        <v>0</v>
      </c>
      <c r="E85">
        <v>0</v>
      </c>
      <c r="F85">
        <f>D85+E85</f>
        <v>0</v>
      </c>
      <c r="G85" s="4" t="s">
        <v>250</v>
      </c>
      <c r="H85" s="6">
        <f>100-G85*0.1</f>
        <v>93.489</v>
      </c>
      <c r="I85">
        <f>F85*0.48764</f>
        <v>0</v>
      </c>
    </row>
    <row r="86" spans="1:9">
      <c r="A86" s="3" t="s">
        <v>251</v>
      </c>
      <c r="B86" s="4" t="s">
        <v>52</v>
      </c>
      <c r="C86" s="5">
        <f>B86*141008*68844/68967*0.01</f>
        <v>168.907821166645</v>
      </c>
      <c r="D86">
        <v>0</v>
      </c>
      <c r="E86">
        <v>0</v>
      </c>
      <c r="F86">
        <f>D86+E86</f>
        <v>0</v>
      </c>
      <c r="G86" s="4" t="s">
        <v>252</v>
      </c>
      <c r="H86" s="6">
        <f>100-G86*0.1</f>
        <v>92.063</v>
      </c>
      <c r="I86">
        <f>F86*0.48764</f>
        <v>0</v>
      </c>
    </row>
    <row r="87" spans="1:9">
      <c r="A87" s="3" t="s">
        <v>253</v>
      </c>
      <c r="B87" s="4" t="s">
        <v>79</v>
      </c>
      <c r="C87" s="5">
        <f t="shared" ref="C87:C92" si="0">B87*141008*68844/68967*0.01</f>
        <v>154.832169402758</v>
      </c>
      <c r="D87">
        <v>0</v>
      </c>
      <c r="E87">
        <v>0</v>
      </c>
      <c r="F87">
        <f t="shared" ref="F87:F92" si="1">D87+E87</f>
        <v>0</v>
      </c>
      <c r="G87" s="4" t="s">
        <v>254</v>
      </c>
      <c r="H87" s="6">
        <f t="shared" ref="H87:H92" si="2">100-G87*0.1</f>
        <v>91.305</v>
      </c>
      <c r="I87">
        <f t="shared" ref="I87:I92" si="3">F87*0.48764</f>
        <v>0</v>
      </c>
    </row>
    <row r="88" spans="1:9">
      <c r="A88" s="3" t="s">
        <v>255</v>
      </c>
      <c r="B88" s="4" t="s">
        <v>256</v>
      </c>
      <c r="C88" s="5">
        <f t="shared" si="0"/>
        <v>140.756517638871</v>
      </c>
      <c r="D88">
        <v>0</v>
      </c>
      <c r="E88">
        <v>0</v>
      </c>
      <c r="F88">
        <f t="shared" si="1"/>
        <v>0</v>
      </c>
      <c r="G88" s="4" t="s">
        <v>257</v>
      </c>
      <c r="H88" s="6">
        <f t="shared" si="2"/>
        <v>93.174</v>
      </c>
      <c r="I88">
        <f t="shared" si="3"/>
        <v>0</v>
      </c>
    </row>
    <row r="89" spans="1:9">
      <c r="A89" s="3" t="s">
        <v>258</v>
      </c>
      <c r="B89" s="4" t="s">
        <v>259</v>
      </c>
      <c r="C89" s="5">
        <f t="shared" si="0"/>
        <v>98.5295623472096</v>
      </c>
      <c r="D89">
        <v>0</v>
      </c>
      <c r="E89">
        <v>0</v>
      </c>
      <c r="F89">
        <f t="shared" si="1"/>
        <v>0</v>
      </c>
      <c r="G89" s="4" t="s">
        <v>260</v>
      </c>
      <c r="H89" s="6">
        <f t="shared" si="2"/>
        <v>90.528</v>
      </c>
      <c r="I89">
        <f t="shared" si="3"/>
        <v>0</v>
      </c>
    </row>
    <row r="90" spans="1:9">
      <c r="A90" s="3" t="s">
        <v>261</v>
      </c>
      <c r="B90" s="4" t="s">
        <v>262</v>
      </c>
      <c r="C90" s="5">
        <f t="shared" si="0"/>
        <v>84.4539105833225</v>
      </c>
      <c r="D90">
        <v>0</v>
      </c>
      <c r="E90">
        <v>0</v>
      </c>
      <c r="F90">
        <f t="shared" si="1"/>
        <v>0</v>
      </c>
      <c r="G90" s="4" t="s">
        <v>263</v>
      </c>
      <c r="H90" s="6">
        <f t="shared" si="2"/>
        <v>87.563</v>
      </c>
      <c r="I90">
        <f t="shared" si="3"/>
        <v>0</v>
      </c>
    </row>
    <row r="91" spans="1:9">
      <c r="A91" s="3" t="s">
        <v>264</v>
      </c>
      <c r="B91" s="4" t="s">
        <v>265</v>
      </c>
      <c r="C91" s="5">
        <f t="shared" si="0"/>
        <v>70.3782588194354</v>
      </c>
      <c r="D91">
        <v>0</v>
      </c>
      <c r="E91">
        <v>0</v>
      </c>
      <c r="F91">
        <f t="shared" si="1"/>
        <v>0</v>
      </c>
      <c r="G91" s="4" t="s">
        <v>266</v>
      </c>
      <c r="H91" s="6">
        <f t="shared" si="2"/>
        <v>87.377</v>
      </c>
      <c r="I91">
        <f t="shared" si="3"/>
        <v>0</v>
      </c>
    </row>
    <row r="92" spans="1:9">
      <c r="A92" s="9" t="s">
        <v>267</v>
      </c>
      <c r="B92" s="4" t="s">
        <v>268</v>
      </c>
      <c r="C92" s="5">
        <f t="shared" si="0"/>
        <v>225.210428222193</v>
      </c>
      <c r="D92">
        <v>0</v>
      </c>
      <c r="E92">
        <v>0</v>
      </c>
      <c r="F92">
        <f t="shared" si="1"/>
        <v>0</v>
      </c>
      <c r="G92" s="8" t="s">
        <v>269</v>
      </c>
      <c r="H92" s="6">
        <f t="shared" si="2"/>
        <v>82.657</v>
      </c>
      <c r="I92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</dc:creator>
  <cp:lastModifiedBy>马世拓</cp:lastModifiedBy>
  <dcterms:created xsi:type="dcterms:W3CDTF">2015-06-05T18:19:00Z</dcterms:created>
  <dcterms:modified xsi:type="dcterms:W3CDTF">2023-08-07T02:04:10Z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299938E56A2C485493B275A1EE0528CA_12</vt:lpwstr>
  </property>
</Properties>
</file>