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434" documentId="11_5A64D95C7FEB321332727EEA396ADF5C2E0FE71B" xr6:coauthVersionLast="47" xr6:coauthVersionMax="47" xr10:uidLastSave="{A401F054-BA05-441A-A7A8-9D244A97A662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" i="1" l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D10" i="1" l="1"/>
  <c r="A6" i="1" s="1"/>
  <c r="A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<sst xmlns="http://schemas.openxmlformats.org/spreadsheetml/2006/main" count="260" uniqueCount="37">
  <si>
    <t xml:space="preserve">TOTAL </t>
  </si>
  <si>
    <t>Comment: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</si>
  <si>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</si>
  <si>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</si>
  <si>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</si>
  <si>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</si>
  <si>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</si>
  <si>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</si>
  <si>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</si>
  <si>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</si>
  <si>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</si>
  <si>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</si>
  <si>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# cycles</t>
  </si>
  <si>
    <t>Output</t>
  </si>
  <si>
    <t>Test #</t>
  </si>
  <si>
    <t>Program id</t>
  </si>
  <si>
    <t>Test id</t>
  </si>
  <si>
    <t xml:space="preserve">Below is the batch process output of the LMC simulator on your program. </t>
  </si>
  <si>
    <t>testUnseen.txt</t>
  </si>
  <si>
    <t>test-11</t>
  </si>
  <si>
    <t>test-12</t>
  </si>
  <si>
    <r>
      <t xml:space="preserve">Your program was tested on the script </t>
    </r>
    <r>
      <rPr>
        <sz val="11"/>
        <color rgb="FF0000FF"/>
        <rFont val="Calibri"/>
        <family val="2"/>
        <scheme val="minor"/>
      </rPr>
      <t xml:space="preserve">testUnseen.txt, </t>
    </r>
    <r>
      <rPr>
        <sz val="11"/>
        <color theme="1"/>
        <rFont val="Calibri"/>
        <family val="2"/>
        <scheme val="minor"/>
      </rPr>
      <t xml:space="preserve">which has been uploaded on Ultra. </t>
    </r>
  </si>
  <si>
    <t xml:space="preserve">Memory efficiency mark. </t>
  </si>
  <si>
    <t xml:space="preserve">Number of mailboxes used. </t>
  </si>
  <si>
    <t>Correct?</t>
  </si>
  <si>
    <t>Comments :</t>
  </si>
  <si>
    <t xml:space="preserve">Your program was correct and robust (60/60 marks for correctness and robustness). 
The memory efficiency mark was computed as a function of the number of mailboxes used.  
These functions and the testUnseen.txt test scipt can be found on Ultra. </t>
  </si>
  <si>
    <t>Robustness : after halting and resetting the program counter to 0, the program should be able to correctly handle the next input without need to recompile.</t>
  </si>
  <si>
    <t xml:space="preserve"> </t>
  </si>
  <si>
    <t>Input</t>
  </si>
  <si>
    <t xml:space="preserve">#mailboxes </t>
  </si>
  <si>
    <t>Halted?</t>
  </si>
  <si>
    <t>Expected Output</t>
  </si>
  <si>
    <t xml:space="preserve">Correctness (b) : for any input, the program should halt as specified. </t>
  </si>
  <si>
    <r>
      <t xml:space="preserve">Correctness (a) : for any input 1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f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999, the program should output the specified sequence of numbers.  </t>
    </r>
  </si>
  <si>
    <t>zpkd88.txt</t>
  </si>
  <si>
    <t>Very well-written. Overall mathematical logic and individual variables explained with excellent clarity.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</si>
</sst>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A569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39">
    <xf numFmtId="0" fontId="0" fillId="0" borderId="0" xfId="0"/>
    <xf numFmtId="0" fontId="5" fillId="4" borderId="0" xfId="1" applyFont="1" applyFill="1" applyBorder="1"/>
    <xf numFmtId="0" fontId="5" fillId="4" borderId="0" xfId="0" applyFont="1" applyFill="1" applyBorder="1"/>
    <xf numFmtId="0" fontId="5" fillId="4" borderId="2" xfId="1" applyFont="1" applyFill="1" applyBorder="1"/>
    <xf numFmtId="0" fontId="3" fillId="0" borderId="0" xfId="0" applyFont="1" applyAlignment="1">
      <alignment vertical="top"/>
    </xf>
    <xf numFmtId="0" fontId="6" fillId="4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1" fillId="0" borderId="0" xfId="2" applyFill="1"/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right" vertical="top"/>
    </xf>
    <xf numFmtId="0" fontId="4" fillId="0" borderId="0" xfId="0" applyFont="1" applyFill="1"/>
    <xf numFmtId="0" fontId="0" fillId="4" borderId="0" xfId="0" applyFill="1" applyAlignment="1">
      <alignment horizontal="center" wrapText="1"/>
    </xf>
    <xf numFmtId="1" fontId="8" fillId="0" borderId="0" xfId="0" applyNumberFormat="1" applyFont="1" applyFill="1" applyBorder="1" applyAlignment="1">
      <alignment horizontal="right" vertical="top"/>
    </xf>
    <xf numFmtId="0" fontId="0" fillId="0" borderId="4" xfId="0" applyBorder="1" applyAlignment="1">
      <alignment horizontal="left" vertical="top"/>
    </xf>
    <xf numFmtId="0" fontId="5" fillId="4" borderId="4" xfId="0" applyFont="1" applyFill="1" applyBorder="1"/>
    <xf numFmtId="0" fontId="0" fillId="0" borderId="0" xfId="0" applyAlignment="1">
      <alignment horizontal="center"/>
    </xf>
    <xf numFmtId="0" fontId="0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0" borderId="5" xfId="0" applyBorder="1"/>
    <xf numFmtId="0" fontId="0" fillId="0" borderId="0" xfId="0" applyBorder="1"/>
    <xf numFmtId="0" fontId="3" fillId="6" borderId="5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4" borderId="0" xfId="0" applyFont="1" applyFill="1" applyAlignment="1">
      <alignment horizontal="left" vertical="top"/>
    </xf>
    <xf numFmtId="0" fontId="0" fillId="0" borderId="0" xfId="0" applyFont="1" applyAlignment="1">
      <alignment horizontal="left"/>
    </xf>
    <xf numFmtId="0" fontId="1" fillId="5" borderId="0" xfId="2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6" fillId="5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3">
    <cellStyle name="20% - Accent6" xfId="2" builtinId="50"/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E2E2FF"/>
      <color rgb="FFF8CBCB"/>
      <color rgb="FF0000FF"/>
      <color rgb="FF9A569F"/>
      <color rgb="FFCC88D1"/>
      <color rgb="FF7F007F"/>
      <color rgb="FFEBEB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4"/>
  <sheetViews>
    <sheetView tabSelected="1" workbookViewId="0">
      <selection activeCell="A8" sqref="A8"/>
    </sheetView>
  </sheetViews>
  <sheetFormatPr defaultRowHeight="15" x14ac:dyDescent="0.25"/>
  <cols>
    <col min="2" max="2" width="12.28515625" customWidth="1"/>
    <col min="3" max="3" width="8.28515625" customWidth="1"/>
    <col min="4" max="4" width="10.5703125" customWidth="1"/>
    <col min="5" max="5" width="9.140625" customWidth="1"/>
    <col min="6" max="6" width="10.85546875" customWidth="1"/>
    <col min="8" max="8" width="9.140625" customWidth="1"/>
    <col min="9" max="9" width="10.5703125" customWidth="1"/>
    <col min="10" max="10" width="10.42578125" customWidth="1"/>
    <col min="11" max="11" width="10.7109375" customWidth="1"/>
    <col min="14" max="14" width="9.140625" customWidth="1"/>
  </cols>
  <sheetData>
    <row r="1" spans="1:45" x14ac:dyDescent="0.25">
      <c r="A1" s="29" t="s">
        <v>21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45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45" ht="18" x14ac:dyDescent="0.25">
      <c r="A3" s="1">
        <v>40</v>
      </c>
      <c r="B3" s="31" t="s">
        <v>34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8"/>
      <c r="R3" s="9"/>
      <c r="S3" s="8"/>
      <c r="T3" s="9"/>
      <c r="U3" s="8"/>
      <c r="V3" s="9"/>
      <c r="W3" s="8"/>
      <c r="X3" s="9"/>
      <c r="Y3" s="9"/>
      <c r="Z3" s="9"/>
      <c r="AA3" s="9"/>
      <c r="AB3" s="9"/>
      <c r="AC3" s="9"/>
    </row>
    <row r="4" spans="1:45" ht="15.75" x14ac:dyDescent="0.25">
      <c r="A4" s="1">
        <v>10</v>
      </c>
      <c r="B4" s="31" t="s">
        <v>33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8"/>
      <c r="R4" s="9"/>
      <c r="S4" s="8"/>
      <c r="T4" s="9"/>
      <c r="U4" s="8"/>
      <c r="V4" s="9"/>
      <c r="W4" s="8"/>
      <c r="X4" s="9"/>
      <c r="Y4" s="9"/>
      <c r="Z4" s="9"/>
      <c r="AA4" s="9"/>
      <c r="AB4" s="9"/>
      <c r="AC4" s="9"/>
    </row>
    <row r="5" spans="1:45" ht="16.5" thickBot="1" x14ac:dyDescent="0.3">
      <c r="A5" s="3">
        <v>10</v>
      </c>
      <c r="B5" s="33" t="s">
        <v>27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8"/>
      <c r="R5" s="9"/>
      <c r="S5" s="8"/>
      <c r="T5" s="9"/>
      <c r="U5" s="8"/>
      <c r="V5" s="9"/>
      <c r="W5" s="8"/>
      <c r="X5" s="9"/>
      <c r="Y5" s="9"/>
      <c r="Z5" s="9"/>
      <c r="AA5" s="9"/>
      <c r="AB5" s="9"/>
      <c r="AC5" s="9"/>
    </row>
    <row r="6" spans="1:45" ht="17.25" thickTop="1" thickBot="1" x14ac:dyDescent="0.3">
      <c r="A6" s="2">
        <f>ROUNDUP(IF(D10&lt;25,30,IF(D10&lt;35,(29-(D10-25)),IF(D10&lt;55,(19-(D10-35)/2),IF(D10&lt;82,(9-(D10-55)/3),1)))),0)</f>
        <v>23</v>
      </c>
      <c r="B6" s="37" t="s">
        <v>22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8"/>
      <c r="R6" s="9"/>
      <c r="S6" s="8"/>
      <c r="T6" s="9"/>
      <c r="U6" s="8"/>
      <c r="V6" s="9"/>
      <c r="W6" s="8"/>
      <c r="X6" s="9"/>
      <c r="Y6" s="9"/>
      <c r="Z6" s="9"/>
      <c r="AA6" s="9"/>
      <c r="AB6" s="9"/>
      <c r="AC6" s="9"/>
    </row>
    <row r="7" spans="1:45" ht="17.25" thickTop="1" thickBot="1" x14ac:dyDescent="0.3">
      <c r="A7" s="17">
        <v>9</v>
      </c>
      <c r="B7" s="16" t="s">
        <v>25</v>
      </c>
      <c r="C7" s="38" t="s">
        <v>36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9"/>
      <c r="R7" s="8"/>
      <c r="S7" s="8"/>
      <c r="T7" s="9"/>
      <c r="U7" s="8"/>
      <c r="V7" s="8"/>
      <c r="W7" s="9"/>
      <c r="X7" s="8"/>
      <c r="Y7" s="8"/>
      <c r="Z7" s="9"/>
      <c r="AA7" s="8"/>
      <c r="AB7" s="8"/>
      <c r="AC7" s="9"/>
    </row>
    <row r="8" spans="1:45" ht="16.5" thickTop="1" x14ac:dyDescent="0.25">
      <c r="A8" s="5">
        <f>SUM(A3:A7)</f>
        <v>92</v>
      </c>
      <c r="B8" s="34" t="s">
        <v>0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9"/>
      <c r="R8" s="8"/>
      <c r="S8" s="8"/>
      <c r="T8" s="9"/>
      <c r="U8" s="8"/>
      <c r="V8" s="8"/>
      <c r="W8" s="9"/>
      <c r="X8" s="8"/>
      <c r="Y8" s="8"/>
      <c r="Z8" s="9"/>
      <c r="AA8" s="8"/>
      <c r="AB8" s="8"/>
      <c r="AC8" s="9"/>
    </row>
    <row r="9" spans="1:45" ht="15.75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9"/>
      <c r="R9" s="8"/>
      <c r="S9" s="8"/>
      <c r="T9" s="9"/>
      <c r="U9" s="8"/>
      <c r="V9" s="8"/>
      <c r="W9" s="9"/>
      <c r="X9" s="8"/>
      <c r="Y9" s="8"/>
      <c r="Z9" s="9"/>
      <c r="AA9" s="8"/>
      <c r="AB9" s="8"/>
      <c r="AC9" s="9"/>
    </row>
    <row r="10" spans="1:45" ht="15.75" x14ac:dyDescent="0.25">
      <c r="A10" s="11"/>
      <c r="B10" s="11"/>
      <c r="C10" s="11"/>
      <c r="D10" s="15">
        <f>F17</f>
        <v>31</v>
      </c>
      <c r="E10" s="36" t="s">
        <v>23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9"/>
      <c r="R10" s="8"/>
      <c r="S10" s="8"/>
      <c r="T10" s="9"/>
      <c r="U10" s="8"/>
      <c r="V10" s="8"/>
      <c r="W10" s="9"/>
      <c r="X10" s="8"/>
      <c r="Y10" s="8"/>
      <c r="Z10" s="9"/>
      <c r="AA10" s="8"/>
      <c r="AB10" s="8"/>
      <c r="AC10" s="9"/>
    </row>
    <row r="11" spans="1:45" ht="80.25" customHeight="1" x14ac:dyDescent="0.25">
      <c r="A11" s="10"/>
      <c r="B11" s="4"/>
      <c r="C11" s="6"/>
      <c r="D11" s="12" t="s">
        <v>1</v>
      </c>
      <c r="E11" s="32" t="s">
        <v>26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45" ht="15" customHeight="1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45" x14ac:dyDescent="0.25">
      <c r="A13" s="31" t="s">
        <v>17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</row>
    <row r="15" spans="1:45" ht="15" customHeight="1" x14ac:dyDescent="0.25">
      <c r="A15" s="13" t="s">
        <v>18</v>
      </c>
      <c r="B15" s="13"/>
      <c r="C15" s="13"/>
    </row>
    <row r="16" spans="1:45" ht="30" x14ac:dyDescent="0.25">
      <c r="A16" s="14" t="s">
        <v>14</v>
      </c>
      <c r="B16" s="14" t="s">
        <v>15</v>
      </c>
      <c r="C16" s="14" t="s">
        <v>16</v>
      </c>
      <c r="D16" s="19" t="s">
        <v>29</v>
      </c>
      <c r="E16" s="14" t="s">
        <v>24</v>
      </c>
      <c r="F16" s="14" t="s">
        <v>30</v>
      </c>
      <c r="G16" s="14" t="s">
        <v>12</v>
      </c>
      <c r="H16" s="21" t="s">
        <v>31</v>
      </c>
      <c r="I16" s="20" t="s">
        <v>13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82" x14ac:dyDescent="0.25">
      <c r="A17" s="18">
        <v>1</v>
      </c>
      <c r="B17" s="18" t="s">
        <v>35</v>
      </c>
      <c r="C17" s="18" t="s">
        <v>2</v>
      </c>
      <c r="D17" s="18">
        <v>1</v>
      </c>
      <c r="E17" s="27" t="str" cm="1">
        <f t="array" ref="E17">IF(SUMPRODUCT(--(I17:I17=I31:I31))=1,"Y","N")</f>
        <v>Y</v>
      </c>
      <c r="F17" s="25">
        <v>31</v>
      </c>
      <c r="G17" s="18">
        <v>20</v>
      </c>
      <c r="H17" s="24">
        <v>1</v>
      </c>
      <c r="I17" s="18">
        <v>1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</row>
    <row r="18" spans="1:82" x14ac:dyDescent="0.25">
      <c r="A18" s="18">
        <v>2</v>
      </c>
      <c r="B18" s="18" t="s">
        <v>35</v>
      </c>
      <c r="C18" s="18" t="s">
        <v>3</v>
      </c>
      <c r="D18" s="18">
        <v>997</v>
      </c>
      <c r="E18" s="27" t="str" cm="1">
        <f t="array" ref="E18">IF(SUMPRODUCT(--(I18:J18=I32:J32))=2,"Y","N")</f>
        <v>Y</v>
      </c>
      <c r="F18" s="26">
        <v>31</v>
      </c>
      <c r="G18" s="18">
        <v>4003</v>
      </c>
      <c r="H18" s="24">
        <v>1</v>
      </c>
      <c r="I18" s="18">
        <v>997</v>
      </c>
      <c r="J18" s="18">
        <v>0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 spans="1:82" x14ac:dyDescent="0.25">
      <c r="A19" s="18">
        <v>3</v>
      </c>
      <c r="B19" s="18" t="s">
        <v>35</v>
      </c>
      <c r="C19" s="18" t="s">
        <v>4</v>
      </c>
      <c r="D19" s="18">
        <v>512</v>
      </c>
      <c r="E19" s="27" t="str" cm="1">
        <f t="array" ref="E19">IF(SUMPRODUCT(--(I19:R19=I33:R33))=10,"Y","N")</f>
        <v>Y</v>
      </c>
      <c r="F19" s="26">
        <v>31</v>
      </c>
      <c r="G19" s="18">
        <v>4153</v>
      </c>
      <c r="H19" s="24">
        <v>1</v>
      </c>
      <c r="I19" s="18">
        <v>512</v>
      </c>
      <c r="J19" s="18">
        <v>256</v>
      </c>
      <c r="K19" s="18">
        <v>128</v>
      </c>
      <c r="L19" s="18">
        <v>64</v>
      </c>
      <c r="M19" s="18">
        <v>32</v>
      </c>
      <c r="N19" s="18">
        <v>16</v>
      </c>
      <c r="O19" s="18">
        <v>8</v>
      </c>
      <c r="P19" s="18">
        <v>4</v>
      </c>
      <c r="Q19" s="18">
        <v>2</v>
      </c>
      <c r="R19" s="18">
        <v>1</v>
      </c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 spans="1:82" x14ac:dyDescent="0.25">
      <c r="A20" s="18">
        <v>4</v>
      </c>
      <c r="B20" s="18" t="s">
        <v>35</v>
      </c>
      <c r="C20" s="18" t="s">
        <v>5</v>
      </c>
      <c r="D20" s="18">
        <v>14</v>
      </c>
      <c r="E20" s="27" t="str" cm="1">
        <f t="array" ref="E20">IF(SUMPRODUCT(--(I20:U20=I34:U34))=13,"Y","N")</f>
        <v>Y</v>
      </c>
      <c r="F20" s="26">
        <v>31</v>
      </c>
      <c r="G20" s="18">
        <v>688</v>
      </c>
      <c r="H20" s="24">
        <v>1</v>
      </c>
      <c r="I20" s="18">
        <v>14</v>
      </c>
      <c r="J20" s="18">
        <v>7</v>
      </c>
      <c r="K20" s="18">
        <v>11</v>
      </c>
      <c r="L20" s="18">
        <v>17</v>
      </c>
      <c r="M20" s="18">
        <v>26</v>
      </c>
      <c r="N20" s="18">
        <v>13</v>
      </c>
      <c r="O20" s="18">
        <v>20</v>
      </c>
      <c r="P20" s="18">
        <v>10</v>
      </c>
      <c r="Q20" s="18">
        <v>5</v>
      </c>
      <c r="R20" s="18">
        <v>8</v>
      </c>
      <c r="S20" s="18">
        <v>4</v>
      </c>
      <c r="T20" s="18">
        <v>2</v>
      </c>
      <c r="U20" s="18">
        <v>1</v>
      </c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 spans="1:82" x14ac:dyDescent="0.25">
      <c r="A21" s="18">
        <v>5</v>
      </c>
      <c r="B21" s="18" t="s">
        <v>35</v>
      </c>
      <c r="C21" s="18" t="s">
        <v>6</v>
      </c>
      <c r="D21" s="18">
        <v>238</v>
      </c>
      <c r="E21" s="27" t="str" cm="1">
        <f t="array" ref="E21">IF(SUMPRODUCT(--(I21:AG21=I35:AG35))=25,"Y","N")</f>
        <v>Y</v>
      </c>
      <c r="F21" s="26">
        <v>31</v>
      </c>
      <c r="G21" s="18">
        <v>8292</v>
      </c>
      <c r="H21" s="24">
        <v>1</v>
      </c>
      <c r="I21" s="18">
        <v>238</v>
      </c>
      <c r="J21" s="18">
        <v>119</v>
      </c>
      <c r="K21" s="18">
        <v>179</v>
      </c>
      <c r="L21" s="18">
        <v>269</v>
      </c>
      <c r="M21" s="18">
        <v>404</v>
      </c>
      <c r="N21" s="18">
        <v>202</v>
      </c>
      <c r="O21" s="18">
        <v>101</v>
      </c>
      <c r="P21" s="18">
        <v>152</v>
      </c>
      <c r="Q21" s="18">
        <v>76</v>
      </c>
      <c r="R21" s="18">
        <v>38</v>
      </c>
      <c r="S21" s="18">
        <v>19</v>
      </c>
      <c r="T21" s="18">
        <v>29</v>
      </c>
      <c r="U21" s="18">
        <v>44</v>
      </c>
      <c r="V21" s="18">
        <v>22</v>
      </c>
      <c r="W21" s="18">
        <v>11</v>
      </c>
      <c r="X21" s="18">
        <v>17</v>
      </c>
      <c r="Y21" s="18">
        <v>26</v>
      </c>
      <c r="Z21" s="18">
        <v>13</v>
      </c>
      <c r="AA21" s="18">
        <v>20</v>
      </c>
      <c r="AB21" s="18">
        <v>10</v>
      </c>
      <c r="AC21" s="18">
        <v>5</v>
      </c>
      <c r="AD21" s="18">
        <v>8</v>
      </c>
      <c r="AE21" s="18">
        <v>4</v>
      </c>
      <c r="AF21" s="18">
        <v>2</v>
      </c>
      <c r="AG21" s="18">
        <v>1</v>
      </c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</row>
    <row r="22" spans="1:82" x14ac:dyDescent="0.25">
      <c r="A22" s="18">
        <v>6</v>
      </c>
      <c r="B22" s="18" t="s">
        <v>35</v>
      </c>
      <c r="C22" s="18" t="s">
        <v>7</v>
      </c>
      <c r="D22" s="18">
        <v>604</v>
      </c>
      <c r="E22" s="27" t="str" cm="1">
        <f t="array" ref="E22">IF(SUMPRODUCT(--(I22:W22=I36:W36))=15,"Y","N")</f>
        <v>Y</v>
      </c>
      <c r="F22" s="26">
        <v>31</v>
      </c>
      <c r="G22" s="18">
        <v>10714</v>
      </c>
      <c r="H22" s="24">
        <v>1</v>
      </c>
      <c r="I22" s="18">
        <v>604</v>
      </c>
      <c r="J22" s="18">
        <v>302</v>
      </c>
      <c r="K22" s="18">
        <v>151</v>
      </c>
      <c r="L22" s="18">
        <v>227</v>
      </c>
      <c r="M22" s="18">
        <v>341</v>
      </c>
      <c r="N22" s="18">
        <v>512</v>
      </c>
      <c r="O22" s="18">
        <v>256</v>
      </c>
      <c r="P22" s="18">
        <v>128</v>
      </c>
      <c r="Q22" s="18">
        <v>64</v>
      </c>
      <c r="R22" s="18">
        <v>32</v>
      </c>
      <c r="S22" s="18">
        <v>16</v>
      </c>
      <c r="T22" s="18">
        <v>8</v>
      </c>
      <c r="U22" s="18">
        <v>4</v>
      </c>
      <c r="V22" s="18">
        <v>2</v>
      </c>
      <c r="W22" s="18">
        <v>1</v>
      </c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</row>
    <row r="23" spans="1:82" x14ac:dyDescent="0.25">
      <c r="A23" s="18">
        <v>7</v>
      </c>
      <c r="B23" s="18" t="s">
        <v>35</v>
      </c>
      <c r="C23" s="18" t="s">
        <v>8</v>
      </c>
      <c r="D23" s="18">
        <v>124</v>
      </c>
      <c r="E23" s="27" t="str" cm="1">
        <f t="array" ref="E23">IF(SUMPRODUCT(--(I23:AR23=I37:AR37))=36,"Y","N")</f>
        <v>Y</v>
      </c>
      <c r="F23" s="26">
        <v>31</v>
      </c>
      <c r="G23" s="18">
        <v>42101</v>
      </c>
      <c r="H23" s="24">
        <v>1</v>
      </c>
      <c r="I23" s="18">
        <v>124</v>
      </c>
      <c r="J23" s="18">
        <v>62</v>
      </c>
      <c r="K23" s="18">
        <v>31</v>
      </c>
      <c r="L23" s="18">
        <v>47</v>
      </c>
      <c r="M23" s="18">
        <v>71</v>
      </c>
      <c r="N23" s="18">
        <v>107</v>
      </c>
      <c r="O23" s="18">
        <v>161</v>
      </c>
      <c r="P23" s="18">
        <v>242</v>
      </c>
      <c r="Q23" s="18">
        <v>121</v>
      </c>
      <c r="R23" s="18">
        <v>182</v>
      </c>
      <c r="S23" s="18">
        <v>91</v>
      </c>
      <c r="T23" s="18">
        <v>137</v>
      </c>
      <c r="U23" s="18">
        <v>206</v>
      </c>
      <c r="V23" s="18">
        <v>103</v>
      </c>
      <c r="W23" s="18">
        <v>155</v>
      </c>
      <c r="X23" s="18">
        <v>233</v>
      </c>
      <c r="Y23" s="18">
        <v>350</v>
      </c>
      <c r="Z23" s="18">
        <v>175</v>
      </c>
      <c r="AA23" s="18">
        <v>263</v>
      </c>
      <c r="AB23" s="18">
        <v>395</v>
      </c>
      <c r="AC23" s="18">
        <v>593</v>
      </c>
      <c r="AD23" s="18">
        <v>890</v>
      </c>
      <c r="AE23" s="18">
        <v>445</v>
      </c>
      <c r="AF23" s="18">
        <v>668</v>
      </c>
      <c r="AG23" s="18">
        <v>334</v>
      </c>
      <c r="AH23" s="18">
        <v>167</v>
      </c>
      <c r="AI23" s="18">
        <v>251</v>
      </c>
      <c r="AJ23" s="18">
        <v>377</v>
      </c>
      <c r="AK23" s="18">
        <v>566</v>
      </c>
      <c r="AL23" s="18">
        <v>283</v>
      </c>
      <c r="AM23" s="18">
        <v>425</v>
      </c>
      <c r="AN23" s="18">
        <v>638</v>
      </c>
      <c r="AO23" s="18">
        <v>319</v>
      </c>
      <c r="AP23" s="18">
        <v>479</v>
      </c>
      <c r="AQ23" s="18">
        <v>719</v>
      </c>
      <c r="AR23" s="18">
        <v>0</v>
      </c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</row>
    <row r="24" spans="1:82" x14ac:dyDescent="0.25">
      <c r="A24" s="18">
        <v>8</v>
      </c>
      <c r="B24" s="18" t="s">
        <v>35</v>
      </c>
      <c r="C24" s="18" t="s">
        <v>9</v>
      </c>
      <c r="D24" s="18">
        <v>23</v>
      </c>
      <c r="E24" s="27" t="str" cm="1">
        <f t="array" ref="E24">IF(SUMPRODUCT(--(I24:T24=I38:T38))=12,"Y","N")</f>
        <v>Y</v>
      </c>
      <c r="F24" s="26">
        <v>31</v>
      </c>
      <c r="G24" s="18">
        <v>1243</v>
      </c>
      <c r="H24" s="24">
        <v>1</v>
      </c>
      <c r="I24" s="18">
        <v>23</v>
      </c>
      <c r="J24" s="18">
        <v>35</v>
      </c>
      <c r="K24" s="18">
        <v>53</v>
      </c>
      <c r="L24" s="18">
        <v>80</v>
      </c>
      <c r="M24" s="18">
        <v>40</v>
      </c>
      <c r="N24" s="18">
        <v>20</v>
      </c>
      <c r="O24" s="18">
        <v>10</v>
      </c>
      <c r="P24" s="18">
        <v>5</v>
      </c>
      <c r="Q24" s="18">
        <v>8</v>
      </c>
      <c r="R24" s="18">
        <v>4</v>
      </c>
      <c r="S24" s="18">
        <v>2</v>
      </c>
      <c r="T24" s="18">
        <v>1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</row>
    <row r="25" spans="1:82" x14ac:dyDescent="0.25">
      <c r="A25" s="18">
        <v>9</v>
      </c>
      <c r="B25" s="18" t="s">
        <v>35</v>
      </c>
      <c r="C25" s="18" t="s">
        <v>10</v>
      </c>
      <c r="D25" s="18">
        <v>187</v>
      </c>
      <c r="E25" s="27" t="str" cm="1">
        <f t="array" ref="E25">IF(SUMPRODUCT(--(I25:AM25=I39:AM39))=31,"Y","N")</f>
        <v>Y</v>
      </c>
      <c r="F25" s="26">
        <v>31</v>
      </c>
      <c r="G25" s="18">
        <v>15946</v>
      </c>
      <c r="H25" s="24">
        <v>1</v>
      </c>
      <c r="I25" s="18">
        <v>187</v>
      </c>
      <c r="J25" s="18">
        <v>281</v>
      </c>
      <c r="K25" s="18">
        <v>422</v>
      </c>
      <c r="L25" s="18">
        <v>211</v>
      </c>
      <c r="M25" s="18">
        <v>317</v>
      </c>
      <c r="N25" s="18">
        <v>476</v>
      </c>
      <c r="O25" s="18">
        <v>238</v>
      </c>
      <c r="P25" s="18">
        <v>119</v>
      </c>
      <c r="Q25" s="18">
        <v>179</v>
      </c>
      <c r="R25" s="18">
        <v>269</v>
      </c>
      <c r="S25" s="18">
        <v>404</v>
      </c>
      <c r="T25" s="18">
        <v>202</v>
      </c>
      <c r="U25" s="18">
        <v>101</v>
      </c>
      <c r="V25" s="18">
        <v>152</v>
      </c>
      <c r="W25" s="18">
        <v>76</v>
      </c>
      <c r="X25" s="18">
        <v>38</v>
      </c>
      <c r="Y25" s="18">
        <v>19</v>
      </c>
      <c r="Z25" s="18">
        <v>29</v>
      </c>
      <c r="AA25" s="18">
        <v>44</v>
      </c>
      <c r="AB25" s="18">
        <v>22</v>
      </c>
      <c r="AC25" s="18">
        <v>11</v>
      </c>
      <c r="AD25" s="18">
        <v>17</v>
      </c>
      <c r="AE25" s="18">
        <v>26</v>
      </c>
      <c r="AF25" s="18">
        <v>13</v>
      </c>
      <c r="AG25" s="18">
        <v>20</v>
      </c>
      <c r="AH25" s="18">
        <v>10</v>
      </c>
      <c r="AI25" s="18">
        <v>5</v>
      </c>
      <c r="AJ25" s="18">
        <v>8</v>
      </c>
      <c r="AK25" s="18">
        <v>4</v>
      </c>
      <c r="AL25" s="18">
        <v>2</v>
      </c>
      <c r="AM25" s="18">
        <v>1</v>
      </c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</row>
    <row r="26" spans="1:82" x14ac:dyDescent="0.25">
      <c r="A26" s="18">
        <v>10</v>
      </c>
      <c r="B26" s="18" t="s">
        <v>35</v>
      </c>
      <c r="C26" s="18" t="s">
        <v>11</v>
      </c>
      <c r="D26" s="18">
        <v>315</v>
      </c>
      <c r="E26" s="27" t="str" cm="1">
        <f t="array" ref="E26">IF(SUMPRODUCT(--(I26:AI26=I40:AI40))=27,"Y","N")</f>
        <v>Y</v>
      </c>
      <c r="F26" s="26">
        <v>31</v>
      </c>
      <c r="G26" s="18">
        <v>17198</v>
      </c>
      <c r="H26" s="24">
        <v>1</v>
      </c>
      <c r="I26" s="18">
        <v>315</v>
      </c>
      <c r="J26" s="18">
        <v>473</v>
      </c>
      <c r="K26" s="18">
        <v>710</v>
      </c>
      <c r="L26" s="18">
        <v>355</v>
      </c>
      <c r="M26" s="18">
        <v>533</v>
      </c>
      <c r="N26" s="18">
        <v>800</v>
      </c>
      <c r="O26" s="18">
        <v>400</v>
      </c>
      <c r="P26" s="18">
        <v>200</v>
      </c>
      <c r="Q26" s="18">
        <v>100</v>
      </c>
      <c r="R26" s="18">
        <v>50</v>
      </c>
      <c r="S26" s="18">
        <v>25</v>
      </c>
      <c r="T26" s="18">
        <v>38</v>
      </c>
      <c r="U26" s="18">
        <v>19</v>
      </c>
      <c r="V26" s="18">
        <v>29</v>
      </c>
      <c r="W26" s="18">
        <v>44</v>
      </c>
      <c r="X26" s="18">
        <v>22</v>
      </c>
      <c r="Y26" s="18">
        <v>11</v>
      </c>
      <c r="Z26" s="18">
        <v>17</v>
      </c>
      <c r="AA26" s="18">
        <v>26</v>
      </c>
      <c r="AB26" s="18">
        <v>13</v>
      </c>
      <c r="AC26" s="18">
        <v>20</v>
      </c>
      <c r="AD26" s="18">
        <v>10</v>
      </c>
      <c r="AE26" s="18">
        <v>5</v>
      </c>
      <c r="AF26" s="18">
        <v>8</v>
      </c>
      <c r="AG26" s="18">
        <v>4</v>
      </c>
      <c r="AH26" s="18">
        <v>2</v>
      </c>
      <c r="AI26" s="18">
        <v>1</v>
      </c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</row>
    <row r="27" spans="1:82" x14ac:dyDescent="0.25">
      <c r="A27" s="18">
        <v>11</v>
      </c>
      <c r="B27" s="18" t="s">
        <v>35</v>
      </c>
      <c r="C27" s="18" t="s">
        <v>19</v>
      </c>
      <c r="D27" s="18">
        <v>27</v>
      </c>
      <c r="E27" s="27" t="str" cm="1">
        <f t="array" ref="E27">IF(SUMPRODUCT(--(I27:AS27=I41:AS41))=37,"Y","N")</f>
        <v>Y</v>
      </c>
      <c r="F27" s="26">
        <v>31</v>
      </c>
      <c r="G27" s="18">
        <v>41906</v>
      </c>
      <c r="H27" s="24">
        <v>1</v>
      </c>
      <c r="I27" s="18">
        <v>27</v>
      </c>
      <c r="J27" s="18">
        <v>41</v>
      </c>
      <c r="K27" s="18">
        <v>62</v>
      </c>
      <c r="L27" s="18">
        <v>31</v>
      </c>
      <c r="M27" s="18">
        <v>47</v>
      </c>
      <c r="N27" s="18">
        <v>71</v>
      </c>
      <c r="O27" s="18">
        <v>107</v>
      </c>
      <c r="P27" s="18">
        <v>161</v>
      </c>
      <c r="Q27" s="18">
        <v>242</v>
      </c>
      <c r="R27" s="18">
        <v>121</v>
      </c>
      <c r="S27" s="18">
        <v>182</v>
      </c>
      <c r="T27" s="18">
        <v>91</v>
      </c>
      <c r="U27" s="18">
        <v>137</v>
      </c>
      <c r="V27" s="18">
        <v>206</v>
      </c>
      <c r="W27" s="18">
        <v>103</v>
      </c>
      <c r="X27" s="18">
        <v>155</v>
      </c>
      <c r="Y27" s="18">
        <v>233</v>
      </c>
      <c r="Z27" s="18">
        <v>350</v>
      </c>
      <c r="AA27" s="18">
        <v>175</v>
      </c>
      <c r="AB27" s="18">
        <v>263</v>
      </c>
      <c r="AC27" s="18">
        <v>395</v>
      </c>
      <c r="AD27" s="18">
        <v>593</v>
      </c>
      <c r="AE27" s="18">
        <v>890</v>
      </c>
      <c r="AF27" s="18">
        <v>445</v>
      </c>
      <c r="AG27" s="18">
        <v>668</v>
      </c>
      <c r="AH27" s="18">
        <v>334</v>
      </c>
      <c r="AI27" s="18">
        <v>167</v>
      </c>
      <c r="AJ27" s="18">
        <v>251</v>
      </c>
      <c r="AK27" s="18">
        <v>377</v>
      </c>
      <c r="AL27" s="18">
        <v>566</v>
      </c>
      <c r="AM27" s="18">
        <v>283</v>
      </c>
      <c r="AN27" s="18">
        <v>425</v>
      </c>
      <c r="AO27" s="18">
        <v>638</v>
      </c>
      <c r="AP27" s="18">
        <v>319</v>
      </c>
      <c r="AQ27" s="18">
        <v>479</v>
      </c>
      <c r="AR27" s="18">
        <v>719</v>
      </c>
      <c r="AS27" s="18">
        <v>0</v>
      </c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</row>
    <row r="28" spans="1:82" x14ac:dyDescent="0.25">
      <c r="A28" s="18">
        <v>12</v>
      </c>
      <c r="B28" s="18" t="s">
        <v>35</v>
      </c>
      <c r="C28" s="18" t="s">
        <v>20</v>
      </c>
      <c r="D28" s="18">
        <v>800</v>
      </c>
      <c r="E28" s="27" t="str" cm="1">
        <f t="array" ref="E28">IF(SUMPRODUCT(--(I28:AD28=I42:AD42))=22,"Y","N")</f>
        <v>Y</v>
      </c>
      <c r="F28" s="26">
        <v>31</v>
      </c>
      <c r="G28" s="18">
        <v>7581</v>
      </c>
      <c r="H28" s="24">
        <v>1</v>
      </c>
      <c r="I28" s="18">
        <v>800</v>
      </c>
      <c r="J28" s="18">
        <v>400</v>
      </c>
      <c r="K28" s="18">
        <v>200</v>
      </c>
      <c r="L28" s="18">
        <v>100</v>
      </c>
      <c r="M28" s="18">
        <v>50</v>
      </c>
      <c r="N28" s="18">
        <v>25</v>
      </c>
      <c r="O28" s="18">
        <v>38</v>
      </c>
      <c r="P28" s="18">
        <v>19</v>
      </c>
      <c r="Q28" s="18">
        <v>29</v>
      </c>
      <c r="R28" s="18">
        <v>44</v>
      </c>
      <c r="S28" s="18">
        <v>22</v>
      </c>
      <c r="T28" s="18">
        <v>11</v>
      </c>
      <c r="U28" s="18">
        <v>17</v>
      </c>
      <c r="V28" s="18">
        <v>26</v>
      </c>
      <c r="W28" s="18">
        <v>13</v>
      </c>
      <c r="X28" s="18">
        <v>20</v>
      </c>
      <c r="Y28" s="18">
        <v>10</v>
      </c>
      <c r="Z28" s="18">
        <v>5</v>
      </c>
      <c r="AA28" s="18">
        <v>8</v>
      </c>
      <c r="AB28" s="18">
        <v>4</v>
      </c>
      <c r="AC28" s="18">
        <v>2</v>
      </c>
      <c r="AD28" s="18">
        <v>1</v>
      </c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</row>
    <row r="29" spans="1:82" ht="15" customHeight="1" x14ac:dyDescent="0.25"/>
    <row r="30" spans="1:82" x14ac:dyDescent="0.25">
      <c r="H30" s="22"/>
      <c r="I30" s="28" t="s">
        <v>32</v>
      </c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</row>
    <row r="31" spans="1:82" x14ac:dyDescent="0.25">
      <c r="H31" s="22"/>
      <c r="I31" s="18">
        <v>1</v>
      </c>
      <c r="J31" s="18" t="s">
        <v>28</v>
      </c>
      <c r="K31" s="18" t="s">
        <v>28</v>
      </c>
      <c r="L31" s="18" t="s">
        <v>28</v>
      </c>
      <c r="M31" s="18" t="s">
        <v>28</v>
      </c>
      <c r="N31" s="18" t="s">
        <v>28</v>
      </c>
      <c r="O31" s="18" t="s">
        <v>28</v>
      </c>
      <c r="P31" s="18" t="s">
        <v>28</v>
      </c>
      <c r="Q31" s="18" t="s">
        <v>28</v>
      </c>
      <c r="R31" s="18" t="s">
        <v>28</v>
      </c>
      <c r="S31" s="18" t="s">
        <v>28</v>
      </c>
      <c r="T31" s="18" t="s">
        <v>28</v>
      </c>
      <c r="U31" s="18" t="s">
        <v>28</v>
      </c>
      <c r="V31" s="18" t="s">
        <v>28</v>
      </c>
      <c r="W31" s="18" t="s">
        <v>28</v>
      </c>
      <c r="X31" s="18" t="s">
        <v>28</v>
      </c>
      <c r="Y31" s="18" t="s">
        <v>28</v>
      </c>
      <c r="Z31" s="18" t="s">
        <v>28</v>
      </c>
      <c r="AA31" s="18" t="s">
        <v>28</v>
      </c>
      <c r="AB31" s="18" t="s">
        <v>28</v>
      </c>
      <c r="AC31" s="18" t="s">
        <v>28</v>
      </c>
      <c r="AD31" s="18" t="s">
        <v>28</v>
      </c>
      <c r="AE31" s="18" t="s">
        <v>28</v>
      </c>
      <c r="AF31" s="18" t="s">
        <v>28</v>
      </c>
      <c r="AG31" s="18" t="s">
        <v>28</v>
      </c>
      <c r="AH31" s="18" t="s">
        <v>28</v>
      </c>
      <c r="AI31" s="18" t="s">
        <v>28</v>
      </c>
      <c r="AJ31" s="18" t="s">
        <v>28</v>
      </c>
      <c r="AK31" s="18" t="s">
        <v>28</v>
      </c>
      <c r="AL31" s="18" t="s">
        <v>28</v>
      </c>
      <c r="AM31" s="18" t="s">
        <v>28</v>
      </c>
      <c r="AN31" s="18" t="s">
        <v>28</v>
      </c>
      <c r="AO31" s="18" t="s">
        <v>28</v>
      </c>
      <c r="AP31" s="18" t="s">
        <v>28</v>
      </c>
      <c r="AQ31" s="18" t="s">
        <v>28</v>
      </c>
      <c r="AR31" s="18" t="s">
        <v>28</v>
      </c>
      <c r="AS31" s="18" t="s">
        <v>28</v>
      </c>
    </row>
    <row r="32" spans="1:82" x14ac:dyDescent="0.25">
      <c r="D32" s="23"/>
      <c r="H32" s="22"/>
      <c r="I32" s="18">
        <v>997</v>
      </c>
      <c r="J32" s="18">
        <v>0</v>
      </c>
      <c r="K32" s="18" t="s">
        <v>28</v>
      </c>
      <c r="L32" s="18" t="s">
        <v>28</v>
      </c>
      <c r="M32" s="18" t="s">
        <v>28</v>
      </c>
      <c r="N32" s="18" t="s">
        <v>28</v>
      </c>
      <c r="O32" s="18" t="s">
        <v>28</v>
      </c>
      <c r="P32" s="18" t="s">
        <v>28</v>
      </c>
      <c r="Q32" s="18" t="s">
        <v>28</v>
      </c>
      <c r="R32" s="18" t="s">
        <v>28</v>
      </c>
      <c r="S32" s="18" t="s">
        <v>28</v>
      </c>
      <c r="T32" s="18" t="s">
        <v>28</v>
      </c>
      <c r="U32" s="18" t="s">
        <v>28</v>
      </c>
      <c r="V32" s="18" t="s">
        <v>28</v>
      </c>
      <c r="W32" s="18" t="s">
        <v>28</v>
      </c>
      <c r="X32" s="18" t="s">
        <v>28</v>
      </c>
      <c r="Y32" s="18" t="s">
        <v>28</v>
      </c>
      <c r="Z32" s="18" t="s">
        <v>28</v>
      </c>
      <c r="AA32" s="18" t="s">
        <v>28</v>
      </c>
      <c r="AB32" s="18" t="s">
        <v>28</v>
      </c>
      <c r="AC32" s="18" t="s">
        <v>28</v>
      </c>
      <c r="AD32" s="18" t="s">
        <v>28</v>
      </c>
      <c r="AE32" s="18" t="s">
        <v>28</v>
      </c>
      <c r="AF32" s="18" t="s">
        <v>28</v>
      </c>
      <c r="AG32" s="18" t="s">
        <v>28</v>
      </c>
      <c r="AH32" s="18" t="s">
        <v>28</v>
      </c>
      <c r="AI32" s="18" t="s">
        <v>28</v>
      </c>
      <c r="AJ32" s="18" t="s">
        <v>28</v>
      </c>
      <c r="AK32" s="18" t="s">
        <v>28</v>
      </c>
      <c r="AL32" s="18" t="s">
        <v>28</v>
      </c>
      <c r="AM32" s="18" t="s">
        <v>28</v>
      </c>
      <c r="AN32" s="18" t="s">
        <v>28</v>
      </c>
      <c r="AO32" s="18" t="s">
        <v>28</v>
      </c>
      <c r="AP32" s="18" t="s">
        <v>28</v>
      </c>
      <c r="AQ32" s="18" t="s">
        <v>28</v>
      </c>
      <c r="AR32" s="18" t="s">
        <v>28</v>
      </c>
      <c r="AS32" s="18" t="s">
        <v>28</v>
      </c>
    </row>
    <row r="33" spans="4:45" x14ac:dyDescent="0.25">
      <c r="D33" s="23"/>
      <c r="H33" s="22"/>
      <c r="I33" s="18">
        <v>512</v>
      </c>
      <c r="J33" s="18">
        <v>256</v>
      </c>
      <c r="K33" s="18">
        <v>128</v>
      </c>
      <c r="L33" s="18">
        <v>64</v>
      </c>
      <c r="M33" s="18">
        <v>32</v>
      </c>
      <c r="N33" s="18">
        <v>16</v>
      </c>
      <c r="O33" s="18">
        <v>8</v>
      </c>
      <c r="P33" s="18">
        <v>4</v>
      </c>
      <c r="Q33" s="18">
        <v>2</v>
      </c>
      <c r="R33" s="18">
        <v>1</v>
      </c>
      <c r="S33" s="18" t="s">
        <v>28</v>
      </c>
      <c r="T33" s="18" t="s">
        <v>28</v>
      </c>
      <c r="U33" s="18" t="s">
        <v>28</v>
      </c>
      <c r="V33" s="18" t="s">
        <v>28</v>
      </c>
      <c r="W33" s="18" t="s">
        <v>28</v>
      </c>
      <c r="X33" s="18" t="s">
        <v>28</v>
      </c>
      <c r="Y33" s="18" t="s">
        <v>28</v>
      </c>
      <c r="Z33" s="18" t="s">
        <v>28</v>
      </c>
      <c r="AA33" s="18" t="s">
        <v>28</v>
      </c>
      <c r="AB33" s="18" t="s">
        <v>28</v>
      </c>
      <c r="AC33" s="18" t="s">
        <v>28</v>
      </c>
      <c r="AD33" s="18" t="s">
        <v>28</v>
      </c>
      <c r="AE33" s="18" t="s">
        <v>28</v>
      </c>
      <c r="AF33" s="18" t="s">
        <v>28</v>
      </c>
      <c r="AG33" s="18" t="s">
        <v>28</v>
      </c>
      <c r="AH33" s="18" t="s">
        <v>28</v>
      </c>
      <c r="AI33" s="18" t="s">
        <v>28</v>
      </c>
      <c r="AJ33" s="18" t="s">
        <v>28</v>
      </c>
      <c r="AK33" s="18" t="s">
        <v>28</v>
      </c>
      <c r="AL33" s="18" t="s">
        <v>28</v>
      </c>
      <c r="AM33" s="18" t="s">
        <v>28</v>
      </c>
      <c r="AN33" s="18" t="s">
        <v>28</v>
      </c>
      <c r="AO33" s="18" t="s">
        <v>28</v>
      </c>
      <c r="AP33" s="18" t="s">
        <v>28</v>
      </c>
      <c r="AQ33" s="18" t="s">
        <v>28</v>
      </c>
      <c r="AR33" s="18" t="s">
        <v>28</v>
      </c>
      <c r="AS33" s="18" t="s">
        <v>28</v>
      </c>
    </row>
    <row r="34" spans="4:45" x14ac:dyDescent="0.25">
      <c r="D34" s="23"/>
      <c r="H34" s="22"/>
      <c r="I34" s="18">
        <v>14</v>
      </c>
      <c r="J34" s="18">
        <v>7</v>
      </c>
      <c r="K34" s="18">
        <v>11</v>
      </c>
      <c r="L34" s="18">
        <v>17</v>
      </c>
      <c r="M34" s="18">
        <v>26</v>
      </c>
      <c r="N34" s="18">
        <v>13</v>
      </c>
      <c r="O34" s="18">
        <v>20</v>
      </c>
      <c r="P34" s="18">
        <v>10</v>
      </c>
      <c r="Q34" s="18">
        <v>5</v>
      </c>
      <c r="R34" s="18">
        <v>8</v>
      </c>
      <c r="S34" s="18">
        <v>4</v>
      </c>
      <c r="T34" s="18">
        <v>2</v>
      </c>
      <c r="U34" s="18">
        <v>1</v>
      </c>
      <c r="V34" s="18" t="s">
        <v>28</v>
      </c>
      <c r="W34" s="18" t="s">
        <v>28</v>
      </c>
      <c r="X34" s="18" t="s">
        <v>28</v>
      </c>
      <c r="Y34" s="18" t="s">
        <v>28</v>
      </c>
      <c r="Z34" s="18" t="s">
        <v>28</v>
      </c>
      <c r="AA34" s="18" t="s">
        <v>28</v>
      </c>
      <c r="AB34" s="18" t="s">
        <v>28</v>
      </c>
      <c r="AC34" s="18" t="s">
        <v>28</v>
      </c>
      <c r="AD34" s="18" t="s">
        <v>28</v>
      </c>
      <c r="AE34" s="18" t="s">
        <v>28</v>
      </c>
      <c r="AF34" s="18" t="s">
        <v>28</v>
      </c>
      <c r="AG34" s="18" t="s">
        <v>28</v>
      </c>
      <c r="AH34" s="18" t="s">
        <v>28</v>
      </c>
      <c r="AI34" s="18" t="s">
        <v>28</v>
      </c>
      <c r="AJ34" s="18" t="s">
        <v>28</v>
      </c>
      <c r="AK34" s="18" t="s">
        <v>28</v>
      </c>
      <c r="AL34" s="18" t="s">
        <v>28</v>
      </c>
      <c r="AM34" s="18" t="s">
        <v>28</v>
      </c>
      <c r="AN34" s="18" t="s">
        <v>28</v>
      </c>
      <c r="AO34" s="18" t="s">
        <v>28</v>
      </c>
      <c r="AP34" s="18" t="s">
        <v>28</v>
      </c>
      <c r="AQ34" s="18" t="s">
        <v>28</v>
      </c>
      <c r="AR34" s="18" t="s">
        <v>28</v>
      </c>
      <c r="AS34" s="18" t="s">
        <v>28</v>
      </c>
    </row>
    <row r="35" spans="4:45" x14ac:dyDescent="0.25">
      <c r="D35" s="23"/>
      <c r="H35" s="22"/>
      <c r="I35" s="18">
        <v>238</v>
      </c>
      <c r="J35" s="18">
        <v>119</v>
      </c>
      <c r="K35" s="18">
        <v>179</v>
      </c>
      <c r="L35" s="18">
        <v>269</v>
      </c>
      <c r="M35" s="18">
        <v>404</v>
      </c>
      <c r="N35" s="18">
        <v>202</v>
      </c>
      <c r="O35" s="18">
        <v>101</v>
      </c>
      <c r="P35" s="18">
        <v>152</v>
      </c>
      <c r="Q35" s="18">
        <v>76</v>
      </c>
      <c r="R35" s="18">
        <v>38</v>
      </c>
      <c r="S35" s="18">
        <v>19</v>
      </c>
      <c r="T35" s="18">
        <v>29</v>
      </c>
      <c r="U35" s="18">
        <v>44</v>
      </c>
      <c r="V35" s="18">
        <v>22</v>
      </c>
      <c r="W35" s="18">
        <v>11</v>
      </c>
      <c r="X35" s="18">
        <v>17</v>
      </c>
      <c r="Y35" s="18">
        <v>26</v>
      </c>
      <c r="Z35" s="18">
        <v>13</v>
      </c>
      <c r="AA35" s="18">
        <v>20</v>
      </c>
      <c r="AB35" s="18">
        <v>10</v>
      </c>
      <c r="AC35" s="18">
        <v>5</v>
      </c>
      <c r="AD35" s="18">
        <v>8</v>
      </c>
      <c r="AE35" s="18">
        <v>4</v>
      </c>
      <c r="AF35" s="18">
        <v>2</v>
      </c>
      <c r="AG35" s="18">
        <v>1</v>
      </c>
      <c r="AH35" s="18" t="s">
        <v>28</v>
      </c>
      <c r="AI35" s="18" t="s">
        <v>28</v>
      </c>
      <c r="AJ35" s="18" t="s">
        <v>28</v>
      </c>
      <c r="AK35" s="18" t="s">
        <v>28</v>
      </c>
      <c r="AL35" s="18" t="s">
        <v>28</v>
      </c>
      <c r="AM35" s="18" t="s">
        <v>28</v>
      </c>
      <c r="AN35" s="18" t="s">
        <v>28</v>
      </c>
      <c r="AO35" s="18" t="s">
        <v>28</v>
      </c>
      <c r="AP35" s="18" t="s">
        <v>28</v>
      </c>
      <c r="AQ35" s="18" t="s">
        <v>28</v>
      </c>
      <c r="AR35" s="18" t="s">
        <v>28</v>
      </c>
      <c r="AS35" s="18" t="s">
        <v>28</v>
      </c>
    </row>
    <row r="36" spans="4:45" x14ac:dyDescent="0.25">
      <c r="D36" s="23"/>
      <c r="H36" s="22"/>
      <c r="I36" s="18">
        <v>604</v>
      </c>
      <c r="J36" s="18">
        <v>302</v>
      </c>
      <c r="K36" s="18">
        <v>151</v>
      </c>
      <c r="L36" s="18">
        <v>227</v>
      </c>
      <c r="M36" s="18">
        <v>341</v>
      </c>
      <c r="N36" s="18">
        <v>512</v>
      </c>
      <c r="O36" s="18">
        <v>256</v>
      </c>
      <c r="P36" s="18">
        <v>128</v>
      </c>
      <c r="Q36" s="18">
        <v>64</v>
      </c>
      <c r="R36" s="18">
        <v>32</v>
      </c>
      <c r="S36" s="18">
        <v>16</v>
      </c>
      <c r="T36" s="18">
        <v>8</v>
      </c>
      <c r="U36" s="18">
        <v>4</v>
      </c>
      <c r="V36" s="18">
        <v>2</v>
      </c>
      <c r="W36" s="18">
        <v>1</v>
      </c>
      <c r="X36" s="18" t="s">
        <v>28</v>
      </c>
      <c r="Y36" s="18" t="s">
        <v>28</v>
      </c>
      <c r="Z36" s="18" t="s">
        <v>28</v>
      </c>
      <c r="AA36" s="18" t="s">
        <v>28</v>
      </c>
      <c r="AB36" s="18" t="s">
        <v>28</v>
      </c>
      <c r="AC36" s="18" t="s">
        <v>28</v>
      </c>
      <c r="AD36" s="18" t="s">
        <v>28</v>
      </c>
      <c r="AE36" s="18" t="s">
        <v>28</v>
      </c>
      <c r="AF36" s="18" t="s">
        <v>28</v>
      </c>
      <c r="AG36" s="18" t="s">
        <v>28</v>
      </c>
      <c r="AH36" s="18" t="s">
        <v>28</v>
      </c>
      <c r="AI36" s="18" t="s">
        <v>28</v>
      </c>
      <c r="AJ36" s="18" t="s">
        <v>28</v>
      </c>
      <c r="AK36" s="18" t="s">
        <v>28</v>
      </c>
      <c r="AL36" s="18" t="s">
        <v>28</v>
      </c>
      <c r="AM36" s="18" t="s">
        <v>28</v>
      </c>
      <c r="AN36" s="18" t="s">
        <v>28</v>
      </c>
      <c r="AO36" s="18" t="s">
        <v>28</v>
      </c>
      <c r="AP36" s="18" t="s">
        <v>28</v>
      </c>
      <c r="AQ36" s="18" t="s">
        <v>28</v>
      </c>
      <c r="AR36" s="18" t="s">
        <v>28</v>
      </c>
      <c r="AS36" s="18" t="s">
        <v>28</v>
      </c>
    </row>
    <row r="37" spans="4:45" x14ac:dyDescent="0.25">
      <c r="D37" s="23"/>
      <c r="H37" s="22"/>
      <c r="I37" s="18">
        <v>124</v>
      </c>
      <c r="J37" s="18">
        <v>62</v>
      </c>
      <c r="K37" s="18">
        <v>31</v>
      </c>
      <c r="L37" s="18">
        <v>47</v>
      </c>
      <c r="M37" s="18">
        <v>71</v>
      </c>
      <c r="N37" s="18">
        <v>107</v>
      </c>
      <c r="O37" s="18">
        <v>161</v>
      </c>
      <c r="P37" s="18">
        <v>242</v>
      </c>
      <c r="Q37" s="18">
        <v>121</v>
      </c>
      <c r="R37" s="18">
        <v>182</v>
      </c>
      <c r="S37" s="18">
        <v>91</v>
      </c>
      <c r="T37" s="18">
        <v>137</v>
      </c>
      <c r="U37" s="18">
        <v>206</v>
      </c>
      <c r="V37" s="18">
        <v>103</v>
      </c>
      <c r="W37" s="18">
        <v>155</v>
      </c>
      <c r="X37" s="18">
        <v>233</v>
      </c>
      <c r="Y37" s="18">
        <v>350</v>
      </c>
      <c r="Z37" s="18">
        <v>175</v>
      </c>
      <c r="AA37" s="18">
        <v>263</v>
      </c>
      <c r="AB37" s="18">
        <v>395</v>
      </c>
      <c r="AC37" s="18">
        <v>593</v>
      </c>
      <c r="AD37" s="18">
        <v>890</v>
      </c>
      <c r="AE37" s="18">
        <v>445</v>
      </c>
      <c r="AF37" s="18">
        <v>668</v>
      </c>
      <c r="AG37" s="18">
        <v>334</v>
      </c>
      <c r="AH37" s="18">
        <v>167</v>
      </c>
      <c r="AI37" s="18">
        <v>251</v>
      </c>
      <c r="AJ37" s="18">
        <v>377</v>
      </c>
      <c r="AK37" s="18">
        <v>566</v>
      </c>
      <c r="AL37" s="18">
        <v>283</v>
      </c>
      <c r="AM37" s="18">
        <v>425</v>
      </c>
      <c r="AN37" s="18">
        <v>638</v>
      </c>
      <c r="AO37" s="18">
        <v>319</v>
      </c>
      <c r="AP37" s="18">
        <v>479</v>
      </c>
      <c r="AQ37" s="18">
        <v>719</v>
      </c>
      <c r="AR37" s="18">
        <v>0</v>
      </c>
      <c r="AS37" s="18" t="s">
        <v>28</v>
      </c>
    </row>
    <row r="38" spans="4:45" x14ac:dyDescent="0.25">
      <c r="D38" s="23"/>
      <c r="H38" s="22"/>
      <c r="I38" s="18">
        <v>23</v>
      </c>
      <c r="J38" s="18">
        <v>35</v>
      </c>
      <c r="K38" s="18">
        <v>53</v>
      </c>
      <c r="L38" s="18">
        <v>80</v>
      </c>
      <c r="M38" s="18">
        <v>40</v>
      </c>
      <c r="N38" s="18">
        <v>20</v>
      </c>
      <c r="O38" s="18">
        <v>10</v>
      </c>
      <c r="P38" s="18">
        <v>5</v>
      </c>
      <c r="Q38" s="18">
        <v>8</v>
      </c>
      <c r="R38" s="18">
        <v>4</v>
      </c>
      <c r="S38" s="18">
        <v>2</v>
      </c>
      <c r="T38" s="18">
        <v>1</v>
      </c>
      <c r="U38" s="18" t="s">
        <v>28</v>
      </c>
      <c r="V38" s="18" t="s">
        <v>28</v>
      </c>
      <c r="W38" s="18" t="s">
        <v>28</v>
      </c>
      <c r="X38" s="18" t="s">
        <v>28</v>
      </c>
      <c r="Y38" s="18" t="s">
        <v>28</v>
      </c>
      <c r="Z38" s="18" t="s">
        <v>28</v>
      </c>
      <c r="AA38" s="18" t="s">
        <v>28</v>
      </c>
      <c r="AB38" s="18" t="s">
        <v>28</v>
      </c>
      <c r="AC38" s="18" t="s">
        <v>28</v>
      </c>
      <c r="AD38" s="18" t="s">
        <v>28</v>
      </c>
      <c r="AE38" s="18" t="s">
        <v>28</v>
      </c>
      <c r="AF38" s="18" t="s">
        <v>28</v>
      </c>
      <c r="AG38" s="18" t="s">
        <v>28</v>
      </c>
      <c r="AH38" s="18" t="s">
        <v>28</v>
      </c>
      <c r="AI38" s="18" t="s">
        <v>28</v>
      </c>
      <c r="AJ38" s="18" t="s">
        <v>28</v>
      </c>
      <c r="AK38" s="18" t="s">
        <v>28</v>
      </c>
      <c r="AL38" s="18" t="s">
        <v>28</v>
      </c>
      <c r="AM38" s="18" t="s">
        <v>28</v>
      </c>
      <c r="AN38" s="18" t="s">
        <v>28</v>
      </c>
      <c r="AO38" s="18" t="s">
        <v>28</v>
      </c>
      <c r="AP38" s="18" t="s">
        <v>28</v>
      </c>
      <c r="AQ38" s="18" t="s">
        <v>28</v>
      </c>
      <c r="AR38" s="18" t="s">
        <v>28</v>
      </c>
      <c r="AS38" s="18" t="s">
        <v>28</v>
      </c>
    </row>
    <row r="39" spans="4:45" x14ac:dyDescent="0.25">
      <c r="D39" s="23"/>
      <c r="H39" s="22"/>
      <c r="I39" s="18">
        <v>187</v>
      </c>
      <c r="J39" s="18">
        <v>281</v>
      </c>
      <c r="K39" s="18">
        <v>422</v>
      </c>
      <c r="L39" s="18">
        <v>211</v>
      </c>
      <c r="M39" s="18">
        <v>317</v>
      </c>
      <c r="N39" s="18">
        <v>476</v>
      </c>
      <c r="O39" s="18">
        <v>238</v>
      </c>
      <c r="P39" s="18">
        <v>119</v>
      </c>
      <c r="Q39" s="18">
        <v>179</v>
      </c>
      <c r="R39" s="18">
        <v>269</v>
      </c>
      <c r="S39" s="18">
        <v>404</v>
      </c>
      <c r="T39" s="18">
        <v>202</v>
      </c>
      <c r="U39" s="18">
        <v>101</v>
      </c>
      <c r="V39" s="18">
        <v>152</v>
      </c>
      <c r="W39" s="18">
        <v>76</v>
      </c>
      <c r="X39" s="18">
        <v>38</v>
      </c>
      <c r="Y39" s="18">
        <v>19</v>
      </c>
      <c r="Z39" s="18">
        <v>29</v>
      </c>
      <c r="AA39" s="18">
        <v>44</v>
      </c>
      <c r="AB39" s="18">
        <v>22</v>
      </c>
      <c r="AC39" s="18">
        <v>11</v>
      </c>
      <c r="AD39" s="18">
        <v>17</v>
      </c>
      <c r="AE39" s="18">
        <v>26</v>
      </c>
      <c r="AF39" s="18">
        <v>13</v>
      </c>
      <c r="AG39" s="18">
        <v>20</v>
      </c>
      <c r="AH39" s="18">
        <v>10</v>
      </c>
      <c r="AI39" s="18">
        <v>5</v>
      </c>
      <c r="AJ39" s="18">
        <v>8</v>
      </c>
      <c r="AK39" s="18">
        <v>4</v>
      </c>
      <c r="AL39" s="18">
        <v>2</v>
      </c>
      <c r="AM39" s="18">
        <v>1</v>
      </c>
      <c r="AN39" s="18" t="s">
        <v>28</v>
      </c>
      <c r="AO39" s="18" t="s">
        <v>28</v>
      </c>
      <c r="AP39" s="18" t="s">
        <v>28</v>
      </c>
      <c r="AQ39" s="18" t="s">
        <v>28</v>
      </c>
      <c r="AR39" s="18" t="s">
        <v>28</v>
      </c>
      <c r="AS39" s="18" t="s">
        <v>28</v>
      </c>
    </row>
    <row r="40" spans="4:45" x14ac:dyDescent="0.25">
      <c r="D40" s="23"/>
      <c r="H40" s="22"/>
      <c r="I40" s="18">
        <v>315</v>
      </c>
      <c r="J40" s="18">
        <v>473</v>
      </c>
      <c r="K40" s="18">
        <v>710</v>
      </c>
      <c r="L40" s="18">
        <v>355</v>
      </c>
      <c r="M40" s="18">
        <v>533</v>
      </c>
      <c r="N40" s="18">
        <v>800</v>
      </c>
      <c r="O40" s="18">
        <v>400</v>
      </c>
      <c r="P40" s="18">
        <v>200</v>
      </c>
      <c r="Q40" s="18">
        <v>100</v>
      </c>
      <c r="R40" s="18">
        <v>50</v>
      </c>
      <c r="S40" s="18">
        <v>25</v>
      </c>
      <c r="T40" s="18">
        <v>38</v>
      </c>
      <c r="U40" s="18">
        <v>19</v>
      </c>
      <c r="V40" s="18">
        <v>29</v>
      </c>
      <c r="W40" s="18">
        <v>44</v>
      </c>
      <c r="X40" s="18">
        <v>22</v>
      </c>
      <c r="Y40" s="18">
        <v>11</v>
      </c>
      <c r="Z40" s="18">
        <v>17</v>
      </c>
      <c r="AA40" s="18">
        <v>26</v>
      </c>
      <c r="AB40" s="18">
        <v>13</v>
      </c>
      <c r="AC40" s="18">
        <v>20</v>
      </c>
      <c r="AD40" s="18">
        <v>10</v>
      </c>
      <c r="AE40" s="18">
        <v>5</v>
      </c>
      <c r="AF40" s="18">
        <v>8</v>
      </c>
      <c r="AG40" s="18">
        <v>4</v>
      </c>
      <c r="AH40" s="18">
        <v>2</v>
      </c>
      <c r="AI40" s="18">
        <v>1</v>
      </c>
      <c r="AJ40" s="18" t="s">
        <v>28</v>
      </c>
      <c r="AK40" s="18" t="s">
        <v>28</v>
      </c>
      <c r="AL40" s="18" t="s">
        <v>28</v>
      </c>
      <c r="AM40" s="18" t="s">
        <v>28</v>
      </c>
      <c r="AN40" s="18" t="s">
        <v>28</v>
      </c>
      <c r="AO40" s="18" t="s">
        <v>28</v>
      </c>
      <c r="AP40" s="18" t="s">
        <v>28</v>
      </c>
      <c r="AQ40" s="18" t="s">
        <v>28</v>
      </c>
      <c r="AR40" s="18" t="s">
        <v>28</v>
      </c>
      <c r="AS40" s="18" t="s">
        <v>28</v>
      </c>
    </row>
    <row r="41" spans="4:45" x14ac:dyDescent="0.25">
      <c r="D41" s="23"/>
      <c r="H41" s="22"/>
      <c r="I41" s="18">
        <v>27</v>
      </c>
      <c r="J41" s="18">
        <v>41</v>
      </c>
      <c r="K41" s="18">
        <v>62</v>
      </c>
      <c r="L41" s="18">
        <v>31</v>
      </c>
      <c r="M41" s="18">
        <v>47</v>
      </c>
      <c r="N41" s="18">
        <v>71</v>
      </c>
      <c r="O41" s="18">
        <v>107</v>
      </c>
      <c r="P41" s="18">
        <v>161</v>
      </c>
      <c r="Q41" s="18">
        <v>242</v>
      </c>
      <c r="R41" s="18">
        <v>121</v>
      </c>
      <c r="S41" s="18">
        <v>182</v>
      </c>
      <c r="T41" s="18">
        <v>91</v>
      </c>
      <c r="U41" s="18">
        <v>137</v>
      </c>
      <c r="V41" s="18">
        <v>206</v>
      </c>
      <c r="W41" s="18">
        <v>103</v>
      </c>
      <c r="X41" s="18">
        <v>155</v>
      </c>
      <c r="Y41" s="18">
        <v>233</v>
      </c>
      <c r="Z41" s="18">
        <v>350</v>
      </c>
      <c r="AA41" s="18">
        <v>175</v>
      </c>
      <c r="AB41" s="18">
        <v>263</v>
      </c>
      <c r="AC41" s="18">
        <v>395</v>
      </c>
      <c r="AD41" s="18">
        <v>593</v>
      </c>
      <c r="AE41" s="18">
        <v>890</v>
      </c>
      <c r="AF41" s="18">
        <v>445</v>
      </c>
      <c r="AG41" s="18">
        <v>668</v>
      </c>
      <c r="AH41" s="18">
        <v>334</v>
      </c>
      <c r="AI41" s="18">
        <v>167</v>
      </c>
      <c r="AJ41" s="18">
        <v>251</v>
      </c>
      <c r="AK41" s="18">
        <v>377</v>
      </c>
      <c r="AL41" s="18">
        <v>566</v>
      </c>
      <c r="AM41" s="18">
        <v>283</v>
      </c>
      <c r="AN41" s="18">
        <v>425</v>
      </c>
      <c r="AO41" s="18">
        <v>638</v>
      </c>
      <c r="AP41" s="18">
        <v>319</v>
      </c>
      <c r="AQ41" s="18">
        <v>479</v>
      </c>
      <c r="AR41" s="18">
        <v>719</v>
      </c>
      <c r="AS41" s="18">
        <v>0</v>
      </c>
    </row>
    <row r="42" spans="4:45" x14ac:dyDescent="0.25">
      <c r="D42" s="23"/>
      <c r="H42" s="22"/>
      <c r="I42" s="18">
        <v>800</v>
      </c>
      <c r="J42" s="18">
        <v>400</v>
      </c>
      <c r="K42" s="18">
        <v>200</v>
      </c>
      <c r="L42" s="18">
        <v>100</v>
      </c>
      <c r="M42" s="18">
        <v>50</v>
      </c>
      <c r="N42" s="18">
        <v>25</v>
      </c>
      <c r="O42" s="18">
        <v>38</v>
      </c>
      <c r="P42" s="18">
        <v>19</v>
      </c>
      <c r="Q42" s="18">
        <v>29</v>
      </c>
      <c r="R42" s="18">
        <v>44</v>
      </c>
      <c r="S42" s="18">
        <v>22</v>
      </c>
      <c r="T42" s="18">
        <v>11</v>
      </c>
      <c r="U42" s="18">
        <v>17</v>
      </c>
      <c r="V42" s="18">
        <v>26</v>
      </c>
      <c r="W42" s="18">
        <v>13</v>
      </c>
      <c r="X42" s="18">
        <v>20</v>
      </c>
      <c r="Y42" s="18">
        <v>10</v>
      </c>
      <c r="Z42" s="18">
        <v>5</v>
      </c>
      <c r="AA42" s="18">
        <v>8</v>
      </c>
      <c r="AB42" s="18">
        <v>4</v>
      </c>
      <c r="AC42" s="18">
        <v>2</v>
      </c>
      <c r="AD42" s="18">
        <v>1</v>
      </c>
      <c r="AE42" s="18" t="s">
        <v>28</v>
      </c>
      <c r="AF42" s="18" t="s">
        <v>28</v>
      </c>
      <c r="AG42" s="18" t="s">
        <v>28</v>
      </c>
      <c r="AH42" s="18" t="s">
        <v>28</v>
      </c>
      <c r="AI42" s="18" t="s">
        <v>28</v>
      </c>
      <c r="AJ42" s="18" t="s">
        <v>28</v>
      </c>
      <c r="AK42" s="18" t="s">
        <v>28</v>
      </c>
      <c r="AL42" s="18" t="s">
        <v>28</v>
      </c>
      <c r="AM42" s="18" t="s">
        <v>28</v>
      </c>
      <c r="AN42" s="18" t="s">
        <v>28</v>
      </c>
      <c r="AO42" s="18" t="s">
        <v>28</v>
      </c>
      <c r="AP42" s="18" t="s">
        <v>28</v>
      </c>
      <c r="AQ42" s="18" t="s">
        <v>28</v>
      </c>
      <c r="AR42" s="18" t="s">
        <v>28</v>
      </c>
      <c r="AS42" s="18" t="s">
        <v>28</v>
      </c>
    </row>
    <row r="43" spans="4:45" x14ac:dyDescent="0.25">
      <c r="D43" s="23"/>
    </row>
    <row r="44" spans="4:45" x14ac:dyDescent="0.25">
      <c r="D44" s="23"/>
    </row>
  </sheetData>
  <mergeCells count="14">
    <mergeCell ref="I30:AS30"/>
    <mergeCell ref="A1:P1"/>
    <mergeCell ref="A12:P12"/>
    <mergeCell ref="A2:P2"/>
    <mergeCell ref="A13:P13"/>
    <mergeCell ref="E11:P11"/>
    <mergeCell ref="B3:P3"/>
    <mergeCell ref="B4:P4"/>
    <mergeCell ref="B5:P5"/>
    <mergeCell ref="B8:P8"/>
    <mergeCell ref="A9:P9"/>
    <mergeCell ref="E10:P10"/>
    <mergeCell ref="B6:P6"/>
    <mergeCell ref="C7:P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4C79C4B39D3C42B7A2E3B9791AA7EC" ma:contentTypeVersion="14" ma:contentTypeDescription="Create a new document." ma:contentTypeScope="" ma:versionID="bb320641f5bde808331f8730088cc892">
  <xsd:schema xmlns:xsd="http://www.w3.org/2001/XMLSchema" xmlns:xs="http://www.w3.org/2001/XMLSchema" xmlns:p="http://schemas.microsoft.com/office/2006/metadata/properties" xmlns:ns3="c5c02eac-1f60-4402-81f7-c032b60eb014" xmlns:ns4="4602d557-b083-40e5-923d-df526f78cef2" targetNamespace="http://schemas.microsoft.com/office/2006/metadata/properties" ma:root="true" ma:fieldsID="fcaa127a2fb3adcef603fd1d2d069f36" ns3:_="" ns4:_="">
    <xsd:import namespace="c5c02eac-1f60-4402-81f7-c032b60eb014"/>
    <xsd:import namespace="4602d557-b083-40e5-923d-df526f78ce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02eac-1f60-4402-81f7-c032b60eb0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2d557-b083-40e5-923d-df526f78cef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B79B99-B201-4EBF-A3EE-375D582176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E3CA0-0DA8-42B0-B066-A4706F9105A1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602d557-b083-40e5-923d-df526f78cef2"/>
    <ds:schemaRef ds:uri="http://schemas.microsoft.com/office/infopath/2007/PartnerControls"/>
    <ds:schemaRef ds:uri="c5c02eac-1f60-4402-81f7-c032b60eb01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FB15BE0-4CF8-4D70-A4DD-EB54737300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02eac-1f60-4402-81f7-c032b60eb014"/>
    <ds:schemaRef ds:uri="4602d557-b083-40e5-923d-df526f78ce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2025-01-11T19:28:48Z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0x0101007C4C79C4B39D3C42B7A2E3B9791AA7EC</vt:lpwstr>
  </property>
</Properties>
</file>