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-tigre/Documents/school/Mcgill/Fall 2017/ECSE211/DPM_LABS_F2017/Lab3/"/>
    </mc:Choice>
  </mc:AlternateContent>
  <bookViews>
    <workbookView xWindow="13180" yWindow="440" windowWidth="1242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1" l="1"/>
  <c r="E27" i="1"/>
  <c r="E28" i="1"/>
  <c r="E29" i="1"/>
  <c r="E30" i="1"/>
  <c r="E31" i="1"/>
  <c r="E32" i="1"/>
  <c r="E33" i="1"/>
  <c r="E34" i="1"/>
  <c r="E35" i="1"/>
  <c r="E26" i="1"/>
  <c r="C27" i="1"/>
  <c r="C28" i="1"/>
  <c r="C29" i="1"/>
  <c r="C30" i="1"/>
  <c r="C31" i="1"/>
  <c r="C32" i="1"/>
  <c r="C33" i="1"/>
  <c r="C34" i="1"/>
  <c r="C35" i="1"/>
  <c r="C26" i="1"/>
  <c r="B27" i="1"/>
  <c r="B28" i="1"/>
  <c r="B29" i="1"/>
  <c r="B30" i="1"/>
  <c r="B31" i="1"/>
  <c r="B32" i="1"/>
  <c r="B33" i="1"/>
  <c r="B34" i="1"/>
  <c r="B35" i="1"/>
  <c r="B26" i="1"/>
  <c r="B25" i="1"/>
  <c r="I17" i="1"/>
  <c r="I16" i="1"/>
  <c r="I15" i="1"/>
  <c r="G23" i="1"/>
  <c r="G22" i="1"/>
  <c r="G21" i="1"/>
  <c r="G20" i="1"/>
  <c r="G19" i="1"/>
  <c r="G18" i="1"/>
  <c r="G17" i="1"/>
  <c r="G16" i="1"/>
  <c r="G15" i="1"/>
  <c r="G14" i="1"/>
  <c r="H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<sst xmlns="http://schemas.openxmlformats.org/spreadsheetml/2006/main" count="8" uniqueCount="8">
  <si>
    <t>test</t>
  </si>
  <si>
    <t>x</t>
  </si>
  <si>
    <t>y</t>
  </si>
  <si>
    <t>xf</t>
  </si>
  <si>
    <t>yf</t>
  </si>
  <si>
    <t>error</t>
  </si>
  <si>
    <t>target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</si>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</sst>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7" workbookViewId="0">
      <selection activeCell="F38" sqref="F38"/>
    </sheetView>
  </sheetViews>
  <sheetFormatPr baseColWidth="10" defaultRowHeight="16" x14ac:dyDescent="0.2"/>
  <cols>
    <col min="6" max="6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 s="1">
        <f>2*30.48 -B14</f>
        <v>56.76</v>
      </c>
      <c r="C2" s="1">
        <f>0-C14</f>
        <v>-4.5</v>
      </c>
      <c r="D2" s="1">
        <f>63+D14</f>
        <v>63.41</v>
      </c>
      <c r="E2" s="1">
        <v>4.2</v>
      </c>
      <c r="F2" s="2">
        <f>SQRT((B2-D2)^2 + (C2-E2)^2)</f>
        <v>10.950456611484288</v>
      </c>
      <c r="H2" s="2">
        <f>AVERAGE(F2:F11)</f>
        <v>8.6405025113524179</v>
      </c>
    </row>
    <row r="3" spans="1:9" x14ac:dyDescent="0.2">
      <c r="A3">
        <v>2</v>
      </c>
      <c r="B3" s="1">
        <f t="shared" ref="B3:B11" si="0">2*30.48 -B15</f>
        <v>54.660000000000004</v>
      </c>
      <c r="C3" s="1">
        <f t="shared" ref="C3:C11" si="1">0-C15</f>
        <v>-4.2</v>
      </c>
      <c r="D3" s="1">
        <f t="shared" ref="D3:D11" si="2">63+D15</f>
        <v>63.12</v>
      </c>
      <c r="E3" s="1">
        <v>3.29</v>
      </c>
      <c r="F3" s="2">
        <f t="shared" ref="F3:F11" si="3">SQRT((B3-D3)^2 + (C3-E3)^2)</f>
        <v>11.299190236472697</v>
      </c>
    </row>
    <row r="4" spans="1:9" x14ac:dyDescent="0.2">
      <c r="A4">
        <v>3</v>
      </c>
      <c r="B4" s="1">
        <f t="shared" si="0"/>
        <v>57.96</v>
      </c>
      <c r="C4" s="1">
        <f t="shared" si="1"/>
        <v>-1.4</v>
      </c>
      <c r="D4" s="1">
        <f t="shared" si="2"/>
        <v>63.46</v>
      </c>
      <c r="E4" s="1">
        <v>4.2300000000000004</v>
      </c>
      <c r="F4" s="2">
        <f t="shared" si="3"/>
        <v>7.8706352983733154</v>
      </c>
    </row>
    <row r="5" spans="1:9" x14ac:dyDescent="0.2">
      <c r="A5">
        <v>4</v>
      </c>
      <c r="B5" s="1">
        <f t="shared" si="0"/>
        <v>57.660000000000004</v>
      </c>
      <c r="C5" s="1">
        <f t="shared" si="1"/>
        <v>-1.3</v>
      </c>
      <c r="D5" s="1">
        <f t="shared" si="2"/>
        <v>63.39</v>
      </c>
      <c r="E5" s="1">
        <v>4.01</v>
      </c>
      <c r="F5" s="2">
        <f t="shared" si="3"/>
        <v>7.8121059900643921</v>
      </c>
    </row>
    <row r="6" spans="1:9" x14ac:dyDescent="0.2">
      <c r="A6">
        <v>5</v>
      </c>
      <c r="B6" s="1">
        <f t="shared" si="0"/>
        <v>58.26</v>
      </c>
      <c r="C6" s="1">
        <f t="shared" si="1"/>
        <v>-2.2000000000000002</v>
      </c>
      <c r="D6" s="1">
        <f t="shared" si="2"/>
        <v>63.53</v>
      </c>
      <c r="E6" s="1">
        <v>4</v>
      </c>
      <c r="F6" s="2">
        <f t="shared" si="3"/>
        <v>8.1371309440121475</v>
      </c>
    </row>
    <row r="7" spans="1:9" x14ac:dyDescent="0.2">
      <c r="A7">
        <v>6</v>
      </c>
      <c r="B7" s="1">
        <f t="shared" si="0"/>
        <v>57.26</v>
      </c>
      <c r="C7" s="1">
        <f t="shared" si="1"/>
        <v>-2.2999999999999998</v>
      </c>
      <c r="D7" s="1">
        <f t="shared" si="2"/>
        <v>63.3</v>
      </c>
      <c r="E7" s="1">
        <v>4.1900000000000004</v>
      </c>
      <c r="F7" s="2">
        <f t="shared" si="3"/>
        <v>8.8657599787045882</v>
      </c>
    </row>
    <row r="8" spans="1:9" x14ac:dyDescent="0.2">
      <c r="A8">
        <v>7</v>
      </c>
      <c r="B8" s="1">
        <f t="shared" si="0"/>
        <v>57.660000000000004</v>
      </c>
      <c r="C8" s="1">
        <f t="shared" si="1"/>
        <v>-1.8</v>
      </c>
      <c r="D8" s="1">
        <f t="shared" si="2"/>
        <v>63.41</v>
      </c>
      <c r="E8" s="1">
        <v>4.04</v>
      </c>
      <c r="F8" s="2">
        <f t="shared" si="3"/>
        <v>8.1956146810352131</v>
      </c>
    </row>
    <row r="9" spans="1:9" x14ac:dyDescent="0.2">
      <c r="A9">
        <v>8</v>
      </c>
      <c r="B9" s="1">
        <f t="shared" si="0"/>
        <v>57.36</v>
      </c>
      <c r="C9" s="1">
        <f t="shared" si="1"/>
        <v>-3.7</v>
      </c>
      <c r="D9" s="1">
        <f t="shared" si="2"/>
        <v>63.7</v>
      </c>
      <c r="E9" s="1">
        <v>4.16</v>
      </c>
      <c r="F9" s="2">
        <f t="shared" si="3"/>
        <v>10.098277080769771</v>
      </c>
    </row>
    <row r="10" spans="1:9" x14ac:dyDescent="0.2">
      <c r="A10">
        <v>9</v>
      </c>
      <c r="B10" s="1">
        <f t="shared" si="0"/>
        <v>58.96</v>
      </c>
      <c r="C10" s="1">
        <f t="shared" si="1"/>
        <v>0</v>
      </c>
      <c r="D10" s="1">
        <f t="shared" si="2"/>
        <v>63.5</v>
      </c>
      <c r="E10" s="1">
        <v>3.98</v>
      </c>
      <c r="F10" s="2">
        <f t="shared" si="3"/>
        <v>6.0375491716424134</v>
      </c>
    </row>
    <row r="11" spans="1:9" x14ac:dyDescent="0.2">
      <c r="A11">
        <v>10</v>
      </c>
      <c r="B11" s="1">
        <f t="shared" si="0"/>
        <v>59.06</v>
      </c>
      <c r="C11" s="1">
        <f t="shared" si="1"/>
        <v>-1.7</v>
      </c>
      <c r="D11" s="1">
        <f t="shared" si="2"/>
        <v>63.29</v>
      </c>
      <c r="E11" s="1">
        <v>4.05</v>
      </c>
      <c r="F11" s="2">
        <f t="shared" si="3"/>
        <v>7.1383051209653381</v>
      </c>
    </row>
    <row r="14" spans="1:9" x14ac:dyDescent="0.2">
      <c r="B14">
        <v>4.2</v>
      </c>
      <c r="C14">
        <v>4.5</v>
      </c>
      <c r="D14">
        <v>0.41</v>
      </c>
      <c r="G14">
        <f>(F2-H2)^2</f>
        <v>5.3358879447160383</v>
      </c>
    </row>
    <row r="15" spans="1:9" x14ac:dyDescent="0.2">
      <c r="B15">
        <v>6.3</v>
      </c>
      <c r="C15">
        <v>4.2</v>
      </c>
      <c r="D15">
        <v>0.12</v>
      </c>
      <c r="G15">
        <f>(F3-H2)^2</f>
        <v>7.068620419705244</v>
      </c>
      <c r="I15">
        <f>SUM(G14:G23)</f>
        <v>25.342563513125626</v>
      </c>
    </row>
    <row r="16" spans="1:9" x14ac:dyDescent="0.2">
      <c r="B16">
        <v>3</v>
      </c>
      <c r="C16">
        <v>1.4</v>
      </c>
      <c r="D16">
        <v>0.46</v>
      </c>
      <c r="G16">
        <f>(F4-H2)^2</f>
        <v>0.59269552562021066</v>
      </c>
      <c r="I16">
        <f>I15/10</f>
        <v>2.5342563513125627</v>
      </c>
    </row>
    <row r="17" spans="1:9" x14ac:dyDescent="0.2">
      <c r="B17">
        <v>3.3</v>
      </c>
      <c r="C17">
        <v>1.3</v>
      </c>
      <c r="D17">
        <v>0.39</v>
      </c>
      <c r="G17">
        <f>(F5-H2)^2</f>
        <v>0.68624079648210257</v>
      </c>
      <c r="I17">
        <f>SQRT(I16)</f>
        <v>1.5919347823678465</v>
      </c>
    </row>
    <row r="18" spans="1:9" x14ac:dyDescent="0.2">
      <c r="B18">
        <v>2.7</v>
      </c>
      <c r="C18">
        <v>2.2000000000000002</v>
      </c>
      <c r="D18">
        <v>0.53</v>
      </c>
      <c r="G18">
        <f>(F6-H2)^2</f>
        <v>0.25338293480660029</v>
      </c>
    </row>
    <row r="19" spans="1:9" x14ac:dyDescent="0.2">
      <c r="B19">
        <v>3.7</v>
      </c>
      <c r="C19">
        <v>2.2999999999999998</v>
      </c>
      <c r="D19">
        <v>0.3</v>
      </c>
      <c r="G19">
        <f>(F7-H2)^2</f>
        <v>5.0740926597914085E-2</v>
      </c>
    </row>
    <row r="20" spans="1:9" x14ac:dyDescent="0.2">
      <c r="B20">
        <v>3.3</v>
      </c>
      <c r="C20">
        <v>1.8</v>
      </c>
      <c r="D20">
        <v>0.41</v>
      </c>
      <c r="G20">
        <f>(F8-H2)^2</f>
        <v>0.19792518156435002</v>
      </c>
    </row>
    <row r="21" spans="1:9" x14ac:dyDescent="0.2">
      <c r="B21">
        <v>3.6</v>
      </c>
      <c r="C21">
        <v>3.7</v>
      </c>
      <c r="D21">
        <v>0.7</v>
      </c>
      <c r="G21">
        <f>(F9-H2)^2</f>
        <v>2.1251066952399489</v>
      </c>
    </row>
    <row r="22" spans="1:9" x14ac:dyDescent="0.2">
      <c r="B22">
        <v>2</v>
      </c>
      <c r="C22">
        <v>0</v>
      </c>
      <c r="D22">
        <v>0.5</v>
      </c>
      <c r="G22">
        <f>(F10-H2)^2</f>
        <v>6.7753660887074654</v>
      </c>
    </row>
    <row r="23" spans="1:9" x14ac:dyDescent="0.2">
      <c r="B23">
        <v>1.9</v>
      </c>
      <c r="C23">
        <v>1.7</v>
      </c>
      <c r="D23">
        <v>0.28999999999999998</v>
      </c>
      <c r="G23">
        <f>(F11-H2)^2</f>
        <v>2.2565969996857524</v>
      </c>
    </row>
    <row r="25" spans="1:9" x14ac:dyDescent="0.2">
      <c r="A25" t="s">
        <v>6</v>
      </c>
      <c r="B25">
        <f>2*30.48</f>
        <v>60.96</v>
      </c>
      <c r="C25">
        <v>0</v>
      </c>
      <c r="E25" t="s">
        <v>7</v>
      </c>
    </row>
    <row r="26" spans="1:9" x14ac:dyDescent="0.2">
      <c r="B26" s="1">
        <f>60.96-B2</f>
        <v>4.2000000000000028</v>
      </c>
      <c r="C26">
        <f>ABS(C2)</f>
        <v>4.5</v>
      </c>
      <c r="E26" s="2">
        <f>SQRT(B26^2 + C26^2)</f>
        <v>6.1554853586049596</v>
      </c>
    </row>
    <row r="27" spans="1:9" x14ac:dyDescent="0.2">
      <c r="B27" s="1">
        <f t="shared" ref="B27:B36" si="4">60.96-B3</f>
        <v>6.2999999999999972</v>
      </c>
      <c r="C27">
        <f t="shared" ref="C27:C35" si="5">ABS(C3)</f>
        <v>4.2</v>
      </c>
      <c r="E27" s="2">
        <f t="shared" ref="E27:E35" si="6">SQRT(B27^2 + C27^2)</f>
        <v>7.5716576784743754</v>
      </c>
    </row>
    <row r="28" spans="1:9" x14ac:dyDescent="0.2">
      <c r="B28" s="1">
        <f t="shared" si="4"/>
        <v>3</v>
      </c>
      <c r="C28">
        <f t="shared" si="5"/>
        <v>1.4</v>
      </c>
      <c r="E28" s="2">
        <f t="shared" si="6"/>
        <v>3.3105890714493698</v>
      </c>
    </row>
    <row r="29" spans="1:9" x14ac:dyDescent="0.2">
      <c r="B29" s="1">
        <f t="shared" si="4"/>
        <v>3.2999999999999972</v>
      </c>
      <c r="C29">
        <f t="shared" si="5"/>
        <v>1.3</v>
      </c>
      <c r="E29" s="2">
        <f t="shared" si="6"/>
        <v>3.546829570193637</v>
      </c>
    </row>
    <row r="30" spans="1:9" x14ac:dyDescent="0.2">
      <c r="B30" s="1">
        <f t="shared" si="4"/>
        <v>2.7000000000000028</v>
      </c>
      <c r="C30">
        <f t="shared" si="5"/>
        <v>2.2000000000000002</v>
      </c>
      <c r="E30" s="2">
        <f t="shared" si="6"/>
        <v>3.4828149534536021</v>
      </c>
    </row>
    <row r="31" spans="1:9" x14ac:dyDescent="0.2">
      <c r="B31" s="1">
        <f t="shared" si="4"/>
        <v>3.7000000000000028</v>
      </c>
      <c r="C31">
        <f t="shared" si="5"/>
        <v>2.2999999999999998</v>
      </c>
      <c r="E31" s="2">
        <f t="shared" si="6"/>
        <v>4.356604182158395</v>
      </c>
    </row>
    <row r="32" spans="1:9" x14ac:dyDescent="0.2">
      <c r="B32" s="1">
        <f t="shared" si="4"/>
        <v>3.2999999999999972</v>
      </c>
      <c r="C32">
        <f t="shared" si="5"/>
        <v>1.8</v>
      </c>
      <c r="E32" s="2">
        <f t="shared" si="6"/>
        <v>3.7589892258424977</v>
      </c>
    </row>
    <row r="33" spans="2:6" x14ac:dyDescent="0.2">
      <c r="B33" s="1">
        <f t="shared" si="4"/>
        <v>3.6000000000000014</v>
      </c>
      <c r="C33">
        <f t="shared" si="5"/>
        <v>3.7</v>
      </c>
      <c r="E33" s="2">
        <f t="shared" si="6"/>
        <v>5.1623637996561236</v>
      </c>
    </row>
    <row r="34" spans="2:6" x14ac:dyDescent="0.2">
      <c r="B34" s="1">
        <f t="shared" si="4"/>
        <v>2</v>
      </c>
      <c r="C34">
        <f t="shared" si="5"/>
        <v>0</v>
      </c>
      <c r="E34" s="2">
        <f t="shared" si="6"/>
        <v>2</v>
      </c>
    </row>
    <row r="35" spans="2:6" x14ac:dyDescent="0.2">
      <c r="B35" s="1">
        <f t="shared" si="4"/>
        <v>1.8999999999999986</v>
      </c>
      <c r="C35">
        <f t="shared" si="5"/>
        <v>1.7</v>
      </c>
      <c r="E35" s="2">
        <f t="shared" si="6"/>
        <v>2.5495097567963914</v>
      </c>
    </row>
    <row r="36" spans="2:6" x14ac:dyDescent="0.2">
      <c r="B36" s="1"/>
    </row>
    <row r="37" spans="2:6" x14ac:dyDescent="0.2">
      <c r="F37" s="2">
        <f>AVERAGE(E26:E35)</f>
        <v>4.1894843596629352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2017-10-05T19:14:21Z</dcterms:created>
  <dcterms:modified xsi:type="dcterms:W3CDTF">2017-10-06T00:29:50Z</dcterms:modified>
</cp:coreProperties>
</file>