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mohsa33_liu_se/Documents/Research/2023-5 ontology/ChatGPT November/Main Experiment/"/>
    </mc:Choice>
  </mc:AlternateContent>
  <xr:revisionPtr revIDLastSave="2127" documentId="8_{1AE3D412-AB8E-FE4B-A7A8-4CA0253093F7}" xr6:coauthVersionLast="47" xr6:coauthVersionMax="47" xr10:uidLastSave="{5E4A7357-E55A-A247-911D-5FC6DE47722A}"/>
  <bookViews>
    <workbookView xWindow="0" yWindow="500" windowWidth="51200" windowHeight="26920" xr2:uid="{3442673E-A3A8-8047-A001-A6A9FCFD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16" i="1" l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B515" i="1"/>
  <c r="D144" i="1"/>
  <c r="C144" i="1"/>
  <c r="AG144" i="1"/>
  <c r="AF144" i="1"/>
  <c r="AE144" i="1"/>
  <c r="AD144" i="1"/>
  <c r="AC144" i="1"/>
  <c r="AB144" i="1"/>
  <c r="J144" i="1"/>
  <c r="I144" i="1"/>
  <c r="G144" i="1"/>
  <c r="F144" i="1"/>
  <c r="E144" i="1"/>
  <c r="AA144" i="1"/>
  <c r="Z144" i="1"/>
  <c r="Z143" i="1"/>
  <c r="AA143" i="1"/>
  <c r="M144" i="1"/>
  <c r="L144" i="1"/>
  <c r="Y144" i="1"/>
  <c r="X144" i="1"/>
  <c r="K144" i="1"/>
  <c r="W144" i="1"/>
  <c r="V144" i="1"/>
  <c r="N144" i="1"/>
  <c r="O144" i="1"/>
  <c r="P144" i="1"/>
  <c r="R144" i="1"/>
  <c r="S144" i="1"/>
  <c r="T144" i="1"/>
  <c r="U144" i="1"/>
  <c r="H144" i="1"/>
  <c r="B144" i="1"/>
  <c r="Q144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O143" i="1"/>
  <c r="P143" i="1"/>
  <c r="Q143" i="1"/>
  <c r="R143" i="1"/>
  <c r="S143" i="1"/>
  <c r="T143" i="1"/>
  <c r="U143" i="1"/>
  <c r="V143" i="1"/>
  <c r="W143" i="1"/>
  <c r="X143" i="1"/>
  <c r="Y143" i="1"/>
  <c r="AB143" i="1"/>
  <c r="AC143" i="1"/>
  <c r="AD143" i="1"/>
  <c r="AE143" i="1"/>
  <c r="AF143" i="1"/>
  <c r="AG143" i="1"/>
  <c r="N143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C431" i="1"/>
  <c r="AG470" i="1"/>
  <c r="AF470" i="1"/>
  <c r="AE470" i="1"/>
  <c r="AD470" i="1"/>
  <c r="AA470" i="1"/>
  <c r="Z470" i="1"/>
  <c r="X470" i="1"/>
  <c r="W470" i="1"/>
  <c r="V470" i="1"/>
  <c r="T470" i="1"/>
  <c r="S470" i="1"/>
  <c r="R470" i="1"/>
  <c r="M470" i="1"/>
  <c r="L470" i="1"/>
  <c r="K470" i="1"/>
  <c r="J470" i="1"/>
  <c r="I470" i="1"/>
  <c r="H470" i="1"/>
  <c r="G470" i="1"/>
  <c r="F470" i="1"/>
  <c r="E470" i="1"/>
  <c r="C470" i="1"/>
  <c r="AG469" i="1"/>
  <c r="AF469" i="1"/>
  <c r="AE469" i="1"/>
  <c r="AD469" i="1"/>
  <c r="AC469" i="1"/>
  <c r="AB469" i="1"/>
  <c r="AA469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C469" i="1"/>
  <c r="B469" i="1"/>
  <c r="AG432" i="1"/>
  <c r="AF432" i="1"/>
  <c r="AC432" i="1"/>
  <c r="AB432" i="1"/>
  <c r="Z432" i="1"/>
  <c r="X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B431" i="1"/>
  <c r="M98" i="1"/>
  <c r="L98" i="1"/>
  <c r="K98" i="1"/>
  <c r="J98" i="1"/>
  <c r="I98" i="1"/>
  <c r="H98" i="1"/>
  <c r="G98" i="1"/>
  <c r="F98" i="1"/>
  <c r="E98" i="1"/>
  <c r="M51" i="1"/>
  <c r="L51" i="1"/>
  <c r="AG98" i="1"/>
  <c r="AG97" i="1"/>
  <c r="AF98" i="1"/>
  <c r="AE98" i="1"/>
  <c r="AE97" i="1"/>
  <c r="AD98" i="1"/>
  <c r="AC97" i="1"/>
  <c r="AA98" i="1"/>
  <c r="Z98" i="1"/>
  <c r="X98" i="1"/>
  <c r="W98" i="1"/>
  <c r="W97" i="1"/>
  <c r="V98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C97" i="1"/>
  <c r="C98" i="1"/>
  <c r="T98" i="1"/>
  <c r="S98" i="1"/>
  <c r="R98" i="1"/>
  <c r="AF97" i="1"/>
  <c r="AD97" i="1"/>
  <c r="AB97" i="1"/>
  <c r="AA97" i="1"/>
  <c r="Z97" i="1"/>
  <c r="Y97" i="1"/>
  <c r="X97" i="1"/>
  <c r="V97" i="1"/>
  <c r="B97" i="1"/>
  <c r="K51" i="1"/>
  <c r="P20" i="1"/>
  <c r="J51" i="1"/>
  <c r="J50" i="1"/>
  <c r="K50" i="1"/>
  <c r="L50" i="1"/>
  <c r="M50" i="1"/>
  <c r="I51" i="1"/>
  <c r="I50" i="1"/>
  <c r="N20" i="1"/>
  <c r="O20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N19" i="1"/>
  <c r="O19" i="1"/>
  <c r="H51" i="1"/>
  <c r="H50" i="1"/>
  <c r="E51" i="1"/>
  <c r="G51" i="1"/>
  <c r="F51" i="1"/>
  <c r="F50" i="1"/>
  <c r="AF51" i="1"/>
  <c r="AG51" i="1"/>
  <c r="AE50" i="1"/>
  <c r="AC51" i="1"/>
  <c r="AB51" i="1"/>
  <c r="Z51" i="1"/>
  <c r="X51" i="1"/>
  <c r="X50" i="1"/>
  <c r="Y50" i="1"/>
  <c r="Z50" i="1"/>
  <c r="AA50" i="1"/>
  <c r="AB50" i="1"/>
  <c r="AC50" i="1"/>
  <c r="AD50" i="1"/>
  <c r="AF50" i="1"/>
  <c r="AG50" i="1"/>
  <c r="V50" i="1"/>
  <c r="W50" i="1"/>
  <c r="T51" i="1"/>
  <c r="U51" i="1"/>
  <c r="D19" i="1"/>
  <c r="C19" i="1"/>
  <c r="E19" i="1"/>
  <c r="F19" i="1"/>
  <c r="G19" i="1"/>
  <c r="H19" i="1"/>
  <c r="I19" i="1"/>
  <c r="J19" i="1"/>
  <c r="K19" i="1"/>
  <c r="L19" i="1"/>
  <c r="M19" i="1"/>
  <c r="B19" i="1"/>
  <c r="T50" i="1"/>
  <c r="U50" i="1"/>
  <c r="S51" i="1"/>
  <c r="R51" i="1"/>
  <c r="P51" i="1"/>
  <c r="R50" i="1"/>
  <c r="S50" i="1"/>
  <c r="N51" i="1"/>
  <c r="O51" i="1"/>
  <c r="Q51" i="1"/>
  <c r="D20" i="1"/>
  <c r="F20" i="1"/>
  <c r="B51" i="1"/>
  <c r="D51" i="1"/>
  <c r="C51" i="1"/>
  <c r="B50" i="1"/>
  <c r="C50" i="1"/>
  <c r="Q50" i="1"/>
  <c r="P50" i="1"/>
  <c r="O50" i="1"/>
  <c r="N50" i="1"/>
  <c r="G50" i="1"/>
  <c r="E50" i="1"/>
  <c r="D50" i="1"/>
  <c r="B20" i="1"/>
  <c r="C441" i="1" l="1"/>
  <c r="C445" i="1"/>
  <c r="C444" i="1"/>
  <c r="C436" i="1"/>
  <c r="C437" i="1"/>
  <c r="C443" i="1"/>
  <c r="C442" i="1"/>
  <c r="C440" i="1"/>
  <c r="C63" i="1"/>
  <c r="C56" i="1"/>
  <c r="C64" i="1"/>
  <c r="C55" i="1"/>
  <c r="C60" i="1"/>
  <c r="C62" i="1"/>
  <c r="C61" i="1"/>
  <c r="C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tc={83B53017-512C-594F-8FBF-881EF5233F2E}</author>
    <author>tc={28BFB762-B2A5-2D4B-8DDF-4422691F69C8}</author>
    <author>tc={B9E8FD79-14D2-0C4E-B44B-F94D8D710935}</author>
    <author>tc={29BDA9C5-85A2-9B42-A137-0B0ADC325B0A}</author>
    <author>tc={B70791F3-C49B-1640-8746-1AA909EAC7CD}</author>
    <author>tc={0DFD2613-F172-3F4F-A167-423B65AF6258}</author>
    <author>tc={8EF48A8D-52C0-5244-8E1E-2E141FB14310}</author>
    <author>tc={09211680-84BD-F247-BA80-80F5BA4BCB55}</author>
    <author>tc={EB9ED6FF-BEC6-354A-8BB6-5AC62C5A0DCD}</author>
    <author>tc={D4DF3308-A816-AC45-85BE-424812ADF852}</author>
    <author>tc={A6C90C23-7603-0640-ACF9-1FE04D55718E}</author>
    <author>tc={679FE4E6-95A2-6B42-8AD6-7BD445723AD6}</author>
    <author>tc={C1A57C6D-C15E-F847-A203-53456A667B68}</author>
    <author>tc={3833F0F2-2463-C345-8B07-28054694EBAD}</author>
    <author>tc={54B7ABFA-435E-2742-861B-54FD3239F47F}</author>
    <author>tc={1CEB93BB-4D59-624B-A0DD-76C979B2DFAF}</author>
    <author>tc={BBB3B41F-1AC7-644C-80ED-7646E7A25161}</author>
    <author>tc={597695D6-C567-5140-8B71-B9983DC78B5D}</author>
    <author>tc={6DAABFDC-15A2-B04C-8215-0B10302B6079}</author>
    <author>tc={2E2A42C3-4CFD-694D-BC47-033F2813AA1F}</author>
    <author>tc={B2D742D1-9AD5-A249-B5F3-6EBDE266D8C9}</author>
    <author>tc={D8AA07AE-2D4E-6446-BCF9-023D141D75FF}</author>
    <author>tc={66A89A7C-50C8-454D-8D47-AA8808620F89}</author>
    <author>tc={3E773B96-339D-F544-AFD7-98EBA99EB6C6}</author>
    <author>tc={514FDB31-B23C-1348-B3FC-972C2DB7E79A}</author>
    <author>tc={61C62EB5-8136-964D-851B-14FCD68ABFA8}</author>
    <author>tc={BB2A6105-DEAC-6C4B-86E3-64DDE1AECA6F}</author>
    <author>tc={144C62EF-06F9-F140-BE34-EA30EC5E19C8}</author>
    <author>tc={CA1B3FA5-A3E0-3745-B41E-18AE63C120FE}</author>
    <author>tc={C59437F4-4146-B341-AD0A-4B873618A890}</author>
    <author>tc={CE805927-4081-5045-9AA3-0AA1F9C81E6A}</author>
    <author>tc={8E5F2693-15AD-B748-8F24-3CCC098380C3}</author>
    <author>tc={B2952926-806C-3847-A943-64066F4E29EE}</author>
    <author>tc={86E3AEEE-5728-C046-A4B2-D8BB1D29DA5F}</author>
    <author>tc={347BE2C8-2125-C442-9D28-2C966B54090F}</author>
    <author>tc={2F6BF839-F4C4-5547-9267-F08C0C1E3F10}</author>
    <author>tc={25DD7731-DCFB-D44A-9DCD-A822F5434F7A}</author>
    <author>tc={4659AAFB-E7A6-264D-8765-C455AC92F735}</author>
    <author>tc={F24F3F15-372A-EA47-9215-FE6A15A960DC}</author>
    <author>tc={E94B37FD-7C0D-194D-A7EF-FBF5B16490AD}</author>
    <author>tc={A97CB1CF-6830-B842-9D18-31F978A4FA9E}</author>
    <author>tc={134994ED-E1AD-2843-843B-AAFD824999CC}</author>
    <author>tc={AF023F75-2573-5145-9192-62C314956664}</author>
    <author>tc={7ED18823-416F-A048-B480-132F535D8B8C}</author>
    <author>tc={BE2E1CDB-4A2B-9649-8B44-6C0BE2B29B17}</author>
    <author>tc={E7015511-8930-194F-9707-FCC4C100E96B}</author>
    <author>tc={78346CFB-5800-BB48-8BC5-383B25722FAE}</author>
    <author>tc={58D6C195-EEF4-A74A-AA26-C38E0A118A7B}</author>
    <author>tc={F2514366-B644-4743-9DC3-A28CB07C7A05}</author>
    <author>tc={FEAA71AE-FE89-BD46-BBBD-AA2CA2709680}</author>
    <author>tc={4EAF5C42-CE01-3146-B6FE-D56590C38CDD}</author>
    <author>tc={E9E75271-E1E3-1A44-887E-90D88E2DBF45}</author>
    <author>tc={41D79A6C-FABD-B542-859A-EC4F8460C075}</author>
    <author>tc={A7F7C366-C50C-5C41-8853-CF6B69B1DA8C}</author>
    <author>tc={C12989DA-A36F-B243-A37C-D6F8603C3FC2}</author>
    <author>tc={CF8DD4FA-097A-4B43-84F6-2996C19319F9}</author>
    <author>tc={A5DEC373-AE1D-CB41-932F-964A66A7D232}</author>
    <author>tc={E4460CB2-C4D8-194D-9E1F-CF2203B158FA}</author>
    <author>tc={C332B08F-E0D1-0049-8B46-9DB2558912CD}</author>
    <author>tc={764DE906-89F2-4347-8E5A-18554D53A48E}</author>
    <author>tc={2BC78BE4-79AE-F84B-9464-D4A5ECB669B4}</author>
    <author>tc={C86B848C-060F-C84E-96B4-AAE8F9EADF6F}</author>
    <author>tc={67A38E14-16BF-AA48-9404-00A8F1680374}</author>
    <author>tc={4A839C8E-BC4C-9645-8F35-B83DF5F406CB}</author>
    <author>tc={1C151501-DA15-5D4F-8F5C-67929DB88AC0}</author>
    <author>tc={E3DD5B93-7A26-2E4A-B271-0AAE792EF63F}</author>
    <author>tc={0D780DE1-7421-9B4D-9CDB-38CE47F65D3C}</author>
    <author>tc={7DD12827-E6E4-5E4F-97F0-79B99AD7A695}</author>
    <author>tc={2736D886-3688-B048-9177-01F406967445}</author>
    <author>tc={D27D7E01-441F-4D4A-A8CA-EC8FCAB70836}</author>
    <author>tc={8EB46616-85A1-8D45-B1C5-7CEFC2A541D1}</author>
    <author>tc={A024A233-0263-424E-B87E-26BB1CB72D39}</author>
    <author>tc={96898B6E-567B-054E-9F2F-EE26EA7035E6}</author>
    <author>tc={903EB7E5-A04E-2447-891A-E22CC805BF98}</author>
    <author>tc={47239773-7EFD-7E45-99F3-A8479BEDB33C}</author>
    <author>tc={EDB45978-8276-7348-BDA8-8E9F1962CEBD}</author>
    <author>tc={E87384DB-4217-5443-AE43-6A70826FDCE1}</author>
    <author>tc={1B6E8606-CD6E-DC4C-A808-13F0409AF1C9}</author>
    <author>tc={31738082-F3AB-DF4E-BE01-AAA92C00FB6A}</author>
    <author>tc={D241DBF7-2BBC-9A48-97E8-E181E599DC31}</author>
    <author>tc={BCDAB715-2821-FD4D-90E8-5CA2A72E5AAE}</author>
    <author>tc={C1C3B94E-0550-B64D-8C5B-C74B39035E91}</author>
    <author>tc={5D4D0B5B-04AC-B94D-806D-06550934EAFB}</author>
    <author>tc={E586AE4E-7183-E44A-83B7-D8BA25E12EE5}</author>
    <author>tc={8F8C3380-5C60-D14B-8CB8-B5A8A9E27041}</author>
    <author>tc={39BE3BBA-A8B7-6A45-BDFE-1A7625CF7186}</author>
    <author>tc={37D48741-3D92-1A44-BFC3-ABDBC8B40C68}</author>
    <author>tc={803264AE-0299-0F42-BF10-94ED5D1A8758}</author>
    <author>tc={80E9950C-5EDF-E84E-A7E0-E1B03B0D84DB}</author>
    <author>tc={9E6A0A39-4DC0-B94D-B9D0-54E196145430}</author>
    <author>tc={D51D7CDD-AB78-2244-9F81-D9E42C8F6D47}</author>
    <author>tc={887B95A8-236B-8C46-A744-1CBD5E8B2159}</author>
    <author>tc={02373F79-04C1-AC41-8865-6D466CB60301}</author>
    <author>tc={2F9A0A36-4EBD-F54C-B580-F70368BCEEE7}</author>
    <author>tc={23ED00FD-DC3B-CC41-B2BA-1AE4058DB58E}</author>
    <author>tc={B6B28B68-E321-4243-A21A-D3FCFD6E35BD}</author>
    <author>tc={C34EB575-F566-F441-A79F-91FE025F229D}</author>
    <author>tc={F4BF4466-48AC-F44E-9F16-DD4773EEF82F}</author>
    <author>tc={64670A7D-EA10-024C-B375-6993F0BDD017}</author>
    <author>tc={D2992A0A-B109-2444-B8CE-73457E546700}</author>
    <author>tc={BAC257F9-65C9-2049-B7C1-E39E5B69C935}</author>
    <author>tc={E2B1A67D-C3BE-7A41-A45E-8901ADC9A4A2}</author>
    <author>tc={6337BE23-2DE7-9941-9AE1-DA9431550419}</author>
    <author>tc={5374A363-D938-7D4A-9B98-ED60D25500C5}</author>
    <author>tc={9F7E719C-428D-B441-86A7-6AC91995BC3C}</author>
    <author>tc={C8598311-F3D5-904D-BCF4-FCD28A806C75}</author>
    <author>tc={2290F2B4-6ABE-414E-800A-49CFE18A1124}</author>
    <author>tc={DECF30A0-0877-084C-A761-DB85B93FDA3A}</author>
    <author>tc={1C825314-399A-5047-B158-9998FE92A069}</author>
    <author>tc={4400457E-5875-284E-AE25-C21BDE249517}</author>
    <author>tc={4D9E6756-E01B-C84F-B6C5-D095B99ABDDE}</author>
    <author>tc={A85EADEE-C881-1846-B99C-4A87A345DD07}</author>
    <author>tc={AC718697-B002-0D4C-84FE-06B7C60CB2DD}</author>
    <author>tc={6E096978-3107-6D48-8C7E-95015D79D5FD}</author>
    <author>tc={A0B9D64B-495A-9C47-A30E-4B0E38060279}</author>
    <author>tc={B343BF1D-AE13-514E-85BB-916F36D97048}</author>
    <author>tc={F130C240-3090-7341-917B-4791DBC5A6D6}</author>
    <author>tc={D5AFC4A2-8E9B-8C4A-9664-2FF869136559}</author>
    <author>tc={F3DD65D8-7BCE-B94B-B7C7-2EB89E87E45F}</author>
    <author>tc={EE12E9F3-58A2-AA47-A0BC-1CBFC4BF4A74}</author>
    <author>tc={381800E9-8BDD-AA42-AB0B-E0E670451882}</author>
    <author>tc={EC6D9062-2486-8746-B7F0-D7559FD6BE56}</author>
    <author>tc={3D5E024D-3724-C746-991C-F42FAC040052}</author>
    <author>tc={03D936CE-3401-2F4B-A4C1-64CAE141C7D1}</author>
    <author>tc={99B59C7C-5D1B-334F-8392-A7B4C3BE4D3F}</author>
    <author>tc={E9D85D7D-A4A2-664C-BE42-E47BD72F07E2}</author>
    <author>tc={4B351C4F-1EF3-7140-91A5-E0458B43AD0C}</author>
    <author>tc={2845B512-774C-DC48-87EA-0ED2D9A16EB5}</author>
    <author>tc={A8405AB4-6119-494D-AE5D-D8E29BDC98D0}</author>
    <author>tc={24FABFBA-E687-304F-A4D8-C1E99D7ED49E}</author>
    <author>tc={624E2BD1-061B-5C43-B1E4-AA2339296C82}</author>
    <author>tc={D12E6F34-DF70-EE4A-B180-B68D020564C2}</author>
    <author>tc={B7C9B00F-4AD4-5F48-866D-83D5D43457A3}</author>
    <author>tc={4DB27807-0DE5-6A4E-A9F7-7C8844D00221}</author>
    <author>tc={84A9CEE8-7A97-AA41-A7CB-7BFDCD0991FB}</author>
    <author>tc={96D10CC7-5C92-A14F-BFAB-159DA279FDF3}</author>
    <author>tc={0B6D0BBE-D291-C742-AED0-5D5775C70F67}</author>
    <author>tc={6A6FD11B-888E-5B43-A5A7-ACC179D7CCC4}</author>
    <author>tc={B1FF0ECF-C667-DA4A-8BD2-293004153E9C}</author>
    <author>tc={49590F52-C4B7-1042-B560-88E08345B54F}</author>
    <author>tc={BEF0FC1B-3354-8344-8281-3C17BFAEDE11}</author>
    <author>tc={ED41E257-5347-454E-A550-56E8EF81CEEE}</author>
    <author>tc={198F18BE-A4FA-7945-9303-CFF7A0DB9613}</author>
    <author>tc={3B90D7CC-3E61-A142-AFC6-2C18067B24AA}</author>
    <author>tc={18353BED-B889-D948-8DDF-9B182FA543C4}</author>
    <author>tc={E4216CD2-147F-484F-B1E4-689BD8F84F26}</author>
    <author>tc={27EE2B84-1ABB-444E-ABCE-F3B345117FBE}</author>
    <author>tc={C40F706B-9165-DD49-BEE0-045844AF1C37}</author>
    <author>tc={08D4075A-BBF3-9F46-A758-70E0402AC78C}</author>
    <author>tc={0771446D-53D2-2E4A-A3F0-F380E47C83C0}</author>
    <author>tc={CD7581A8-AC55-5B45-8E00-7667BDC34A8F}</author>
    <author>tc={1DE862C2-E1BC-9642-B2B6-56FBAB730827}</author>
    <author>tc={15F15D7B-E7A2-F94C-B2EE-797F8C693D65}</author>
    <author>tc={38922F99-EDE4-A04C-83E0-BD1433218CA9}</author>
    <author>tc={6BB24B82-FF43-6049-9077-CE026FFD1335}</author>
    <author>tc={4B176017-A70A-9B43-AA30-08D99A0F8157}</author>
    <author>tc={B0FF0722-57BE-AA4B-A368-AFBC392A1534}</author>
    <author>tc={2BB9E167-F0BC-BB4F-9EE3-8DAC626A84CF}</author>
    <author>tc={B8C6662F-6CD7-5544-AEA7-4B7058A99876}</author>
    <author>tc={1D1BF038-D010-C24C-8C0C-83996F3BE109}</author>
    <author>tc={4F1B0427-C65E-0645-9108-AE59B63AC1D0}</author>
    <author>tc={F0122F1A-9364-8443-8513-49B53A9F6471}</author>
    <author>tc={369B226B-3A6E-374F-9246-E275071F4FFC}</author>
    <author>tc={836219A2-3B4E-984B-A11C-BE1649462B97}</author>
    <author>tc={C1EA1220-A6F0-CA40-B92F-A8AAA76DD3DB}</author>
    <author>tc={FB942F6A-BE54-5243-8F99-DF5BA3276DF0}</author>
    <author>tc={0035712F-8706-B749-B585-4B663401C897}</author>
    <author>tc={E6962AA6-6F73-D64A-AC49-1FF8FBB046BC}</author>
    <author>tc={4F983662-105B-8446-8421-34DDCEB13999}</author>
    <author>tc={637E4A51-EB2D-2B40-A644-3940BDD84C01}</author>
    <author>tc={A5596C8A-2662-CC4F-A053-DF79F8004866}</author>
    <author>tc={43D55D1A-034C-9146-A058-23F14E8F188F}</author>
    <author>tc={C0AD7ED1-E625-4A4F-A573-DC455C21376F}</author>
    <author>tc={8E73C102-32A0-AD48-AD6D-B8AEA72457D8}</author>
    <author>tc={7A39F171-DB6D-654E-A54F-E1D797C5C3AD}</author>
    <author>tc={D859FC26-2762-EC47-B378-E210F5D38ECE}</author>
  </authors>
  <commentList>
    <comment ref="B4" authorId="0" shapeId="0" xr:uid="{83B53017-512C-594F-8FBF-881EF5233F2E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error, class instrument is missing</t>
      </text>
    </comment>
    <comment ref="B5" authorId="1" shapeId="0" xr:uid="{28BFB762-B2A5-2D4B-8DDF-4422691F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Big, the whole cq is missing in the modelling</t>
      </text>
    </comment>
    <comment ref="B6" authorId="2" shapeId="0" xr:uid="{B9E8FD79-14D2-0C4E-B44B-F94D8D710935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error, role is missing</t>
      </text>
    </comment>
    <comment ref="F7" authorId="3" shapeId="0" xr:uid="{29BDA9C5-85A2-9B42-A137-0B0ADC325B0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data property is missing</t>
      </text>
    </comment>
    <comment ref="J7" authorId="4" shapeId="0" xr:uid="{B70791F3-C49B-1640-8746-1AA909EAC7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Minor, data property is missing
</t>
      </text>
    </comment>
    <comment ref="D8" authorId="5" shapeId="0" xr:uid="{0DFD2613-F172-3F4F-A167-423B65AF6258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9" authorId="6" shapeId="0" xr:uid="{8EF48A8D-52C0-5244-8E1E-2E141FB1431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class instead of dataproperty</t>
      </text>
    </comment>
    <comment ref="J9" authorId="7" shapeId="0" xr:uid="{09211680-84BD-F247-BA80-80F5BA4BCB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Minor, data property is missing
</t>
      </text>
    </comment>
    <comment ref="N10" authorId="8" shapeId="0" xr:uid="{EB9ED6FF-BEC6-354A-8BB6-5AC62C5A0DC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D11" authorId="9" shapeId="0" xr:uid="{D4DF3308-A816-AC45-85BE-424812ADF85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DP is missing</t>
      </text>
    </comment>
    <comment ref="F11" authorId="10" shapeId="0" xr:uid="{A6C90C23-7603-0640-ACF9-1FE04D55718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same</t>
      </text>
    </comment>
    <comment ref="J11" authorId="11" shapeId="0" xr:uid="{679FE4E6-95A2-6B42-8AD6-7BD445723AD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data property missing</t>
      </text>
    </comment>
    <comment ref="P11" authorId="12" shapeId="0" xr:uid="{C1A57C6D-C15E-F847-A203-53456A667B68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D12" authorId="13" shapeId="0" xr:uid="{3833F0F2-2463-C345-8B07-28054694EBA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very small error</t>
      </text>
    </comment>
    <comment ref="N12" authorId="14" shapeId="0" xr:uid="{54B7ABFA-435E-2742-861B-54FD3239F47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13" authorId="15" shapeId="0" xr:uid="{1CEB93BB-4D59-624B-A0DD-76C979B2DFA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property for time is missing</t>
      </text>
    </comment>
    <comment ref="F13" authorId="16" shapeId="0" xr:uid="{BBB3B41F-1AC7-644C-80ED-7646E7A2516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same</t>
      </text>
    </comment>
    <comment ref="J13" authorId="17" shapeId="0" xr:uid="{597695D6-C567-5140-8B71-B9983DC78B5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same as above</t>
      </text>
    </comment>
    <comment ref="N13" authorId="18" shapeId="0" xr:uid="{6DAABFDC-15A2-B04C-8215-0B10302B6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14" authorId="19" shapeId="0" xr:uid="{2E2A42C3-4CFD-694D-BC47-033F2813AA1F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edge from music to reification node is missing</t>
      </text>
    </comment>
    <comment ref="B16" authorId="20" shapeId="0" xr:uid="{B2D742D1-9AD5-A249-B5F3-6EBDE266D8C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relation between reification and city is missing</t>
      </text>
    </comment>
    <comment ref="B17" authorId="21" shapeId="0" xr:uid="{D8AA07AE-2D4E-6446-BCF9-023D141D75F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in reification, instead of relation it used subclass of</t>
      </text>
    </comment>
    <comment ref="K36" authorId="22" shapeId="0" xr:uid="{66A89A7C-50C8-454D-8D47-AA8808620F8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P36" authorId="23" shapeId="0" xr:uid="{3E773B96-339D-F544-AFD7-98EBA99EB6C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Q36" authorId="24" shapeId="0" xr:uid="{514FDB31-B23C-1348-B3FC-972C2DB7E7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Minor
</t>
      </text>
    </comment>
    <comment ref="S36" authorId="25" shapeId="0" xr:uid="{61C62EB5-8136-964D-851B-14FCD68A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U36" authorId="26" shapeId="0" xr:uid="{BB2A6105-DEAC-6C4B-86E3-64DDE1AECA6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X36" authorId="27" shapeId="0" xr:uid="{144C62EF-06F9-F140-BE34-EA30EC5E19C8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F36" authorId="28" shapeId="0" xr:uid="{CA1B3FA5-A3E0-3745-B41E-18AE63C120F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37" authorId="29" shapeId="0" xr:uid="{C59437F4-4146-B341-AD0A-4B873618A89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1 objectProperty missing</t>
      </text>
    </comment>
    <comment ref="E37" authorId="30" shapeId="0" xr:uid="{CE805927-4081-5045-9AA3-0AA1F9C81E6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37" authorId="31" shapeId="0" xr:uid="{8E5F2693-15AD-B748-8F24-3CCC098380C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F37" authorId="32" shapeId="0" xr:uid="{B2952926-806C-3847-A943-64066F4E29EE}">
      <text>
        <t>[Threaded comment]
Your version of Excel allows you to read this threaded comment; however, any edits to it will get removed if the file is opened in a newer version of Excel. Learn more: https://go.microsoft.com/fwlink/?linkid=870924
Comment:
    §minor</t>
      </text>
    </comment>
    <comment ref="AG37" authorId="33" shapeId="0" xr:uid="{86E3AEEE-5728-C046-A4B2-D8BB1D29DA5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38" authorId="34" shapeId="0" xr:uid="{347BE2C8-2125-C442-9D28-2C966B54090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same</t>
      </text>
    </comment>
    <comment ref="C38" authorId="35" shapeId="0" xr:uid="{2F6BF839-F4C4-5547-9267-F08C0C1E3F10}">
      <text>
        <t>[Threaded comment]
Your version of Excel allows you to read this threaded comment; however, any edits to it will get removed if the file is opened in a newer version of Excel. Learn more: https://go.microsoft.com/fwlink/?linkid=870924
Comment:
    City marked as location</t>
      </text>
    </comment>
    <comment ref="T38" authorId="36" shapeId="0" xr:uid="{25DD7731-DCFB-D44A-9DCD-A822F5434F7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39" authorId="37" shapeId="0" xr:uid="{4659AAFB-E7A6-264D-8765-C455AC92F735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Major, ignored due to large context</t>
      </text>
    </comment>
    <comment ref="B40" authorId="38" shapeId="0" xr:uid="{F24F3F15-372A-EA47-9215-FE6A15A960D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same</t>
      </text>
    </comment>
    <comment ref="J40" authorId="39" shapeId="0" xr:uid="{E94B37FD-7C0D-194D-A7EF-FBF5B16490A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T40" authorId="40" shapeId="0" xr:uid="{A97CB1CF-6830-B842-9D18-31F978A4FA9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F40" authorId="41" shapeId="0" xr:uid="{134994ED-E1AD-2843-843B-AAFD824999C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41" authorId="42" shapeId="0" xr:uid="{AF023F75-2573-5145-9192-62C31495666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same</t>
      </text>
    </comment>
    <comment ref="D41" authorId="43" shapeId="0" xr:uid="{7ED18823-416F-A048-B480-132F535D8B8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OP missing</t>
      </text>
    </comment>
    <comment ref="E41" authorId="44" shapeId="0" xr:uid="{BE2E1CDB-4A2B-9649-8B44-6C0BE2B29B1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41" authorId="45" shapeId="0" xr:uid="{E7015511-8930-194F-9707-FCC4C100E96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S41" authorId="46" shapeId="0" xr:uid="{78346CFB-5800-BB48-8BC5-383B25722FA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T41" authorId="47" shapeId="0" xr:uid="{58D6C195-EEF4-A74A-AA26-C38E0A118A7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F41" authorId="48" shapeId="0" xr:uid="{F2514366-B644-4743-9DC3-A28CB07C7A0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42" authorId="49" shapeId="0" xr:uid="{FEAA71AE-FE89-BD46-BBBD-AA2CA270968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missing OP</t>
      </text>
    </comment>
    <comment ref="C42" authorId="50" shapeId="0" xr:uid="{4EAF5C42-CE01-3146-B6FE-D56590C38CD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wrong head for OP</t>
      </text>
    </comment>
    <comment ref="I42" authorId="51" shapeId="0" xr:uid="{E9E75271-E1E3-1A44-887E-90D88E2DBF4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42" authorId="52" shapeId="0" xr:uid="{41D79A6C-FABD-B542-859A-EC4F8460C07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L42" authorId="53" shapeId="0" xr:uid="{A7F7C366-C50C-5C41-8853-CF6B69B1DA8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V42" authorId="54" shapeId="0" xr:uid="{C12989DA-A36F-B243-A37C-D6F8603C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W42" authorId="55" shapeId="0" xr:uid="{CF8DD4FA-097A-4B43-84F6-2996C19319F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G42" authorId="56" shapeId="0" xr:uid="{A5DEC373-AE1D-CB41-932F-964A66A7D23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C43" authorId="57" shapeId="0" xr:uid="{E4460CB2-C4D8-194D-9E1F-CF2203B158FA}">
      <text>
        <t>[Threaded comment]
Your version of Excel allows you to read this threaded comment; however, any edits to it will get removed if the file is opened in a newer version of Excel. Learn more: https://go.microsoft.com/fwlink/?linkid=870924
Comment:
    Wrong name for CD: publication</t>
      </text>
    </comment>
    <comment ref="C45" authorId="58" shapeId="0" xr:uid="{C332B08F-E0D1-0049-8B46-9DB2558912C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minor, one DP is missing</t>
      </text>
    </comment>
    <comment ref="AB45" authorId="59" shapeId="0" xr:uid="{764DE906-89F2-4347-8E5A-18554D53A48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F45" authorId="60" shapeId="0" xr:uid="{2BC78BE4-79AE-F84B-9464-D4A5ECB669B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G45" authorId="61" shapeId="0" xr:uid="{C86B848C-060F-C84E-96B4-AAE8F9EADF6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P46" authorId="62" shapeId="0" xr:uid="{67A38E14-16BF-AA48-9404-00A8F168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Q46" authorId="63" shapeId="0" xr:uid="{4A839C8E-BC4C-9645-8F35-B83DF5F406C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F46" authorId="64" shapeId="0" xr:uid="{1C151501-DA15-5D4F-8F5C-67929DB88AC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47" authorId="65" shapeId="0" xr:uid="{E3DD5B93-7A26-2E4A-B271-0AAE792EF63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OP is missing</t>
      </text>
    </comment>
    <comment ref="D48" authorId="66" shapeId="0" xr:uid="{0D780DE1-7421-9B4D-9CDB-38CE47F65D3C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Interesting, seminar holds in a hospital, hospital in a city</t>
      </text>
    </comment>
    <comment ref="P49" authorId="67" shapeId="0" xr:uid="{7DD12827-E6E4-5E4F-97F0-79B99AD7A69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R49" authorId="68" shapeId="0" xr:uid="{2736D886-3688-B048-9177-01F40696744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Z84" authorId="69" shapeId="0" xr:uid="{D27D7E01-441F-4D4A-A8CA-EC8FCAB7083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A84" authorId="70" shapeId="0" xr:uid="{8EB46616-85A1-8D45-B1C5-7CEFC2A541D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F84" authorId="71" shapeId="0" xr:uid="{A024A233-0263-424E-B87E-26BB1CB72D3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G84" authorId="72" shapeId="0" xr:uid="{96898B6E-567B-054E-9F2F-EE26EA7035E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85" authorId="73" shapeId="0" xr:uid="{903EB7E5-A04E-2447-891A-E22CC805BF98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85" authorId="74" shapeId="0" xr:uid="{47239773-7EFD-7E45-99F3-A8479BEDB33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85" authorId="75" shapeId="0" xr:uid="{EDB45978-8276-7348-BDA8-8E9F1962C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N85" authorId="76" shapeId="0" xr:uid="{E87384DB-4217-5443-AE43-6A70826FDC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Minor, data property is missing
</t>
      </text>
    </comment>
    <comment ref="C86" authorId="77" shapeId="0" xr:uid="{1B6E8606-CD6E-DC4C-A808-13F0409AF1C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V86" authorId="78" shapeId="0" xr:uid="{31738082-F3AB-DF4E-BE01-AAA92C00FB6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W86" authorId="79" shapeId="0" xr:uid="{D241DBF7-2BBC-9A48-97E8-E181E599DC3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Z86" authorId="80" shapeId="0" xr:uid="{BCDAB715-2821-FD4D-90E8-5CA2A72E5AA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E87" authorId="81" shapeId="0" xr:uid="{C1C3B94E-0550-B64D-8C5B-C74B39035E9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87" authorId="82" shapeId="0" xr:uid="{5D4D0B5B-04AC-B94D-806D-06550934EAF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87" authorId="83" shapeId="0" xr:uid="{E586AE4E-7183-E44A-83B7-D8BA25E12EE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I87" authorId="84" shapeId="0" xr:uid="{8F8C3380-5C60-D14B-8CB8-B5A8A9E270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Minor
</t>
      </text>
    </comment>
    <comment ref="J87" authorId="85" shapeId="0" xr:uid="{39BE3BBA-A8B7-6A45-BDFE-1A7625CF718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87" authorId="86" shapeId="0" xr:uid="{37D48741-3D92-1A44-BFC3-ABDBC8B40C68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N87" authorId="87" shapeId="0" xr:uid="{803264AE-0299-0F42-BF10-94ED5D1A8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Minor, data property is missing
</t>
      </text>
    </comment>
    <comment ref="E88" authorId="88" shapeId="0" xr:uid="{80E9950C-5EDF-E84E-A7E0-E1B03B0D84D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88" authorId="89" shapeId="0" xr:uid="{9E6A0A39-4DC0-B94D-B9D0-54E19614543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88" authorId="90" shapeId="0" xr:uid="{D51D7CDD-AB78-2244-9F81-D9E42C8F6D4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R88" authorId="91" shapeId="0" xr:uid="{887B95A8-236B-8C46-A744-1CBD5E8B215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C89" authorId="92" shapeId="0" xr:uid="{02373F79-04C1-AC41-8865-6D466CB6030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DP is missing</t>
      </text>
    </comment>
    <comment ref="E89" authorId="93" shapeId="0" xr:uid="{2F9A0A36-4EBD-F54C-B580-F70368BCEEE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89" authorId="94" shapeId="0" xr:uid="{23ED00FD-DC3B-CC41-B2BA-1AE4058DB58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H89" authorId="95" shapeId="0" xr:uid="{B6B28B68-E321-4243-A21A-D3FCFD6E35B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89" authorId="96" shapeId="0" xr:uid="{C34EB575-F566-F441-A79F-91FE025F229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N89" authorId="97" shapeId="0" xr:uid="{F4BF4466-48AC-F44E-9F16-DD4773EEF82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data property missing</t>
      </text>
    </comment>
    <comment ref="T89" authorId="98" shapeId="0" xr:uid="{64670A7D-EA10-024C-B375-6993F0BDD01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C90" authorId="99" shapeId="0" xr:uid="{D2992A0A-B109-2444-B8CE-73457E54670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very small error</t>
      </text>
    </comment>
    <comment ref="H90" authorId="100" shapeId="0" xr:uid="{BAC257F9-65C9-2049-B7C1-E39E5B69C93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90" authorId="101" shapeId="0" xr:uid="{E2B1A67D-C3BE-7A41-A45E-8901ADC9A4A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M90" authorId="102" shapeId="0" xr:uid="{6337BE23-2DE7-9941-9AE1-DA943155041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R90" authorId="103" shapeId="0" xr:uid="{5374A363-D938-7D4A-9B98-ED60D2550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91" authorId="104" shapeId="0" xr:uid="{9F7E719C-428D-B441-86A7-6AC91995BC3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91" authorId="105" shapeId="0" xr:uid="{C8598311-F3D5-904D-BCF4-FCD28A806C7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91" authorId="106" shapeId="0" xr:uid="{2290F2B4-6ABE-414E-800A-49CFE18A112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91" authorId="107" shapeId="0" xr:uid="{DECF30A0-0877-084C-A761-DB85B93FDA3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N91" authorId="108" shapeId="0" xr:uid="{1C825314-399A-5047-B158-9998FE92A06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Minor, same as above</t>
      </text>
    </comment>
    <comment ref="R91" authorId="109" shapeId="0" xr:uid="{4400457E-5875-284E-AE25-C21BDE24951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E92" authorId="110" shapeId="0" xr:uid="{4D9E6756-E01B-C84F-B6C5-D095B99ABDD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92" authorId="111" shapeId="0" xr:uid="{A85EADEE-C881-1846-B99C-4A87A345DD0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92" authorId="112" shapeId="0" xr:uid="{AC718697-B002-0D4C-84FE-06B7C60CB2D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92" authorId="113" shapeId="0" xr:uid="{6E096978-3107-6D48-8C7E-95015D79D5F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X92" authorId="114" shapeId="0" xr:uid="{A0B9D64B-495A-9C47-A30E-4B0E3806027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93" authorId="115" shapeId="0" xr:uid="{B343BF1D-AE13-514E-85BB-916F36D97048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93" authorId="116" shapeId="0" xr:uid="{F130C240-3090-7341-917B-4791DBC5A6D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C128" authorId="117" shapeId="0" xr:uid="{D5AFC4A2-8E9B-8C4A-9664-2FF869136559}">
      <text>
        <t>[Threaded comment]
Your version of Excel allows you to read this threaded comment; however, any edits to it will get removed if the file is opened in a newer version of Excel. Learn more: https://go.microsoft.com/fwlink/?linkid=870924
Comment:
    M</t>
      </text>
    </comment>
    <comment ref="E128" authorId="118" shapeId="0" xr:uid="{F3DD65D8-7BCE-B94B-B7C7-2EB89E87E45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128" authorId="119" shapeId="0" xr:uid="{EE12E9F3-58A2-AA47-A0BC-1CBFC4BF4A7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128" authorId="120" shapeId="0" xr:uid="{381800E9-8BDD-AA42-AB0B-E0E67045188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I128" authorId="121" shapeId="0" xr:uid="{EC6D9062-2486-8746-B7F0-D7559FD6BE5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128" authorId="122" shapeId="0" xr:uid="{3D5E024D-3724-C746-991C-F42FAC04005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L128" authorId="123" shapeId="0" xr:uid="{03D936CE-3401-2F4B-A4C1-64CAE141C7D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M128" authorId="124" shapeId="0" xr:uid="{99B59C7C-5D1B-334F-8392-A7B4C3BE4D3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N128" authorId="125" shapeId="0" xr:uid="{E9D85D7D-A4A2-664C-BE42-E47BD72F07E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B128" authorId="126" shapeId="0" xr:uid="{4B351C4F-1EF3-7140-91A5-E0458B43AD0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D128" authorId="127" shapeId="0" xr:uid="{2845B512-774C-DC48-87EA-0ED2D9A16EB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E129" authorId="128" shapeId="0" xr:uid="{A8405AB4-6119-494D-AE5D-D8E29BDC98D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129" authorId="129" shapeId="0" xr:uid="{24FABFBA-E687-304F-A4D8-C1E99D7ED49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129" authorId="130" shapeId="0" xr:uid="{624E2BD1-061B-5C43-B1E4-AA2339296C8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I129" authorId="131" shapeId="0" xr:uid="{D12E6F34-DF70-EE4A-B180-B68D020564C2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Z129" authorId="132" shapeId="0" xr:uid="{B7C9B00F-4AD4-5F48-866D-83D5D43457A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D129" authorId="133" shapeId="0" xr:uid="{4DB27807-0DE5-6A4E-A9F7-7C8844D0022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E129" authorId="134" shapeId="0" xr:uid="{84A9CEE8-7A97-AA41-A7CB-7BFDCD0991F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E130" authorId="135" shapeId="0" xr:uid="{96D10CC7-5C92-A14F-BFAB-159DA279FDF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130" authorId="136" shapeId="0" xr:uid="{0B6D0BBE-D291-C742-AED0-5D5775C70F6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I130" authorId="137" shapeId="0" xr:uid="{6A6FD11B-888E-5B43-A5A7-ACC179D7CCC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130" authorId="138" shapeId="0" xr:uid="{B1FF0ECF-C667-DA4A-8BD2-293004153E9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M130" authorId="139" shapeId="0" xr:uid="{49590F52-C4B7-1042-B560-88E08345B54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Z130" authorId="140" shapeId="0" xr:uid="{BEF0FC1B-3354-8344-8281-3C17BFAEDE1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C130" authorId="141" shapeId="0" xr:uid="{ED41E257-5347-454E-A550-56E8EF81CEE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Mine</t>
      </text>
    </comment>
    <comment ref="D131" authorId="142" shapeId="0" xr:uid="{198F18BE-A4FA-7945-9303-CFF7A0DB9613}">
      <text>
        <t>[Threaded comment]
Your version of Excel allows you to read this threaded comment; however, any edits to it will get removed if the file is opened in a newer version of Excel. Learn more: https://go.microsoft.com/fwlink/?linkid=870924
Comment:
    M</t>
      </text>
    </comment>
    <comment ref="F131" authorId="143" shapeId="0" xr:uid="{3B90D7CC-3E61-A142-AFC6-2C18067B24A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131" authorId="144" shapeId="0" xr:uid="{18353BED-B889-D948-8DDF-9B182FA543C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131" authorId="145" shapeId="0" xr:uid="{E4216CD2-147F-484F-B1E4-689BD8F8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Z131" authorId="146" shapeId="0" xr:uid="{27EE2B84-1ABB-444E-ABCE-F3B34511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B131" authorId="147" shapeId="0" xr:uid="{C40F706B-9165-DD49-BEE0-045844AF1C3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D131" authorId="148" shapeId="0" xr:uid="{08D4075A-BBF3-9F46-A758-70E0402AC78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E131" authorId="149" shapeId="0" xr:uid="{0771446D-53D2-2E4A-A3F0-F380E47C83C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E132" authorId="150" shapeId="0" xr:uid="{CD7581A8-AC55-5B45-8E00-7667BDC34A8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132" authorId="151" shapeId="0" xr:uid="{1DE862C2-E1BC-9642-B2B6-56FBAB73082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G132" authorId="152" shapeId="0" xr:uid="{15F15D7B-E7A2-F94C-B2EE-797F8C693D6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132" authorId="153" shapeId="0" xr:uid="{38922F99-EDE4-A04C-83E0-BD1433218CA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M132" authorId="154" shapeId="0" xr:uid="{6BB24B82-FF43-6049-9077-CE026FFD133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X132" authorId="155" shapeId="0" xr:uid="{4B176017-A70A-9B43-AA30-08D99A0F815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Z132" authorId="156" shapeId="0" xr:uid="{B0FF0722-57BE-AA4B-A368-AFBC392A1534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E133" authorId="157" shapeId="0" xr:uid="{2BB9E167-F0BC-BB4F-9EE3-8DAC626A84C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F133" authorId="158" shapeId="0" xr:uid="{B8C6662F-6CD7-5544-AEA7-4B7058A9987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L133" authorId="159" shapeId="0" xr:uid="{1D1BF038-D010-C24C-8C0C-83996F3BE10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B133" authorId="160" shapeId="0" xr:uid="{4F1B0427-C65E-0645-9108-AE59B63AC1D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C134" authorId="161" shapeId="0" xr:uid="{F0122F1A-9364-8443-8513-49B53A9F6471}">
      <text>
        <t>[Threaded comment]
Your version of Excel allows you to read this threaded comment; however, any edits to it will get removed if the file is opened in a newer version of Excel. Learn more: https://go.microsoft.com/fwlink/?linkid=870924
Comment:
    M</t>
      </text>
    </comment>
    <comment ref="Q134" authorId="162" shapeId="0" xr:uid="{369B226B-3A6E-374F-9246-E275071F4F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Minor
</t>
      </text>
    </comment>
    <comment ref="G135" authorId="163" shapeId="0" xr:uid="{836219A2-3B4E-984B-A11C-BE1649462B9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B136" authorId="164" shapeId="0" xr:uid="{C1EA1220-A6F0-CA40-B92F-A8AAA76DD3D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C136" authorId="165" shapeId="0" xr:uid="{FB942F6A-BE54-5243-8F99-DF5BA3276DF0}">
      <text>
        <t>[Threaded comment]
Your version of Excel allows you to read this threaded comment; however, any edits to it will get removed if the file is opened in a newer version of Excel. Learn more: https://go.microsoft.com/fwlink/?linkid=870924
Comment:
    M</t>
      </text>
    </comment>
    <comment ref="AE136" authorId="166" shapeId="0" xr:uid="{0035712F-8706-B749-B585-4B663401C89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K138" authorId="167" shapeId="0" xr:uid="{E6962AA6-6F73-D64A-AC49-1FF8FBB046BC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L138" authorId="168" shapeId="0" xr:uid="{4F983662-105B-8446-8421-34DDCEB1399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H139" authorId="169" shapeId="0" xr:uid="{637E4A51-EB2D-2B40-A644-3940BDD84C0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J139" authorId="170" shapeId="0" xr:uid="{A5596C8A-2662-CC4F-A053-DF79F8004866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A139" authorId="171" shapeId="0" xr:uid="{43D55D1A-034C-9146-A058-23F14E8F188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C139" authorId="172" shapeId="0" xr:uid="{C0AD7ED1-E625-4A4F-A573-DC455C21376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Mine</t>
      </text>
    </comment>
    <comment ref="D140" authorId="173" shapeId="0" xr:uid="{8E73C102-32A0-AD48-AD6D-B8AEA72457D8}">
      <text>
        <t>[Threaded comment]
Your version of Excel allows you to read this threaded comment; however, any edits to it will get removed if the file is opened in a newer version of Excel. Learn more: https://go.microsoft.com/fwlink/?linkid=870924
Comment:
    M</t>
      </text>
    </comment>
    <comment ref="Y140" authorId="174" shapeId="0" xr:uid="{7A39F171-DB6D-654E-A54F-E1D797C5C3AD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  <comment ref="AE140" authorId="175" shapeId="0" xr:uid="{D859FC26-2762-EC47-B378-E210F5D38EC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Minor</t>
      </text>
    </comment>
  </commentList>
</comments>
</file>

<file path=xl/sharedStrings.xml><?xml version="1.0" encoding="utf-8"?>
<sst xmlns="http://schemas.openxmlformats.org/spreadsheetml/2006/main" count="481" uniqueCount="151">
  <si>
    <t>Music Ontology</t>
  </si>
  <si>
    <t>#CQ</t>
  </si>
  <si>
    <t>CoT</t>
  </si>
  <si>
    <t>ToT</t>
  </si>
  <si>
    <t>GoT</t>
  </si>
  <si>
    <t>G1First</t>
  </si>
  <si>
    <t>G1Last</t>
  </si>
  <si>
    <t>G2First</t>
  </si>
  <si>
    <t>G2Last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</si>
  <si>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</si>
  <si>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</si>
  <si>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</si>
  <si>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</si>
  <si>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</si>
  <si>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</si>
  <si>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</si>
  <si>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</si>
  <si>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</si>
  <si>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</si>
  <si>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</si>
  <si>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</si>
  <si>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</si>
  <si>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</si>
  <si>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</si>
  <si>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</si>
  <si>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</si>
  <si>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</si>
  <si>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</si>
  <si>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</si>
  <si>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</si>
  <si>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</si>
  <si>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</si>
  <si>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</si>
  <si>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</si>
  <si>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</si>
  <si>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</si>
  <si>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CQ1: who plays what instrument</t>
  </si>
  <si>
    <t>%</t>
  </si>
  <si>
    <t>G3First</t>
  </si>
  <si>
    <t>G3Last</t>
  </si>
  <si>
    <t>Column28</t>
  </si>
  <si>
    <t>CQ2: members of a band</t>
  </si>
  <si>
    <t>CQ3: role of a person in band,time</t>
  </si>
  <si>
    <t>CQ4, in what period, album recored</t>
  </si>
  <si>
    <t>CQ5: howmany album-&gt;track</t>
  </si>
  <si>
    <t>CQ6:  when album released</t>
  </si>
  <si>
    <t>CQ7: Tracks of a song</t>
  </si>
  <si>
    <t>CQ8: when a song composed</t>
  </si>
  <si>
    <t>CQ9: critic say about record</t>
  </si>
  <si>
    <t>CQ10: when a performance happend</t>
  </si>
  <si>
    <t>CQ12: where a performance happ</t>
  </si>
  <si>
    <t>CQ11: songs of a performance</t>
  </si>
  <si>
    <t>CQ13: region city</t>
  </si>
  <si>
    <t>CQ14: region country</t>
  </si>
  <si>
    <t>CQ15: record at least 1 track</t>
  </si>
  <si>
    <t>ignoring minor issues:</t>
  </si>
  <si>
    <t>0.93</t>
  </si>
  <si>
    <t>0.4</t>
  </si>
  <si>
    <t>0.73</t>
  </si>
  <si>
    <t>Column29</t>
  </si>
  <si>
    <t>Hospital</t>
  </si>
  <si>
    <t>CQ1: what degree a person has</t>
  </si>
  <si>
    <t>CQ2: when-person-study-a degree</t>
  </si>
  <si>
    <t>CQ3: when-employed-first-person-hosp</t>
  </si>
  <si>
    <t>CQ4, city of a hospital located</t>
  </si>
  <si>
    <t>CQ5: country city located</t>
  </si>
  <si>
    <t>CQ7: role-person-in-union-at a time</t>
  </si>
  <si>
    <t>CQ8: evaluation-doctor-about-employee</t>
  </si>
  <si>
    <t>CQ10: howmany page a book has</t>
  </si>
  <si>
    <t>CQ11: when a book or cd published</t>
  </si>
  <si>
    <t>CQ12: when a seminar take place</t>
  </si>
  <si>
    <t>CQ13: articles of a seminar</t>
  </si>
  <si>
    <t>CQ14: where a seminar take place</t>
  </si>
  <si>
    <t>CQ15: min1 article presented at seminar</t>
  </si>
  <si>
    <t>cqbycq append run2</t>
  </si>
  <si>
    <t>cqbycq append run3</t>
  </si>
  <si>
    <t>cqbycq append  run1</t>
  </si>
  <si>
    <t>errors:node instead 
of property
version: long text turbo</t>
  </si>
  <si>
    <t>same as the last version without appending</t>
  </si>
  <si>
    <t>Column30</t>
  </si>
  <si>
    <t>Column31</t>
  </si>
  <si>
    <t>CQbyCQ, not appending</t>
  </si>
  <si>
    <t>G4First</t>
  </si>
  <si>
    <t>G4Last</t>
  </si>
  <si>
    <t>G5First</t>
  </si>
  <si>
    <t>G5Last</t>
  </si>
  <si>
    <t>CQ9: articles of a book or cd</t>
  </si>
  <si>
    <t>G6First</t>
  </si>
  <si>
    <t>G6Last</t>
  </si>
  <si>
    <t>G7First</t>
  </si>
  <si>
    <t>G7Last</t>
  </si>
  <si>
    <t>G8First</t>
  </si>
  <si>
    <t>G8Last</t>
  </si>
  <si>
    <t>G9First</t>
  </si>
  <si>
    <t>G10First</t>
  </si>
  <si>
    <t>G10Last</t>
  </si>
  <si>
    <t>CQ6:  members of a union at a time</t>
  </si>
  <si>
    <t>avg stu 1th stu submission</t>
  </si>
  <si>
    <t>avg stu L submission</t>
  </si>
  <si>
    <t>F=L</t>
  </si>
  <si>
    <t>G9Last*</t>
  </si>
  <si>
    <r>
      <t>avg</t>
    </r>
    <r>
      <rPr>
        <sz val="12"/>
        <color theme="9" tint="-0.249977111117893"/>
        <rFont val="Calibri (Body)"/>
      </rPr>
      <t xml:space="preserve"> ignored</t>
    </r>
    <r>
      <rPr>
        <sz val="12"/>
        <color theme="1"/>
        <rFont val="Calibri"/>
        <family val="2"/>
        <scheme val="minor"/>
      </rPr>
      <t xml:space="preserve"> stu f</t>
    </r>
  </si>
  <si>
    <r>
      <t xml:space="preserve">avg </t>
    </r>
    <r>
      <rPr>
        <sz val="12"/>
        <color theme="9" tint="-0.249977111117893"/>
        <rFont val="Calibri (Body)"/>
      </rPr>
      <t>ignored</t>
    </r>
    <r>
      <rPr>
        <sz val="12"/>
        <color theme="1"/>
        <rFont val="Calibri"/>
        <family val="2"/>
        <scheme val="minor"/>
      </rPr>
      <t xml:space="preserve"> stu L</t>
    </r>
  </si>
  <si>
    <t>CoT1</t>
  </si>
  <si>
    <t>CoT2</t>
  </si>
  <si>
    <t>CoT3</t>
  </si>
  <si>
    <r>
      <t xml:space="preserve">avg of all for </t>
    </r>
    <r>
      <rPr>
        <sz val="12"/>
        <color rgb="FFFF0000"/>
        <rFont val="Calibri (Body)"/>
      </rPr>
      <t>gpt-cqbycq</t>
    </r>
    <r>
      <rPr>
        <sz val="12"/>
        <color theme="1"/>
        <rFont val="Calibri"/>
        <family val="2"/>
        <scheme val="minor"/>
      </rPr>
      <t xml:space="preserve"> in this group</t>
    </r>
  </si>
  <si>
    <r>
      <t>avg of</t>
    </r>
    <r>
      <rPr>
        <sz val="12"/>
        <color theme="9" tint="-0.249977111117893"/>
        <rFont val="Calibri (Body)"/>
      </rPr>
      <t xml:space="preserve"> ignored </t>
    </r>
    <r>
      <rPr>
        <sz val="12"/>
        <color theme="1"/>
        <rFont val="Calibri"/>
        <family val="2"/>
        <scheme val="minor"/>
      </rPr>
      <t xml:space="preserve"> for </t>
    </r>
    <r>
      <rPr>
        <sz val="12"/>
        <color rgb="FFFF0000"/>
        <rFont val="Calibri (Body)"/>
      </rPr>
      <t>gpt-cqbycq</t>
    </r>
    <r>
      <rPr>
        <sz val="12"/>
        <color theme="1"/>
        <rFont val="Calibri"/>
        <family val="2"/>
        <scheme val="minor"/>
      </rPr>
      <t xml:space="preserve"> in this group</t>
    </r>
  </si>
  <si>
    <t>GPT-cqbycq median ignored</t>
  </si>
  <si>
    <t>GPT-cqbycq median</t>
  </si>
  <si>
    <t xml:space="preserve">GPT-CoT avg ignored </t>
  </si>
  <si>
    <t xml:space="preserve">GPT-CoT avg </t>
  </si>
  <si>
    <t xml:space="preserve">GPT-CoT median </t>
  </si>
  <si>
    <t xml:space="preserve">GPT-CoT median ignored </t>
  </si>
  <si>
    <t>ToT1</t>
  </si>
  <si>
    <t>ToT2</t>
  </si>
  <si>
    <t>ToT3</t>
  </si>
  <si>
    <t>GoT1</t>
  </si>
  <si>
    <t>GoT2</t>
  </si>
  <si>
    <t>GoT3</t>
  </si>
  <si>
    <t>CQbyCQ extended context</t>
  </si>
  <si>
    <t>note</t>
  </si>
  <si>
    <t xml:space="preserve">ignried, range of difference, </t>
  </si>
  <si>
    <t>Music</t>
  </si>
  <si>
    <t>G9Last</t>
  </si>
  <si>
    <t>G5Last*</t>
  </si>
  <si>
    <t>G8Last*</t>
  </si>
  <si>
    <t>G10First*</t>
  </si>
  <si>
    <t>Festival</t>
  </si>
  <si>
    <t>CQ1: when a festival</t>
  </si>
  <si>
    <t>CQ2: where a festival</t>
  </si>
  <si>
    <t>CQ3: plays of a festival</t>
  </si>
  <si>
    <t>CQ4, city of a theatre</t>
  </si>
  <si>
    <t>CQ5: country of a city</t>
  </si>
  <si>
    <t>CQ6:  play basis of a production</t>
  </si>
  <si>
    <t>CQ7: members of a ensemble at a time</t>
  </si>
  <si>
    <t>CQ8: author  of a play</t>
  </si>
  <si>
    <t xml:space="preserve">CQ9: time period of writing a play </t>
  </si>
  <si>
    <t>CQ10: number of act in a play</t>
  </si>
  <si>
    <t>CQ12: rating of newspaper of production</t>
  </si>
  <si>
    <t>CQ13: when actor start working@theatre</t>
  </si>
  <si>
    <t>CQ14: role of person in production@time</t>
  </si>
  <si>
    <t>CQ15: production has exacly 1 perimer</t>
  </si>
  <si>
    <t>percentage of answered CQs</t>
  </si>
  <si>
    <t>same but ignoring minor errors:</t>
  </si>
  <si>
    <t>First Submissions:
Average Score: 68.00
Standard Deviation: 21.45
Range: 40 to 100
Last Submissions:
Average Score: 87.33
Standard Deviation: 14.38
Range: 60 to 100
AI Prompting Techniques:
CQbyCQ: Average 68.89, Std. Dev. 29.46
CoT (Chain of Thought): Average 48.89, Std. Dev. 43.40
ToT (Tree of Thought): Average 51.11, Std. Dev. 39.57
GoT (Graph of Thought): Average 75.56, Std. Dev. 34.43</t>
  </si>
  <si>
    <t>5 sub</t>
  </si>
  <si>
    <t>CQ11: when premier of a production</t>
  </si>
  <si>
    <t>4 sub</t>
  </si>
  <si>
    <t>3 sub</t>
  </si>
  <si>
    <t>6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</si>
</sst>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9" tint="-0.249977111117893"/>
      <name val="Calibri (Body)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696B"/>
        <bgColor rgb="FF000000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2" applyNumberFormat="0" applyAlignment="0" applyProtection="0"/>
    <xf numFmtId="0" fontId="3" fillId="8" borderId="4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textRotation="180"/>
    </xf>
    <xf numFmtId="0" fontId="0" fillId="9" borderId="0" xfId="0" applyFill="1" applyAlignment="1">
      <alignment horizontal="center" vertical="center" textRotation="180"/>
    </xf>
    <xf numFmtId="0" fontId="0" fillId="10" borderId="0" xfId="0" applyFill="1" applyAlignment="1">
      <alignment horizontal="center" vertical="center" textRotation="180"/>
    </xf>
    <xf numFmtId="0" fontId="0" fillId="11" borderId="0" xfId="0" applyFill="1" applyAlignment="1">
      <alignment horizontal="center" vertical="center" textRotation="180"/>
    </xf>
    <xf numFmtId="0" fontId="6" fillId="6" borderId="0" xfId="3" applyAlignment="1">
      <alignment horizontal="center" vertical="center" textRotation="180"/>
    </xf>
    <xf numFmtId="0" fontId="0" fillId="8" borderId="4" xfId="5" applyFont="1" applyAlignment="1">
      <alignment horizontal="center" vertical="center" textRotation="180"/>
    </xf>
    <xf numFmtId="0" fontId="6" fillId="6" borderId="0" xfId="3" applyAlignment="1">
      <alignment vertical="center" textRotation="180"/>
    </xf>
    <xf numFmtId="0" fontId="4" fillId="4" borderId="3" xfId="1" applyBorder="1" applyAlignment="1">
      <alignment horizontal="center" vertical="center" textRotation="180"/>
    </xf>
    <xf numFmtId="0" fontId="4" fillId="4" borderId="3" xfId="1" applyBorder="1" applyAlignment="1">
      <alignment vertical="center" textRotation="180"/>
    </xf>
    <xf numFmtId="0" fontId="4" fillId="4" borderId="0" xfId="1" applyAlignment="1">
      <alignment vertical="center" textRotation="180"/>
    </xf>
    <xf numFmtId="0" fontId="7" fillId="7" borderId="2" xfId="4" applyAlignment="1">
      <alignment vertical="center" textRotation="180"/>
    </xf>
    <xf numFmtId="0" fontId="5" fillId="5" borderId="0" xfId="2" applyAlignment="1">
      <alignment vertical="center" textRotation="180"/>
    </xf>
    <xf numFmtId="0" fontId="4" fillId="4" borderId="0" xfId="1" applyAlignment="1">
      <alignment horizontal="center" vertical="center" textRotation="180"/>
    </xf>
    <xf numFmtId="0" fontId="7" fillId="7" borderId="2" xfId="4" applyAlignment="1">
      <alignment horizontal="center" vertical="center" textRotation="180"/>
    </xf>
    <xf numFmtId="0" fontId="8" fillId="12" borderId="0" xfId="0" applyFont="1" applyFill="1" applyAlignment="1">
      <alignment horizontal="center" vertical="center"/>
    </xf>
    <xf numFmtId="0" fontId="0" fillId="13" borderId="0" xfId="0" applyFill="1"/>
    <xf numFmtId="0" fontId="6" fillId="6" borderId="0" xfId="3" applyBorder="1" applyAlignment="1">
      <alignment horizontal="center" vertical="center" textRotation="180"/>
    </xf>
    <xf numFmtId="0" fontId="5" fillId="5" borderId="0" xfId="2" applyBorder="1" applyAlignment="1">
      <alignment horizontal="center" vertical="center" textRotation="180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ad Saeedizade" id="{9C406379-B69A-E845-B463-C5EC4C151939}" userId="S::mohsa33@liu.se::7d20b3c0-b637-4df3-82d7-68b15f163a4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3BD96-819F-614A-B9DB-041DD09007EB}" name="Table1" displayName="Table1" ref="A1:AE24" totalsRowShown="0">
  <autoFilter ref="A1:AE24" xr:uid="{7533BD96-819F-614A-B9DB-041DD09007EB}"/>
  <tableColumns count="31">
    <tableColumn id="1" xr3:uid="{6378CC0A-F7AB-D54F-AFA7-097CABBF047D}" name="Column1"/>
    <tableColumn id="2" xr3:uid="{24190829-3C27-A447-A4BE-1A4489956637}" name="Column2"/>
    <tableColumn id="29" xr3:uid="{E893C02E-B507-0B43-B047-88CB595DE434}" name="Column29"/>
    <tableColumn id="30" xr3:uid="{0913FC9A-0440-3B47-9C82-B936C6B9B228}" name="Column30"/>
    <tableColumn id="31" xr3:uid="{8FCC074A-E532-C844-8AE2-933017A8C3BD}" name="Column31"/>
    <tableColumn id="28" xr3:uid="{06EB984C-86B0-9848-90B3-AB19073608E1}" name="Column28" dataDxfId="0"/>
    <tableColumn id="3" xr3:uid="{04DBE3F3-B9AB-4541-8C0B-4B06ED4FCAAF}" name="Column3"/>
    <tableColumn id="4" xr3:uid="{F4611AFE-8684-6F4D-A5D8-0C4247207785}" name="Column4"/>
    <tableColumn id="5" xr3:uid="{534BC278-DC3A-834C-8FC3-BA92D3E07189}" name="Column5"/>
    <tableColumn id="6" xr3:uid="{C8E729E7-8DFC-5848-8272-9E2D2F07A1C9}" name="Column6"/>
    <tableColumn id="7" xr3:uid="{80D518B8-5C70-C344-AAF8-773B88F2979F}" name="Column7"/>
    <tableColumn id="8" xr3:uid="{263FF6EC-3C00-EF43-8464-DF2DD94601DC}" name="Column8"/>
    <tableColumn id="9" xr3:uid="{702A2548-120F-EF46-A08C-2AED3A8C9016}" name="Column9"/>
    <tableColumn id="10" xr3:uid="{C01E281D-2904-1249-A5F7-FDB6A599752D}" name="Column10"/>
    <tableColumn id="11" xr3:uid="{E684AD84-77E8-E14F-B7E2-727725088F93}" name="Column11"/>
    <tableColumn id="12" xr3:uid="{2D850D89-29E0-4648-AF1E-FAC9E0AF3DD7}" name="Column12"/>
    <tableColumn id="13" xr3:uid="{4725540B-1AC8-104E-BFBA-64A1A7F99C26}" name="Column13"/>
    <tableColumn id="14" xr3:uid="{1733DA51-1016-DE4A-8CB8-E57339F920D4}" name="Column14"/>
    <tableColumn id="15" xr3:uid="{BF3527D6-5F0B-4548-9CA7-E07342644525}" name="Column15"/>
    <tableColumn id="16" xr3:uid="{CA62CC0E-23B2-1D4B-BC8C-0CCA6BF511DA}" name="Column16"/>
    <tableColumn id="17" xr3:uid="{867495A1-75AA-7B40-9F93-35EEEAD34E54}" name="Column17"/>
    <tableColumn id="18" xr3:uid="{EF3FDA8A-0B2C-A84E-9813-240AB1E0406E}" name="Column18"/>
    <tableColumn id="19" xr3:uid="{59CC2528-420C-5944-B8C6-29AD67CD7140}" name="Column19"/>
    <tableColumn id="20" xr3:uid="{F5503B21-F31E-6847-A290-2E270AFD171B}" name="Column20"/>
    <tableColumn id="21" xr3:uid="{34957AC2-A40E-E54B-BCA1-F21446B5CC72}" name="Column21"/>
    <tableColumn id="22" xr3:uid="{310D1806-EBCD-D74E-82E7-142118C0361B}" name="Column22"/>
    <tableColumn id="23" xr3:uid="{9BCCB090-DFAE-FE47-8DEE-D7E7B812C6AA}" name="Column23"/>
    <tableColumn id="24" xr3:uid="{3D404533-9098-414B-879A-54BB0DC2A027}" name="Column24"/>
    <tableColumn id="25" xr3:uid="{FED3A9EE-09CE-A04B-BA62-7FA7965C176E}" name="Column25"/>
    <tableColumn id="26" xr3:uid="{4624817D-7E85-F747-A948-45ACACD9B160}" name="Column26"/>
    <tableColumn id="27" xr3:uid="{0F91575F-DBB1-EF41-8228-582D4AA12F7D}" name="Column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11-12T00:30:02.32" personId="{9C406379-B69A-E845-B463-C5EC4C151939}" id="{83B53017-512C-594F-8FBF-881EF5233F2E}">
    <text>Big error, class instrument is missing</text>
  </threadedComment>
  <threadedComment ref="B5" dT="2023-11-12T00:31:12.30" personId="{9C406379-B69A-E845-B463-C5EC4C151939}" id="{28BFB762-B2A5-2D4B-8DDF-4422691F69C8}">
    <text>Big, the whole cq is missing in the modelling</text>
  </threadedComment>
  <threadedComment ref="B6" dT="2023-11-12T00:32:35.29" personId="{9C406379-B69A-E845-B463-C5EC4C151939}" id="{B9E8FD79-14D2-0C4E-B44B-F94D8D710935}">
    <text>Big error, role is missing</text>
  </threadedComment>
  <threadedComment ref="F7" dT="2023-11-13T15:13:55.97" personId="{9C406379-B69A-E845-B463-C5EC4C151939}" id="{29BDA9C5-85A2-9B42-A137-0B0ADC325B0A}">
    <text>Minor, data property is missing</text>
  </threadedComment>
  <threadedComment ref="J7" dT="2023-11-13T07:52:30.48" personId="{9C406379-B69A-E845-B463-C5EC4C151939}" id="{B70791F3-C49B-1640-8746-1AA909EAC7CD}">
    <text xml:space="preserve">Minor, data property is missing
</text>
  </threadedComment>
  <threadedComment ref="D8" dT="2023-11-14T17:10:46.65" personId="{9C406379-B69A-E845-B463-C5EC4C151939}" id="{0DFD2613-F172-3F4F-A167-423B65AF6258}">
    <text>Minor</text>
  </threadedComment>
  <threadedComment ref="F9" dT="2023-11-13T15:18:53.53" personId="{9C406379-B69A-E845-B463-C5EC4C151939}" id="{8EF48A8D-52C0-5244-8E1E-2E141FB14310}">
    <text>Minor, class instead of dataproperty</text>
  </threadedComment>
  <threadedComment ref="J9" dT="2023-11-13T07:54:22.89" personId="{9C406379-B69A-E845-B463-C5EC4C151939}" id="{09211680-84BD-F247-BA80-80F5BA4BCB55}">
    <text xml:space="preserve">Minor, data property is missing
</text>
  </threadedComment>
  <threadedComment ref="N10" dT="2023-11-23T10:33:48.35" personId="{9C406379-B69A-E845-B463-C5EC4C151939}" id="{EB9ED6FF-BEC6-354A-8BB6-5AC62C5A0DCD}">
    <text>Minor</text>
  </threadedComment>
  <threadedComment ref="D11" dT="2023-11-14T17:13:11.62" personId="{9C406379-B69A-E845-B463-C5EC4C151939}" id="{D4DF3308-A816-AC45-85BE-424812ADF852}">
    <text>Minor, DP is missing</text>
  </threadedComment>
  <threadedComment ref="F11" dT="2023-11-13T15:20:20.77" personId="{9C406379-B69A-E845-B463-C5EC4C151939}" id="{A6C90C23-7603-0640-ACF9-1FE04D55718E}">
    <text>Minor, same</text>
  </threadedComment>
  <threadedComment ref="J11" dT="2023-11-13T07:55:56.24" personId="{9C406379-B69A-E845-B463-C5EC4C151939}" id="{679FE4E6-95A2-6B42-8AD6-7BD445723AD6}">
    <text>Minor, data property missing</text>
  </threadedComment>
  <threadedComment ref="P11" dT="2023-11-23T10:33:48.35" personId="{9C406379-B69A-E845-B463-C5EC4C151939}" id="{C1A57C6D-C15E-F847-A203-53456A667B68}">
    <text>Minor</text>
  </threadedComment>
  <threadedComment ref="D12" dT="2023-11-14T17:14:09.29" personId="{9C406379-B69A-E845-B463-C5EC4C151939}" id="{3833F0F2-2463-C345-8B07-28054694EBAD}">
    <text>Minor, very small error</text>
  </threadedComment>
  <threadedComment ref="N12" dT="2023-11-23T10:33:48.35" personId="{9C406379-B69A-E845-B463-C5EC4C151939}" id="{54B7ABFA-435E-2742-861B-54FD3239F47F}">
    <text>Minor</text>
  </threadedComment>
  <threadedComment ref="B13" dT="2023-11-12T00:29:35.42" personId="{9C406379-B69A-E845-B463-C5EC4C151939}" id="{1CEB93BB-4D59-624B-A0DD-76C979B2DFAF}">
    <text>Data property for time is missing</text>
  </threadedComment>
  <threadedComment ref="F13" dT="2023-11-13T15:23:23.49" personId="{9C406379-B69A-E845-B463-C5EC4C151939}" id="{BBB3B41F-1AC7-644C-80ED-7646E7A25161}">
    <text>Minor, same</text>
  </threadedComment>
  <threadedComment ref="J13" dT="2023-11-13T07:59:23.75" personId="{9C406379-B69A-E845-B463-C5EC4C151939}" id="{597695D6-C567-5140-8B71-B9983DC78B5D}">
    <text>Minor, same as above</text>
  </threadedComment>
  <threadedComment ref="N13" dT="2023-11-23T10:33:48.35" personId="{9C406379-B69A-E845-B463-C5EC4C151939}" id="{6DAABFDC-15A2-B04C-8215-0B10302B6079}">
    <text>Minor</text>
  </threadedComment>
  <threadedComment ref="B14" dT="2023-11-12T00:29:10.29" personId="{9C406379-B69A-E845-B463-C5EC4C151939}" id="{2E2A42C3-4CFD-694D-BC47-033F2813AA1F}">
    <text>One edge from music to reification node is missing</text>
  </threadedComment>
  <threadedComment ref="B16" dT="2023-11-12T00:34:52.22" personId="{9C406379-B69A-E845-B463-C5EC4C151939}" id="{B2D742D1-9AD5-A249-B5F3-6EBDE266D8C9}">
    <text>Minor, relation between reification and city is missing</text>
  </threadedComment>
  <threadedComment ref="B17" dT="2023-11-12T00:39:57.00" personId="{9C406379-B69A-E845-B463-C5EC4C151939}" id="{D8AA07AE-2D4E-6446-BCF9-023D141D75FF}">
    <text>Minor, in reification, instead of relation it used subclass of</text>
  </threadedComment>
  <threadedComment ref="K36" dT="2023-11-24T09:01:25.16" personId="{9C406379-B69A-E845-B463-C5EC4C151939}" id="{66A89A7C-50C8-454D-8D47-AA8808620F89}">
    <text>Minor</text>
  </threadedComment>
  <threadedComment ref="P36" dT="2023-11-20T13:00:05.54" personId="{9C406379-B69A-E845-B463-C5EC4C151939}" id="{3E773B96-339D-F544-AFD7-98EBA99EB6C6}">
    <text>Minor</text>
  </threadedComment>
  <threadedComment ref="Q36" dT="2023-11-20T13:00:13.66" personId="{9C406379-B69A-E845-B463-C5EC4C151939}" id="{514FDB31-B23C-1348-B3FC-972C2DB7E79A}">
    <text xml:space="preserve">Minor
</text>
  </threadedComment>
  <threadedComment ref="S36" dT="2023-11-20T12:58:48.22" personId="{9C406379-B69A-E845-B463-C5EC4C151939}" id="{61C62EB5-8136-964D-851B-14FCD68ABFA8}">
    <text>Minor</text>
  </threadedComment>
  <threadedComment ref="U36" dT="2023-11-20T14:07:55.88" personId="{9C406379-B69A-E845-B463-C5EC4C151939}" id="{BB2A6105-DEAC-6C4B-86E3-64DDE1AECA6F}">
    <text>MInor</text>
  </threadedComment>
  <threadedComment ref="X36" dT="2023-11-21T12:34:11.99" personId="{9C406379-B69A-E845-B463-C5EC4C151939}" id="{144C62EF-06F9-F140-BE34-EA30EC5E19C8}">
    <text>Minor</text>
  </threadedComment>
  <threadedComment ref="AF36" dT="2023-11-21T14:19:36.88" personId="{9C406379-B69A-E845-B463-C5EC4C151939}" id="{CA1B3FA5-A3E0-3745-B41E-18AE63C120FE}">
    <text>Minor</text>
  </threadedComment>
  <threadedComment ref="B37" dT="2023-11-14T13:25:05.85" personId="{9C406379-B69A-E845-B463-C5EC4C151939}" id="{C59437F4-4146-B341-AD0A-4B873618A890}">
    <text>Minor, 1 objectProperty missing</text>
  </threadedComment>
  <threadedComment ref="E37" dT="2023-11-20T13:00:05.54" personId="{9C406379-B69A-E845-B463-C5EC4C151939}" id="{CE805927-4081-5045-9AA3-0AA1F9C81E6A}">
    <text>Minor</text>
  </threadedComment>
  <threadedComment ref="J37" dT="2023-11-21T13:53:25.51" personId="{9C406379-B69A-E845-B463-C5EC4C151939}" id="{8E5F2693-15AD-B748-8F24-3CCC098380C3}">
    <text>Minor</text>
  </threadedComment>
  <threadedComment ref="AF37" dT="2023-11-21T14:19:27.43" personId="{9C406379-B69A-E845-B463-C5EC4C151939}" id="{B2952926-806C-3847-A943-64066F4E29EE}">
    <text>§minor</text>
  </threadedComment>
  <threadedComment ref="AG37" dT="2023-11-21T14:24:06.72" personId="{9C406379-B69A-E845-B463-C5EC4C151939}" id="{86E3AEEE-5728-C046-A4B2-D8BB1D29DA5F}">
    <text>Minor</text>
  </threadedComment>
  <threadedComment ref="B38" dT="2023-11-14T13:26:39.99" personId="{9C406379-B69A-E845-B463-C5EC4C151939}" id="{347BE2C8-2125-C442-9D28-2C966B54090F}">
    <text>Minor, same</text>
  </threadedComment>
  <threadedComment ref="C38" dT="2023-11-14T14:22:02.83" personId="{9C406379-B69A-E845-B463-C5EC4C151939}" id="{2F6BF839-F4C4-5547-9267-F08C0C1E3F10}">
    <text>City marked as location</text>
  </threadedComment>
  <threadedComment ref="T38" dT="2023-11-20T14:12:05.13" personId="{9C406379-B69A-E845-B463-C5EC4C151939}" id="{25DD7731-DCFB-D44A-9DCD-A822F5434F7A}">
    <text>Minor</text>
  </threadedComment>
  <threadedComment ref="B39" dT="2023-11-14T13:28:30.15" personId="{9C406379-B69A-E845-B463-C5EC4C151939}" id="{4659AAFB-E7A6-264D-8765-C455AC92F735}">
    <text>Major, ignored due to large context</text>
  </threadedComment>
  <threadedComment ref="B40" dT="2023-11-14T13:26:39.99" personId="{9C406379-B69A-E845-B463-C5EC4C151939}" id="{F24F3F15-372A-EA47-9215-FE6A15A960DC}">
    <text>Minor, same</text>
  </threadedComment>
  <threadedComment ref="J40" dT="2023-11-20T13:00:35.21" personId="{9C406379-B69A-E845-B463-C5EC4C151939}" id="{E94B37FD-7C0D-194D-A7EF-FBF5B16490AD}">
    <text>Minor</text>
  </threadedComment>
  <threadedComment ref="T40" dT="2023-11-20T14:19:33.38" personId="{9C406379-B69A-E845-B463-C5EC4C151939}" id="{A97CB1CF-6830-B842-9D18-31F978A4FA9E}">
    <text>Minor</text>
  </threadedComment>
  <threadedComment ref="AF40" dT="2023-11-21T14:33:40.47" personId="{9C406379-B69A-E845-B463-C5EC4C151939}" id="{134994ED-E1AD-2843-843B-AAFD824999CC}">
    <text>Minor</text>
  </threadedComment>
  <threadedComment ref="B41" dT="2023-11-14T13:26:39.99" personId="{9C406379-B69A-E845-B463-C5EC4C151939}" id="{AF023F75-2573-5145-9192-62C314956664}">
    <text>Minor, same</text>
  </threadedComment>
  <threadedComment ref="D41" dT="2023-11-14T16:14:09.71" personId="{9C406379-B69A-E845-B463-C5EC4C151939}" id="{7ED18823-416F-A048-B480-132F535D8B8C}">
    <text>Minor, OP missing</text>
  </threadedComment>
  <threadedComment ref="E41" dT="2023-11-20T13:00:05.54" personId="{9C406379-B69A-E845-B463-C5EC4C151939}" id="{BE2E1CDB-4A2B-9649-8B44-6C0BE2B29B17}">
    <text>Minor</text>
  </threadedComment>
  <threadedComment ref="J41" dT="2023-11-20T13:00:35.21" personId="{9C406379-B69A-E845-B463-C5EC4C151939}" id="{E7015511-8930-194F-9707-FCC4C100E96B}">
    <text>Minor</text>
  </threadedComment>
  <threadedComment ref="S41" dT="2023-11-20T13:12:20.28" personId="{9C406379-B69A-E845-B463-C5EC4C151939}" id="{78346CFB-5800-BB48-8BC5-383B25722FAE}">
    <text>Minor</text>
  </threadedComment>
  <threadedComment ref="T41" dT="2023-11-20T14:19:26.24" personId="{9C406379-B69A-E845-B463-C5EC4C151939}" id="{58D6C195-EEF4-A74A-AA26-C38E0A118A7B}">
    <text>Minor</text>
  </threadedComment>
  <threadedComment ref="AF41" dT="2023-11-21T14:33:49.43" personId="{9C406379-B69A-E845-B463-C5EC4C151939}" id="{F2514366-B644-4743-9DC3-A28CB07C7A05}">
    <text>Minor</text>
  </threadedComment>
  <threadedComment ref="B42" dT="2023-11-14T13:34:00.40" personId="{9C406379-B69A-E845-B463-C5EC4C151939}" id="{FEAA71AE-FE89-BD46-BBBD-AA2CA2709680}">
    <text>Minor, missing OP</text>
  </threadedComment>
  <threadedComment ref="C42" dT="2023-11-14T14:23:19.45" personId="{9C406379-B69A-E845-B463-C5EC4C151939}" id="{4EAF5C42-CE01-3146-B6FE-D56590C38CDD}">
    <text>Minor, wrong head for OP</text>
  </threadedComment>
  <threadedComment ref="I42" dT="2023-11-20T13:00:05.54" personId="{9C406379-B69A-E845-B463-C5EC4C151939}" id="{E9E75271-E1E3-1A44-887E-90D88E2DBF45}">
    <text>Minor</text>
  </threadedComment>
  <threadedComment ref="K42" dT="2023-11-24T09:04:43.39" personId="{9C406379-B69A-E845-B463-C5EC4C151939}" id="{41D79A6C-FABD-B542-859A-EC4F8460C075}">
    <text>Minor</text>
  </threadedComment>
  <threadedComment ref="L42" dT="2023-11-24T09:04:43.39" personId="{9C406379-B69A-E845-B463-C5EC4C151939}" id="{A7F7C366-C50C-5C41-8853-CF6B69B1DA8C}">
    <text>Minor</text>
  </threadedComment>
  <threadedComment ref="V42" dT="2023-11-20T15:24:37.45" personId="{9C406379-B69A-E845-B463-C5EC4C151939}" id="{C12989DA-A36F-B243-A37C-D6F8603C3FC2}">
    <text>Minor</text>
  </threadedComment>
  <threadedComment ref="W42" dT="2023-11-20T15:24:44.41" personId="{9C406379-B69A-E845-B463-C5EC4C151939}" id="{CF8DD4FA-097A-4B43-84F6-2996C19319F9}">
    <text>Minor</text>
  </threadedComment>
  <threadedComment ref="AG42" dT="2023-11-21T14:33:49.43" personId="{9C406379-B69A-E845-B463-C5EC4C151939}" id="{A5DEC373-AE1D-CB41-932F-964A66A7D232}">
    <text>Minor</text>
  </threadedComment>
  <threadedComment ref="C43" dT="2023-11-14T14:30:37.34" personId="{9C406379-B69A-E845-B463-C5EC4C151939}" id="{E4460CB2-C4D8-194D-9E1F-CF2203B158FA}">
    <text>Wrong name for CD: publication</text>
  </threadedComment>
  <threadedComment ref="C45" dT="2023-11-14T14:31:42.36" personId="{9C406379-B69A-E845-B463-C5EC4C151939}" id="{C332B08F-E0D1-0049-8B46-9DB2558912CD}">
    <text>Very minor, one DP is missing</text>
  </threadedComment>
  <threadedComment ref="AB45" dT="2023-11-21T13:53:25.51" personId="{9C406379-B69A-E845-B463-C5EC4C151939}" id="{764DE906-89F2-4347-8E5A-18554D53A48E}">
    <text>Minor</text>
  </threadedComment>
  <threadedComment ref="AF45" dT="2023-11-21T14:33:49.43" personId="{9C406379-B69A-E845-B463-C5EC4C151939}" id="{2BC78BE4-79AE-F84B-9464-D4A5ECB669B4}">
    <text>Minor</text>
  </threadedComment>
  <threadedComment ref="AG45" dT="2023-11-21T14:33:49.43" personId="{9C406379-B69A-E845-B463-C5EC4C151939}" id="{C86B848C-060F-C84E-96B4-AAE8F9EADF6F}">
    <text>Minor</text>
  </threadedComment>
  <threadedComment ref="P46" dT="2023-11-20T13:00:35.21" personId="{9C406379-B69A-E845-B463-C5EC4C151939}" id="{67A38E14-16BF-AA48-9404-00A8F1680374}">
    <text>Minor</text>
  </threadedComment>
  <threadedComment ref="Q46" dT="2023-11-20T13:00:46.04" personId="{9C406379-B69A-E845-B463-C5EC4C151939}" id="{4A839C8E-BC4C-9645-8F35-B83DF5F406CB}">
    <text>Minor</text>
  </threadedComment>
  <threadedComment ref="AF46" dT="2023-11-21T14:33:49.43" personId="{9C406379-B69A-E845-B463-C5EC4C151939}" id="{1C151501-DA15-5D4F-8F5C-67929DB88AC0}">
    <text>Minor</text>
  </threadedComment>
  <threadedComment ref="B47" dT="2023-11-14T16:37:03.14" personId="{9C406379-B69A-E845-B463-C5EC4C151939}" id="{E3DD5B93-7A26-2E4A-B271-0AAE792EF63F}">
    <text>Minor, OP is missing</text>
  </threadedComment>
  <threadedComment ref="D48" dT="2023-11-14T16:20:20.89" personId="{9C406379-B69A-E845-B463-C5EC4C151939}" id="{0D780DE1-7421-9B4D-9CDB-38CE47F65D3C}">
    <text>Interesting, seminar holds in a hospital, hospital in a city</text>
  </threadedComment>
  <threadedComment ref="P49" dT="2023-11-20T13:58:51.45" personId="{9C406379-B69A-E845-B463-C5EC4C151939}" id="{7DD12827-E6E4-5E4F-97F0-79B99AD7A695}">
    <text>Minor</text>
  </threadedComment>
  <threadedComment ref="R49" dT="2023-11-20T13:56:37.99" personId="{9C406379-B69A-E845-B463-C5EC4C151939}" id="{2736D886-3688-B048-9177-01F406967445}">
    <text>Minor</text>
  </threadedComment>
  <threadedComment ref="Z84" dT="2023-11-24T09:26:45.27" personId="{9C406379-B69A-E845-B463-C5EC4C151939}" id="{D27D7E01-441F-4D4A-A8CA-EC8FCAB70836}">
    <text>Minor</text>
  </threadedComment>
  <threadedComment ref="AA84" dT="2023-11-24T09:26:45.27" personId="{9C406379-B69A-E845-B463-C5EC4C151939}" id="{8EB46616-85A1-8D45-B1C5-7CEFC2A541D1}">
    <text>Minor</text>
  </threadedComment>
  <threadedComment ref="AF84" dT="2023-11-24T12:49:24.38" personId="{9C406379-B69A-E845-B463-C5EC4C151939}" id="{A024A233-0263-424E-B87E-26BB1CB72D39}">
    <text>Minor</text>
  </threadedComment>
  <threadedComment ref="AG84" dT="2023-11-24T12:49:24.38" personId="{9C406379-B69A-E845-B463-C5EC4C151939}" id="{96898B6E-567B-054E-9F2F-EE26EA7035E6}">
    <text>Minor</text>
  </threadedComment>
  <threadedComment ref="F85" dT="2023-11-24T14:09:38.98" personId="{9C406379-B69A-E845-B463-C5EC4C151939}" id="{903EB7E5-A04E-2447-891A-E22CC805BF98}">
    <text>Minor</text>
  </threadedComment>
  <threadedComment ref="J85" dT="2023-11-27T09:36:20.96" personId="{9C406379-B69A-E845-B463-C5EC4C151939}" id="{47239773-7EFD-7E45-99F3-A8479BEDB33C}">
    <text>Minor</text>
  </threadedComment>
  <threadedComment ref="K85" dT="2023-11-27T10:41:04.00" personId="{9C406379-B69A-E845-B463-C5EC4C151939}" id="{EDB45978-8276-7348-BDA8-8E9F1962CEBD}">
    <text>Minor</text>
  </threadedComment>
  <threadedComment ref="N85" dT="2023-11-13T07:52:30.48" personId="{9C406379-B69A-E845-B463-C5EC4C151939}" id="{E87384DB-4217-5443-AE43-6A70826FDCE1}">
    <text xml:space="preserve">Minor, data property is missing
</text>
  </threadedComment>
  <threadedComment ref="C86" dT="2023-11-14T17:10:46.65" personId="{9C406379-B69A-E845-B463-C5EC4C151939}" id="{1B6E8606-CD6E-DC4C-A808-13F0409AF1C9}">
    <text>Minor</text>
  </threadedComment>
  <threadedComment ref="V86" dT="2023-11-24T09:26:45.27" personId="{9C406379-B69A-E845-B463-C5EC4C151939}" id="{31738082-F3AB-DF4E-BE01-AAA92C00FB6A}">
    <text>Minor</text>
  </threadedComment>
  <threadedComment ref="W86" dT="2023-11-24T09:26:45.27" personId="{9C406379-B69A-E845-B463-C5EC4C151939}" id="{D241DBF7-2BBC-9A48-97E8-E181E599DC31}">
    <text>Minor</text>
  </threadedComment>
  <threadedComment ref="Z86" dT="2023-11-24T09:26:45.27" personId="{9C406379-B69A-E845-B463-C5EC4C151939}" id="{BCDAB715-2821-FD4D-90E8-5CA2A72E5AAE}">
    <text>Minor</text>
  </threadedComment>
  <threadedComment ref="E87" dT="2023-11-24T14:09:38.98" personId="{9C406379-B69A-E845-B463-C5EC4C151939}" id="{C1C3B94E-0550-B64D-8C5B-C74B39035E91}">
    <text>Minor</text>
  </threadedComment>
  <threadedComment ref="F87" dT="2023-11-24T14:09:38.98" personId="{9C406379-B69A-E845-B463-C5EC4C151939}" id="{5D4D0B5B-04AC-B94D-806D-06550934EAFB}">
    <text>Minor</text>
  </threadedComment>
  <threadedComment ref="G87" dT="2023-11-24T14:09:38.98" personId="{9C406379-B69A-E845-B463-C5EC4C151939}" id="{E586AE4E-7183-E44A-83B7-D8BA25E12EE5}">
    <text>Minor</text>
  </threadedComment>
  <threadedComment ref="I87" dT="2023-11-27T08:55:09.80" personId="{9C406379-B69A-E845-B463-C5EC4C151939}" id="{8F8C3380-5C60-D14B-8CB8-B5A8A9E27041}">
    <text xml:space="preserve">Minor
</text>
  </threadedComment>
  <threadedComment ref="J87" dT="2023-11-27T09:36:20.96" personId="{9C406379-B69A-E845-B463-C5EC4C151939}" id="{39BE3BBA-A8B7-6A45-BDFE-1A7625CF7186}">
    <text>Minor</text>
  </threadedComment>
  <threadedComment ref="K87" dT="2023-11-27T10:41:04.00" personId="{9C406379-B69A-E845-B463-C5EC4C151939}" id="{37D48741-3D92-1A44-BFC3-ABDBC8B40C68}">
    <text>Minor</text>
  </threadedComment>
  <threadedComment ref="N87" dT="2023-11-13T07:54:22.89" personId="{9C406379-B69A-E845-B463-C5EC4C151939}" id="{803264AE-0299-0F42-BF10-94ED5D1A8758}">
    <text xml:space="preserve">Minor, data property is missing
</text>
  </threadedComment>
  <threadedComment ref="E88" dT="2023-11-24T14:09:38.98" personId="{9C406379-B69A-E845-B463-C5EC4C151939}" id="{80E9950C-5EDF-E84E-A7E0-E1B03B0D84DB}">
    <text>Minor</text>
  </threadedComment>
  <threadedComment ref="F88" dT="2023-11-24T14:09:38.98" personId="{9C406379-B69A-E845-B463-C5EC4C151939}" id="{9E6A0A39-4DC0-B94D-B9D0-54E196145430}">
    <text>Minor</text>
  </threadedComment>
  <threadedComment ref="G88" dT="2023-11-24T14:09:38.98" personId="{9C406379-B69A-E845-B463-C5EC4C151939}" id="{D51D7CDD-AB78-2244-9F81-D9E42C8F6D47}">
    <text>Minor</text>
  </threadedComment>
  <threadedComment ref="R88" dT="2023-11-23T10:33:48.35" personId="{9C406379-B69A-E845-B463-C5EC4C151939}" id="{887B95A8-236B-8C46-A744-1CBD5E8B2159}">
    <text>Minor</text>
  </threadedComment>
  <threadedComment ref="C89" dT="2023-11-14T17:13:11.62" personId="{9C406379-B69A-E845-B463-C5EC4C151939}" id="{02373F79-04C1-AC41-8865-6D466CB60301}">
    <text>Minor, DP is missing</text>
  </threadedComment>
  <threadedComment ref="E89" dT="2023-11-24T14:09:38.98" personId="{9C406379-B69A-E845-B463-C5EC4C151939}" id="{2F9A0A36-4EBD-F54C-B580-F70368BCEEE7}">
    <text>Minor</text>
  </threadedComment>
  <threadedComment ref="G89" dT="2023-11-24T14:09:38.98" personId="{9C406379-B69A-E845-B463-C5EC4C151939}" id="{23ED00FD-DC3B-CC41-B2BA-1AE4058DB58E}">
    <text>Minor</text>
  </threadedComment>
  <threadedComment ref="H89" dT="2023-11-24T14:32:37.96" personId="{9C406379-B69A-E845-B463-C5EC4C151939}" id="{B6B28B68-E321-4243-A21A-D3FCFD6E35BD}">
    <text>Minor</text>
  </threadedComment>
  <threadedComment ref="J89" dT="2023-11-27T09:36:20.96" personId="{9C406379-B69A-E845-B463-C5EC4C151939}" id="{C34EB575-F566-F441-A79F-91FE025F229D}">
    <text>Minor</text>
  </threadedComment>
  <threadedComment ref="N89" dT="2023-11-13T07:55:56.24" personId="{9C406379-B69A-E845-B463-C5EC4C151939}" id="{F4BF4466-48AC-F44E-9F16-DD4773EEF82F}">
    <text>Minor, data property missing</text>
  </threadedComment>
  <threadedComment ref="T89" dT="2023-11-23T10:33:48.35" personId="{9C406379-B69A-E845-B463-C5EC4C151939}" id="{64670A7D-EA10-024C-B375-6993F0BDD017}">
    <text>Minor</text>
  </threadedComment>
  <threadedComment ref="C90" dT="2023-11-14T17:14:09.29" personId="{9C406379-B69A-E845-B463-C5EC4C151939}" id="{D2992A0A-B109-2444-B8CE-73457E546700}">
    <text>Minor, very small error</text>
  </threadedComment>
  <threadedComment ref="H90" dT="2023-11-24T14:32:37.96" personId="{9C406379-B69A-E845-B463-C5EC4C151939}" id="{BAC257F9-65C9-2049-B7C1-E39E5B69C935}">
    <text>Minor</text>
  </threadedComment>
  <threadedComment ref="K90" dT="2023-11-27T10:41:04.00" personId="{9C406379-B69A-E845-B463-C5EC4C151939}" id="{E2B1A67D-C3BE-7A41-A45E-8901ADC9A4A2}">
    <text>Minor</text>
  </threadedComment>
  <threadedComment ref="M90" dT="2023-11-27T12:10:40.20" personId="{9C406379-B69A-E845-B463-C5EC4C151939}" id="{6337BE23-2DE7-9941-9AE1-DA9431550419}">
    <text>Minor</text>
  </threadedComment>
  <threadedComment ref="R90" dT="2023-11-23T10:33:48.35" personId="{9C406379-B69A-E845-B463-C5EC4C151939}" id="{5374A363-D938-7D4A-9B98-ED60D25500C5}">
    <text>Minor</text>
  </threadedComment>
  <threadedComment ref="F91" dT="2023-11-24T14:09:38.98" personId="{9C406379-B69A-E845-B463-C5EC4C151939}" id="{9F7E719C-428D-B441-86A7-6AC91995BC3C}">
    <text>Minor</text>
  </threadedComment>
  <threadedComment ref="G91" dT="2023-11-24T14:09:38.98" personId="{9C406379-B69A-E845-B463-C5EC4C151939}" id="{C8598311-F3D5-904D-BCF4-FCD28A806C75}">
    <text>Minor</text>
  </threadedComment>
  <threadedComment ref="J91" dT="2023-11-27T09:36:20.96" personId="{9C406379-B69A-E845-B463-C5EC4C151939}" id="{2290F2B4-6ABE-414E-800A-49CFE18A1124}">
    <text>Minor</text>
  </threadedComment>
  <threadedComment ref="K91" dT="2023-11-27T10:41:04.00" personId="{9C406379-B69A-E845-B463-C5EC4C151939}" id="{DECF30A0-0877-084C-A761-DB85B93FDA3A}">
    <text>Minor</text>
  </threadedComment>
  <threadedComment ref="N91" dT="2023-11-13T07:59:23.75" personId="{9C406379-B69A-E845-B463-C5EC4C151939}" id="{1C825314-399A-5047-B158-9998FE92A069}">
    <text>Minor, same as above</text>
  </threadedComment>
  <threadedComment ref="R91" dT="2023-11-23T10:33:48.35" personId="{9C406379-B69A-E845-B463-C5EC4C151939}" id="{4400457E-5875-284E-AE25-C21BDE249517}">
    <text>Minor</text>
  </threadedComment>
  <threadedComment ref="E92" dT="2023-11-24T14:09:38.98" personId="{9C406379-B69A-E845-B463-C5EC4C151939}" id="{4D9E6756-E01B-C84F-B6C5-D095B99ABDDE}">
    <text>Minor</text>
  </threadedComment>
  <threadedComment ref="F92" dT="2023-11-24T14:09:38.98" personId="{9C406379-B69A-E845-B463-C5EC4C151939}" id="{A85EADEE-C881-1846-B99C-4A87A345DD07}">
    <text>Minor</text>
  </threadedComment>
  <threadedComment ref="G92" dT="2023-11-24T14:09:38.98" personId="{9C406379-B69A-E845-B463-C5EC4C151939}" id="{AC718697-B002-0D4C-84FE-06B7C60CB2DD}">
    <text>Minor</text>
  </threadedComment>
  <threadedComment ref="J92" dT="2023-11-27T09:36:20.96" personId="{9C406379-B69A-E845-B463-C5EC4C151939}" id="{6E096978-3107-6D48-8C7E-95015D79D5FD}">
    <text>Minor</text>
  </threadedComment>
  <threadedComment ref="X92" dT="2023-11-24T09:51:08.48" personId="{9C406379-B69A-E845-B463-C5EC4C151939}" id="{A0B9D64B-495A-9C47-A30E-4B0E38060279}">
    <text>Minor</text>
  </threadedComment>
  <threadedComment ref="F93" dT="2023-11-24T14:09:38.98" personId="{9C406379-B69A-E845-B463-C5EC4C151939}" id="{B343BF1D-AE13-514E-85BB-916F36D97048}">
    <text>Minor</text>
  </threadedComment>
  <threadedComment ref="G93" dT="2023-11-24T14:09:38.98" personId="{9C406379-B69A-E845-B463-C5EC4C151939}" id="{F130C240-3090-7341-917B-4791DBC5A6D6}">
    <text>Minor</text>
  </threadedComment>
  <threadedComment ref="C128" dT="2023-12-01T12:08:17.96" personId="{9C406379-B69A-E845-B463-C5EC4C151939}" id="{D5AFC4A2-8E9B-8C4A-9664-2FF869136559}">
    <text>M</text>
  </threadedComment>
  <threadedComment ref="E128" dT="2023-11-30T10:01:07.83" personId="{9C406379-B69A-E845-B463-C5EC4C151939}" id="{F3DD65D8-7BCE-B94B-B7C7-2EB89E87E45F}">
    <text>Minor</text>
  </threadedComment>
  <threadedComment ref="F128" dT="2023-11-30T10:21:56.79" personId="{9C406379-B69A-E845-B463-C5EC4C151939}" id="{EE12E9F3-58A2-AA47-A0BC-1CBFC4BF4A74}">
    <text>Minor</text>
  </threadedComment>
  <threadedComment ref="G128" dT="2023-11-30T10:28:48.28" personId="{9C406379-B69A-E845-B463-C5EC4C151939}" id="{381800E9-8BDD-AA42-AB0B-E0E670451882}">
    <text>Minor</text>
  </threadedComment>
  <threadedComment ref="I128" dT="2023-11-30T10:41:27.84" personId="{9C406379-B69A-E845-B463-C5EC4C151939}" id="{EC6D9062-2486-8746-B7F0-D7559FD6BE56}">
    <text>Minor</text>
  </threadedComment>
  <threadedComment ref="J128" dT="2023-11-30T11:40:03.70" personId="{9C406379-B69A-E845-B463-C5EC4C151939}" id="{3D5E024D-3724-C746-991C-F42FAC040052}">
    <text>Minor</text>
  </threadedComment>
  <threadedComment ref="L128" dT="2023-11-30T09:19:45.77" personId="{9C406379-B69A-E845-B463-C5EC4C151939}" id="{03D936CE-3401-2F4B-A4C1-64CAE141C7D1}">
    <text>Minor</text>
  </threadedComment>
  <threadedComment ref="M128" dT="2023-11-30T09:37:05.91" personId="{9C406379-B69A-E845-B463-C5EC4C151939}" id="{99B59C7C-5D1B-334F-8392-A7B4C3BE4D3F}">
    <text>Minor</text>
  </threadedComment>
  <threadedComment ref="N128" dT="2023-11-29T11:01:56.17" personId="{9C406379-B69A-E845-B463-C5EC4C151939}" id="{E9D85D7D-A4A2-664C-BE42-E47BD72F07E2}">
    <text>Minor</text>
  </threadedComment>
  <threadedComment ref="AB128" dT="2023-11-30T11:49:32.09" personId="{9C406379-B69A-E845-B463-C5EC4C151939}" id="{4B351C4F-1EF3-7140-91A5-E0458B43AD0C}">
    <text>Minor</text>
  </threadedComment>
  <threadedComment ref="AD128" dT="2023-12-01T11:07:45.36" personId="{9C406379-B69A-E845-B463-C5EC4C151939}" id="{2845B512-774C-DC48-87EA-0ED2D9A16EB5}">
    <text>Minor</text>
  </threadedComment>
  <threadedComment ref="E129" dT="2023-11-30T10:01:07.83" personId="{9C406379-B69A-E845-B463-C5EC4C151939}" id="{A8405AB4-6119-494D-AE5D-D8E29BDC98D0}">
    <text>Minor</text>
  </threadedComment>
  <threadedComment ref="F129" dT="2023-11-30T10:21:56.79" personId="{9C406379-B69A-E845-B463-C5EC4C151939}" id="{24FABFBA-E687-304F-A4D8-C1E99D7ED49E}">
    <text>Minor</text>
  </threadedComment>
  <threadedComment ref="G129" dT="2023-11-30T10:28:48.28" personId="{9C406379-B69A-E845-B463-C5EC4C151939}" id="{624E2BD1-061B-5C43-B1E4-AA2339296C82}">
    <text>Minor</text>
  </threadedComment>
  <threadedComment ref="I129" dT="2023-11-30T10:41:27.84" personId="{9C406379-B69A-E845-B463-C5EC4C151939}" id="{D12E6F34-DF70-EE4A-B180-B68D020564C2}">
    <text>Minor</text>
  </threadedComment>
  <threadedComment ref="Z129" dT="2023-11-30T09:48:40.91" personId="{9C406379-B69A-E845-B463-C5EC4C151939}" id="{B7C9B00F-4AD4-5F48-866D-83D5D43457A3}">
    <text>Minor</text>
  </threadedComment>
  <threadedComment ref="AD129" dT="2023-12-01T11:07:45.36" personId="{9C406379-B69A-E845-B463-C5EC4C151939}" id="{4DB27807-0DE5-6A4E-A9F7-7C8844D00221}">
    <text>Minor</text>
  </threadedComment>
  <threadedComment ref="AE129" dT="2023-12-01T11:07:45.36" personId="{9C406379-B69A-E845-B463-C5EC4C151939}" id="{84A9CEE8-7A97-AA41-A7CB-7BFDCD0991FB}">
    <text>Minor</text>
  </threadedComment>
  <threadedComment ref="E130" dT="2023-11-30T10:01:07.83" personId="{9C406379-B69A-E845-B463-C5EC4C151939}" id="{96D10CC7-5C92-A14F-BFAB-159DA279FDF3}">
    <text>Minor</text>
  </threadedComment>
  <threadedComment ref="G130" dT="2023-11-30T10:28:48.28" personId="{9C406379-B69A-E845-B463-C5EC4C151939}" id="{0B6D0BBE-D291-C742-AED0-5D5775C70F67}">
    <text>Minor</text>
  </threadedComment>
  <threadedComment ref="I130" dT="2023-11-30T10:41:27.84" personId="{9C406379-B69A-E845-B463-C5EC4C151939}" id="{6A6FD11B-888E-5B43-A5A7-ACC179D7CCC4}">
    <text>Minor</text>
  </threadedComment>
  <threadedComment ref="J130" dT="2023-11-30T11:40:03.70" personId="{9C406379-B69A-E845-B463-C5EC4C151939}" id="{B1FF0ECF-C667-DA4A-8BD2-293004153E9C}">
    <text>Minor</text>
  </threadedComment>
  <threadedComment ref="M130" dT="2023-11-30T09:37:05.91" personId="{9C406379-B69A-E845-B463-C5EC4C151939}" id="{49590F52-C4B7-1042-B560-88E08345B54F}">
    <text>Minor</text>
  </threadedComment>
  <threadedComment ref="Z130" dT="2023-11-30T09:48:40.91" personId="{9C406379-B69A-E845-B463-C5EC4C151939}" id="{BEF0FC1B-3354-8344-8281-3C17BFAEDE11}">
    <text>Minor</text>
  </threadedComment>
  <threadedComment ref="AC130" dT="2023-12-01T10:57:08.57" personId="{9C406379-B69A-E845-B463-C5EC4C151939}" id="{ED41E257-5347-454E-A550-56E8EF81CEEE}">
    <text>Mine</text>
  </threadedComment>
  <threadedComment ref="D131" dT="2023-12-01T12:44:47.44" personId="{9C406379-B69A-E845-B463-C5EC4C151939}" id="{198F18BE-A4FA-7945-9303-CFF7A0DB9613}">
    <text>M</text>
  </threadedComment>
  <threadedComment ref="F131" dT="2023-11-30T10:21:56.79" personId="{9C406379-B69A-E845-B463-C5EC4C151939}" id="{3B90D7CC-3E61-A142-AFC6-2C18067B24AA}">
    <text>Minor</text>
  </threadedComment>
  <threadedComment ref="G131" dT="2023-11-30T10:28:48.28" personId="{9C406379-B69A-E845-B463-C5EC4C151939}" id="{18353BED-B889-D948-8DDF-9B182FA543C4}">
    <text>Minor</text>
  </threadedComment>
  <threadedComment ref="K131" dT="2023-11-30T08:55:44.04" personId="{9C406379-B69A-E845-B463-C5EC4C151939}" id="{E4216CD2-147F-484F-B1E4-689BD8F84F26}">
    <text>Minor</text>
  </threadedComment>
  <threadedComment ref="Z131" dT="2023-11-30T09:48:40.91" personId="{9C406379-B69A-E845-B463-C5EC4C151939}" id="{27EE2B84-1ABB-444E-ABCE-F3B345117FBE}">
    <text>Minor</text>
  </threadedComment>
  <threadedComment ref="AB131" dT="2023-11-30T11:49:32.09" personId="{9C406379-B69A-E845-B463-C5EC4C151939}" id="{C40F706B-9165-DD49-BEE0-045844AF1C37}">
    <text>Minor</text>
  </threadedComment>
  <threadedComment ref="AD131" dT="2023-12-01T11:07:45.36" personId="{9C406379-B69A-E845-B463-C5EC4C151939}" id="{08D4075A-BBF3-9F46-A758-70E0402AC78C}">
    <text>Minor</text>
  </threadedComment>
  <threadedComment ref="AE131" dT="2023-12-01T11:07:45.36" personId="{9C406379-B69A-E845-B463-C5EC4C151939}" id="{0771446D-53D2-2E4A-A3F0-F380E47C83C0}">
    <text>Minor</text>
  </threadedComment>
  <threadedComment ref="E132" dT="2023-11-30T10:01:07.83" personId="{9C406379-B69A-E845-B463-C5EC4C151939}" id="{CD7581A8-AC55-5B45-8E00-7667BDC34A8F}">
    <text>Minor</text>
  </threadedComment>
  <threadedComment ref="F132" dT="2023-11-30T10:21:56.79" personId="{9C406379-B69A-E845-B463-C5EC4C151939}" id="{1DE862C2-E1BC-9642-B2B6-56FBAB730827}">
    <text>Minor</text>
  </threadedComment>
  <threadedComment ref="G132" dT="2023-11-30T10:28:48.28" personId="{9C406379-B69A-E845-B463-C5EC4C151939}" id="{15F15D7B-E7A2-F94C-B2EE-797F8C693D65}">
    <text>Minor</text>
  </threadedComment>
  <threadedComment ref="K132" dT="2023-11-30T08:55:44.04" personId="{9C406379-B69A-E845-B463-C5EC4C151939}" id="{38922F99-EDE4-A04C-83E0-BD1433218CA9}">
    <text>Minor</text>
  </threadedComment>
  <threadedComment ref="M132" dT="2023-11-30T09:37:05.91" personId="{9C406379-B69A-E845-B463-C5EC4C151939}" id="{6BB24B82-FF43-6049-9077-CE026FFD1335}">
    <text>Minor</text>
  </threadedComment>
  <threadedComment ref="X132" dT="2023-11-30T09:04:38.81" personId="{9C406379-B69A-E845-B463-C5EC4C151939}" id="{4B176017-A70A-9B43-AA30-08D99A0F8157}">
    <text>Minor</text>
  </threadedComment>
  <threadedComment ref="Z132" dT="2023-11-30T09:48:40.91" personId="{9C406379-B69A-E845-B463-C5EC4C151939}" id="{B0FF0722-57BE-AA4B-A368-AFBC392A1534}">
    <text>Minor</text>
  </threadedComment>
  <threadedComment ref="E133" dT="2023-11-30T10:01:07.83" personId="{9C406379-B69A-E845-B463-C5EC4C151939}" id="{2BB9E167-F0BC-BB4F-9EE3-8DAC626A84CF}">
    <text>Minor</text>
  </threadedComment>
  <threadedComment ref="F133" dT="2023-11-30T10:21:56.79" personId="{9C406379-B69A-E845-B463-C5EC4C151939}" id="{B8C6662F-6CD7-5544-AEA7-4B7058A99876}">
    <text>Minor</text>
  </threadedComment>
  <threadedComment ref="L133" dT="2023-11-30T09:19:45.77" personId="{9C406379-B69A-E845-B463-C5EC4C151939}" id="{1D1BF038-D010-C24C-8C0C-83996F3BE109}">
    <text>Minor</text>
  </threadedComment>
  <threadedComment ref="AB133" dT="2023-11-30T11:49:32.09" personId="{9C406379-B69A-E845-B463-C5EC4C151939}" id="{4F1B0427-C65E-0645-9108-AE59B63AC1D0}">
    <text>Minor</text>
  </threadedComment>
  <threadedComment ref="C134" dT="2023-12-01T12:08:17.96" personId="{9C406379-B69A-E845-B463-C5EC4C151939}" id="{F0122F1A-9364-8443-8513-49B53A9F6471}">
    <text>M</text>
  </threadedComment>
  <threadedComment ref="Q134" dT="2023-11-29T11:28:33.33" personId="{9C406379-B69A-E845-B463-C5EC4C151939}" id="{369B226B-3A6E-374F-9246-E275071F4FFC}">
    <text xml:space="preserve">Minor
</text>
  </threadedComment>
  <threadedComment ref="G135" dT="2023-11-30T10:28:48.28" personId="{9C406379-B69A-E845-B463-C5EC4C151939}" id="{836219A2-3B4E-984B-A11C-BE1649462B97}">
    <text>Minor</text>
  </threadedComment>
  <threadedComment ref="B136" dT="2023-11-29T14:23:15.64" personId="{9C406379-B69A-E845-B463-C5EC4C151939}" id="{C1EA1220-A6F0-CA40-B92F-A8AAA76DD3DB}">
    <text>Minor</text>
  </threadedComment>
  <threadedComment ref="C136" dT="2023-12-01T12:08:17.96" personId="{9C406379-B69A-E845-B463-C5EC4C151939}" id="{FB942F6A-BE54-5243-8F99-DF5BA3276DF0}">
    <text>M</text>
  </threadedComment>
  <threadedComment ref="AE136" dT="2023-12-01T11:07:45.36" personId="{9C406379-B69A-E845-B463-C5EC4C151939}" id="{0035712F-8706-B749-B585-4B663401C897}">
    <text>Minor</text>
  </threadedComment>
  <threadedComment ref="K138" dT="2023-11-30T08:55:44.04" personId="{9C406379-B69A-E845-B463-C5EC4C151939}" id="{E6962AA6-6F73-D64A-AC49-1FF8FBB046BC}">
    <text>Minor</text>
  </threadedComment>
  <threadedComment ref="L138" dT="2023-11-30T09:19:45.77" personId="{9C406379-B69A-E845-B463-C5EC4C151939}" id="{4F983662-105B-8446-8421-34DDCEB13999}">
    <text>Minor</text>
  </threadedComment>
  <threadedComment ref="H139" dT="2023-11-29T14:46:34.59" personId="{9C406379-B69A-E845-B463-C5EC4C151939}" id="{637E4A51-EB2D-2B40-A644-3940BDD84C01}">
    <text>Minor</text>
  </threadedComment>
  <threadedComment ref="J139" dT="2023-11-30T11:40:03.70" personId="{9C406379-B69A-E845-B463-C5EC4C151939}" id="{A5596C8A-2662-CC4F-A053-DF79F8004866}">
    <text>Minor</text>
  </threadedComment>
  <threadedComment ref="AA139" dT="2023-11-30T09:53:28.29" personId="{9C406379-B69A-E845-B463-C5EC4C151939}" id="{43D55D1A-034C-9146-A058-23F14E8F188F}">
    <text>Minor</text>
  </threadedComment>
  <threadedComment ref="AC139" dT="2023-12-01T10:57:08.57" personId="{9C406379-B69A-E845-B463-C5EC4C151939}" id="{C0AD7ED1-E625-4A4F-A573-DC455C21376F}">
    <text>Mine</text>
  </threadedComment>
  <threadedComment ref="D140" dT="2023-12-01T12:44:47.44" personId="{9C406379-B69A-E845-B463-C5EC4C151939}" id="{8E73C102-32A0-AD48-AD6D-B8AEA72457D8}">
    <text>M</text>
  </threadedComment>
  <threadedComment ref="Y140" dT="2023-11-30T09:12:55.27" personId="{9C406379-B69A-E845-B463-C5EC4C151939}" id="{7A39F171-DB6D-654E-A54F-E1D797C5C3AD}">
    <text>Minor</text>
  </threadedComment>
  <threadedComment ref="AE140" dT="2023-12-01T11:07:45.36" personId="{9C406379-B69A-E845-B463-C5EC4C151939}" id="{D859FC26-2762-EC47-B378-E210F5D38ECE}">
    <text>Minor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FA4-66AE-F648-8844-6F6A1A165208}">
  <dimension ref="A1:AI517"/>
  <sheetViews>
    <sheetView tabSelected="1" topLeftCell="A121" zoomScale="150" zoomScaleNormal="150" workbookViewId="0">
      <selection activeCell="B127" sqref="B127:AG144"/>
    </sheetView>
  </sheetViews>
  <sheetFormatPr baseColWidth="10" defaultRowHeight="16" x14ac:dyDescent="0.2"/>
  <cols>
    <col min="1" max="1" width="33.1640625" customWidth="1"/>
    <col min="2" max="2" width="5.1640625" customWidth="1"/>
    <col min="3" max="3" width="5.83203125" customWidth="1"/>
    <col min="4" max="4" width="5.33203125" customWidth="1"/>
    <col min="5" max="5" width="5.5" customWidth="1"/>
    <col min="6" max="7" width="5.6640625" customWidth="1"/>
    <col min="8" max="9" width="5.5" customWidth="1"/>
    <col min="10" max="10" width="5.33203125" customWidth="1"/>
    <col min="11" max="12" width="5.1640625" customWidth="1"/>
    <col min="13" max="13" width="5" customWidth="1"/>
    <col min="14" max="14" width="6" customWidth="1"/>
    <col min="15" max="15" width="5.1640625" customWidth="1"/>
    <col min="16" max="16" width="5.33203125" customWidth="1"/>
    <col min="17" max="17" width="5.6640625" customWidth="1"/>
    <col min="18" max="18" width="5" customWidth="1"/>
    <col min="19" max="19" width="4.83203125" customWidth="1"/>
    <col min="20" max="20" width="5.5" customWidth="1"/>
    <col min="21" max="21" width="5" customWidth="1"/>
    <col min="22" max="22" width="5.33203125" customWidth="1"/>
    <col min="23" max="23" width="5" customWidth="1"/>
    <col min="24" max="24" width="6.1640625" customWidth="1"/>
    <col min="25" max="25" width="5" customWidth="1"/>
    <col min="26" max="26" width="5.5" customWidth="1"/>
    <col min="27" max="27" width="5.1640625" customWidth="1"/>
    <col min="28" max="29" width="5.33203125" customWidth="1"/>
    <col min="30" max="30" width="6.1640625" customWidth="1"/>
    <col min="31" max="31" width="5.1640625" customWidth="1"/>
    <col min="32" max="32" width="5.5" customWidth="1"/>
    <col min="33" max="33" width="4.33203125" customWidth="1"/>
  </cols>
  <sheetData>
    <row r="1" spans="1:33" x14ac:dyDescent="0.2">
      <c r="A1" t="s">
        <v>9</v>
      </c>
      <c r="B1" s="1" t="s">
        <v>10</v>
      </c>
      <c r="C1" s="1" t="s">
        <v>59</v>
      </c>
      <c r="D1" s="1" t="s">
        <v>79</v>
      </c>
      <c r="E1" s="1" t="s">
        <v>80</v>
      </c>
      <c r="F1" s="1" t="s">
        <v>40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3" hidden="1" x14ac:dyDescent="0.2">
      <c r="A2" t="s">
        <v>1</v>
      </c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</row>
    <row r="3" spans="1:33" ht="136" hidden="1" thickBot="1" x14ac:dyDescent="0.25">
      <c r="A3" s="8"/>
      <c r="B3" s="8" t="s">
        <v>81</v>
      </c>
      <c r="C3" s="8" t="s">
        <v>76</v>
      </c>
      <c r="D3" s="8" t="s">
        <v>74</v>
      </c>
      <c r="E3" s="8" t="s">
        <v>75</v>
      </c>
      <c r="F3" s="8" t="s">
        <v>120</v>
      </c>
      <c r="G3" s="8" t="s">
        <v>2</v>
      </c>
      <c r="H3" s="8" t="s">
        <v>3</v>
      </c>
      <c r="I3" s="8" t="s">
        <v>4</v>
      </c>
      <c r="J3" s="21" t="s">
        <v>5</v>
      </c>
      <c r="K3" s="21" t="s">
        <v>6</v>
      </c>
      <c r="L3" s="13" t="s">
        <v>7</v>
      </c>
      <c r="M3" s="13" t="s">
        <v>8</v>
      </c>
      <c r="N3" s="22" t="s">
        <v>38</v>
      </c>
      <c r="O3" s="22" t="s">
        <v>39</v>
      </c>
      <c r="P3" s="12" t="s">
        <v>82</v>
      </c>
      <c r="Q3" s="12" t="s">
        <v>83</v>
      </c>
      <c r="R3" s="16" t="s">
        <v>84</v>
      </c>
      <c r="S3" s="17" t="s">
        <v>85</v>
      </c>
      <c r="T3" s="15" t="s">
        <v>87</v>
      </c>
      <c r="U3" s="15" t="s">
        <v>88</v>
      </c>
      <c r="V3" s="18" t="s">
        <v>89</v>
      </c>
      <c r="W3" s="18" t="s">
        <v>90</v>
      </c>
      <c r="X3" s="19" t="s">
        <v>91</v>
      </c>
      <c r="Y3" s="19" t="s">
        <v>92</v>
      </c>
      <c r="Z3" s="9"/>
      <c r="AA3" s="9"/>
      <c r="AB3" s="9"/>
      <c r="AC3" s="9"/>
      <c r="AD3" s="9"/>
      <c r="AE3" s="9"/>
    </row>
    <row r="4" spans="1:33" ht="17" hidden="1" thickTop="1" x14ac:dyDescent="0.2">
      <c r="A4" s="4" t="s">
        <v>36</v>
      </c>
      <c r="B4" s="3">
        <v>0</v>
      </c>
      <c r="C4" s="3">
        <v>1</v>
      </c>
      <c r="D4" s="3">
        <v>1</v>
      </c>
      <c r="E4" s="3"/>
      <c r="F4" s="3">
        <v>1</v>
      </c>
      <c r="G4" s="3"/>
      <c r="H4" s="3"/>
      <c r="I4" s="3"/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</row>
    <row r="5" spans="1:33" hidden="1" x14ac:dyDescent="0.2">
      <c r="A5" s="4" t="s">
        <v>41</v>
      </c>
      <c r="B5" s="3">
        <v>0</v>
      </c>
      <c r="C5" s="3">
        <v>1</v>
      </c>
      <c r="D5" s="3">
        <v>1</v>
      </c>
      <c r="E5" s="3"/>
      <c r="F5" s="3">
        <v>1</v>
      </c>
      <c r="G5" s="3"/>
      <c r="H5" s="3"/>
      <c r="I5" s="3"/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1</v>
      </c>
      <c r="R5" s="3"/>
      <c r="S5" s="3"/>
      <c r="T5" s="3"/>
      <c r="U5" s="3"/>
      <c r="V5" s="3"/>
      <c r="W5" s="3"/>
      <c r="X5" s="3"/>
      <c r="Y5" s="3"/>
      <c r="Z5" s="1"/>
      <c r="AA5" s="1"/>
      <c r="AB5" s="1"/>
      <c r="AC5" s="1"/>
      <c r="AD5" s="1"/>
      <c r="AE5" s="1"/>
      <c r="AF5" s="1"/>
      <c r="AG5" s="1"/>
    </row>
    <row r="6" spans="1:33" hidden="1" x14ac:dyDescent="0.2">
      <c r="A6" s="4" t="s">
        <v>42</v>
      </c>
      <c r="B6" s="3">
        <v>0</v>
      </c>
      <c r="C6" s="3">
        <v>1</v>
      </c>
      <c r="D6" s="3">
        <v>1</v>
      </c>
      <c r="E6" s="3"/>
      <c r="F6" s="3">
        <v>0</v>
      </c>
      <c r="G6" s="3"/>
      <c r="H6" s="3"/>
      <c r="I6" s="3"/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1</v>
      </c>
      <c r="R6" s="3"/>
      <c r="S6" s="3"/>
      <c r="T6" s="3"/>
      <c r="U6" s="3"/>
      <c r="V6" s="3"/>
      <c r="W6" s="3"/>
      <c r="X6" s="3"/>
      <c r="Y6" s="3"/>
      <c r="Z6" s="1"/>
      <c r="AA6" s="1"/>
      <c r="AB6" s="1"/>
      <c r="AC6" s="1"/>
      <c r="AD6" s="1"/>
      <c r="AE6" s="1"/>
      <c r="AF6" s="1"/>
      <c r="AG6" s="1"/>
    </row>
    <row r="7" spans="1:33" hidden="1" x14ac:dyDescent="0.2">
      <c r="A7" s="4" t="s">
        <v>43</v>
      </c>
      <c r="B7" s="3">
        <v>1</v>
      </c>
      <c r="C7" s="3">
        <v>1</v>
      </c>
      <c r="D7" s="3">
        <v>1</v>
      </c>
      <c r="E7" s="3"/>
      <c r="F7" s="3">
        <v>0</v>
      </c>
      <c r="G7" s="3"/>
      <c r="H7" s="3"/>
      <c r="I7" s="3"/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/>
      <c r="S7" s="3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G7" s="1"/>
    </row>
    <row r="8" spans="1:33" hidden="1" x14ac:dyDescent="0.2">
      <c r="A8" s="4" t="s">
        <v>44</v>
      </c>
      <c r="B8" s="3">
        <v>1</v>
      </c>
      <c r="C8" s="3">
        <v>1</v>
      </c>
      <c r="D8" s="3">
        <v>0</v>
      </c>
      <c r="E8" s="3"/>
      <c r="F8" s="3">
        <v>1</v>
      </c>
      <c r="G8" s="3"/>
      <c r="H8" s="3"/>
      <c r="I8" s="3"/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/>
      <c r="S8" s="3"/>
      <c r="T8" s="3"/>
      <c r="U8" s="3"/>
      <c r="V8" s="3"/>
      <c r="W8" s="3"/>
      <c r="X8" s="3"/>
      <c r="Y8" s="3"/>
      <c r="Z8" s="1"/>
      <c r="AA8" s="1"/>
      <c r="AB8" s="1"/>
      <c r="AC8" s="1"/>
      <c r="AD8" s="1"/>
      <c r="AE8" s="1"/>
      <c r="AF8" s="1"/>
      <c r="AG8" s="1"/>
    </row>
    <row r="9" spans="1:33" hidden="1" x14ac:dyDescent="0.2">
      <c r="A9" s="4" t="s">
        <v>45</v>
      </c>
      <c r="B9" s="3">
        <v>1</v>
      </c>
      <c r="C9" s="3">
        <v>1</v>
      </c>
      <c r="D9" s="3">
        <v>1</v>
      </c>
      <c r="E9" s="3"/>
      <c r="F9" s="3">
        <v>0</v>
      </c>
      <c r="G9" s="3"/>
      <c r="H9" s="3"/>
      <c r="I9" s="3"/>
      <c r="J9" s="3">
        <v>0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1">
        <v>1</v>
      </c>
      <c r="Q9" s="3">
        <v>1</v>
      </c>
      <c r="R9" s="3"/>
      <c r="S9" s="3"/>
      <c r="T9" s="3"/>
      <c r="U9" s="3"/>
      <c r="V9" s="3"/>
      <c r="W9" s="3"/>
      <c r="X9" s="3"/>
      <c r="Y9" s="3"/>
      <c r="Z9" s="1"/>
      <c r="AA9" s="1"/>
      <c r="AB9" s="1"/>
      <c r="AC9" s="1"/>
      <c r="AD9" s="1"/>
      <c r="AE9" s="1"/>
      <c r="AF9" s="1"/>
      <c r="AG9" s="1"/>
    </row>
    <row r="10" spans="1:33" hidden="1" x14ac:dyDescent="0.2">
      <c r="A10" s="4" t="s">
        <v>46</v>
      </c>
      <c r="B10" s="3">
        <v>1</v>
      </c>
      <c r="C10" s="3">
        <v>1</v>
      </c>
      <c r="D10" s="3">
        <v>1</v>
      </c>
      <c r="E10" s="3"/>
      <c r="F10" s="3">
        <v>0</v>
      </c>
      <c r="G10" s="3"/>
      <c r="H10" s="3"/>
      <c r="I10" s="3"/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1</v>
      </c>
      <c r="R10" s="3"/>
      <c r="S10" s="3"/>
      <c r="T10" s="3"/>
      <c r="U10" s="3"/>
      <c r="V10" s="3"/>
      <c r="W10" s="3"/>
      <c r="X10" s="3"/>
      <c r="Y10" s="3"/>
      <c r="Z10" s="1"/>
      <c r="AA10" s="1"/>
      <c r="AB10" s="1"/>
      <c r="AC10" s="1"/>
      <c r="AD10" s="1"/>
      <c r="AE10" s="1"/>
      <c r="AF10" s="1"/>
      <c r="AG10" s="1"/>
    </row>
    <row r="11" spans="1:33" hidden="1" x14ac:dyDescent="0.2">
      <c r="A11" s="4" t="s">
        <v>47</v>
      </c>
      <c r="B11" s="3">
        <v>1</v>
      </c>
      <c r="C11" s="3">
        <v>1</v>
      </c>
      <c r="D11" s="3">
        <v>0</v>
      </c>
      <c r="E11" s="3"/>
      <c r="F11" s="3">
        <v>0</v>
      </c>
      <c r="G11" s="3"/>
      <c r="H11" s="3"/>
      <c r="I11" s="3"/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0</v>
      </c>
      <c r="Q11" s="3">
        <v>1</v>
      </c>
      <c r="R11" s="3"/>
      <c r="S11" s="3"/>
      <c r="T11" s="3"/>
      <c r="U11" s="3"/>
      <c r="V11" s="3"/>
      <c r="W11" s="3"/>
      <c r="X11" s="3"/>
      <c r="Y11" s="3"/>
      <c r="Z11" s="1"/>
      <c r="AA11" s="1"/>
      <c r="AB11" s="1"/>
      <c r="AC11" s="1"/>
      <c r="AD11" s="1"/>
      <c r="AE11" s="1"/>
      <c r="AF11" s="1"/>
      <c r="AG11" s="1"/>
    </row>
    <row r="12" spans="1:33" hidden="1" x14ac:dyDescent="0.2">
      <c r="A12" s="4" t="s">
        <v>48</v>
      </c>
      <c r="B12" s="3">
        <v>1</v>
      </c>
      <c r="C12" s="3">
        <v>1</v>
      </c>
      <c r="D12" s="3">
        <v>0</v>
      </c>
      <c r="E12" s="3"/>
      <c r="F12" s="3">
        <v>1</v>
      </c>
      <c r="G12" s="3"/>
      <c r="H12" s="3"/>
      <c r="I12" s="3"/>
      <c r="J12" s="3">
        <v>1</v>
      </c>
      <c r="K12" s="3">
        <v>1</v>
      </c>
      <c r="L12" s="3">
        <v>0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  <c r="R12" s="3"/>
      <c r="S12" s="3"/>
      <c r="T12" s="3"/>
      <c r="U12" s="3"/>
      <c r="V12" s="3"/>
      <c r="W12" s="3"/>
      <c r="X12" s="3"/>
      <c r="Y12" s="3"/>
      <c r="Z12" s="1"/>
      <c r="AA12" s="1"/>
      <c r="AB12" s="1"/>
      <c r="AC12" s="1"/>
      <c r="AD12" s="1"/>
      <c r="AE12" s="1"/>
      <c r="AF12" s="1"/>
      <c r="AG12" s="1"/>
    </row>
    <row r="13" spans="1:33" hidden="1" x14ac:dyDescent="0.2">
      <c r="A13" s="4" t="s">
        <v>49</v>
      </c>
      <c r="B13" s="3">
        <v>0</v>
      </c>
      <c r="C13" s="3">
        <v>1</v>
      </c>
      <c r="D13" s="3">
        <v>1</v>
      </c>
      <c r="E13" s="3"/>
      <c r="F13" s="3">
        <v>0</v>
      </c>
      <c r="G13" s="3"/>
      <c r="H13" s="3"/>
      <c r="I13" s="3"/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1</v>
      </c>
      <c r="P13" s="3">
        <v>1</v>
      </c>
      <c r="Q13" s="3">
        <v>1</v>
      </c>
      <c r="R13" s="3"/>
      <c r="S13" s="3"/>
      <c r="T13" s="3"/>
      <c r="U13" s="3"/>
      <c r="V13" s="3"/>
      <c r="W13" s="3"/>
      <c r="X13" s="3"/>
      <c r="Y13" s="3"/>
      <c r="Z13" s="1"/>
      <c r="AA13" s="1"/>
      <c r="AB13" s="1"/>
      <c r="AC13" s="1"/>
      <c r="AD13" s="1"/>
      <c r="AE13" s="1"/>
      <c r="AF13" s="1"/>
      <c r="AG13" s="1"/>
    </row>
    <row r="14" spans="1:33" hidden="1" x14ac:dyDescent="0.2">
      <c r="A14" s="4" t="s">
        <v>51</v>
      </c>
      <c r="B14" s="3">
        <v>0</v>
      </c>
      <c r="C14" s="3">
        <v>1</v>
      </c>
      <c r="D14" s="3">
        <v>1</v>
      </c>
      <c r="E14" s="3"/>
      <c r="F14" s="3">
        <v>1</v>
      </c>
      <c r="G14" s="3"/>
      <c r="H14" s="3"/>
      <c r="I14" s="3"/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1</v>
      </c>
      <c r="R14" s="3"/>
      <c r="S14" s="3"/>
      <c r="T14" s="3"/>
      <c r="U14" s="3"/>
      <c r="V14" s="3"/>
      <c r="W14" s="3"/>
      <c r="X14" s="3"/>
      <c r="Y14" s="3"/>
      <c r="Z14" s="1"/>
      <c r="AA14" s="1"/>
      <c r="AB14" s="1"/>
      <c r="AC14" s="1"/>
      <c r="AD14" s="1"/>
      <c r="AE14" s="1"/>
      <c r="AF14" s="1"/>
      <c r="AG14" s="1"/>
    </row>
    <row r="15" spans="1:33" hidden="1" x14ac:dyDescent="0.2">
      <c r="A15" s="4" t="s">
        <v>50</v>
      </c>
      <c r="B15" s="3">
        <v>1</v>
      </c>
      <c r="C15" s="3">
        <v>1</v>
      </c>
      <c r="D15" s="3">
        <v>1</v>
      </c>
      <c r="E15" s="3"/>
      <c r="F15" s="3">
        <v>1</v>
      </c>
      <c r="G15" s="3"/>
      <c r="H15" s="3"/>
      <c r="I15" s="3"/>
      <c r="J15" s="3">
        <v>1</v>
      </c>
      <c r="K15" s="3">
        <v>1</v>
      </c>
      <c r="L15" s="3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/>
      <c r="S15" s="3"/>
      <c r="T15" s="3"/>
      <c r="U15" s="3"/>
      <c r="V15" s="3"/>
      <c r="W15" s="3"/>
      <c r="X15" s="3"/>
      <c r="Y15" s="3"/>
      <c r="Z15" s="1"/>
      <c r="AA15" s="1"/>
      <c r="AB15" s="1"/>
      <c r="AC15" s="1"/>
      <c r="AD15" s="1"/>
      <c r="AE15" s="1"/>
      <c r="AF15" s="1"/>
      <c r="AG15" s="1"/>
    </row>
    <row r="16" spans="1:33" hidden="1" x14ac:dyDescent="0.2">
      <c r="A16" s="4" t="s">
        <v>52</v>
      </c>
      <c r="B16" s="3">
        <v>0</v>
      </c>
      <c r="C16" s="3">
        <v>1</v>
      </c>
      <c r="D16" s="3">
        <v>1</v>
      </c>
      <c r="E16" s="3"/>
      <c r="F16" s="3">
        <v>1</v>
      </c>
      <c r="G16" s="3"/>
      <c r="H16" s="3"/>
      <c r="I16" s="3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1">
        <v>1</v>
      </c>
      <c r="Q16" s="3">
        <v>1</v>
      </c>
      <c r="R16" s="3"/>
      <c r="S16" s="3"/>
      <c r="T16" s="3"/>
      <c r="U16" s="3"/>
      <c r="V16" s="3"/>
      <c r="W16" s="3"/>
      <c r="X16" s="3"/>
      <c r="Y16" s="3"/>
      <c r="Z16" s="1"/>
      <c r="AA16" s="1"/>
      <c r="AB16" s="1"/>
      <c r="AC16" s="1"/>
      <c r="AD16" s="1"/>
      <c r="AE16" s="1"/>
      <c r="AF16" s="1"/>
      <c r="AG16" s="1"/>
    </row>
    <row r="17" spans="1:33" hidden="1" x14ac:dyDescent="0.2">
      <c r="A17" s="4" t="s">
        <v>53</v>
      </c>
      <c r="B17" s="3">
        <v>0</v>
      </c>
      <c r="C17" s="3">
        <v>1</v>
      </c>
      <c r="D17" s="3">
        <v>0</v>
      </c>
      <c r="E17" s="3"/>
      <c r="F17" s="3">
        <v>1</v>
      </c>
      <c r="G17" s="3"/>
      <c r="H17" s="3"/>
      <c r="I17" s="3"/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/>
      <c r="S17" s="3"/>
      <c r="T17" s="3"/>
      <c r="U17" s="3"/>
      <c r="V17" s="3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</row>
    <row r="18" spans="1:33" hidden="1" x14ac:dyDescent="0.2">
      <c r="A18" s="4" t="s">
        <v>54</v>
      </c>
      <c r="B18" s="3">
        <v>0</v>
      </c>
      <c r="C18" s="3">
        <v>1</v>
      </c>
      <c r="D18" s="3">
        <v>1</v>
      </c>
      <c r="E18" s="3"/>
      <c r="F18" s="3">
        <v>0</v>
      </c>
      <c r="G18" s="3"/>
      <c r="H18" s="3"/>
      <c r="I18" s="3"/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1</v>
      </c>
      <c r="R18" s="3"/>
      <c r="S18" s="3"/>
      <c r="T18" s="3"/>
      <c r="U18" s="3"/>
      <c r="V18" s="3"/>
      <c r="W18" s="3"/>
      <c r="X18" s="3"/>
      <c r="Y18" s="3"/>
      <c r="Z18" s="1"/>
      <c r="AA18" s="1"/>
      <c r="AB18" s="1"/>
      <c r="AC18" s="1"/>
      <c r="AD18" s="1"/>
      <c r="AE18" s="1"/>
      <c r="AF18" s="1"/>
      <c r="AG18" s="1"/>
    </row>
    <row r="19" spans="1:33" hidden="1" x14ac:dyDescent="0.2">
      <c r="A19" s="3" t="s">
        <v>37</v>
      </c>
      <c r="B19" s="3">
        <f>AVERAGE(B4:B18)</f>
        <v>0.46666666666666667</v>
      </c>
      <c r="C19" s="3">
        <f t="shared" ref="C19:AB19" si="0">AVERAGE(C4:C18)</f>
        <v>1</v>
      </c>
      <c r="D19" s="3">
        <f>AVERAGE(D4:D18)</f>
        <v>0.73333333333333328</v>
      </c>
      <c r="E19" s="3" t="e">
        <f t="shared" si="0"/>
        <v>#DIV/0!</v>
      </c>
      <c r="F19" s="3">
        <f t="shared" si="0"/>
        <v>0.53333333333333333</v>
      </c>
      <c r="G19" s="3" t="e">
        <f t="shared" si="0"/>
        <v>#DIV/0!</v>
      </c>
      <c r="H19" s="3" t="e">
        <f t="shared" si="0"/>
        <v>#DIV/0!</v>
      </c>
      <c r="I19" s="3" t="e">
        <f t="shared" si="0"/>
        <v>#DIV/0!</v>
      </c>
      <c r="J19" s="3">
        <f t="shared" si="0"/>
        <v>0.66666666666666663</v>
      </c>
      <c r="K19" s="3">
        <f t="shared" si="0"/>
        <v>0.93333333333333335</v>
      </c>
      <c r="L19" s="3">
        <f t="shared" si="0"/>
        <v>0.4</v>
      </c>
      <c r="M19" s="3">
        <f t="shared" si="0"/>
        <v>0.73333333333333328</v>
      </c>
      <c r="N19" s="3">
        <f t="shared" si="0"/>
        <v>0.6</v>
      </c>
      <c r="O19" s="3">
        <f t="shared" si="0"/>
        <v>0.93333333333333335</v>
      </c>
      <c r="P19" s="3">
        <f t="shared" si="0"/>
        <v>0.8666666666666667</v>
      </c>
      <c r="Q19" s="3">
        <f t="shared" si="0"/>
        <v>1</v>
      </c>
      <c r="R19" s="3" t="e">
        <f t="shared" si="0"/>
        <v>#DIV/0!</v>
      </c>
      <c r="S19" s="3" t="e">
        <f t="shared" si="0"/>
        <v>#DIV/0!</v>
      </c>
      <c r="T19" s="3" t="e">
        <f t="shared" si="0"/>
        <v>#DIV/0!</v>
      </c>
      <c r="U19" s="3" t="e">
        <f t="shared" si="0"/>
        <v>#DIV/0!</v>
      </c>
      <c r="V19" s="3" t="e">
        <f t="shared" si="0"/>
        <v>#DIV/0!</v>
      </c>
      <c r="W19" s="3" t="e">
        <f t="shared" si="0"/>
        <v>#DIV/0!</v>
      </c>
      <c r="X19" s="3" t="e">
        <f t="shared" si="0"/>
        <v>#DIV/0!</v>
      </c>
      <c r="Y19" s="3" t="e">
        <f t="shared" si="0"/>
        <v>#DIV/0!</v>
      </c>
      <c r="Z19" s="3" t="e">
        <f t="shared" si="0"/>
        <v>#DIV/0!</v>
      </c>
      <c r="AA19" s="3" t="e">
        <f t="shared" si="0"/>
        <v>#DIV/0!</v>
      </c>
      <c r="AB19" s="3" t="e">
        <f t="shared" si="0"/>
        <v>#DIV/0!</v>
      </c>
      <c r="AC19" s="1"/>
      <c r="AD19" s="1"/>
      <c r="AE19" s="1"/>
      <c r="AF19" s="1"/>
      <c r="AG19" s="1"/>
    </row>
    <row r="20" spans="1:33" hidden="1" x14ac:dyDescent="0.2">
      <c r="A20" s="3" t="s">
        <v>55</v>
      </c>
      <c r="B20" s="3">
        <f>10/15</f>
        <v>0.66666666666666663</v>
      </c>
      <c r="C20" s="3">
        <v>1</v>
      </c>
      <c r="D20" s="3">
        <f>14/15</f>
        <v>0.93333333333333335</v>
      </c>
      <c r="E20" s="3"/>
      <c r="F20" s="3">
        <f>12/15</f>
        <v>0.8</v>
      </c>
      <c r="G20" s="3">
        <v>0</v>
      </c>
      <c r="H20" s="3">
        <v>0</v>
      </c>
      <c r="I20" s="3">
        <v>0</v>
      </c>
      <c r="J20" s="3" t="s">
        <v>56</v>
      </c>
      <c r="K20" s="3" t="s">
        <v>56</v>
      </c>
      <c r="L20" s="3" t="s">
        <v>57</v>
      </c>
      <c r="M20" s="3" t="s">
        <v>58</v>
      </c>
      <c r="N20" s="3">
        <f>12/15</f>
        <v>0.8</v>
      </c>
      <c r="O20" s="3">
        <f>14/15</f>
        <v>0.93333333333333335</v>
      </c>
      <c r="P20" s="1">
        <f>14/15</f>
        <v>0.93333333333333335</v>
      </c>
      <c r="Q20" s="1">
        <v>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idden="1" x14ac:dyDescent="0.2">
      <c r="A21" s="3"/>
      <c r="F21" s="3"/>
      <c r="N21" s="3"/>
      <c r="O21" s="3"/>
    </row>
    <row r="22" spans="1:33" hidden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33" hidden="1" x14ac:dyDescent="0.2"/>
    <row r="24" spans="1:33" hidden="1" x14ac:dyDescent="0.2"/>
    <row r="25" spans="1:33" ht="85" customHeight="1" x14ac:dyDescent="0.2">
      <c r="B25" s="6" t="s">
        <v>78</v>
      </c>
      <c r="F25" s="5" t="s">
        <v>77</v>
      </c>
      <c r="J25" s="35"/>
      <c r="K25" s="36"/>
      <c r="L25" s="35"/>
      <c r="M25" s="35"/>
    </row>
    <row r="33" spans="1:35" x14ac:dyDescent="0.2">
      <c r="A33" t="s">
        <v>1</v>
      </c>
      <c r="B33" s="36" t="s">
        <v>60</v>
      </c>
      <c r="C33" s="36"/>
      <c r="D33" s="2"/>
      <c r="E33" s="1"/>
      <c r="F33" s="1"/>
      <c r="G33" s="1"/>
      <c r="H33" s="1"/>
      <c r="I33" s="1"/>
      <c r="J33" s="1"/>
      <c r="K33" s="1"/>
      <c r="L33" s="1"/>
    </row>
    <row r="34" spans="1:35" ht="108" thickBot="1" x14ac:dyDescent="0.25">
      <c r="A34" s="3"/>
      <c r="B34" s="13" t="s">
        <v>76</v>
      </c>
      <c r="C34" s="13" t="s">
        <v>74</v>
      </c>
      <c r="D34" s="13" t="s">
        <v>75</v>
      </c>
      <c r="E34" s="22" t="s">
        <v>103</v>
      </c>
      <c r="F34" s="22" t="s">
        <v>104</v>
      </c>
      <c r="G34" s="22" t="s">
        <v>105</v>
      </c>
      <c r="H34" s="25" t="s">
        <v>114</v>
      </c>
      <c r="I34" s="25" t="s">
        <v>115</v>
      </c>
      <c r="J34" s="25" t="s">
        <v>116</v>
      </c>
      <c r="K34" s="26" t="s">
        <v>117</v>
      </c>
      <c r="L34" s="26" t="s">
        <v>118</v>
      </c>
      <c r="M34" s="26" t="s">
        <v>119</v>
      </c>
      <c r="N34" s="14" t="s">
        <v>5</v>
      </c>
      <c r="O34" s="14" t="s">
        <v>6</v>
      </c>
      <c r="P34" s="10" t="s">
        <v>7</v>
      </c>
      <c r="Q34" s="10" t="s">
        <v>8</v>
      </c>
      <c r="R34" s="11" t="s">
        <v>38</v>
      </c>
      <c r="S34" s="11" t="s">
        <v>39</v>
      </c>
      <c r="T34" s="12" t="s">
        <v>82</v>
      </c>
      <c r="U34" s="12" t="s">
        <v>83</v>
      </c>
      <c r="V34" s="16" t="s">
        <v>84</v>
      </c>
      <c r="W34" s="17" t="s">
        <v>85</v>
      </c>
      <c r="X34" s="15" t="s">
        <v>87</v>
      </c>
      <c r="Y34" s="15" t="s">
        <v>88</v>
      </c>
      <c r="Z34" s="18" t="s">
        <v>89</v>
      </c>
      <c r="AA34" s="18" t="s">
        <v>90</v>
      </c>
      <c r="AB34" s="19" t="s">
        <v>91</v>
      </c>
      <c r="AC34" s="19" t="s">
        <v>92</v>
      </c>
      <c r="AD34" s="20" t="s">
        <v>93</v>
      </c>
      <c r="AE34" s="20" t="s">
        <v>100</v>
      </c>
      <c r="AF34" s="15" t="s">
        <v>94</v>
      </c>
      <c r="AG34" s="15" t="s">
        <v>95</v>
      </c>
    </row>
    <row r="35" spans="1:35" ht="17" thickTop="1" x14ac:dyDescent="0.2">
      <c r="A35" s="4" t="s">
        <v>61</v>
      </c>
      <c r="B35" s="3">
        <v>1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1">
        <v>1</v>
      </c>
      <c r="L35" s="1">
        <v>1</v>
      </c>
      <c r="M35" s="1">
        <v>1</v>
      </c>
      <c r="N35" s="3">
        <v>1</v>
      </c>
      <c r="O35" s="3">
        <v>1</v>
      </c>
      <c r="P35" s="3">
        <v>1</v>
      </c>
      <c r="Q35" s="3">
        <v>1</v>
      </c>
      <c r="R35" s="3">
        <v>0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1"/>
      <c r="AI35" s="1"/>
    </row>
    <row r="36" spans="1:35" x14ac:dyDescent="0.2">
      <c r="A36" s="4" t="s">
        <v>62</v>
      </c>
      <c r="B36" s="3">
        <v>1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">
        <v>0</v>
      </c>
      <c r="L36" s="1">
        <v>0</v>
      </c>
      <c r="M36" s="1">
        <v>1</v>
      </c>
      <c r="N36" s="3">
        <v>1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1</v>
      </c>
      <c r="W36" s="3">
        <v>1</v>
      </c>
      <c r="X36" s="3">
        <v>0</v>
      </c>
      <c r="Y36" s="3">
        <v>1</v>
      </c>
      <c r="Z36" s="3">
        <v>1</v>
      </c>
      <c r="AA36" s="3">
        <v>1</v>
      </c>
      <c r="AB36" s="3">
        <v>0</v>
      </c>
      <c r="AC36" s="3">
        <v>0</v>
      </c>
      <c r="AD36" s="3">
        <v>1</v>
      </c>
      <c r="AE36" s="3">
        <v>1</v>
      </c>
      <c r="AF36" s="3">
        <v>0</v>
      </c>
      <c r="AG36" s="3">
        <v>1</v>
      </c>
      <c r="AH36" s="1"/>
      <c r="AI36" s="1"/>
    </row>
    <row r="37" spans="1:35" x14ac:dyDescent="0.2">
      <c r="A37" s="4" t="s">
        <v>63</v>
      </c>
      <c r="B37" s="3">
        <v>0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1">
        <v>0</v>
      </c>
      <c r="L37" s="1">
        <v>0</v>
      </c>
      <c r="M37" s="1">
        <v>1</v>
      </c>
      <c r="N37" s="3">
        <v>1</v>
      </c>
      <c r="O37" s="3">
        <v>1</v>
      </c>
      <c r="P37" s="3">
        <v>0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0</v>
      </c>
      <c r="AA37" s="3">
        <v>1</v>
      </c>
      <c r="AB37" s="3">
        <v>0</v>
      </c>
      <c r="AC37" s="3">
        <v>1</v>
      </c>
      <c r="AD37" s="3">
        <v>1</v>
      </c>
      <c r="AE37" s="3">
        <v>1</v>
      </c>
      <c r="AF37" s="3">
        <v>0</v>
      </c>
      <c r="AG37" s="3">
        <v>0</v>
      </c>
      <c r="AH37" s="1"/>
      <c r="AI37" s="1"/>
    </row>
    <row r="38" spans="1:35" x14ac:dyDescent="0.2">
      <c r="A38" s="4" t="s">
        <v>64</v>
      </c>
      <c r="B38" s="3">
        <v>0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1">
        <v>1</v>
      </c>
      <c r="L38" s="1">
        <v>1</v>
      </c>
      <c r="M38" s="1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0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1"/>
      <c r="AI38" s="1"/>
    </row>
    <row r="39" spans="1:35" x14ac:dyDescent="0.2">
      <c r="A39" s="4" t="s">
        <v>65</v>
      </c>
      <c r="B39" s="3">
        <v>0</v>
      </c>
      <c r="C39" s="3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1</v>
      </c>
      <c r="K39" s="1">
        <v>1</v>
      </c>
      <c r="L39" s="1">
        <v>1</v>
      </c>
      <c r="M39" s="1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1"/>
      <c r="AI39" s="1"/>
    </row>
    <row r="40" spans="1:35" x14ac:dyDescent="0.2">
      <c r="A40" s="4" t="s">
        <v>96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1">
        <v>1</v>
      </c>
      <c r="L40" s="1">
        <v>0</v>
      </c>
      <c r="M40" s="1">
        <v>1</v>
      </c>
      <c r="N40" s="3">
        <v>0</v>
      </c>
      <c r="O40" s="3">
        <v>1</v>
      </c>
      <c r="P40" s="3">
        <v>0</v>
      </c>
      <c r="Q40" s="3">
        <v>0</v>
      </c>
      <c r="R40" s="3">
        <v>1</v>
      </c>
      <c r="S40" s="3">
        <v>1</v>
      </c>
      <c r="T40" s="3">
        <v>0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0</v>
      </c>
      <c r="AA40" s="3">
        <v>1</v>
      </c>
      <c r="AB40" s="3">
        <v>0</v>
      </c>
      <c r="AC40" s="3">
        <v>1</v>
      </c>
      <c r="AD40" s="3">
        <v>1</v>
      </c>
      <c r="AE40" s="3">
        <v>1</v>
      </c>
      <c r="AF40" s="3">
        <v>0</v>
      </c>
      <c r="AG40" s="3">
        <v>0</v>
      </c>
      <c r="AH40" s="1"/>
      <c r="AI40" s="1"/>
    </row>
    <row r="41" spans="1:35" x14ac:dyDescent="0.2">
      <c r="A41" s="4" t="s">
        <v>66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1">
        <v>0</v>
      </c>
      <c r="L41" s="1">
        <v>0</v>
      </c>
      <c r="M41" s="1">
        <v>1</v>
      </c>
      <c r="N41" s="3">
        <v>0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0</v>
      </c>
      <c r="AA41" s="3">
        <v>1</v>
      </c>
      <c r="AB41" s="3">
        <v>0</v>
      </c>
      <c r="AC41" s="3">
        <v>1</v>
      </c>
      <c r="AD41" s="3">
        <v>1</v>
      </c>
      <c r="AE41" s="3">
        <v>1</v>
      </c>
      <c r="AF41" s="3">
        <v>0</v>
      </c>
      <c r="AG41" s="3">
        <v>0</v>
      </c>
      <c r="AH41" s="1"/>
      <c r="AI41" s="1"/>
    </row>
    <row r="42" spans="1:35" x14ac:dyDescent="0.2">
      <c r="A42" s="4" t="s">
        <v>67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1">
        <v>0</v>
      </c>
      <c r="L42" s="1">
        <v>0</v>
      </c>
      <c r="M42" s="1">
        <v>0</v>
      </c>
      <c r="N42" s="3">
        <v>1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0</v>
      </c>
      <c r="W42" s="3">
        <v>0</v>
      </c>
      <c r="X42" s="3">
        <v>1</v>
      </c>
      <c r="Y42" s="3">
        <v>1</v>
      </c>
      <c r="Z42" s="3">
        <v>0</v>
      </c>
      <c r="AA42" s="3">
        <v>1</v>
      </c>
      <c r="AB42" s="3">
        <v>0</v>
      </c>
      <c r="AC42" s="3">
        <v>1</v>
      </c>
      <c r="AD42" s="3">
        <v>1</v>
      </c>
      <c r="AE42" s="3">
        <v>1</v>
      </c>
      <c r="AF42" s="23">
        <v>0</v>
      </c>
      <c r="AG42" s="3">
        <v>0</v>
      </c>
      <c r="AH42" s="1"/>
      <c r="AI42" s="1"/>
    </row>
    <row r="43" spans="1:35" x14ac:dyDescent="0.2">
      <c r="A43" s="4" t="s">
        <v>86</v>
      </c>
      <c r="B43" s="3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1">
        <v>1</v>
      </c>
      <c r="L43" s="1">
        <v>1</v>
      </c>
      <c r="M43" s="1">
        <v>1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0</v>
      </c>
      <c r="AA43" s="3">
        <v>1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1"/>
      <c r="AI43" s="1"/>
    </row>
    <row r="44" spans="1:35" x14ac:dyDescent="0.2">
      <c r="A44" s="4" t="s">
        <v>68</v>
      </c>
      <c r="B44" s="3">
        <v>1</v>
      </c>
      <c r="C44" s="3">
        <v>1</v>
      </c>
      <c r="D44" s="3">
        <v>1</v>
      </c>
      <c r="E44" s="3">
        <v>0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1">
        <v>1</v>
      </c>
      <c r="L44" s="1">
        <v>1</v>
      </c>
      <c r="M44" s="1">
        <v>1</v>
      </c>
      <c r="N44" s="3">
        <v>0</v>
      </c>
      <c r="O44" s="3">
        <v>1</v>
      </c>
      <c r="P44" s="3">
        <v>0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1"/>
      <c r="AI44" s="1"/>
    </row>
    <row r="45" spans="1:35" x14ac:dyDescent="0.2">
      <c r="A45" s="4" t="s">
        <v>69</v>
      </c>
      <c r="B45" s="3">
        <v>1</v>
      </c>
      <c r="C45" s="3">
        <v>0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1</v>
      </c>
      <c r="K45" s="1">
        <v>1</v>
      </c>
      <c r="L45" s="1">
        <v>1</v>
      </c>
      <c r="M45" s="1">
        <v>1</v>
      </c>
      <c r="N45" s="3">
        <v>0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0</v>
      </c>
      <c r="AA45" s="3">
        <v>1</v>
      </c>
      <c r="AB45" s="3">
        <v>0</v>
      </c>
      <c r="AC45" s="3">
        <v>1</v>
      </c>
      <c r="AD45" s="3">
        <v>1</v>
      </c>
      <c r="AE45" s="3">
        <v>1</v>
      </c>
      <c r="AF45" s="3">
        <v>0</v>
      </c>
      <c r="AG45" s="3">
        <v>0</v>
      </c>
      <c r="AH45" s="1"/>
      <c r="AI45" s="1"/>
    </row>
    <row r="46" spans="1:35" x14ac:dyDescent="0.2">
      <c r="A46" s="7" t="s">
        <v>70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1">
        <v>1</v>
      </c>
      <c r="L46" s="1">
        <v>1</v>
      </c>
      <c r="M46" s="1">
        <v>1</v>
      </c>
      <c r="N46" s="3">
        <v>1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0</v>
      </c>
      <c r="AG46" s="3">
        <v>1</v>
      </c>
      <c r="AH46" s="1"/>
      <c r="AI46" s="1"/>
    </row>
    <row r="47" spans="1:35" x14ac:dyDescent="0.2">
      <c r="A47" s="4" t="s">
        <v>71</v>
      </c>
      <c r="B47" s="3">
        <v>0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1">
        <v>1</v>
      </c>
      <c r="L47" s="1">
        <v>1</v>
      </c>
      <c r="M47" s="1">
        <v>1</v>
      </c>
      <c r="N47" s="3">
        <v>1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1"/>
      <c r="AI47" s="1"/>
    </row>
    <row r="48" spans="1:35" x14ac:dyDescent="0.2">
      <c r="A48" s="7" t="s">
        <v>72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1">
        <v>1</v>
      </c>
      <c r="L48" s="1">
        <v>1</v>
      </c>
      <c r="M48" s="1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0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1"/>
      <c r="AI48" s="1"/>
    </row>
    <row r="49" spans="1:35" x14ac:dyDescent="0.2">
      <c r="A49" s="4" t="s">
        <v>73</v>
      </c>
      <c r="B49" s="3">
        <v>0</v>
      </c>
      <c r="C49" s="3">
        <v>0</v>
      </c>
      <c r="D49" s="3">
        <v>0</v>
      </c>
      <c r="E49" s="3">
        <v>1</v>
      </c>
      <c r="F49" s="3">
        <v>1</v>
      </c>
      <c r="G49" s="3">
        <v>1</v>
      </c>
      <c r="H49" s="3">
        <v>0</v>
      </c>
      <c r="I49" s="3">
        <v>0</v>
      </c>
      <c r="J49" s="3">
        <v>1</v>
      </c>
      <c r="K49" s="1">
        <v>1</v>
      </c>
      <c r="L49" s="1">
        <v>1</v>
      </c>
      <c r="M49" s="1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0</v>
      </c>
      <c r="AA49" s="3">
        <v>1</v>
      </c>
      <c r="AB49" s="3">
        <v>1</v>
      </c>
      <c r="AC49" s="3">
        <v>0</v>
      </c>
      <c r="AD49" s="3">
        <v>1</v>
      </c>
      <c r="AE49" s="3">
        <v>1</v>
      </c>
      <c r="AF49" s="3">
        <v>0</v>
      </c>
      <c r="AG49" s="3">
        <v>0</v>
      </c>
      <c r="AH49" s="1"/>
      <c r="AI49" s="1"/>
    </row>
    <row r="50" spans="1:35" x14ac:dyDescent="0.2">
      <c r="A50" s="3" t="s">
        <v>143</v>
      </c>
      <c r="B50" s="3">
        <f>AVERAGE(B35:B49)</f>
        <v>0.4</v>
      </c>
      <c r="C50" s="3">
        <f>SUM(C36:C49)/15</f>
        <v>0.73333333333333328</v>
      </c>
      <c r="D50" s="3">
        <f t="shared" ref="D50:M50" si="1">SUM(D35:D49)/15</f>
        <v>0.8666666666666667</v>
      </c>
      <c r="E50" s="3">
        <f t="shared" si="1"/>
        <v>0.46666666666666667</v>
      </c>
      <c r="F50" s="3">
        <f>SUM(F35:F49)/15</f>
        <v>0.6</v>
      </c>
      <c r="G50" s="3">
        <f t="shared" si="1"/>
        <v>0.4</v>
      </c>
      <c r="H50" s="3">
        <f t="shared" si="1"/>
        <v>0.53333333333333333</v>
      </c>
      <c r="I50" s="3">
        <f t="shared" si="1"/>
        <v>0.46666666666666667</v>
      </c>
      <c r="J50" s="3">
        <f t="shared" si="1"/>
        <v>0.53333333333333333</v>
      </c>
      <c r="K50" s="3">
        <f t="shared" si="1"/>
        <v>0.73333333333333328</v>
      </c>
      <c r="L50" s="3">
        <f t="shared" si="1"/>
        <v>0.66666666666666663</v>
      </c>
      <c r="M50" s="3">
        <f t="shared" si="1"/>
        <v>0.8666666666666667</v>
      </c>
      <c r="N50" s="3">
        <f t="shared" ref="N50:AD50" si="2">SUM(N35:N49)/15</f>
        <v>0.6</v>
      </c>
      <c r="O50" s="3">
        <f t="shared" si="2"/>
        <v>0.8666666666666667</v>
      </c>
      <c r="P50" s="3">
        <f t="shared" si="2"/>
        <v>0.46666666666666667</v>
      </c>
      <c r="Q50" s="3">
        <f t="shared" si="2"/>
        <v>0.66666666666666663</v>
      </c>
      <c r="R50" s="3">
        <f t="shared" si="2"/>
        <v>0.8</v>
      </c>
      <c r="S50" s="3">
        <f t="shared" si="2"/>
        <v>0.8666666666666667</v>
      </c>
      <c r="T50" s="3">
        <f t="shared" si="2"/>
        <v>0.73333333333333328</v>
      </c>
      <c r="U50" s="3">
        <f t="shared" si="2"/>
        <v>0.93333333333333335</v>
      </c>
      <c r="V50" s="3">
        <f t="shared" si="2"/>
        <v>0.93333333333333335</v>
      </c>
      <c r="W50" s="3">
        <f t="shared" si="2"/>
        <v>0.93333333333333335</v>
      </c>
      <c r="X50" s="3">
        <f t="shared" si="2"/>
        <v>0.8666666666666667</v>
      </c>
      <c r="Y50" s="3">
        <f t="shared" si="2"/>
        <v>1</v>
      </c>
      <c r="Z50" s="3">
        <f t="shared" si="2"/>
        <v>0.53333333333333333</v>
      </c>
      <c r="AA50" s="3">
        <f t="shared" si="2"/>
        <v>1</v>
      </c>
      <c r="AB50" s="3">
        <f t="shared" si="2"/>
        <v>0.4</v>
      </c>
      <c r="AC50" s="3">
        <f t="shared" si="2"/>
        <v>0.8666666666666667</v>
      </c>
      <c r="AD50" s="3">
        <f t="shared" si="2"/>
        <v>1</v>
      </c>
      <c r="AE50" s="3">
        <f t="shared" ref="AE50" si="3">SUM(AE35:AE49)/15</f>
        <v>1</v>
      </c>
      <c r="AF50" s="3">
        <f>SUM(AF35:AF49)/15</f>
        <v>0.46666666666666667</v>
      </c>
      <c r="AG50" s="3">
        <f>SUM(AG35:AG49)/15</f>
        <v>0.6</v>
      </c>
      <c r="AH50" s="1"/>
      <c r="AI50" s="1"/>
    </row>
    <row r="51" spans="1:35" x14ac:dyDescent="0.2">
      <c r="A51" s="3" t="s">
        <v>144</v>
      </c>
      <c r="B51" s="3">
        <f>12/15</f>
        <v>0.8</v>
      </c>
      <c r="C51" s="3">
        <f>14/15</f>
        <v>0.93333333333333335</v>
      </c>
      <c r="D51" s="3">
        <f>14/15</f>
        <v>0.93333333333333335</v>
      </c>
      <c r="E51" s="3">
        <f>9/15</f>
        <v>0.6</v>
      </c>
      <c r="F51" s="3">
        <f>9/15</f>
        <v>0.6</v>
      </c>
      <c r="G51" s="3">
        <f>6/15</f>
        <v>0.4</v>
      </c>
      <c r="H51" s="1">
        <f>8/15</f>
        <v>0.53333333333333333</v>
      </c>
      <c r="I51" s="1">
        <f>8/15</f>
        <v>0.53333333333333333</v>
      </c>
      <c r="J51" s="1">
        <f>11/15</f>
        <v>0.73333333333333328</v>
      </c>
      <c r="K51" s="1">
        <f>13/15</f>
        <v>0.8666666666666667</v>
      </c>
      <c r="L51" s="1">
        <f>11/15</f>
        <v>0.73333333333333328</v>
      </c>
      <c r="M51" s="1">
        <f>13/15</f>
        <v>0.8666666666666667</v>
      </c>
      <c r="N51" s="3">
        <f>10/15</f>
        <v>0.66666666666666663</v>
      </c>
      <c r="O51" s="3">
        <f>13/15</f>
        <v>0.8666666666666667</v>
      </c>
      <c r="P51" s="3">
        <f>10/15</f>
        <v>0.66666666666666663</v>
      </c>
      <c r="Q51" s="3">
        <f>12/15</f>
        <v>0.8</v>
      </c>
      <c r="R51" s="3">
        <f>13/15</f>
        <v>0.8666666666666667</v>
      </c>
      <c r="S51" s="3">
        <f>15/15</f>
        <v>1</v>
      </c>
      <c r="T51" s="3">
        <f>14/15</f>
        <v>0.93333333333333335</v>
      </c>
      <c r="U51" s="3">
        <f>15/15</f>
        <v>1</v>
      </c>
      <c r="V51" s="3">
        <v>1</v>
      </c>
      <c r="W51" s="3">
        <v>1</v>
      </c>
      <c r="X51" s="3">
        <f>14/15</f>
        <v>0.93333333333333335</v>
      </c>
      <c r="Y51" s="3">
        <v>1</v>
      </c>
      <c r="Z51" s="3">
        <f>8/15</f>
        <v>0.53333333333333333</v>
      </c>
      <c r="AA51" s="3">
        <v>1</v>
      </c>
      <c r="AB51" s="3">
        <f>7/15</f>
        <v>0.46666666666666667</v>
      </c>
      <c r="AC51" s="3">
        <f>13/15</f>
        <v>0.8666666666666667</v>
      </c>
      <c r="AD51" s="3">
        <v>1</v>
      </c>
      <c r="AE51" s="3">
        <v>1</v>
      </c>
      <c r="AF51" s="3">
        <f>13/15</f>
        <v>0.8666666666666667</v>
      </c>
      <c r="AG51" s="3">
        <f>12/15</f>
        <v>0.8</v>
      </c>
      <c r="AH51" s="1"/>
      <c r="AI51" s="1"/>
    </row>
    <row r="52" spans="1:35" x14ac:dyDescent="0.2">
      <c r="B52" s="1"/>
      <c r="C52" s="34"/>
      <c r="D52" s="3"/>
      <c r="E52" s="28"/>
      <c r="F52" s="1"/>
      <c r="G52" s="3"/>
      <c r="H52" s="34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 t="s">
        <v>99</v>
      </c>
      <c r="AF52" s="3"/>
      <c r="AG52" s="3"/>
      <c r="AH52" s="1"/>
      <c r="AI52" s="1"/>
    </row>
    <row r="53" spans="1:35" x14ac:dyDescent="0.2">
      <c r="A53" t="s">
        <v>112</v>
      </c>
      <c r="B53" s="1"/>
      <c r="C53" s="1">
        <v>0.47</v>
      </c>
      <c r="D53" s="3"/>
      <c r="E53" s="3"/>
      <c r="F53" s="3"/>
      <c r="G53" s="3"/>
      <c r="H53" s="3"/>
      <c r="I53" s="3"/>
      <c r="J53" s="3"/>
      <c r="K53" s="3" t="s">
        <v>121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t="s">
        <v>113</v>
      </c>
      <c r="B54" s="1"/>
      <c r="C54" s="1">
        <v>0.6</v>
      </c>
      <c r="D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t="s">
        <v>111</v>
      </c>
      <c r="B55" s="1"/>
      <c r="C55" s="1">
        <f>AVERAGE(E50:G50)</f>
        <v>0.48888888888888893</v>
      </c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t="s">
        <v>110</v>
      </c>
      <c r="B56" s="1"/>
      <c r="C56" s="1">
        <f>AVERAGE(E51:G51)</f>
        <v>0.53333333333333333</v>
      </c>
      <c r="D56" s="1"/>
      <c r="E56" s="3"/>
      <c r="F56" s="37"/>
      <c r="G56" s="38"/>
      <c r="H56" s="37"/>
      <c r="I56" s="3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24" t="s">
        <v>109</v>
      </c>
      <c r="B57" s="1"/>
      <c r="C57" s="3">
        <v>0.73</v>
      </c>
      <c r="D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A58" s="24" t="s">
        <v>108</v>
      </c>
      <c r="B58" s="1"/>
      <c r="C58" s="3">
        <v>0.93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A59" s="4" t="s">
        <v>106</v>
      </c>
      <c r="B59" s="1"/>
      <c r="C59" s="3">
        <f>AVERAGE(B50:D50)</f>
        <v>0.66666666666666663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">
      <c r="A60" s="4" t="s">
        <v>107</v>
      </c>
      <c r="B60" s="1"/>
      <c r="C60" s="3">
        <f>AVERAGE(B51:D51)</f>
        <v>0.88888888888888895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">
      <c r="A61" s="4" t="s">
        <v>97</v>
      </c>
      <c r="B61" s="1"/>
      <c r="C61" s="3">
        <f>AVERAGE(N50,P50,R50,T50,V50,X50,Z50,AB50,AD50,AF50)</f>
        <v>0.68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">
      <c r="A62" s="4" t="s">
        <v>98</v>
      </c>
      <c r="B62" s="1"/>
      <c r="C62" s="3">
        <f>AVERAGE(O50,Q50,S50,U50,W50,Y50,AA50,AC50,AE50,AG50)</f>
        <v>0.87333333333333329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">
      <c r="A63" s="4" t="s">
        <v>101</v>
      </c>
      <c r="B63" s="1"/>
      <c r="C63" s="3">
        <f>AVERAGE(N51,P51,R51,T51,V51,X51,Z51,AB51,AD51,AF51)</f>
        <v>0.79333333333333333</v>
      </c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">
      <c r="A64" s="4" t="s">
        <v>102</v>
      </c>
      <c r="B64" s="1"/>
      <c r="C64" s="3">
        <f>AVERAGE(O51,Q51,S51,U51,W51,Y51,AA51,AC51,AE51,AG51)</f>
        <v>0.93333333333333335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46" customHeight="1" x14ac:dyDescent="0.2">
      <c r="B65" s="1"/>
      <c r="C65" s="1"/>
      <c r="D65" s="27" t="s">
        <v>145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9" spans="1:35" x14ac:dyDescent="0.2">
      <c r="A69" t="s">
        <v>122</v>
      </c>
    </row>
    <row r="80" spans="1:35" x14ac:dyDescent="0.2">
      <c r="A80" t="s">
        <v>1</v>
      </c>
      <c r="B80" s="36" t="s">
        <v>123</v>
      </c>
      <c r="C80" s="36"/>
      <c r="D80" s="2"/>
      <c r="E80" s="1"/>
      <c r="F80" s="1"/>
      <c r="G80" s="1"/>
      <c r="H80" s="1"/>
      <c r="I80" s="1"/>
      <c r="J80" s="1"/>
      <c r="K80" s="1"/>
      <c r="L80" s="1"/>
    </row>
    <row r="81" spans="1:34" ht="108" thickBot="1" x14ac:dyDescent="0.25">
      <c r="A81" s="3"/>
      <c r="B81" s="13" t="s">
        <v>76</v>
      </c>
      <c r="C81" s="13" t="s">
        <v>74</v>
      </c>
      <c r="D81" s="13" t="s">
        <v>75</v>
      </c>
      <c r="E81" s="22" t="s">
        <v>103</v>
      </c>
      <c r="F81" s="22" t="s">
        <v>104</v>
      </c>
      <c r="G81" s="22" t="s">
        <v>105</v>
      </c>
      <c r="H81" s="25" t="s">
        <v>114</v>
      </c>
      <c r="I81" s="25" t="s">
        <v>115</v>
      </c>
      <c r="J81" s="25" t="s">
        <v>116</v>
      </c>
      <c r="K81" s="26" t="s">
        <v>117</v>
      </c>
      <c r="L81" s="26" t="s">
        <v>118</v>
      </c>
      <c r="M81" s="26" t="s">
        <v>119</v>
      </c>
      <c r="N81" s="14" t="s">
        <v>5</v>
      </c>
      <c r="O81" s="14" t="s">
        <v>6</v>
      </c>
      <c r="P81" s="10" t="s">
        <v>7</v>
      </c>
      <c r="Q81" s="10" t="s">
        <v>8</v>
      </c>
      <c r="R81" s="11" t="s">
        <v>38</v>
      </c>
      <c r="S81" s="11" t="s">
        <v>39</v>
      </c>
      <c r="T81" s="12" t="s">
        <v>82</v>
      </c>
      <c r="U81" s="12" t="s">
        <v>83</v>
      </c>
      <c r="V81" s="16" t="s">
        <v>84</v>
      </c>
      <c r="W81" s="17" t="s">
        <v>125</v>
      </c>
      <c r="X81" s="15" t="s">
        <v>87</v>
      </c>
      <c r="Y81" s="15" t="s">
        <v>88</v>
      </c>
      <c r="Z81" s="18" t="s">
        <v>89</v>
      </c>
      <c r="AA81" s="18" t="s">
        <v>90</v>
      </c>
      <c r="AB81" s="19" t="s">
        <v>91</v>
      </c>
      <c r="AC81" s="19" t="s">
        <v>126</v>
      </c>
      <c r="AD81" s="20" t="s">
        <v>93</v>
      </c>
      <c r="AE81" s="20" t="s">
        <v>100</v>
      </c>
      <c r="AF81" s="15" t="s">
        <v>127</v>
      </c>
      <c r="AG81" s="15" t="s">
        <v>95</v>
      </c>
    </row>
    <row r="82" spans="1:34" ht="17" thickTop="1" x14ac:dyDescent="0.2">
      <c r="A82" s="31" t="s">
        <v>36</v>
      </c>
      <c r="B82" s="30">
        <v>1</v>
      </c>
      <c r="C82" s="30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1">
        <v>1</v>
      </c>
      <c r="L82" s="1">
        <v>1</v>
      </c>
      <c r="M82" s="1">
        <v>1</v>
      </c>
      <c r="N82" s="30">
        <v>1</v>
      </c>
      <c r="O82" s="30">
        <v>1</v>
      </c>
      <c r="P82" s="30">
        <v>1</v>
      </c>
      <c r="Q82" s="30">
        <v>1</v>
      </c>
      <c r="R82" s="30">
        <v>1</v>
      </c>
      <c r="S82" s="30">
        <v>1</v>
      </c>
      <c r="T82" s="30">
        <v>1</v>
      </c>
      <c r="U82" s="30">
        <v>1</v>
      </c>
      <c r="V82" s="3">
        <v>1</v>
      </c>
      <c r="W82" s="3">
        <v>1</v>
      </c>
      <c r="X82" s="3">
        <v>0</v>
      </c>
      <c r="Y82" s="3">
        <v>1</v>
      </c>
      <c r="Z82" s="3">
        <v>0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1"/>
    </row>
    <row r="83" spans="1:34" x14ac:dyDescent="0.2">
      <c r="A83" s="31" t="s">
        <v>41</v>
      </c>
      <c r="B83" s="30">
        <v>1</v>
      </c>
      <c r="C83" s="30">
        <v>1</v>
      </c>
      <c r="D83" s="3">
        <v>1</v>
      </c>
      <c r="E83" s="3">
        <v>1</v>
      </c>
      <c r="F83" s="1">
        <v>1</v>
      </c>
      <c r="G83" s="3">
        <v>1</v>
      </c>
      <c r="H83" s="3">
        <v>1</v>
      </c>
      <c r="I83" s="3">
        <v>1</v>
      </c>
      <c r="J83" s="3">
        <v>1</v>
      </c>
      <c r="K83" s="1">
        <v>1</v>
      </c>
      <c r="L83" s="1">
        <v>1</v>
      </c>
      <c r="M83" s="1">
        <v>1</v>
      </c>
      <c r="N83" s="30">
        <v>1</v>
      </c>
      <c r="O83" s="30">
        <v>1</v>
      </c>
      <c r="P83" s="30">
        <v>0</v>
      </c>
      <c r="Q83" s="30">
        <v>0</v>
      </c>
      <c r="R83" s="30">
        <v>1</v>
      </c>
      <c r="S83" s="30">
        <v>1</v>
      </c>
      <c r="T83" s="30">
        <v>1</v>
      </c>
      <c r="U83" s="30">
        <v>1</v>
      </c>
      <c r="V83" s="3">
        <v>1</v>
      </c>
      <c r="W83" s="3">
        <v>1</v>
      </c>
      <c r="X83" s="3">
        <v>0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1"/>
    </row>
    <row r="84" spans="1:34" x14ac:dyDescent="0.2">
      <c r="A84" s="31" t="s">
        <v>42</v>
      </c>
      <c r="B84" s="30">
        <v>1</v>
      </c>
      <c r="C84" s="30">
        <v>1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1">
        <v>0</v>
      </c>
      <c r="L84" s="1">
        <v>0</v>
      </c>
      <c r="M84" s="1">
        <v>0</v>
      </c>
      <c r="N84" s="30">
        <v>1</v>
      </c>
      <c r="O84" s="30">
        <v>1</v>
      </c>
      <c r="P84" s="30">
        <v>0</v>
      </c>
      <c r="Q84" s="30">
        <v>0</v>
      </c>
      <c r="R84" s="30">
        <v>0</v>
      </c>
      <c r="S84" s="30">
        <v>1</v>
      </c>
      <c r="T84" s="30">
        <v>1</v>
      </c>
      <c r="U84" s="30">
        <v>1</v>
      </c>
      <c r="V84" s="3">
        <v>1</v>
      </c>
      <c r="W84" s="3">
        <v>1</v>
      </c>
      <c r="X84" s="3">
        <v>0</v>
      </c>
      <c r="Y84" s="3">
        <v>1</v>
      </c>
      <c r="Z84" s="3">
        <v>0</v>
      </c>
      <c r="AA84" s="3">
        <v>0</v>
      </c>
      <c r="AB84" s="3">
        <v>1</v>
      </c>
      <c r="AC84" s="3">
        <v>1</v>
      </c>
      <c r="AD84" s="3">
        <v>1</v>
      </c>
      <c r="AE84" s="3">
        <v>1</v>
      </c>
      <c r="AF84" s="3">
        <v>0</v>
      </c>
      <c r="AG84" s="3">
        <v>0</v>
      </c>
      <c r="AH84" s="1"/>
    </row>
    <row r="85" spans="1:34" x14ac:dyDescent="0.2">
      <c r="A85" s="31" t="s">
        <v>43</v>
      </c>
      <c r="B85" s="30">
        <v>1</v>
      </c>
      <c r="C85" s="30">
        <v>1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1</v>
      </c>
      <c r="J85" s="3">
        <v>0</v>
      </c>
      <c r="K85" s="1">
        <v>0</v>
      </c>
      <c r="L85" s="1">
        <v>1</v>
      </c>
      <c r="M85" s="1">
        <v>1</v>
      </c>
      <c r="N85" s="30">
        <v>0</v>
      </c>
      <c r="O85" s="30">
        <v>1</v>
      </c>
      <c r="P85" s="30">
        <v>1</v>
      </c>
      <c r="Q85" s="30">
        <v>1</v>
      </c>
      <c r="R85" s="30">
        <v>1</v>
      </c>
      <c r="S85" s="30">
        <v>1</v>
      </c>
      <c r="T85" s="30">
        <v>1</v>
      </c>
      <c r="U85" s="30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0</v>
      </c>
      <c r="AG85" s="3">
        <v>0</v>
      </c>
      <c r="AH85" s="1"/>
    </row>
    <row r="86" spans="1:34" x14ac:dyDescent="0.2">
      <c r="A86" s="31" t="s">
        <v>44</v>
      </c>
      <c r="B86" s="30">
        <v>1</v>
      </c>
      <c r="C86" s="30">
        <v>0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1">
        <v>1</v>
      </c>
      <c r="L86" s="1">
        <v>1</v>
      </c>
      <c r="M86" s="1">
        <v>1</v>
      </c>
      <c r="N86" s="30">
        <v>1</v>
      </c>
      <c r="O86" s="30">
        <v>1</v>
      </c>
      <c r="P86" s="30">
        <v>0</v>
      </c>
      <c r="Q86" s="30">
        <v>1</v>
      </c>
      <c r="R86" s="30">
        <v>1</v>
      </c>
      <c r="S86" s="30">
        <v>1</v>
      </c>
      <c r="T86" s="30">
        <v>1</v>
      </c>
      <c r="U86" s="30">
        <v>1</v>
      </c>
      <c r="V86" s="3">
        <v>0</v>
      </c>
      <c r="W86" s="3">
        <v>0</v>
      </c>
      <c r="X86" s="3">
        <v>1</v>
      </c>
      <c r="Y86" s="3">
        <v>1</v>
      </c>
      <c r="Z86" s="3">
        <v>0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0</v>
      </c>
      <c r="AG86" s="3">
        <v>0</v>
      </c>
      <c r="AH86" s="1"/>
    </row>
    <row r="87" spans="1:34" x14ac:dyDescent="0.2">
      <c r="A87" s="31" t="s">
        <v>45</v>
      </c>
      <c r="B87" s="30">
        <v>1</v>
      </c>
      <c r="C87" s="30">
        <v>1</v>
      </c>
      <c r="D87" s="3">
        <v>1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1">
        <v>0</v>
      </c>
      <c r="L87" s="1">
        <v>1</v>
      </c>
      <c r="M87" s="1">
        <v>1</v>
      </c>
      <c r="N87" s="30">
        <v>0</v>
      </c>
      <c r="O87" s="30">
        <v>1</v>
      </c>
      <c r="P87" s="30">
        <v>1</v>
      </c>
      <c r="Q87" s="30">
        <v>1</v>
      </c>
      <c r="R87" s="30">
        <v>1</v>
      </c>
      <c r="S87" s="30">
        <v>1</v>
      </c>
      <c r="T87" s="32">
        <v>1</v>
      </c>
      <c r="U87" s="30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1"/>
    </row>
    <row r="88" spans="1:34" x14ac:dyDescent="0.2">
      <c r="A88" s="31" t="s">
        <v>46</v>
      </c>
      <c r="B88" s="30">
        <v>1</v>
      </c>
      <c r="C88" s="30">
        <v>1</v>
      </c>
      <c r="D88" s="3">
        <v>1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1</v>
      </c>
      <c r="K88" s="1">
        <v>1</v>
      </c>
      <c r="L88" s="1">
        <v>1</v>
      </c>
      <c r="M88" s="1">
        <v>1</v>
      </c>
      <c r="N88" s="30">
        <v>1</v>
      </c>
      <c r="O88" s="30">
        <v>1</v>
      </c>
      <c r="P88" s="30">
        <v>0</v>
      </c>
      <c r="Q88" s="30">
        <v>0</v>
      </c>
      <c r="R88" s="30">
        <v>0</v>
      </c>
      <c r="S88" s="30">
        <v>1</v>
      </c>
      <c r="T88" s="30">
        <v>1</v>
      </c>
      <c r="U88" s="30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0</v>
      </c>
      <c r="AG88" s="3">
        <v>0</v>
      </c>
      <c r="AH88" s="1"/>
    </row>
    <row r="89" spans="1:34" x14ac:dyDescent="0.2">
      <c r="A89" s="31" t="s">
        <v>47</v>
      </c>
      <c r="B89" s="30">
        <v>1</v>
      </c>
      <c r="C89" s="30">
        <v>0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1</v>
      </c>
      <c r="J89" s="3">
        <v>0</v>
      </c>
      <c r="K89" s="1">
        <v>1</v>
      </c>
      <c r="L89" s="1">
        <v>1</v>
      </c>
      <c r="M89" s="1">
        <v>1</v>
      </c>
      <c r="N89" s="30">
        <v>0</v>
      </c>
      <c r="O89" s="30">
        <v>1</v>
      </c>
      <c r="P89" s="30">
        <v>0</v>
      </c>
      <c r="Q89" s="30">
        <v>1</v>
      </c>
      <c r="R89" s="30">
        <v>1</v>
      </c>
      <c r="S89" s="30">
        <v>1</v>
      </c>
      <c r="T89" s="30">
        <v>0</v>
      </c>
      <c r="U89" s="30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29">
        <v>0</v>
      </c>
      <c r="AG89" s="29">
        <v>0</v>
      </c>
      <c r="AH89" s="1"/>
    </row>
    <row r="90" spans="1:34" x14ac:dyDescent="0.2">
      <c r="A90" s="31" t="s">
        <v>48</v>
      </c>
      <c r="B90" s="30">
        <v>1</v>
      </c>
      <c r="C90" s="30">
        <v>0</v>
      </c>
      <c r="D90" s="3">
        <v>1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1">
        <v>0</v>
      </c>
      <c r="L90" s="3">
        <v>0</v>
      </c>
      <c r="M90" s="1">
        <v>0</v>
      </c>
      <c r="N90" s="30">
        <v>1</v>
      </c>
      <c r="O90" s="30">
        <v>1</v>
      </c>
      <c r="P90" s="30">
        <v>0</v>
      </c>
      <c r="Q90" s="30">
        <v>1</v>
      </c>
      <c r="R90" s="30">
        <v>0</v>
      </c>
      <c r="S90" s="30">
        <v>1</v>
      </c>
      <c r="T90" s="30">
        <v>1</v>
      </c>
      <c r="U90" s="30">
        <v>1</v>
      </c>
      <c r="V90" s="3">
        <v>0</v>
      </c>
      <c r="W90" s="3">
        <v>0</v>
      </c>
      <c r="X90" s="3">
        <v>0</v>
      </c>
      <c r="Y90" s="3">
        <v>1</v>
      </c>
      <c r="Z90" s="3">
        <v>1</v>
      </c>
      <c r="AA90" s="3">
        <v>0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1"/>
    </row>
    <row r="91" spans="1:34" x14ac:dyDescent="0.2">
      <c r="A91" s="31" t="s">
        <v>49</v>
      </c>
      <c r="B91" s="30">
        <v>1</v>
      </c>
      <c r="C91" s="30">
        <v>1</v>
      </c>
      <c r="D91" s="3">
        <v>1</v>
      </c>
      <c r="E91" s="3">
        <v>1</v>
      </c>
      <c r="F91" s="3">
        <v>0</v>
      </c>
      <c r="G91" s="3">
        <v>0</v>
      </c>
      <c r="H91" s="3">
        <v>1</v>
      </c>
      <c r="I91" s="3">
        <v>1</v>
      </c>
      <c r="J91" s="3">
        <v>0</v>
      </c>
      <c r="K91" s="1">
        <v>0</v>
      </c>
      <c r="L91" s="1">
        <v>1</v>
      </c>
      <c r="M91" s="1">
        <v>1</v>
      </c>
      <c r="N91" s="30">
        <v>0</v>
      </c>
      <c r="O91" s="30">
        <v>1</v>
      </c>
      <c r="P91" s="30">
        <v>0</v>
      </c>
      <c r="Q91" s="30">
        <v>1</v>
      </c>
      <c r="R91" s="30">
        <v>0</v>
      </c>
      <c r="S91" s="30">
        <v>1</v>
      </c>
      <c r="T91" s="30">
        <v>1</v>
      </c>
      <c r="U91" s="30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0</v>
      </c>
      <c r="AG91" s="3">
        <v>0</v>
      </c>
      <c r="AH91" s="1"/>
    </row>
    <row r="92" spans="1:34" x14ac:dyDescent="0.2">
      <c r="A92" s="31" t="s">
        <v>51</v>
      </c>
      <c r="B92" s="30">
        <v>1</v>
      </c>
      <c r="C92" s="30">
        <v>1</v>
      </c>
      <c r="D92" s="3">
        <v>1</v>
      </c>
      <c r="E92" s="3">
        <v>0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1">
        <v>1</v>
      </c>
      <c r="L92" s="1">
        <v>1</v>
      </c>
      <c r="M92" s="1">
        <v>1</v>
      </c>
      <c r="N92" s="30">
        <v>1</v>
      </c>
      <c r="O92" s="30">
        <v>1</v>
      </c>
      <c r="P92" s="30">
        <v>0</v>
      </c>
      <c r="Q92" s="30">
        <v>0</v>
      </c>
      <c r="R92" s="30">
        <v>0</v>
      </c>
      <c r="S92" s="30">
        <v>1</v>
      </c>
      <c r="T92" s="30">
        <v>1</v>
      </c>
      <c r="U92" s="30">
        <v>1</v>
      </c>
      <c r="V92" s="3">
        <v>1</v>
      </c>
      <c r="W92" s="3">
        <v>1</v>
      </c>
      <c r="X92" s="3">
        <v>0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1"/>
    </row>
    <row r="93" spans="1:34" x14ac:dyDescent="0.2">
      <c r="A93" s="31" t="s">
        <v>50</v>
      </c>
      <c r="B93" s="30">
        <v>1</v>
      </c>
      <c r="C93" s="30">
        <v>1</v>
      </c>
      <c r="D93" s="3">
        <v>1</v>
      </c>
      <c r="E93" s="3">
        <v>1</v>
      </c>
      <c r="F93" s="3">
        <v>0</v>
      </c>
      <c r="G93" s="3">
        <v>0</v>
      </c>
      <c r="H93" s="3">
        <v>1</v>
      </c>
      <c r="I93" s="3">
        <v>1</v>
      </c>
      <c r="J93" s="3">
        <v>1</v>
      </c>
      <c r="K93" s="1">
        <v>1</v>
      </c>
      <c r="L93" s="1">
        <v>1</v>
      </c>
      <c r="M93" s="1">
        <v>1</v>
      </c>
      <c r="N93" s="30">
        <v>1</v>
      </c>
      <c r="O93" s="30">
        <v>1</v>
      </c>
      <c r="P93" s="30">
        <v>0</v>
      </c>
      <c r="Q93" s="30">
        <v>1</v>
      </c>
      <c r="R93" s="30">
        <v>1</v>
      </c>
      <c r="S93" s="30">
        <v>1</v>
      </c>
      <c r="T93" s="30">
        <v>1</v>
      </c>
      <c r="U93" s="30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1"/>
    </row>
    <row r="94" spans="1:34" x14ac:dyDescent="0.2">
      <c r="A94" s="31" t="s">
        <v>52</v>
      </c>
      <c r="B94" s="30">
        <v>1</v>
      </c>
      <c r="C94" s="30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1">
        <v>1</v>
      </c>
      <c r="L94" s="1">
        <v>1</v>
      </c>
      <c r="M94" s="1">
        <v>1</v>
      </c>
      <c r="N94" s="30">
        <v>1</v>
      </c>
      <c r="O94" s="30">
        <v>1</v>
      </c>
      <c r="P94" s="30">
        <v>1</v>
      </c>
      <c r="Q94" s="30">
        <v>1</v>
      </c>
      <c r="R94" s="30">
        <v>1</v>
      </c>
      <c r="S94" s="30">
        <v>1</v>
      </c>
      <c r="T94" s="32">
        <v>1</v>
      </c>
      <c r="U94" s="30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1"/>
    </row>
    <row r="95" spans="1:34" x14ac:dyDescent="0.2">
      <c r="A95" s="31" t="s">
        <v>53</v>
      </c>
      <c r="B95" s="30">
        <v>1</v>
      </c>
      <c r="C95" s="30">
        <v>0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1">
        <v>1</v>
      </c>
      <c r="L95" s="1">
        <v>1</v>
      </c>
      <c r="M95" s="1">
        <v>1</v>
      </c>
      <c r="N95" s="30">
        <v>1</v>
      </c>
      <c r="O95" s="30">
        <v>1</v>
      </c>
      <c r="P95" s="30">
        <v>1</v>
      </c>
      <c r="Q95" s="30">
        <v>1</v>
      </c>
      <c r="R95" s="30">
        <v>1</v>
      </c>
      <c r="S95" s="30">
        <v>1</v>
      </c>
      <c r="T95" s="30">
        <v>1</v>
      </c>
      <c r="U95" s="30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1"/>
    </row>
    <row r="96" spans="1:34" x14ac:dyDescent="0.2">
      <c r="A96" s="31" t="s">
        <v>54</v>
      </c>
      <c r="B96" s="30">
        <v>1</v>
      </c>
      <c r="C96" s="30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1">
        <v>1</v>
      </c>
      <c r="L96" s="1">
        <v>1</v>
      </c>
      <c r="M96" s="1">
        <v>1</v>
      </c>
      <c r="N96" s="30">
        <v>0</v>
      </c>
      <c r="O96" s="30">
        <v>0</v>
      </c>
      <c r="P96" s="30">
        <v>1</v>
      </c>
      <c r="Q96" s="30">
        <v>1</v>
      </c>
      <c r="R96" s="30">
        <v>0</v>
      </c>
      <c r="S96" s="30">
        <v>0</v>
      </c>
      <c r="T96" s="30">
        <v>0</v>
      </c>
      <c r="U96" s="30">
        <v>1</v>
      </c>
      <c r="V96" s="3">
        <v>1</v>
      </c>
      <c r="W96" s="3">
        <v>1</v>
      </c>
      <c r="X96" s="3">
        <v>0</v>
      </c>
      <c r="Y96" s="3">
        <v>1</v>
      </c>
      <c r="Z96" s="3">
        <v>0</v>
      </c>
      <c r="AA96" s="3">
        <v>0</v>
      </c>
      <c r="AB96" s="3">
        <v>1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1"/>
    </row>
    <row r="97" spans="1:34" x14ac:dyDescent="0.2">
      <c r="A97" s="33" t="s">
        <v>37</v>
      </c>
      <c r="B97" s="3">
        <f>AVERAGE(B82:B96)</f>
        <v>1</v>
      </c>
      <c r="C97" s="3">
        <f>AVERAGE(C82:C96)</f>
        <v>0.73333333333333328</v>
      </c>
      <c r="D97" s="3">
        <f t="shared" ref="D97:U97" si="4">AVERAGE(D82:D96)</f>
        <v>1</v>
      </c>
      <c r="E97" s="3">
        <f t="shared" si="4"/>
        <v>0.53333333333333333</v>
      </c>
      <c r="F97" s="3">
        <f t="shared" si="4"/>
        <v>0.53333333333333333</v>
      </c>
      <c r="G97" s="3">
        <f t="shared" si="4"/>
        <v>0.4</v>
      </c>
      <c r="H97" s="3">
        <f t="shared" si="4"/>
        <v>0.8</v>
      </c>
      <c r="I97" s="3">
        <f t="shared" si="4"/>
        <v>0.8</v>
      </c>
      <c r="J97" s="3">
        <f t="shared" si="4"/>
        <v>0.53333333333333333</v>
      </c>
      <c r="K97" s="3">
        <f t="shared" si="4"/>
        <v>0.66666666666666663</v>
      </c>
      <c r="L97" s="3">
        <f t="shared" si="4"/>
        <v>0.8666666666666667</v>
      </c>
      <c r="M97" s="3">
        <f t="shared" si="4"/>
        <v>0.8666666666666667</v>
      </c>
      <c r="N97" s="3">
        <f t="shared" si="4"/>
        <v>0.66666666666666663</v>
      </c>
      <c r="O97" s="3">
        <f t="shared" si="4"/>
        <v>0.93333333333333335</v>
      </c>
      <c r="P97" s="3">
        <f t="shared" si="4"/>
        <v>0.4</v>
      </c>
      <c r="Q97" s="3">
        <f t="shared" si="4"/>
        <v>0.73333333333333328</v>
      </c>
      <c r="R97" s="3">
        <f t="shared" si="4"/>
        <v>0.6</v>
      </c>
      <c r="S97" s="3">
        <f t="shared" si="4"/>
        <v>0.93333333333333335</v>
      </c>
      <c r="T97" s="3">
        <f t="shared" si="4"/>
        <v>0.8666666666666667</v>
      </c>
      <c r="U97" s="3">
        <f t="shared" si="4"/>
        <v>1</v>
      </c>
      <c r="V97" s="3">
        <f t="shared" ref="V97" si="5">SUM(V82:V96)/15</f>
        <v>0.8666666666666667</v>
      </c>
      <c r="W97" s="3">
        <f t="shared" ref="W97" si="6">SUM(W82:W96)/15</f>
        <v>0.8666666666666667</v>
      </c>
      <c r="X97" s="3">
        <f t="shared" ref="X97" si="7">SUM(X82:X96)/15</f>
        <v>0.6</v>
      </c>
      <c r="Y97" s="3">
        <f t="shared" ref="Y97" si="8">SUM(Y82:Y96)/15</f>
        <v>1</v>
      </c>
      <c r="Z97" s="3">
        <f t="shared" ref="Z97" si="9">SUM(Z82:Z96)/15</f>
        <v>0.73333333333333328</v>
      </c>
      <c r="AA97" s="3">
        <f t="shared" ref="AA97" si="10">SUM(AA82:AA96)/15</f>
        <v>0.8</v>
      </c>
      <c r="AB97" s="3">
        <f t="shared" ref="AB97:AC97" si="11">SUM(AB82:AB96)/15</f>
        <v>1</v>
      </c>
      <c r="AC97" s="3">
        <f t="shared" si="11"/>
        <v>1</v>
      </c>
      <c r="AD97" s="3">
        <f t="shared" ref="AD97:AE97" si="12">SUM(AD82:AD96)/15</f>
        <v>0.93333333333333335</v>
      </c>
      <c r="AE97" s="3">
        <f t="shared" si="12"/>
        <v>0.93333333333333335</v>
      </c>
      <c r="AF97" s="3">
        <f>SUM(AF82:AF96)/15</f>
        <v>0.53333333333333333</v>
      </c>
      <c r="AG97" s="3">
        <f>SUM(AG82:AG96)/15</f>
        <v>0.53333333333333333</v>
      </c>
      <c r="AH97" s="1"/>
    </row>
    <row r="98" spans="1:34" x14ac:dyDescent="0.2">
      <c r="A98" s="33" t="s">
        <v>55</v>
      </c>
      <c r="B98" s="3">
        <v>1</v>
      </c>
      <c r="C98" s="3">
        <f>14/15</f>
        <v>0.93333333333333335</v>
      </c>
      <c r="D98" s="3">
        <v>1</v>
      </c>
      <c r="E98" s="3">
        <f>12/15</f>
        <v>0.8</v>
      </c>
      <c r="F98" s="3">
        <f>14/15</f>
        <v>0.93333333333333335</v>
      </c>
      <c r="G98" s="3">
        <f>13/15</f>
        <v>0.8666666666666667</v>
      </c>
      <c r="H98" s="1">
        <f>14/15</f>
        <v>0.93333333333333335</v>
      </c>
      <c r="I98" s="1">
        <f>13/15</f>
        <v>0.8666666666666667</v>
      </c>
      <c r="J98" s="1">
        <f>13/15</f>
        <v>0.8666666666666667</v>
      </c>
      <c r="K98" s="1">
        <f>14/15</f>
        <v>0.93333333333333335</v>
      </c>
      <c r="L98" s="1">
        <f>13/15</f>
        <v>0.8666666666666667</v>
      </c>
      <c r="M98" s="1">
        <f>14/15</f>
        <v>0.93333333333333335</v>
      </c>
      <c r="N98" s="30">
        <v>0.93</v>
      </c>
      <c r="O98" s="30">
        <v>0.93</v>
      </c>
      <c r="P98" s="30">
        <v>0.4</v>
      </c>
      <c r="Q98" s="30">
        <v>0.73</v>
      </c>
      <c r="R98" s="30">
        <f>12/15</f>
        <v>0.8</v>
      </c>
      <c r="S98" s="30">
        <f>14/15</f>
        <v>0.93333333333333335</v>
      </c>
      <c r="T98" s="32">
        <f>14/15</f>
        <v>0.93333333333333335</v>
      </c>
      <c r="U98" s="32">
        <v>1</v>
      </c>
      <c r="V98" s="3">
        <f>14/15</f>
        <v>0.93333333333333335</v>
      </c>
      <c r="W98" s="3">
        <f>14/15</f>
        <v>0.93333333333333335</v>
      </c>
      <c r="X98" s="3">
        <f>10/15</f>
        <v>0.66666666666666663</v>
      </c>
      <c r="Y98" s="3">
        <v>1</v>
      </c>
      <c r="Z98" s="3">
        <f>13/15</f>
        <v>0.8666666666666667</v>
      </c>
      <c r="AA98" s="3">
        <f>13/15</f>
        <v>0.8666666666666667</v>
      </c>
      <c r="AB98" s="3">
        <v>1</v>
      </c>
      <c r="AC98" s="3">
        <v>1</v>
      </c>
      <c r="AD98" s="3">
        <f>14/15</f>
        <v>0.93333333333333335</v>
      </c>
      <c r="AE98" s="3">
        <f>14/15</f>
        <v>0.93333333333333335</v>
      </c>
      <c r="AF98" s="3">
        <f>9/15</f>
        <v>0.6</v>
      </c>
      <c r="AG98" s="3">
        <f>9/15</f>
        <v>0.6</v>
      </c>
      <c r="AH98" s="1"/>
    </row>
    <row r="99" spans="1:34" x14ac:dyDescent="0.2">
      <c r="B99" s="1"/>
      <c r="C99" s="1"/>
      <c r="D99" s="3"/>
      <c r="E99" s="3"/>
      <c r="F99" s="1"/>
      <c r="G99" s="3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 t="s">
        <v>99</v>
      </c>
      <c r="W99" s="3"/>
      <c r="X99" s="3"/>
      <c r="Y99" s="3"/>
      <c r="Z99" s="3"/>
      <c r="AA99" s="3"/>
      <c r="AB99" s="3" t="s">
        <v>99</v>
      </c>
      <c r="AC99" s="3"/>
      <c r="AD99" s="3" t="s">
        <v>99</v>
      </c>
      <c r="AE99" s="3"/>
      <c r="AF99" s="3" t="s">
        <v>99</v>
      </c>
      <c r="AG99" s="3"/>
      <c r="AH99" s="1"/>
    </row>
    <row r="100" spans="1:34" x14ac:dyDescent="0.2">
      <c r="A100" t="s">
        <v>112</v>
      </c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1"/>
      <c r="AE100" s="1"/>
      <c r="AF100" s="1"/>
      <c r="AG100" s="1"/>
      <c r="AH100" s="1"/>
    </row>
    <row r="101" spans="1:34" x14ac:dyDescent="0.2">
      <c r="A101" t="s">
        <v>113</v>
      </c>
      <c r="B101" s="1"/>
      <c r="C101" s="1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1"/>
      <c r="AE101" s="1"/>
      <c r="AF101" s="1"/>
      <c r="AG101" s="1"/>
      <c r="AH101" s="1"/>
    </row>
    <row r="102" spans="1:34" x14ac:dyDescent="0.2">
      <c r="A102" t="s">
        <v>111</v>
      </c>
      <c r="B102" s="1"/>
      <c r="C102" s="1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1"/>
      <c r="AE102" s="1"/>
      <c r="AF102" s="1"/>
      <c r="AG102" s="1"/>
      <c r="AH102" s="1"/>
    </row>
    <row r="103" spans="1:34" x14ac:dyDescent="0.2">
      <c r="A103" t="s">
        <v>110</v>
      </c>
      <c r="B103" s="1"/>
      <c r="C103" s="1"/>
      <c r="D103" s="1"/>
      <c r="E103" s="3"/>
      <c r="F103" s="37"/>
      <c r="G103" s="38"/>
      <c r="H103" s="37"/>
      <c r="I103" s="3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1"/>
      <c r="AE103" s="1"/>
      <c r="AF103" s="1"/>
      <c r="AG103" s="1"/>
      <c r="AH103" s="1"/>
    </row>
    <row r="104" spans="1:34" x14ac:dyDescent="0.2">
      <c r="A104" t="s">
        <v>109</v>
      </c>
      <c r="B104" s="1"/>
      <c r="C104" s="3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1"/>
      <c r="AE104" s="1"/>
      <c r="AF104" s="1"/>
      <c r="AG104" s="1"/>
      <c r="AH104" s="1"/>
    </row>
    <row r="105" spans="1:34" x14ac:dyDescent="0.2">
      <c r="A105" t="s">
        <v>108</v>
      </c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s="4" t="s">
        <v>106</v>
      </c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s="4" t="s">
        <v>107</v>
      </c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s="4" t="s">
        <v>97</v>
      </c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s="4" t="s">
        <v>98</v>
      </c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s="4" t="s">
        <v>101</v>
      </c>
      <c r="B110" s="1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s="4" t="s">
        <v>102</v>
      </c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26" spans="1:34" x14ac:dyDescent="0.2">
      <c r="A126" t="s">
        <v>1</v>
      </c>
      <c r="B126" s="36" t="s">
        <v>128</v>
      </c>
      <c r="C126" s="36"/>
      <c r="D126" s="2"/>
      <c r="E126" s="1"/>
      <c r="F126" s="1"/>
      <c r="G126" s="1"/>
      <c r="H126" s="1"/>
      <c r="I126" s="1"/>
      <c r="J126" s="1"/>
      <c r="K126" s="1"/>
      <c r="L126" s="1"/>
      <c r="N126" t="s">
        <v>146</v>
      </c>
      <c r="P126" t="s">
        <v>146</v>
      </c>
      <c r="R126" t="s">
        <v>146</v>
      </c>
      <c r="T126" t="s">
        <v>148</v>
      </c>
      <c r="V126" t="s">
        <v>149</v>
      </c>
      <c r="X126" t="s">
        <v>146</v>
      </c>
      <c r="Z126" t="s">
        <v>150</v>
      </c>
      <c r="AB126" t="s">
        <v>149</v>
      </c>
      <c r="AD126" t="s">
        <v>149</v>
      </c>
      <c r="AF126" t="s">
        <v>148</v>
      </c>
    </row>
    <row r="127" spans="1:34" ht="108" thickBot="1" x14ac:dyDescent="0.25">
      <c r="A127" s="3"/>
      <c r="B127" s="13" t="s">
        <v>76</v>
      </c>
      <c r="C127" s="13" t="s">
        <v>74</v>
      </c>
      <c r="D127" s="13" t="s">
        <v>75</v>
      </c>
      <c r="E127" s="22" t="s">
        <v>103</v>
      </c>
      <c r="F127" s="22" t="s">
        <v>104</v>
      </c>
      <c r="G127" s="22" t="s">
        <v>105</v>
      </c>
      <c r="H127" s="25" t="s">
        <v>114</v>
      </c>
      <c r="I127" s="25" t="s">
        <v>115</v>
      </c>
      <c r="J127" s="25" t="s">
        <v>116</v>
      </c>
      <c r="K127" s="26" t="s">
        <v>117</v>
      </c>
      <c r="L127" s="26" t="s">
        <v>118</v>
      </c>
      <c r="M127" s="26" t="s">
        <v>119</v>
      </c>
      <c r="N127" s="14" t="s">
        <v>5</v>
      </c>
      <c r="O127" s="14" t="s">
        <v>6</v>
      </c>
      <c r="P127" s="10" t="s">
        <v>7</v>
      </c>
      <c r="Q127" s="10" t="s">
        <v>8</v>
      </c>
      <c r="R127" s="11" t="s">
        <v>38</v>
      </c>
      <c r="S127" s="11" t="s">
        <v>39</v>
      </c>
      <c r="T127" s="12" t="s">
        <v>82</v>
      </c>
      <c r="U127" s="12" t="s">
        <v>83</v>
      </c>
      <c r="V127" s="16" t="s">
        <v>84</v>
      </c>
      <c r="W127" s="17" t="s">
        <v>85</v>
      </c>
      <c r="X127" s="15" t="s">
        <v>87</v>
      </c>
      <c r="Y127" s="15" t="s">
        <v>88</v>
      </c>
      <c r="Z127" s="18" t="s">
        <v>89</v>
      </c>
      <c r="AA127" s="18" t="s">
        <v>90</v>
      </c>
      <c r="AB127" s="19" t="s">
        <v>91</v>
      </c>
      <c r="AC127" s="19" t="s">
        <v>92</v>
      </c>
      <c r="AD127" s="20" t="s">
        <v>93</v>
      </c>
      <c r="AE127" s="20" t="s">
        <v>124</v>
      </c>
      <c r="AF127" s="15" t="s">
        <v>94</v>
      </c>
      <c r="AG127" s="15" t="s">
        <v>95</v>
      </c>
    </row>
    <row r="128" spans="1:34" ht="17" thickTop="1" x14ac:dyDescent="0.2">
      <c r="A128" s="31" t="s">
        <v>129</v>
      </c>
      <c r="B128" s="30">
        <v>1</v>
      </c>
      <c r="C128" s="1">
        <v>0</v>
      </c>
      <c r="D128" s="1">
        <v>1</v>
      </c>
      <c r="E128" s="3">
        <v>0</v>
      </c>
      <c r="F128" s="3">
        <v>0</v>
      </c>
      <c r="G128" s="3">
        <v>0</v>
      </c>
      <c r="H128" s="1">
        <v>1</v>
      </c>
      <c r="I128" s="3">
        <v>0</v>
      </c>
      <c r="J128" s="3">
        <v>0</v>
      </c>
      <c r="K128" s="1">
        <v>1</v>
      </c>
      <c r="L128" s="1">
        <v>0</v>
      </c>
      <c r="M128" s="1">
        <v>0</v>
      </c>
      <c r="N128" s="30">
        <v>0</v>
      </c>
      <c r="O128" s="30">
        <v>1</v>
      </c>
      <c r="P128" s="30">
        <v>1</v>
      </c>
      <c r="Q128" s="30">
        <v>1</v>
      </c>
      <c r="R128" s="30">
        <v>1</v>
      </c>
      <c r="S128" s="30">
        <v>1</v>
      </c>
      <c r="T128" s="30">
        <v>1</v>
      </c>
      <c r="U128" s="30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0</v>
      </c>
      <c r="AC128" s="3">
        <v>1</v>
      </c>
      <c r="AD128" s="3">
        <v>0</v>
      </c>
      <c r="AE128" s="3">
        <v>1</v>
      </c>
      <c r="AF128" s="3">
        <v>1</v>
      </c>
      <c r="AG128" s="3">
        <v>1</v>
      </c>
      <c r="AH128" s="1"/>
    </row>
    <row r="129" spans="1:34" x14ac:dyDescent="0.2">
      <c r="A129" s="31" t="s">
        <v>130</v>
      </c>
      <c r="B129" s="30">
        <v>1</v>
      </c>
      <c r="C129" s="1">
        <v>1</v>
      </c>
      <c r="D129" s="1">
        <v>1</v>
      </c>
      <c r="E129" s="3">
        <v>0</v>
      </c>
      <c r="F129" s="3">
        <v>0</v>
      </c>
      <c r="G129" s="3">
        <v>0</v>
      </c>
      <c r="H129" s="1">
        <v>1</v>
      </c>
      <c r="I129" s="3">
        <v>0</v>
      </c>
      <c r="J129" s="3">
        <v>1</v>
      </c>
      <c r="K129" s="1">
        <v>0</v>
      </c>
      <c r="L129" s="1">
        <v>1</v>
      </c>
      <c r="M129" s="1">
        <v>1</v>
      </c>
      <c r="N129" s="30">
        <v>1</v>
      </c>
      <c r="O129" s="30">
        <v>1</v>
      </c>
      <c r="P129" s="30">
        <v>1</v>
      </c>
      <c r="Q129" s="30">
        <v>1</v>
      </c>
      <c r="R129" s="30">
        <v>1</v>
      </c>
      <c r="S129" s="30">
        <v>1</v>
      </c>
      <c r="T129" s="30">
        <v>1</v>
      </c>
      <c r="U129" s="30">
        <v>1</v>
      </c>
      <c r="V129" s="3">
        <v>1</v>
      </c>
      <c r="W129" s="3">
        <v>1</v>
      </c>
      <c r="X129" s="3">
        <v>1</v>
      </c>
      <c r="Y129" s="3">
        <v>1</v>
      </c>
      <c r="Z129" s="3">
        <v>0</v>
      </c>
      <c r="AA129" s="3">
        <v>1</v>
      </c>
      <c r="AB129" s="3">
        <v>1</v>
      </c>
      <c r="AC129" s="3">
        <v>1</v>
      </c>
      <c r="AD129" s="3">
        <v>0</v>
      </c>
      <c r="AE129" s="3">
        <v>0</v>
      </c>
      <c r="AF129" s="3">
        <v>1</v>
      </c>
      <c r="AG129" s="3">
        <v>1</v>
      </c>
      <c r="AH129" s="1"/>
    </row>
    <row r="130" spans="1:34" x14ac:dyDescent="0.2">
      <c r="A130" s="31" t="s">
        <v>131</v>
      </c>
      <c r="B130" s="30">
        <v>1</v>
      </c>
      <c r="C130" s="1">
        <v>1</v>
      </c>
      <c r="D130" s="1">
        <v>1</v>
      </c>
      <c r="E130" s="3">
        <v>0</v>
      </c>
      <c r="F130" s="3">
        <v>1</v>
      </c>
      <c r="G130" s="3">
        <v>0</v>
      </c>
      <c r="H130" s="1">
        <v>1</v>
      </c>
      <c r="I130" s="3">
        <v>0</v>
      </c>
      <c r="J130" s="3">
        <v>0</v>
      </c>
      <c r="K130" s="1">
        <v>1</v>
      </c>
      <c r="L130" s="1">
        <v>1</v>
      </c>
      <c r="M130" s="1">
        <v>0</v>
      </c>
      <c r="N130" s="30">
        <v>1</v>
      </c>
      <c r="O130" s="30">
        <v>1</v>
      </c>
      <c r="P130" s="30">
        <v>0</v>
      </c>
      <c r="Q130" s="30">
        <v>1</v>
      </c>
      <c r="R130" s="30">
        <v>0</v>
      </c>
      <c r="S130" s="30">
        <v>1</v>
      </c>
      <c r="T130" s="30">
        <v>1</v>
      </c>
      <c r="U130" s="30">
        <v>1</v>
      </c>
      <c r="V130" s="3">
        <v>0</v>
      </c>
      <c r="W130" s="3">
        <v>1</v>
      </c>
      <c r="X130" s="3">
        <v>1</v>
      </c>
      <c r="Y130" s="3">
        <v>1</v>
      </c>
      <c r="Z130" s="3">
        <v>0</v>
      </c>
      <c r="AA130" s="3">
        <v>1</v>
      </c>
      <c r="AB130" s="3">
        <v>1</v>
      </c>
      <c r="AC130" s="3">
        <v>0</v>
      </c>
      <c r="AD130" s="3">
        <v>1</v>
      </c>
      <c r="AE130" s="3">
        <v>1</v>
      </c>
      <c r="AF130" s="3">
        <v>1</v>
      </c>
      <c r="AG130" s="3">
        <v>1</v>
      </c>
      <c r="AH130" s="1"/>
    </row>
    <row r="131" spans="1:34" x14ac:dyDescent="0.2">
      <c r="A131" s="31" t="s">
        <v>132</v>
      </c>
      <c r="B131" s="30">
        <v>1</v>
      </c>
      <c r="C131" s="1">
        <v>1</v>
      </c>
      <c r="D131" s="1">
        <v>0</v>
      </c>
      <c r="E131" s="3">
        <v>1</v>
      </c>
      <c r="F131" s="3">
        <v>0</v>
      </c>
      <c r="G131" s="3">
        <v>0</v>
      </c>
      <c r="H131" s="1">
        <v>1</v>
      </c>
      <c r="I131" s="3">
        <v>1</v>
      </c>
      <c r="J131" s="3">
        <v>1</v>
      </c>
      <c r="K131" s="1">
        <v>0</v>
      </c>
      <c r="L131" s="1">
        <v>1</v>
      </c>
      <c r="M131" s="1">
        <v>1</v>
      </c>
      <c r="N131" s="30">
        <v>1</v>
      </c>
      <c r="O131" s="30">
        <v>1</v>
      </c>
      <c r="P131" s="30">
        <v>0</v>
      </c>
      <c r="Q131" s="30">
        <v>1</v>
      </c>
      <c r="R131" s="30">
        <v>1</v>
      </c>
      <c r="S131" s="30">
        <v>1</v>
      </c>
      <c r="T131" s="30">
        <v>1</v>
      </c>
      <c r="U131" s="30">
        <v>1</v>
      </c>
      <c r="V131" s="3">
        <v>1</v>
      </c>
      <c r="W131" s="3">
        <v>1</v>
      </c>
      <c r="X131" s="3">
        <v>1</v>
      </c>
      <c r="Y131" s="3">
        <v>1</v>
      </c>
      <c r="Z131" s="3">
        <v>0</v>
      </c>
      <c r="AA131" s="3">
        <v>1</v>
      </c>
      <c r="AB131" s="3">
        <v>0</v>
      </c>
      <c r="AC131" s="3">
        <v>1</v>
      </c>
      <c r="AD131" s="3">
        <v>0</v>
      </c>
      <c r="AE131" s="3">
        <v>0</v>
      </c>
      <c r="AF131" s="3">
        <v>1</v>
      </c>
      <c r="AG131" s="3">
        <v>1</v>
      </c>
      <c r="AH131" s="1"/>
    </row>
    <row r="132" spans="1:34" x14ac:dyDescent="0.2">
      <c r="A132" s="31" t="s">
        <v>133</v>
      </c>
      <c r="B132" s="30">
        <v>1</v>
      </c>
      <c r="C132" s="1">
        <v>1</v>
      </c>
      <c r="D132" s="1">
        <v>1</v>
      </c>
      <c r="E132" s="3">
        <v>0</v>
      </c>
      <c r="F132" s="3">
        <v>0</v>
      </c>
      <c r="G132" s="3">
        <v>0</v>
      </c>
      <c r="H132" s="1">
        <v>1</v>
      </c>
      <c r="I132" s="3">
        <v>1</v>
      </c>
      <c r="J132" s="3">
        <v>1</v>
      </c>
      <c r="K132" s="1">
        <v>0</v>
      </c>
      <c r="L132" s="1">
        <v>1</v>
      </c>
      <c r="M132" s="1">
        <v>0</v>
      </c>
      <c r="N132" s="30">
        <v>1</v>
      </c>
      <c r="O132" s="30">
        <v>1</v>
      </c>
      <c r="P132" s="30">
        <v>1</v>
      </c>
      <c r="Q132" s="30">
        <v>1</v>
      </c>
      <c r="R132" s="30">
        <v>1</v>
      </c>
      <c r="S132" s="30">
        <v>1</v>
      </c>
      <c r="T132" s="30">
        <v>1</v>
      </c>
      <c r="U132" s="30">
        <v>1</v>
      </c>
      <c r="V132" s="3">
        <v>1</v>
      </c>
      <c r="W132" s="3">
        <v>1</v>
      </c>
      <c r="X132" s="3">
        <v>0</v>
      </c>
      <c r="Y132" s="3">
        <v>1</v>
      </c>
      <c r="Z132" s="3">
        <v>0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1"/>
    </row>
    <row r="133" spans="1:34" x14ac:dyDescent="0.2">
      <c r="A133" s="31" t="s">
        <v>134</v>
      </c>
      <c r="B133" s="30">
        <v>1</v>
      </c>
      <c r="C133" s="1">
        <v>1</v>
      </c>
      <c r="D133" s="1">
        <v>1</v>
      </c>
      <c r="E133" s="3">
        <v>0</v>
      </c>
      <c r="F133" s="3">
        <v>0</v>
      </c>
      <c r="G133" s="3">
        <v>1</v>
      </c>
      <c r="H133" s="1">
        <v>1</v>
      </c>
      <c r="I133" s="3">
        <v>1</v>
      </c>
      <c r="J133" s="3">
        <v>1</v>
      </c>
      <c r="K133" s="1">
        <v>1</v>
      </c>
      <c r="L133" s="1">
        <v>0</v>
      </c>
      <c r="M133" s="1">
        <v>1</v>
      </c>
      <c r="N133" s="30">
        <v>0</v>
      </c>
      <c r="O133" s="30">
        <v>1</v>
      </c>
      <c r="P133" s="30">
        <v>0</v>
      </c>
      <c r="Q133" s="30">
        <v>1</v>
      </c>
      <c r="R133" s="30">
        <v>1</v>
      </c>
      <c r="S133" s="30">
        <v>1</v>
      </c>
      <c r="T133" s="32">
        <v>1</v>
      </c>
      <c r="U133" s="30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1"/>
    </row>
    <row r="134" spans="1:34" x14ac:dyDescent="0.2">
      <c r="A134" s="31" t="s">
        <v>135</v>
      </c>
      <c r="B134" s="30">
        <v>0</v>
      </c>
      <c r="C134" s="1">
        <v>0</v>
      </c>
      <c r="D134" s="1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1">
        <v>0</v>
      </c>
      <c r="L134" s="1">
        <v>0</v>
      </c>
      <c r="M134" s="1">
        <v>1</v>
      </c>
      <c r="N134" s="30">
        <v>0</v>
      </c>
      <c r="O134" s="30">
        <v>1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23">
        <v>0</v>
      </c>
      <c r="AB134" s="3">
        <v>0</v>
      </c>
      <c r="AC134" s="3">
        <v>0</v>
      </c>
      <c r="AD134" s="3">
        <v>1</v>
      </c>
      <c r="AE134" s="3">
        <v>1</v>
      </c>
      <c r="AF134" s="3">
        <v>0</v>
      </c>
      <c r="AG134" s="3">
        <v>0</v>
      </c>
      <c r="AH134" s="1"/>
    </row>
    <row r="135" spans="1:34" x14ac:dyDescent="0.2">
      <c r="A135" s="31" t="s">
        <v>136</v>
      </c>
      <c r="B135" s="30">
        <v>1</v>
      </c>
      <c r="C135" s="1">
        <v>1</v>
      </c>
      <c r="D135" s="1">
        <v>1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1">
        <v>1</v>
      </c>
      <c r="L135" s="1">
        <v>1</v>
      </c>
      <c r="M135" s="1">
        <v>1</v>
      </c>
      <c r="N135" s="30">
        <v>1</v>
      </c>
      <c r="O135" s="30">
        <v>1</v>
      </c>
      <c r="P135" s="30">
        <v>0</v>
      </c>
      <c r="Q135" s="30">
        <v>1</v>
      </c>
      <c r="R135" s="30">
        <v>1</v>
      </c>
      <c r="S135" s="30">
        <v>1</v>
      </c>
      <c r="T135" s="30">
        <v>1</v>
      </c>
      <c r="U135" s="30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29">
        <v>1</v>
      </c>
      <c r="AG135" s="29">
        <v>1</v>
      </c>
      <c r="AH135" s="1"/>
    </row>
    <row r="136" spans="1:34" x14ac:dyDescent="0.2">
      <c r="A136" s="31" t="s">
        <v>137</v>
      </c>
      <c r="B136" s="30">
        <v>0</v>
      </c>
      <c r="C136" s="1">
        <v>0</v>
      </c>
      <c r="D136" s="1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1">
        <v>1</v>
      </c>
      <c r="L136" s="1">
        <v>1</v>
      </c>
      <c r="M136" s="1">
        <v>0</v>
      </c>
      <c r="N136" s="30">
        <v>0</v>
      </c>
      <c r="O136" s="30">
        <v>1</v>
      </c>
      <c r="P136" s="30">
        <v>1</v>
      </c>
      <c r="Q136" s="30">
        <v>1</v>
      </c>
      <c r="R136" s="30">
        <v>1</v>
      </c>
      <c r="S136" s="30">
        <v>1</v>
      </c>
      <c r="T136" s="30">
        <v>1</v>
      </c>
      <c r="U136" s="30">
        <v>1</v>
      </c>
      <c r="V136" s="3">
        <v>1</v>
      </c>
      <c r="W136" s="3">
        <v>1</v>
      </c>
      <c r="X136" s="3">
        <v>1</v>
      </c>
      <c r="Y136" s="3">
        <v>1</v>
      </c>
      <c r="Z136" s="3">
        <v>0</v>
      </c>
      <c r="AA136" s="3">
        <v>1</v>
      </c>
      <c r="AB136" s="3">
        <v>0</v>
      </c>
      <c r="AC136" s="3">
        <v>0</v>
      </c>
      <c r="AD136" s="3">
        <v>1</v>
      </c>
      <c r="AE136" s="3">
        <v>0</v>
      </c>
      <c r="AF136" s="3">
        <v>1</v>
      </c>
      <c r="AG136" s="3">
        <v>1</v>
      </c>
      <c r="AH136" s="1"/>
    </row>
    <row r="137" spans="1:34" x14ac:dyDescent="0.2">
      <c r="A137" s="31" t="s">
        <v>138</v>
      </c>
      <c r="B137" s="30">
        <v>0</v>
      </c>
      <c r="C137" s="1">
        <v>1</v>
      </c>
      <c r="D137" s="1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">
        <v>0</v>
      </c>
      <c r="L137" s="1">
        <v>0</v>
      </c>
      <c r="M137" s="1">
        <v>0</v>
      </c>
      <c r="N137" s="30">
        <v>0</v>
      </c>
      <c r="O137" s="30">
        <v>0</v>
      </c>
      <c r="P137" s="30">
        <v>0</v>
      </c>
      <c r="Q137" s="3">
        <v>0</v>
      </c>
      <c r="R137" s="30">
        <v>0</v>
      </c>
      <c r="S137" s="30">
        <v>0</v>
      </c>
      <c r="T137" s="30">
        <v>0</v>
      </c>
      <c r="U137" s="30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1"/>
    </row>
    <row r="138" spans="1:34" x14ac:dyDescent="0.2">
      <c r="A138" s="31" t="s">
        <v>147</v>
      </c>
      <c r="B138" s="30">
        <v>1</v>
      </c>
      <c r="C138" s="1">
        <v>1</v>
      </c>
      <c r="D138" s="1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1">
        <v>0</v>
      </c>
      <c r="L138" s="1">
        <v>0</v>
      </c>
      <c r="M138" s="1">
        <v>1</v>
      </c>
      <c r="N138" s="30">
        <v>0</v>
      </c>
      <c r="O138" s="30">
        <v>1</v>
      </c>
      <c r="P138" s="30">
        <v>0</v>
      </c>
      <c r="Q138" s="3">
        <v>0</v>
      </c>
      <c r="R138" s="30">
        <v>1</v>
      </c>
      <c r="S138" s="30">
        <v>1</v>
      </c>
      <c r="T138" s="30">
        <v>0</v>
      </c>
      <c r="U138" s="30">
        <v>1</v>
      </c>
      <c r="V138" s="3">
        <v>1</v>
      </c>
      <c r="W138" s="3">
        <v>1</v>
      </c>
      <c r="X138" s="3">
        <v>1</v>
      </c>
      <c r="Y138" s="3">
        <v>1</v>
      </c>
      <c r="Z138" s="3">
        <v>0</v>
      </c>
      <c r="AA138" s="3">
        <v>1</v>
      </c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1"/>
    </row>
    <row r="139" spans="1:34" x14ac:dyDescent="0.2">
      <c r="A139" s="31" t="s">
        <v>139</v>
      </c>
      <c r="B139" s="30">
        <v>1</v>
      </c>
      <c r="C139" s="1">
        <v>1</v>
      </c>
      <c r="D139" s="1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">
        <v>1</v>
      </c>
      <c r="L139" s="1">
        <v>0</v>
      </c>
      <c r="M139" s="1">
        <v>0</v>
      </c>
      <c r="N139" s="30">
        <v>0</v>
      </c>
      <c r="O139" s="30">
        <v>1</v>
      </c>
      <c r="P139" s="30">
        <v>0</v>
      </c>
      <c r="Q139" s="30">
        <v>0</v>
      </c>
      <c r="R139" s="30">
        <v>0</v>
      </c>
      <c r="S139" s="30">
        <v>0</v>
      </c>
      <c r="T139" s="30">
        <v>1</v>
      </c>
      <c r="U139" s="30">
        <v>1</v>
      </c>
      <c r="V139" s="3">
        <v>0</v>
      </c>
      <c r="W139" s="3">
        <v>1</v>
      </c>
      <c r="X139" s="3">
        <v>0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1</v>
      </c>
      <c r="AH139" s="1"/>
    </row>
    <row r="140" spans="1:34" x14ac:dyDescent="0.2">
      <c r="A140" s="31" t="s">
        <v>140</v>
      </c>
      <c r="B140" s="30">
        <v>0</v>
      </c>
      <c r="C140" s="1">
        <v>0</v>
      </c>
      <c r="D140" s="1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1">
        <v>0</v>
      </c>
      <c r="L140" s="1">
        <v>0</v>
      </c>
      <c r="M140" s="1">
        <v>0</v>
      </c>
      <c r="N140" s="30">
        <v>0</v>
      </c>
      <c r="O140" s="30">
        <v>1</v>
      </c>
      <c r="P140" s="30">
        <v>0</v>
      </c>
      <c r="Q140" s="30">
        <v>0</v>
      </c>
      <c r="R140" s="30">
        <v>0</v>
      </c>
      <c r="S140" s="30">
        <v>1</v>
      </c>
      <c r="T140" s="32">
        <v>1</v>
      </c>
      <c r="U140" s="30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1</v>
      </c>
      <c r="AB140" s="3">
        <v>0</v>
      </c>
      <c r="AC140" s="3">
        <v>1</v>
      </c>
      <c r="AD140" s="3">
        <v>1</v>
      </c>
      <c r="AE140" s="3">
        <v>0</v>
      </c>
      <c r="AF140" s="3">
        <v>1</v>
      </c>
      <c r="AG140" s="3">
        <v>1</v>
      </c>
      <c r="AH140" s="1"/>
    </row>
    <row r="141" spans="1:34" x14ac:dyDescent="0.2">
      <c r="A141" s="31" t="s">
        <v>141</v>
      </c>
      <c r="B141" s="30">
        <v>0</v>
      </c>
      <c r="C141" s="1">
        <v>0</v>
      </c>
      <c r="D141" s="1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1">
        <v>0</v>
      </c>
      <c r="L141" s="1">
        <v>0</v>
      </c>
      <c r="M141" s="1">
        <v>0</v>
      </c>
      <c r="N141" s="30">
        <v>0</v>
      </c>
      <c r="O141" s="30">
        <v>1</v>
      </c>
      <c r="P141" s="30">
        <v>0</v>
      </c>
      <c r="Q141" s="30">
        <v>0</v>
      </c>
      <c r="R141" s="30">
        <v>0</v>
      </c>
      <c r="S141" s="30">
        <v>1</v>
      </c>
      <c r="T141" s="30">
        <v>0</v>
      </c>
      <c r="U141" s="30">
        <v>1</v>
      </c>
      <c r="V141" s="3">
        <v>0</v>
      </c>
      <c r="W141" s="3">
        <v>0</v>
      </c>
      <c r="X141" s="3">
        <v>0</v>
      </c>
      <c r="Y141" s="3">
        <v>1</v>
      </c>
      <c r="Z141" s="3">
        <v>0</v>
      </c>
      <c r="AA141" s="3">
        <v>1</v>
      </c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1"/>
    </row>
    <row r="142" spans="1:34" x14ac:dyDescent="0.2">
      <c r="A142" s="31" t="s">
        <v>142</v>
      </c>
      <c r="B142" s="30">
        <v>0</v>
      </c>
      <c r="C142" s="1">
        <v>0</v>
      </c>
      <c r="D142" s="1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1">
        <v>1</v>
      </c>
      <c r="L142" s="1">
        <v>1</v>
      </c>
      <c r="M142" s="1">
        <v>1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1</v>
      </c>
      <c r="V142" s="3">
        <v>0</v>
      </c>
      <c r="W142" s="3">
        <v>0</v>
      </c>
      <c r="X142" s="3">
        <v>0</v>
      </c>
      <c r="Y142" s="3">
        <v>1</v>
      </c>
      <c r="Z142" s="3">
        <v>0</v>
      </c>
      <c r="AA142" s="3">
        <v>1</v>
      </c>
      <c r="AB142" s="3">
        <v>0</v>
      </c>
      <c r="AC142" s="3">
        <v>0</v>
      </c>
      <c r="AD142" s="3">
        <v>1</v>
      </c>
      <c r="AE142" s="3">
        <v>1</v>
      </c>
      <c r="AF142" s="3">
        <v>0</v>
      </c>
      <c r="AG142" s="3">
        <v>1</v>
      </c>
      <c r="AH142" s="1"/>
    </row>
    <row r="143" spans="1:34" x14ac:dyDescent="0.2">
      <c r="A143" s="33" t="s">
        <v>37</v>
      </c>
      <c r="B143" s="3">
        <f t="shared" ref="B143:M143" si="13">AVERAGE(B128:B142)</f>
        <v>0.6</v>
      </c>
      <c r="C143" s="3">
        <f t="shared" si="13"/>
        <v>0.6</v>
      </c>
      <c r="D143" s="3">
        <f t="shared" si="13"/>
        <v>0.66666666666666663</v>
      </c>
      <c r="E143" s="3">
        <f>AVERAGE(E128:E142)</f>
        <v>0.26666666666666666</v>
      </c>
      <c r="F143" s="3">
        <f t="shared" si="13"/>
        <v>0.2</v>
      </c>
      <c r="G143" s="3">
        <f t="shared" si="13"/>
        <v>0.2</v>
      </c>
      <c r="H143" s="3">
        <f>AVERAGE(H128:H142)</f>
        <v>0.53333333333333333</v>
      </c>
      <c r="I143" s="3">
        <f t="shared" si="13"/>
        <v>0.33333333333333331</v>
      </c>
      <c r="J143" s="3">
        <f t="shared" si="13"/>
        <v>0.46666666666666667</v>
      </c>
      <c r="K143" s="3">
        <f t="shared" si="13"/>
        <v>0.46666666666666667</v>
      </c>
      <c r="L143" s="3">
        <f t="shared" si="13"/>
        <v>0.46666666666666667</v>
      </c>
      <c r="M143" s="3">
        <f t="shared" si="13"/>
        <v>0.46666666666666667</v>
      </c>
      <c r="N143" s="3">
        <f>AVERAGE(N128:N142)</f>
        <v>0.33333333333333331</v>
      </c>
      <c r="O143" s="3">
        <f t="shared" ref="O143:AG143" si="14">AVERAGE(O128:O142)</f>
        <v>0.8666666666666667</v>
      </c>
      <c r="P143" s="3">
        <f t="shared" si="14"/>
        <v>0.26666666666666666</v>
      </c>
      <c r="Q143" s="3">
        <f t="shared" si="14"/>
        <v>0.53333333333333333</v>
      </c>
      <c r="R143" s="3">
        <f t="shared" si="14"/>
        <v>0.53333333333333333</v>
      </c>
      <c r="S143" s="3">
        <f t="shared" si="14"/>
        <v>0.73333333333333328</v>
      </c>
      <c r="T143" s="3">
        <f t="shared" si="14"/>
        <v>0.66666666666666663</v>
      </c>
      <c r="U143" s="3">
        <f t="shared" si="14"/>
        <v>0.93333333333333335</v>
      </c>
      <c r="V143" s="3">
        <f t="shared" si="14"/>
        <v>0.53333333333333333</v>
      </c>
      <c r="W143" s="3">
        <f t="shared" si="14"/>
        <v>0.66666666666666663</v>
      </c>
      <c r="X143" s="3">
        <f t="shared" si="14"/>
        <v>0.53333333333333333</v>
      </c>
      <c r="Y143" s="3">
        <f t="shared" si="14"/>
        <v>0.8</v>
      </c>
      <c r="Z143" s="3">
        <f t="shared" si="14"/>
        <v>0.2</v>
      </c>
      <c r="AA143" s="3">
        <f t="shared" si="14"/>
        <v>0.8</v>
      </c>
      <c r="AB143" s="3">
        <f>AVERAGE(AB128:AB142)</f>
        <v>0.26666666666666666</v>
      </c>
      <c r="AC143" s="3">
        <f t="shared" si="14"/>
        <v>0.6</v>
      </c>
      <c r="AD143" s="3">
        <f t="shared" si="14"/>
        <v>0.73333333333333328</v>
      </c>
      <c r="AE143" s="3">
        <f t="shared" si="14"/>
        <v>0.6</v>
      </c>
      <c r="AF143" s="3">
        <f t="shared" si="14"/>
        <v>0.73333333333333328</v>
      </c>
      <c r="AG143" s="3">
        <f t="shared" si="14"/>
        <v>0.8666666666666667</v>
      </c>
      <c r="AH143" s="1"/>
    </row>
    <row r="144" spans="1:34" x14ac:dyDescent="0.2">
      <c r="A144" s="33" t="s">
        <v>55</v>
      </c>
      <c r="B144" s="3">
        <f>10/15</f>
        <v>0.66666666666666663</v>
      </c>
      <c r="C144" s="3">
        <f>12/15</f>
        <v>0.8</v>
      </c>
      <c r="D144" s="3">
        <f>12/15</f>
        <v>0.8</v>
      </c>
      <c r="E144" s="3">
        <f>9/15</f>
        <v>0.6</v>
      </c>
      <c r="F144" s="3">
        <f>8/15</f>
        <v>0.53333333333333333</v>
      </c>
      <c r="G144" s="3">
        <f>9/15</f>
        <v>0.6</v>
      </c>
      <c r="H144" s="1">
        <f>9/15</f>
        <v>0.6</v>
      </c>
      <c r="I144" s="1">
        <f>8/15</f>
        <v>0.53333333333333333</v>
      </c>
      <c r="J144" s="1">
        <f>10/15</f>
        <v>0.66666666666666663</v>
      </c>
      <c r="K144" s="1">
        <f>10/15</f>
        <v>0.66666666666666663</v>
      </c>
      <c r="L144" s="1">
        <f>10/15</f>
        <v>0.66666666666666663</v>
      </c>
      <c r="M144" s="1">
        <f>10/15</f>
        <v>0.66666666666666663</v>
      </c>
      <c r="N144" s="30">
        <f>6/15</f>
        <v>0.4</v>
      </c>
      <c r="O144" s="30">
        <f>13/15</f>
        <v>0.8666666666666667</v>
      </c>
      <c r="P144" s="30">
        <f>4/15</f>
        <v>0.26666666666666666</v>
      </c>
      <c r="Q144" s="30">
        <f>9/15</f>
        <v>0.6</v>
      </c>
      <c r="R144" s="30">
        <f>8/15</f>
        <v>0.53333333333333333</v>
      </c>
      <c r="S144" s="30">
        <f>11/15</f>
        <v>0.73333333333333328</v>
      </c>
      <c r="T144" s="32">
        <f>10/15</f>
        <v>0.66666666666666663</v>
      </c>
      <c r="U144" s="32">
        <f>14/15</f>
        <v>0.93333333333333335</v>
      </c>
      <c r="V144" s="3">
        <f>8/15</f>
        <v>0.53333333333333333</v>
      </c>
      <c r="W144" s="3">
        <f>10/15</f>
        <v>0.66666666666666663</v>
      </c>
      <c r="X144" s="3">
        <f>9/15</f>
        <v>0.6</v>
      </c>
      <c r="Y144" s="3">
        <f>13/15</f>
        <v>0.8666666666666667</v>
      </c>
      <c r="Z144" s="3">
        <f>7/15</f>
        <v>0.46666666666666667</v>
      </c>
      <c r="AA144" s="3">
        <f>13/15</f>
        <v>0.8666666666666667</v>
      </c>
      <c r="AB144" s="3">
        <f>7/15</f>
        <v>0.46666666666666667</v>
      </c>
      <c r="AC144" s="3">
        <f>13/15</f>
        <v>0.8666666666666667</v>
      </c>
      <c r="AD144" s="3">
        <f>14/15</f>
        <v>0.93333333333333335</v>
      </c>
      <c r="AE144" s="3">
        <f>11/15</f>
        <v>0.73333333333333328</v>
      </c>
      <c r="AF144" s="3">
        <f>11/15</f>
        <v>0.73333333333333328</v>
      </c>
      <c r="AG144" s="3">
        <f>13/15</f>
        <v>0.8666666666666667</v>
      </c>
      <c r="AH144" s="1"/>
    </row>
    <row r="145" spans="1:33" x14ac:dyDescent="0.2">
      <c r="B145" s="1"/>
      <c r="C145" s="1"/>
      <c r="D145" s="3"/>
      <c r="E145" s="3"/>
      <c r="F145" s="1"/>
      <c r="G145" s="3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">
      <c r="A146" t="s">
        <v>112</v>
      </c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1"/>
      <c r="AE146" s="1"/>
      <c r="AF146" s="1"/>
      <c r="AG146" s="1"/>
    </row>
    <row r="147" spans="1:33" x14ac:dyDescent="0.2">
      <c r="A147" t="s">
        <v>113</v>
      </c>
      <c r="B147" s="1"/>
      <c r="C147" s="1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1"/>
      <c r="AE147" s="1"/>
      <c r="AF147" s="1"/>
      <c r="AG147" s="1"/>
    </row>
    <row r="148" spans="1:33" x14ac:dyDescent="0.2">
      <c r="A148" t="s">
        <v>111</v>
      </c>
      <c r="B148" s="1"/>
      <c r="C148" s="1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1"/>
      <c r="AE148" s="1"/>
      <c r="AF148" s="1"/>
      <c r="AG148" s="1"/>
    </row>
    <row r="149" spans="1:33" x14ac:dyDescent="0.2">
      <c r="A149" t="s">
        <v>110</v>
      </c>
      <c r="B149" s="1"/>
      <c r="C149" s="1"/>
      <c r="D149" s="1"/>
      <c r="E149" s="3"/>
      <c r="F149" s="37"/>
      <c r="G149" s="38"/>
      <c r="H149" s="37"/>
      <c r="I149" s="3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1"/>
      <c r="AE149" s="1"/>
      <c r="AF149" s="1"/>
      <c r="AG149" s="1"/>
    </row>
    <row r="150" spans="1:33" x14ac:dyDescent="0.2">
      <c r="A150" t="s">
        <v>109</v>
      </c>
      <c r="B150" s="1"/>
      <c r="C150" s="3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1"/>
      <c r="AE150" s="1"/>
      <c r="AF150" s="1"/>
      <c r="AG150" s="1"/>
    </row>
    <row r="151" spans="1:33" x14ac:dyDescent="0.2">
      <c r="A151" t="s">
        <v>108</v>
      </c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">
      <c r="A152" s="4" t="s">
        <v>106</v>
      </c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">
      <c r="A153" s="4" t="s">
        <v>107</v>
      </c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">
      <c r="A154" s="4" t="s">
        <v>97</v>
      </c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">
      <c r="A155" s="4" t="s">
        <v>98</v>
      </c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">
      <c r="A156" s="4" t="s">
        <v>101</v>
      </c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">
      <c r="A157" s="4" t="s">
        <v>102</v>
      </c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414" spans="1:33" x14ac:dyDescent="0.2">
      <c r="A414" t="s">
        <v>1</v>
      </c>
      <c r="B414" s="36" t="s">
        <v>60</v>
      </c>
      <c r="C414" s="36"/>
      <c r="D414" s="2"/>
      <c r="E414" s="1"/>
      <c r="F414" s="1"/>
      <c r="G414" s="1"/>
      <c r="H414" s="1"/>
      <c r="I414" s="1"/>
      <c r="J414" s="1"/>
      <c r="K414" s="1"/>
      <c r="L414" s="1"/>
    </row>
    <row r="415" spans="1:33" ht="108" thickBot="1" x14ac:dyDescent="0.25">
      <c r="A415" s="3"/>
      <c r="B415" s="13" t="s">
        <v>76</v>
      </c>
      <c r="C415" s="13" t="s">
        <v>74</v>
      </c>
      <c r="D415" s="13" t="s">
        <v>75</v>
      </c>
      <c r="E415" s="22" t="s">
        <v>103</v>
      </c>
      <c r="F415" s="22" t="s">
        <v>104</v>
      </c>
      <c r="G415" s="22" t="s">
        <v>105</v>
      </c>
      <c r="H415" s="25" t="s">
        <v>114</v>
      </c>
      <c r="I415" s="25" t="s">
        <v>115</v>
      </c>
      <c r="J415" s="25" t="s">
        <v>116</v>
      </c>
      <c r="K415" s="26" t="s">
        <v>117</v>
      </c>
      <c r="L415" s="26" t="s">
        <v>118</v>
      </c>
      <c r="M415" s="26" t="s">
        <v>119</v>
      </c>
      <c r="N415" s="14" t="s">
        <v>5</v>
      </c>
      <c r="O415" s="14" t="s">
        <v>6</v>
      </c>
      <c r="P415" s="10" t="s">
        <v>7</v>
      </c>
      <c r="Q415" s="10" t="s">
        <v>8</v>
      </c>
      <c r="R415" s="11" t="s">
        <v>38</v>
      </c>
      <c r="S415" s="11" t="s">
        <v>39</v>
      </c>
      <c r="T415" s="12" t="s">
        <v>82</v>
      </c>
      <c r="U415" s="12" t="s">
        <v>83</v>
      </c>
      <c r="V415" s="16" t="s">
        <v>84</v>
      </c>
      <c r="W415" s="17" t="s">
        <v>85</v>
      </c>
      <c r="X415" s="15" t="s">
        <v>87</v>
      </c>
      <c r="Y415" s="15" t="s">
        <v>88</v>
      </c>
      <c r="Z415" s="18" t="s">
        <v>89</v>
      </c>
      <c r="AA415" s="18" t="s">
        <v>90</v>
      </c>
      <c r="AB415" s="19" t="s">
        <v>91</v>
      </c>
      <c r="AC415" s="19" t="s">
        <v>92</v>
      </c>
      <c r="AD415" s="20" t="s">
        <v>93</v>
      </c>
      <c r="AE415" s="20" t="s">
        <v>100</v>
      </c>
      <c r="AF415" s="15" t="s">
        <v>94</v>
      </c>
      <c r="AG415" s="15" t="s">
        <v>95</v>
      </c>
    </row>
    <row r="416" spans="1:33" ht="17" thickTop="1" x14ac:dyDescent="0.2">
      <c r="A416" s="4" t="s">
        <v>61</v>
      </c>
      <c r="B416" s="3">
        <v>1</v>
      </c>
      <c r="C416" s="3">
        <v>1</v>
      </c>
      <c r="D416" s="3">
        <v>1</v>
      </c>
      <c r="E416" s="3">
        <v>0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1">
        <v>1</v>
      </c>
      <c r="L416" s="1">
        <v>1</v>
      </c>
      <c r="M416" s="1">
        <v>1</v>
      </c>
      <c r="N416" s="3">
        <v>1</v>
      </c>
      <c r="O416" s="3">
        <v>1</v>
      </c>
      <c r="P416" s="3">
        <v>1</v>
      </c>
      <c r="Q416" s="3">
        <v>1</v>
      </c>
      <c r="R416" s="3">
        <v>0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</row>
    <row r="417" spans="1:33" x14ac:dyDescent="0.2">
      <c r="A417" s="4" t="s">
        <v>62</v>
      </c>
      <c r="B417" s="3">
        <v>1</v>
      </c>
      <c r="C417" s="3">
        <v>1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1">
        <v>0</v>
      </c>
      <c r="M417" s="1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0</v>
      </c>
      <c r="AC417" s="3">
        <v>0</v>
      </c>
      <c r="AD417" s="3">
        <v>1</v>
      </c>
      <c r="AE417" s="3">
        <v>1</v>
      </c>
      <c r="AF417" s="3">
        <v>1</v>
      </c>
      <c r="AG417" s="3">
        <v>1</v>
      </c>
    </row>
    <row r="418" spans="1:33" x14ac:dyDescent="0.2">
      <c r="A418" s="4" t="s">
        <v>63</v>
      </c>
      <c r="B418" s="3">
        <v>1</v>
      </c>
      <c r="C418" s="3">
        <v>1</v>
      </c>
      <c r="D418" s="3">
        <v>1</v>
      </c>
      <c r="E418" s="3">
        <v>1</v>
      </c>
      <c r="F418" s="3">
        <v>0</v>
      </c>
      <c r="G418" s="3">
        <v>0</v>
      </c>
      <c r="H418" s="3">
        <v>1</v>
      </c>
      <c r="I418" s="3">
        <v>0</v>
      </c>
      <c r="J418" s="3">
        <v>1</v>
      </c>
      <c r="K418" s="1">
        <v>0</v>
      </c>
      <c r="L418" s="1">
        <v>0</v>
      </c>
      <c r="M418" s="1">
        <v>1</v>
      </c>
      <c r="N418" s="3">
        <v>1</v>
      </c>
      <c r="O418" s="3">
        <v>1</v>
      </c>
      <c r="P418" s="3">
        <v>0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0</v>
      </c>
      <c r="AA418" s="3">
        <v>1</v>
      </c>
      <c r="AB418" s="3">
        <v>0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</row>
    <row r="419" spans="1:33" x14ac:dyDescent="0.2">
      <c r="A419" s="4" t="s">
        <v>64</v>
      </c>
      <c r="B419" s="3">
        <v>1</v>
      </c>
      <c r="C419" s="3">
        <v>1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1</v>
      </c>
      <c r="J419" s="3">
        <v>0</v>
      </c>
      <c r="K419" s="1">
        <v>1</v>
      </c>
      <c r="L419" s="1">
        <v>1</v>
      </c>
      <c r="M419" s="1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0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</row>
    <row r="420" spans="1:33" x14ac:dyDescent="0.2">
      <c r="A420" s="4" t="s">
        <v>65</v>
      </c>
      <c r="B420" s="3">
        <v>1</v>
      </c>
      <c r="C420" s="3">
        <v>1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1</v>
      </c>
      <c r="J420" s="3">
        <v>1</v>
      </c>
      <c r="K420" s="1">
        <v>1</v>
      </c>
      <c r="L420" s="1">
        <v>1</v>
      </c>
      <c r="M420" s="1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</row>
    <row r="421" spans="1:33" x14ac:dyDescent="0.2">
      <c r="A421" s="4" t="s">
        <v>96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0</v>
      </c>
      <c r="H421" s="3">
        <v>1</v>
      </c>
      <c r="I421" s="3">
        <v>0</v>
      </c>
      <c r="J421" s="3">
        <v>1</v>
      </c>
      <c r="K421" s="1">
        <v>1</v>
      </c>
      <c r="L421" s="1">
        <v>0</v>
      </c>
      <c r="M421" s="1">
        <v>1</v>
      </c>
      <c r="N421" s="3">
        <v>0</v>
      </c>
      <c r="O421" s="3">
        <v>1</v>
      </c>
      <c r="P421" s="3">
        <v>0</v>
      </c>
      <c r="Q421" s="3">
        <v>0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0</v>
      </c>
      <c r="AA421" s="3">
        <v>1</v>
      </c>
      <c r="AB421" s="3">
        <v>0</v>
      </c>
      <c r="AC421" s="3">
        <v>1</v>
      </c>
      <c r="AD421" s="3">
        <v>1</v>
      </c>
      <c r="AE421" s="3">
        <v>1</v>
      </c>
      <c r="AF421" s="3">
        <v>1</v>
      </c>
      <c r="AG421" s="3">
        <v>0</v>
      </c>
    </row>
    <row r="422" spans="1:33" x14ac:dyDescent="0.2">
      <c r="A422" s="4" t="s">
        <v>66</v>
      </c>
      <c r="B422" s="3">
        <v>1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1">
        <v>0</v>
      </c>
      <c r="L422" s="1">
        <v>0</v>
      </c>
      <c r="M422" s="1">
        <v>1</v>
      </c>
      <c r="N422" s="3">
        <v>0</v>
      </c>
      <c r="O422" s="3">
        <v>1</v>
      </c>
      <c r="P422" s="3">
        <v>0</v>
      </c>
      <c r="Q422" s="3">
        <v>0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0</v>
      </c>
      <c r="AA422" s="3">
        <v>1</v>
      </c>
      <c r="AB422" s="3">
        <v>0</v>
      </c>
      <c r="AC422" s="3">
        <v>1</v>
      </c>
      <c r="AD422" s="3">
        <v>1</v>
      </c>
      <c r="AE422" s="3">
        <v>1</v>
      </c>
      <c r="AF422" s="3">
        <v>1</v>
      </c>
      <c r="AG422" s="3">
        <v>0</v>
      </c>
    </row>
    <row r="423" spans="1:33" x14ac:dyDescent="0.2">
      <c r="A423" s="4" t="s">
        <v>67</v>
      </c>
      <c r="B423" s="3">
        <v>1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3">
        <v>1</v>
      </c>
      <c r="L423" s="3">
        <v>1</v>
      </c>
      <c r="M423" s="1">
        <v>0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0</v>
      </c>
      <c r="AA423" s="3">
        <v>1</v>
      </c>
      <c r="AB423" s="3">
        <v>0</v>
      </c>
      <c r="AC423" s="3">
        <v>1</v>
      </c>
      <c r="AD423" s="3">
        <v>1</v>
      </c>
      <c r="AE423" s="3">
        <v>1</v>
      </c>
      <c r="AF423" s="23">
        <v>0</v>
      </c>
      <c r="AG423" s="3">
        <v>1</v>
      </c>
    </row>
    <row r="424" spans="1:33" x14ac:dyDescent="0.2">
      <c r="A424" s="4" t="s">
        <v>86</v>
      </c>
      <c r="B424" s="3">
        <v>0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0</v>
      </c>
      <c r="J424" s="3">
        <v>0</v>
      </c>
      <c r="K424" s="1">
        <v>1</v>
      </c>
      <c r="L424" s="1">
        <v>1</v>
      </c>
      <c r="M424" s="1">
        <v>1</v>
      </c>
      <c r="N424" s="3">
        <v>0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0</v>
      </c>
      <c r="AA424" s="3">
        <v>1</v>
      </c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</row>
    <row r="425" spans="1:33" x14ac:dyDescent="0.2">
      <c r="A425" s="4" t="s">
        <v>68</v>
      </c>
      <c r="B425" s="3">
        <v>1</v>
      </c>
      <c r="C425" s="3">
        <v>1</v>
      </c>
      <c r="D425" s="3">
        <v>1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1">
        <v>1</v>
      </c>
      <c r="L425" s="1">
        <v>1</v>
      </c>
      <c r="M425" s="1">
        <v>1</v>
      </c>
      <c r="N425" s="3">
        <v>0</v>
      </c>
      <c r="O425" s="3">
        <v>1</v>
      </c>
      <c r="P425" s="3">
        <v>0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0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</row>
    <row r="426" spans="1:33" x14ac:dyDescent="0.2">
      <c r="A426" s="4" t="s">
        <v>69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0</v>
      </c>
      <c r="I426" s="3">
        <v>0</v>
      </c>
      <c r="J426" s="3">
        <v>1</v>
      </c>
      <c r="K426" s="1">
        <v>1</v>
      </c>
      <c r="L426" s="1">
        <v>1</v>
      </c>
      <c r="M426" s="1">
        <v>1</v>
      </c>
      <c r="N426" s="3">
        <v>0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0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</row>
    <row r="427" spans="1:33" x14ac:dyDescent="0.2">
      <c r="A427" s="7" t="s">
        <v>70</v>
      </c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0</v>
      </c>
      <c r="H427" s="3">
        <v>1</v>
      </c>
      <c r="I427" s="3">
        <v>1</v>
      </c>
      <c r="J427" s="3">
        <v>1</v>
      </c>
      <c r="K427" s="1">
        <v>1</v>
      </c>
      <c r="L427" s="1">
        <v>1</v>
      </c>
      <c r="M427" s="1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</row>
    <row r="428" spans="1:33" x14ac:dyDescent="0.2">
      <c r="A428" s="4" t="s">
        <v>71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1">
        <v>1</v>
      </c>
      <c r="L428" s="1">
        <v>1</v>
      </c>
      <c r="M428" s="1">
        <v>1</v>
      </c>
      <c r="N428" s="3">
        <v>1</v>
      </c>
      <c r="O428" s="3">
        <v>0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</row>
    <row r="429" spans="1:33" x14ac:dyDescent="0.2">
      <c r="A429" s="7" t="s">
        <v>72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0</v>
      </c>
      <c r="H429" s="3">
        <v>1</v>
      </c>
      <c r="I429" s="3">
        <v>1</v>
      </c>
      <c r="J429" s="3">
        <v>1</v>
      </c>
      <c r="K429" s="1">
        <v>1</v>
      </c>
      <c r="L429" s="1">
        <v>1</v>
      </c>
      <c r="M429" s="1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0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</row>
    <row r="430" spans="1:33" x14ac:dyDescent="0.2">
      <c r="A430" s="4" t="s">
        <v>73</v>
      </c>
      <c r="B430" s="3">
        <v>0</v>
      </c>
      <c r="C430" s="3">
        <v>0</v>
      </c>
      <c r="D430" s="3">
        <v>0</v>
      </c>
      <c r="E430" s="3">
        <v>1</v>
      </c>
      <c r="F430" s="3">
        <v>1</v>
      </c>
      <c r="G430" s="3">
        <v>1</v>
      </c>
      <c r="H430" s="3">
        <v>0</v>
      </c>
      <c r="I430" s="3">
        <v>0</v>
      </c>
      <c r="J430" s="3">
        <v>1</v>
      </c>
      <c r="K430" s="1">
        <v>1</v>
      </c>
      <c r="L430" s="1">
        <v>1</v>
      </c>
      <c r="M430" s="1">
        <v>0</v>
      </c>
      <c r="N430" s="3">
        <v>0</v>
      </c>
      <c r="O430" s="3">
        <v>0</v>
      </c>
      <c r="P430" s="3">
        <v>1</v>
      </c>
      <c r="Q430" s="3">
        <v>0</v>
      </c>
      <c r="R430" s="3">
        <v>1</v>
      </c>
      <c r="S430" s="3">
        <v>1</v>
      </c>
      <c r="T430" s="3">
        <v>0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0</v>
      </c>
      <c r="AA430" s="3">
        <v>1</v>
      </c>
      <c r="AB430" s="3">
        <v>1</v>
      </c>
      <c r="AC430" s="3">
        <v>0</v>
      </c>
      <c r="AD430" s="3">
        <v>1</v>
      </c>
      <c r="AE430" s="3">
        <v>1</v>
      </c>
      <c r="AF430" s="3">
        <v>0</v>
      </c>
      <c r="AG430" s="3">
        <v>0</v>
      </c>
    </row>
    <row r="431" spans="1:33" x14ac:dyDescent="0.2">
      <c r="A431" s="3" t="s">
        <v>143</v>
      </c>
      <c r="B431" s="3">
        <f>AVERAGE(B416:B430)</f>
        <v>0.8666666666666667</v>
      </c>
      <c r="C431" s="3">
        <f>AVERAGE(C416:C430)</f>
        <v>0.93333333333333335</v>
      </c>
      <c r="D431" s="3">
        <f t="shared" ref="D431:AG431" si="15">AVERAGE(D416:D430)</f>
        <v>0.93333333333333335</v>
      </c>
      <c r="E431" s="3">
        <f t="shared" si="15"/>
        <v>0.6</v>
      </c>
      <c r="F431" s="3">
        <f t="shared" si="15"/>
        <v>0.6</v>
      </c>
      <c r="G431" s="3">
        <f t="shared" si="15"/>
        <v>0.4</v>
      </c>
      <c r="H431" s="3">
        <f t="shared" si="15"/>
        <v>0.53333333333333333</v>
      </c>
      <c r="I431" s="3">
        <f t="shared" si="15"/>
        <v>0.53333333333333333</v>
      </c>
      <c r="J431" s="3">
        <f t="shared" si="15"/>
        <v>0.73333333333333328</v>
      </c>
      <c r="K431" s="3">
        <f t="shared" si="15"/>
        <v>0.8666666666666667</v>
      </c>
      <c r="L431" s="3">
        <f t="shared" si="15"/>
        <v>0.73333333333333328</v>
      </c>
      <c r="M431" s="3">
        <f t="shared" si="15"/>
        <v>0.8666666666666667</v>
      </c>
      <c r="N431" s="3">
        <f t="shared" si="15"/>
        <v>0.6</v>
      </c>
      <c r="O431" s="3">
        <f t="shared" si="15"/>
        <v>0.8666666666666667</v>
      </c>
      <c r="P431" s="3">
        <f t="shared" si="15"/>
        <v>0.66666666666666663</v>
      </c>
      <c r="Q431" s="3">
        <f t="shared" si="15"/>
        <v>0.8</v>
      </c>
      <c r="R431" s="3">
        <f t="shared" si="15"/>
        <v>0.8666666666666667</v>
      </c>
      <c r="S431" s="3">
        <f t="shared" si="15"/>
        <v>1</v>
      </c>
      <c r="T431" s="3">
        <f t="shared" si="15"/>
        <v>0.93333333333333335</v>
      </c>
      <c r="U431" s="3">
        <f t="shared" si="15"/>
        <v>1</v>
      </c>
      <c r="V431" s="3">
        <f t="shared" si="15"/>
        <v>1</v>
      </c>
      <c r="W431" s="3">
        <f t="shared" si="15"/>
        <v>1</v>
      </c>
      <c r="X431" s="3">
        <f t="shared" si="15"/>
        <v>0.93333333333333335</v>
      </c>
      <c r="Y431" s="3">
        <f t="shared" si="15"/>
        <v>1</v>
      </c>
      <c r="Z431" s="3">
        <f t="shared" si="15"/>
        <v>0.53333333333333333</v>
      </c>
      <c r="AA431" s="3">
        <f t="shared" si="15"/>
        <v>1</v>
      </c>
      <c r="AB431" s="3">
        <f t="shared" si="15"/>
        <v>0.46666666666666667</v>
      </c>
      <c r="AC431" s="3">
        <f t="shared" si="15"/>
        <v>0.8666666666666667</v>
      </c>
      <c r="AD431" s="3">
        <f t="shared" si="15"/>
        <v>1</v>
      </c>
      <c r="AE431" s="3">
        <f t="shared" si="15"/>
        <v>1</v>
      </c>
      <c r="AF431" s="3">
        <f t="shared" si="15"/>
        <v>0.8666666666666667</v>
      </c>
      <c r="AG431" s="3">
        <f t="shared" si="15"/>
        <v>0.8</v>
      </c>
    </row>
    <row r="432" spans="1:33" x14ac:dyDescent="0.2">
      <c r="A432" s="3" t="s">
        <v>144</v>
      </c>
      <c r="B432" s="3">
        <f>12/15</f>
        <v>0.8</v>
      </c>
      <c r="C432" s="3">
        <f>14/15</f>
        <v>0.93333333333333335</v>
      </c>
      <c r="D432" s="3">
        <f>14/15</f>
        <v>0.93333333333333335</v>
      </c>
      <c r="E432" s="3">
        <f>9/15</f>
        <v>0.6</v>
      </c>
      <c r="F432" s="3">
        <f>9/15</f>
        <v>0.6</v>
      </c>
      <c r="G432" s="3">
        <f>6/15</f>
        <v>0.4</v>
      </c>
      <c r="H432" s="1">
        <f>8/15</f>
        <v>0.53333333333333333</v>
      </c>
      <c r="I432" s="1">
        <f>8/15</f>
        <v>0.53333333333333333</v>
      </c>
      <c r="J432" s="1">
        <f>11/15</f>
        <v>0.73333333333333328</v>
      </c>
      <c r="K432" s="1">
        <f>13/15</f>
        <v>0.8666666666666667</v>
      </c>
      <c r="L432" s="1">
        <f>11/15</f>
        <v>0.73333333333333328</v>
      </c>
      <c r="M432" s="1">
        <f>13/15</f>
        <v>0.8666666666666667</v>
      </c>
      <c r="N432" s="3">
        <f>10/15</f>
        <v>0.66666666666666663</v>
      </c>
      <c r="O432" s="3">
        <f>13/15</f>
        <v>0.8666666666666667</v>
      </c>
      <c r="P432" s="3">
        <f>10/15</f>
        <v>0.66666666666666663</v>
      </c>
      <c r="Q432" s="3">
        <f>12/15</f>
        <v>0.8</v>
      </c>
      <c r="R432" s="3">
        <f>13/15</f>
        <v>0.8666666666666667</v>
      </c>
      <c r="S432" s="3">
        <f>15/15</f>
        <v>1</v>
      </c>
      <c r="T432" s="3">
        <f>14/15</f>
        <v>0.93333333333333335</v>
      </c>
      <c r="U432" s="3">
        <f>15/15</f>
        <v>1</v>
      </c>
      <c r="V432" s="3">
        <v>1</v>
      </c>
      <c r="W432" s="3">
        <v>1</v>
      </c>
      <c r="X432" s="3">
        <f>14/15</f>
        <v>0.93333333333333335</v>
      </c>
      <c r="Y432" s="3">
        <v>1</v>
      </c>
      <c r="Z432" s="3">
        <f>8/15</f>
        <v>0.53333333333333333</v>
      </c>
      <c r="AA432" s="3">
        <v>1</v>
      </c>
      <c r="AB432" s="3">
        <f>7/15</f>
        <v>0.46666666666666667</v>
      </c>
      <c r="AC432" s="3">
        <f>13/15</f>
        <v>0.8666666666666667</v>
      </c>
      <c r="AD432" s="3">
        <v>1</v>
      </c>
      <c r="AE432" s="3">
        <v>1</v>
      </c>
      <c r="AF432" s="3">
        <f>13/15</f>
        <v>0.8666666666666667</v>
      </c>
      <c r="AG432" s="3">
        <f>12/15</f>
        <v>0.8</v>
      </c>
    </row>
    <row r="433" spans="1:33" x14ac:dyDescent="0.2">
      <c r="B433" s="1"/>
      <c r="C433" s="34"/>
      <c r="D433" s="3"/>
      <c r="E433" s="28"/>
      <c r="F433" s="1"/>
      <c r="G433" s="3"/>
      <c r="H433" s="34"/>
      <c r="I433" s="1"/>
      <c r="J433" s="1"/>
      <c r="K433" s="1"/>
      <c r="L433" s="1"/>
      <c r="M433" s="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 t="s">
        <v>99</v>
      </c>
      <c r="AF433" s="3"/>
      <c r="AG433" s="3"/>
    </row>
    <row r="434" spans="1:33" x14ac:dyDescent="0.2">
      <c r="A434" t="s">
        <v>112</v>
      </c>
      <c r="B434" s="1"/>
      <c r="C434" s="1">
        <v>0.47</v>
      </c>
      <c r="D434" s="3"/>
      <c r="E434" s="3"/>
      <c r="F434" s="3"/>
      <c r="G434" s="3"/>
      <c r="H434" s="3"/>
      <c r="I434" s="3"/>
      <c r="J434" s="3"/>
      <c r="K434" s="3" t="s">
        <v>121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"/>
      <c r="AC434" s="1"/>
      <c r="AD434" s="1"/>
      <c r="AE434" s="1"/>
      <c r="AF434" s="1"/>
      <c r="AG434" s="1"/>
    </row>
    <row r="435" spans="1:33" x14ac:dyDescent="0.2">
      <c r="A435" t="s">
        <v>113</v>
      </c>
      <c r="B435" s="1"/>
      <c r="C435" s="1">
        <v>0.6</v>
      </c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"/>
      <c r="AC435" s="1"/>
      <c r="AD435" s="1"/>
      <c r="AE435" s="1"/>
      <c r="AF435" s="1"/>
      <c r="AG435" s="1"/>
    </row>
    <row r="436" spans="1:33" x14ac:dyDescent="0.2">
      <c r="A436" t="s">
        <v>111</v>
      </c>
      <c r="B436" s="1"/>
      <c r="C436" s="1">
        <f>AVERAGE(E431:G431)</f>
        <v>0.53333333333333333</v>
      </c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"/>
      <c r="AC436" s="1"/>
      <c r="AD436" s="1"/>
      <c r="AE436" s="1"/>
      <c r="AF436" s="1"/>
      <c r="AG436" s="1"/>
    </row>
    <row r="437" spans="1:33" x14ac:dyDescent="0.2">
      <c r="A437" t="s">
        <v>110</v>
      </c>
      <c r="B437" s="1"/>
      <c r="C437" s="1">
        <f>AVERAGE(E432:G432)</f>
        <v>0.53333333333333333</v>
      </c>
      <c r="D437" s="1"/>
      <c r="E437" s="3"/>
      <c r="F437" s="37"/>
      <c r="G437" s="38"/>
      <c r="H437" s="37"/>
      <c r="I437" s="3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"/>
      <c r="AC437" s="1"/>
      <c r="AD437" s="1"/>
      <c r="AE437" s="1"/>
      <c r="AF437" s="1"/>
      <c r="AG437" s="1"/>
    </row>
    <row r="438" spans="1:33" x14ac:dyDescent="0.2">
      <c r="A438" s="24" t="s">
        <v>109</v>
      </c>
      <c r="B438" s="1"/>
      <c r="C438" s="3">
        <v>0.73</v>
      </c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"/>
      <c r="AC438" s="1"/>
      <c r="AD438" s="1"/>
      <c r="AE438" s="1"/>
      <c r="AF438" s="1"/>
      <c r="AG438" s="1"/>
    </row>
    <row r="439" spans="1:33" x14ac:dyDescent="0.2">
      <c r="A439" s="24" t="s">
        <v>108</v>
      </c>
      <c r="B439" s="1"/>
      <c r="C439" s="3">
        <v>0.93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">
      <c r="A440" s="4" t="s">
        <v>106</v>
      </c>
      <c r="B440" s="1"/>
      <c r="C440" s="3">
        <f>AVERAGE(B431:D431)</f>
        <v>0.91111111111111109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">
      <c r="A441" s="4" t="s">
        <v>107</v>
      </c>
      <c r="B441" s="1"/>
      <c r="C441" s="3">
        <f>AVERAGE(B432:D432)</f>
        <v>0.88888888888888895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">
      <c r="A442" s="4" t="s">
        <v>97</v>
      </c>
      <c r="B442" s="1"/>
      <c r="C442" s="3">
        <f>AVERAGE(N431,P431,R431,T431,V431,X431,Z431,AB431,AD431,AF431)</f>
        <v>0.78666666666666674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">
      <c r="A443" s="4" t="s">
        <v>98</v>
      </c>
      <c r="B443" s="1"/>
      <c r="C443" s="3">
        <f>AVERAGE(O431,Q431,S431,U431,W431,Y431,AA431,AC431,AE431,AG431)</f>
        <v>0.93333333333333335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">
      <c r="A444" s="4" t="s">
        <v>101</v>
      </c>
      <c r="B444" s="1"/>
      <c r="C444" s="3">
        <f>AVERAGE(N432,P432,R432,T432,V432,X432,Z432,AB432,AD432,AF432)</f>
        <v>0.79333333333333333</v>
      </c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">
      <c r="A445" s="4" t="s">
        <v>102</v>
      </c>
      <c r="B445" s="1"/>
      <c r="C445" s="3">
        <f>AVERAGE(O432,Q432,S432,U432,W432,Y432,AA432,AC432,AE432,AG432)</f>
        <v>0.93333333333333335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49" customHeight="1" x14ac:dyDescent="0.2">
      <c r="B446" s="1"/>
      <c r="C446" s="1"/>
      <c r="D446" s="27" t="s">
        <v>145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52" spans="1:34" x14ac:dyDescent="0.2">
      <c r="A452" t="s">
        <v>1</v>
      </c>
      <c r="B452" s="36" t="s">
        <v>123</v>
      </c>
      <c r="C452" s="36"/>
      <c r="D452" s="2"/>
      <c r="E452" s="1"/>
      <c r="F452" s="1"/>
      <c r="G452" s="1"/>
      <c r="H452" s="1"/>
      <c r="I452" s="1"/>
      <c r="J452" s="1"/>
      <c r="K452" s="1"/>
      <c r="L452" s="1"/>
    </row>
    <row r="453" spans="1:34" ht="108" thickBot="1" x14ac:dyDescent="0.25">
      <c r="A453" s="3"/>
      <c r="B453" s="13" t="s">
        <v>76</v>
      </c>
      <c r="C453" s="13" t="s">
        <v>74</v>
      </c>
      <c r="D453" s="13" t="s">
        <v>75</v>
      </c>
      <c r="E453" s="22" t="s">
        <v>103</v>
      </c>
      <c r="F453" s="22" t="s">
        <v>104</v>
      </c>
      <c r="G453" s="22" t="s">
        <v>105</v>
      </c>
      <c r="H453" s="25" t="s">
        <v>114</v>
      </c>
      <c r="I453" s="25" t="s">
        <v>115</v>
      </c>
      <c r="J453" s="25" t="s">
        <v>116</v>
      </c>
      <c r="K453" s="26" t="s">
        <v>117</v>
      </c>
      <c r="L453" s="26" t="s">
        <v>118</v>
      </c>
      <c r="M453" s="26" t="s">
        <v>119</v>
      </c>
      <c r="N453" s="14" t="s">
        <v>5</v>
      </c>
      <c r="O453" s="14" t="s">
        <v>6</v>
      </c>
      <c r="P453" s="10" t="s">
        <v>7</v>
      </c>
      <c r="Q453" s="10" t="s">
        <v>8</v>
      </c>
      <c r="R453" s="11" t="s">
        <v>38</v>
      </c>
      <c r="S453" s="11" t="s">
        <v>39</v>
      </c>
      <c r="T453" s="12" t="s">
        <v>82</v>
      </c>
      <c r="U453" s="12" t="s">
        <v>83</v>
      </c>
      <c r="V453" s="16" t="s">
        <v>84</v>
      </c>
      <c r="W453" s="17" t="s">
        <v>125</v>
      </c>
      <c r="X453" s="15" t="s">
        <v>87</v>
      </c>
      <c r="Y453" s="15" t="s">
        <v>88</v>
      </c>
      <c r="Z453" s="18" t="s">
        <v>89</v>
      </c>
      <c r="AA453" s="18" t="s">
        <v>90</v>
      </c>
      <c r="AB453" s="19" t="s">
        <v>91</v>
      </c>
      <c r="AC453" s="19" t="s">
        <v>126</v>
      </c>
      <c r="AD453" s="20" t="s">
        <v>93</v>
      </c>
      <c r="AE453" s="20" t="s">
        <v>100</v>
      </c>
      <c r="AF453" s="15" t="s">
        <v>127</v>
      </c>
      <c r="AG453" s="15" t="s">
        <v>95</v>
      </c>
    </row>
    <row r="454" spans="1:34" ht="17" thickTop="1" x14ac:dyDescent="0.2">
      <c r="A454" s="31" t="s">
        <v>36</v>
      </c>
      <c r="B454" s="30">
        <v>1</v>
      </c>
      <c r="C454" s="30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1">
        <v>1</v>
      </c>
      <c r="L454" s="1">
        <v>1</v>
      </c>
      <c r="M454" s="1">
        <v>1</v>
      </c>
      <c r="N454" s="30">
        <v>1</v>
      </c>
      <c r="O454" s="30">
        <v>1</v>
      </c>
      <c r="P454" s="30">
        <v>1</v>
      </c>
      <c r="Q454" s="30">
        <v>1</v>
      </c>
      <c r="R454" s="30">
        <v>1</v>
      </c>
      <c r="S454" s="30">
        <v>1</v>
      </c>
      <c r="T454" s="30">
        <v>1</v>
      </c>
      <c r="U454" s="30">
        <v>1</v>
      </c>
      <c r="V454" s="3">
        <v>1</v>
      </c>
      <c r="W454" s="3">
        <v>1</v>
      </c>
      <c r="X454" s="3">
        <v>0</v>
      </c>
      <c r="Y454" s="3">
        <v>1</v>
      </c>
      <c r="Z454" s="3">
        <v>0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1"/>
    </row>
    <row r="455" spans="1:34" x14ac:dyDescent="0.2">
      <c r="A455" s="31" t="s">
        <v>41</v>
      </c>
      <c r="B455" s="30">
        <v>1</v>
      </c>
      <c r="C455" s="30">
        <v>1</v>
      </c>
      <c r="D455" s="3">
        <v>1</v>
      </c>
      <c r="E455" s="3">
        <v>1</v>
      </c>
      <c r="F455" s="1">
        <v>1</v>
      </c>
      <c r="G455" s="3">
        <v>1</v>
      </c>
      <c r="H455" s="3">
        <v>1</v>
      </c>
      <c r="I455" s="3">
        <v>1</v>
      </c>
      <c r="J455" s="3">
        <v>1</v>
      </c>
      <c r="K455" s="1">
        <v>1</v>
      </c>
      <c r="L455" s="1">
        <v>1</v>
      </c>
      <c r="M455" s="1">
        <v>1</v>
      </c>
      <c r="N455" s="30">
        <v>1</v>
      </c>
      <c r="O455" s="30">
        <v>1</v>
      </c>
      <c r="P455" s="30">
        <v>0</v>
      </c>
      <c r="Q455" s="30">
        <v>0</v>
      </c>
      <c r="R455" s="30">
        <v>1</v>
      </c>
      <c r="S455" s="30">
        <v>1</v>
      </c>
      <c r="T455" s="30">
        <v>1</v>
      </c>
      <c r="U455" s="30">
        <v>1</v>
      </c>
      <c r="V455" s="3">
        <v>1</v>
      </c>
      <c r="W455" s="3">
        <v>1</v>
      </c>
      <c r="X455" s="3">
        <v>0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1"/>
    </row>
    <row r="456" spans="1:34" x14ac:dyDescent="0.2">
      <c r="A456" s="31" t="s">
        <v>42</v>
      </c>
      <c r="B456" s="30">
        <v>1</v>
      </c>
      <c r="C456" s="30">
        <v>1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1">
        <v>0</v>
      </c>
      <c r="L456" s="1">
        <v>0</v>
      </c>
      <c r="M456" s="1">
        <v>0</v>
      </c>
      <c r="N456" s="30">
        <v>1</v>
      </c>
      <c r="O456" s="30">
        <v>1</v>
      </c>
      <c r="P456" s="30">
        <v>0</v>
      </c>
      <c r="Q456" s="30">
        <v>0</v>
      </c>
      <c r="R456" s="30">
        <v>0</v>
      </c>
      <c r="S456" s="30">
        <v>1</v>
      </c>
      <c r="T456" s="30">
        <v>1</v>
      </c>
      <c r="U456" s="30">
        <v>1</v>
      </c>
      <c r="V456" s="3">
        <v>1</v>
      </c>
      <c r="W456" s="3">
        <v>1</v>
      </c>
      <c r="X456" s="3">
        <v>0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1"/>
    </row>
    <row r="457" spans="1:34" x14ac:dyDescent="0.2">
      <c r="A457" s="31" t="s">
        <v>43</v>
      </c>
      <c r="B457" s="30">
        <v>1</v>
      </c>
      <c r="C457" s="30">
        <v>1</v>
      </c>
      <c r="D457" s="3">
        <v>1</v>
      </c>
      <c r="E457" s="3">
        <v>0</v>
      </c>
      <c r="F457" s="3">
        <v>1</v>
      </c>
      <c r="G457" s="3">
        <v>0</v>
      </c>
      <c r="H457" s="3">
        <v>1</v>
      </c>
      <c r="I457" s="3">
        <v>1</v>
      </c>
      <c r="J457" s="3">
        <v>1</v>
      </c>
      <c r="K457" s="3">
        <v>1</v>
      </c>
      <c r="L457" s="1">
        <v>1</v>
      </c>
      <c r="M457" s="1">
        <v>1</v>
      </c>
      <c r="N457" s="3">
        <v>1</v>
      </c>
      <c r="O457" s="30">
        <v>1</v>
      </c>
      <c r="P457" s="30">
        <v>1</v>
      </c>
      <c r="Q457" s="30">
        <v>1</v>
      </c>
      <c r="R457" s="30">
        <v>1</v>
      </c>
      <c r="S457" s="30">
        <v>1</v>
      </c>
      <c r="T457" s="30">
        <v>1</v>
      </c>
      <c r="U457" s="30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0</v>
      </c>
      <c r="AG457" s="3">
        <v>0</v>
      </c>
      <c r="AH457" s="1"/>
    </row>
    <row r="458" spans="1:34" x14ac:dyDescent="0.2">
      <c r="A458" s="31" t="s">
        <v>44</v>
      </c>
      <c r="B458" s="30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1">
        <v>1</v>
      </c>
      <c r="L458" s="1">
        <v>1</v>
      </c>
      <c r="M458" s="1">
        <v>1</v>
      </c>
      <c r="N458" s="3">
        <v>1</v>
      </c>
      <c r="O458" s="30">
        <v>1</v>
      </c>
      <c r="P458" s="30">
        <v>0</v>
      </c>
      <c r="Q458" s="30">
        <v>1</v>
      </c>
      <c r="R458" s="30">
        <v>1</v>
      </c>
      <c r="S458" s="30">
        <v>1</v>
      </c>
      <c r="T458" s="30">
        <v>1</v>
      </c>
      <c r="U458" s="30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1</v>
      </c>
      <c r="AF458" s="3">
        <v>0</v>
      </c>
      <c r="AG458" s="3">
        <v>0</v>
      </c>
      <c r="AH458" s="1"/>
    </row>
    <row r="459" spans="1:34" x14ac:dyDescent="0.2">
      <c r="A459" s="31" t="s">
        <v>45</v>
      </c>
      <c r="B459" s="30">
        <v>1</v>
      </c>
      <c r="C459" s="30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1">
        <v>1</v>
      </c>
      <c r="M459" s="1">
        <v>1</v>
      </c>
      <c r="N459" s="3">
        <v>1</v>
      </c>
      <c r="O459" s="30">
        <v>1</v>
      </c>
      <c r="P459" s="30">
        <v>1</v>
      </c>
      <c r="Q459" s="30">
        <v>1</v>
      </c>
      <c r="R459" s="30">
        <v>1</v>
      </c>
      <c r="S459" s="30">
        <v>1</v>
      </c>
      <c r="T459" s="32">
        <v>1</v>
      </c>
      <c r="U459" s="30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1"/>
    </row>
    <row r="460" spans="1:34" x14ac:dyDescent="0.2">
      <c r="A460" s="31" t="s">
        <v>46</v>
      </c>
      <c r="B460" s="30">
        <v>1</v>
      </c>
      <c r="C460" s="30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1">
        <v>1</v>
      </c>
      <c r="L460" s="1">
        <v>1</v>
      </c>
      <c r="M460" s="1">
        <v>1</v>
      </c>
      <c r="N460" s="3">
        <v>1</v>
      </c>
      <c r="O460" s="30">
        <v>1</v>
      </c>
      <c r="P460" s="30">
        <v>0</v>
      </c>
      <c r="Q460" s="30">
        <v>0</v>
      </c>
      <c r="R460" s="3">
        <v>1</v>
      </c>
      <c r="S460" s="30">
        <v>1</v>
      </c>
      <c r="T460" s="30">
        <v>1</v>
      </c>
      <c r="U460" s="30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0</v>
      </c>
      <c r="AG460" s="3">
        <v>0</v>
      </c>
      <c r="AH460" s="1"/>
    </row>
    <row r="461" spans="1:34" x14ac:dyDescent="0.2">
      <c r="A461" s="31" t="s">
        <v>47</v>
      </c>
      <c r="B461" s="30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1">
        <v>1</v>
      </c>
      <c r="L461" s="1">
        <v>1</v>
      </c>
      <c r="M461" s="1">
        <v>1</v>
      </c>
      <c r="N461" s="3">
        <v>1</v>
      </c>
      <c r="O461" s="30">
        <v>1</v>
      </c>
      <c r="P461" s="30">
        <v>0</v>
      </c>
      <c r="Q461" s="30">
        <v>1</v>
      </c>
      <c r="R461" s="3">
        <v>1</v>
      </c>
      <c r="S461" s="30">
        <v>1</v>
      </c>
      <c r="T461" s="3">
        <v>1</v>
      </c>
      <c r="U461" s="30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29">
        <v>0</v>
      </c>
      <c r="AG461" s="29">
        <v>0</v>
      </c>
      <c r="AH461" s="1"/>
    </row>
    <row r="462" spans="1:34" x14ac:dyDescent="0.2">
      <c r="A462" s="31" t="s">
        <v>48</v>
      </c>
      <c r="B462" s="30">
        <v>1</v>
      </c>
      <c r="C462" s="3">
        <v>1</v>
      </c>
      <c r="D462" s="3">
        <v>1</v>
      </c>
      <c r="E462" s="3">
        <v>0</v>
      </c>
      <c r="F462" s="3">
        <v>1</v>
      </c>
      <c r="G462" s="3">
        <v>0</v>
      </c>
      <c r="H462" s="3">
        <v>1</v>
      </c>
      <c r="I462" s="3">
        <v>0</v>
      </c>
      <c r="J462" s="3">
        <v>0</v>
      </c>
      <c r="K462" s="3">
        <v>1</v>
      </c>
      <c r="L462" s="3">
        <v>0</v>
      </c>
      <c r="M462" s="3">
        <v>1</v>
      </c>
      <c r="N462" s="3">
        <v>1</v>
      </c>
      <c r="O462" s="30">
        <v>1</v>
      </c>
      <c r="P462" s="30">
        <v>0</v>
      </c>
      <c r="Q462" s="30">
        <v>1</v>
      </c>
      <c r="R462" s="3">
        <v>1</v>
      </c>
      <c r="S462" s="30">
        <v>1</v>
      </c>
      <c r="T462" s="30">
        <v>1</v>
      </c>
      <c r="U462" s="30">
        <v>1</v>
      </c>
      <c r="V462" s="3">
        <v>0</v>
      </c>
      <c r="W462" s="3">
        <v>0</v>
      </c>
      <c r="X462" s="3">
        <v>0</v>
      </c>
      <c r="Y462" s="3">
        <v>1</v>
      </c>
      <c r="Z462" s="3">
        <v>1</v>
      </c>
      <c r="AA462" s="3">
        <v>0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1"/>
    </row>
    <row r="463" spans="1:34" x14ac:dyDescent="0.2">
      <c r="A463" s="31" t="s">
        <v>49</v>
      </c>
      <c r="B463" s="30">
        <v>1</v>
      </c>
      <c r="C463" s="30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1">
        <v>1</v>
      </c>
      <c r="M463" s="1">
        <v>1</v>
      </c>
      <c r="N463" s="3">
        <v>1</v>
      </c>
      <c r="O463" s="30">
        <v>1</v>
      </c>
      <c r="P463" s="30">
        <v>0</v>
      </c>
      <c r="Q463" s="30">
        <v>1</v>
      </c>
      <c r="R463" s="3">
        <v>1</v>
      </c>
      <c r="S463" s="30">
        <v>1</v>
      </c>
      <c r="T463" s="30">
        <v>1</v>
      </c>
      <c r="U463" s="30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0</v>
      </c>
      <c r="AG463" s="3">
        <v>0</v>
      </c>
      <c r="AH463" s="1"/>
    </row>
    <row r="464" spans="1:34" x14ac:dyDescent="0.2">
      <c r="A464" s="31" t="s">
        <v>51</v>
      </c>
      <c r="B464" s="30">
        <v>1</v>
      </c>
      <c r="C464" s="30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1">
        <v>1</v>
      </c>
      <c r="L464" s="1">
        <v>1</v>
      </c>
      <c r="M464" s="1">
        <v>1</v>
      </c>
      <c r="N464" s="30">
        <v>1</v>
      </c>
      <c r="O464" s="30">
        <v>1</v>
      </c>
      <c r="P464" s="30">
        <v>0</v>
      </c>
      <c r="Q464" s="30">
        <v>0</v>
      </c>
      <c r="R464" s="30">
        <v>0</v>
      </c>
      <c r="S464" s="30">
        <v>1</v>
      </c>
      <c r="T464" s="30">
        <v>1</v>
      </c>
      <c r="U464" s="30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1"/>
    </row>
    <row r="465" spans="1:34" x14ac:dyDescent="0.2">
      <c r="A465" s="31" t="s">
        <v>50</v>
      </c>
      <c r="B465" s="30">
        <v>1</v>
      </c>
      <c r="C465" s="30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1">
        <v>1</v>
      </c>
      <c r="L465" s="1">
        <v>1</v>
      </c>
      <c r="M465" s="1">
        <v>1</v>
      </c>
      <c r="N465" s="30">
        <v>1</v>
      </c>
      <c r="O465" s="30">
        <v>1</v>
      </c>
      <c r="P465" s="30">
        <v>0</v>
      </c>
      <c r="Q465" s="30">
        <v>1</v>
      </c>
      <c r="R465" s="30">
        <v>1</v>
      </c>
      <c r="S465" s="30">
        <v>1</v>
      </c>
      <c r="T465" s="30">
        <v>1</v>
      </c>
      <c r="U465" s="30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1"/>
    </row>
    <row r="466" spans="1:34" x14ac:dyDescent="0.2">
      <c r="A466" s="31" t="s">
        <v>52</v>
      </c>
      <c r="B466" s="30">
        <v>1</v>
      </c>
      <c r="C466" s="30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1">
        <v>1</v>
      </c>
      <c r="L466" s="1">
        <v>1</v>
      </c>
      <c r="M466" s="1">
        <v>1</v>
      </c>
      <c r="N466" s="30">
        <v>1</v>
      </c>
      <c r="O466" s="30">
        <v>1</v>
      </c>
      <c r="P466" s="30">
        <v>1</v>
      </c>
      <c r="Q466" s="30">
        <v>1</v>
      </c>
      <c r="R466" s="30">
        <v>1</v>
      </c>
      <c r="S466" s="30">
        <v>1</v>
      </c>
      <c r="T466" s="32">
        <v>1</v>
      </c>
      <c r="U466" s="30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1"/>
    </row>
    <row r="467" spans="1:34" x14ac:dyDescent="0.2">
      <c r="A467" s="31" t="s">
        <v>53</v>
      </c>
      <c r="B467" s="30">
        <v>1</v>
      </c>
      <c r="C467" s="30">
        <v>0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1">
        <v>1</v>
      </c>
      <c r="L467" s="1">
        <v>1</v>
      </c>
      <c r="M467" s="1">
        <v>1</v>
      </c>
      <c r="N467" s="30">
        <v>1</v>
      </c>
      <c r="O467" s="30">
        <v>1</v>
      </c>
      <c r="P467" s="30">
        <v>1</v>
      </c>
      <c r="Q467" s="30">
        <v>1</v>
      </c>
      <c r="R467" s="30">
        <v>1</v>
      </c>
      <c r="S467" s="30">
        <v>1</v>
      </c>
      <c r="T467" s="30">
        <v>1</v>
      </c>
      <c r="U467" s="30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1"/>
    </row>
    <row r="468" spans="1:34" x14ac:dyDescent="0.2">
      <c r="A468" s="31" t="s">
        <v>54</v>
      </c>
      <c r="B468" s="30">
        <v>1</v>
      </c>
      <c r="C468" s="30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1">
        <v>1</v>
      </c>
      <c r="L468" s="1">
        <v>1</v>
      </c>
      <c r="M468" s="1">
        <v>1</v>
      </c>
      <c r="N468" s="30">
        <v>0</v>
      </c>
      <c r="O468" s="30">
        <v>0</v>
      </c>
      <c r="P468" s="30">
        <v>1</v>
      </c>
      <c r="Q468" s="30">
        <v>1</v>
      </c>
      <c r="R468" s="30">
        <v>0</v>
      </c>
      <c r="S468" s="30">
        <v>0</v>
      </c>
      <c r="T468" s="30">
        <v>0</v>
      </c>
      <c r="U468" s="30">
        <v>1</v>
      </c>
      <c r="V468" s="3">
        <v>1</v>
      </c>
      <c r="W468" s="3">
        <v>1</v>
      </c>
      <c r="X468" s="3">
        <v>0</v>
      </c>
      <c r="Y468" s="3">
        <v>1</v>
      </c>
      <c r="Z468" s="3">
        <v>0</v>
      </c>
      <c r="AA468" s="3">
        <v>0</v>
      </c>
      <c r="AB468" s="3">
        <v>1</v>
      </c>
      <c r="AC468" s="3">
        <v>1</v>
      </c>
      <c r="AD468" s="3">
        <v>0</v>
      </c>
      <c r="AE468" s="3">
        <v>0</v>
      </c>
      <c r="AF468" s="3">
        <v>0</v>
      </c>
      <c r="AG468" s="3">
        <v>0</v>
      </c>
      <c r="AH468" s="1"/>
    </row>
    <row r="469" spans="1:34" x14ac:dyDescent="0.2">
      <c r="A469" s="33" t="s">
        <v>37</v>
      </c>
      <c r="B469" s="3">
        <f>AVERAGE(B454:B468)</f>
        <v>1</v>
      </c>
      <c r="C469" s="3">
        <f>AVERAGE(C454:C468)</f>
        <v>0.93333333333333335</v>
      </c>
      <c r="D469" s="3">
        <f t="shared" ref="D469:U469" si="16">AVERAGE(D454:D468)</f>
        <v>1</v>
      </c>
      <c r="E469" s="3">
        <f t="shared" si="16"/>
        <v>0.8</v>
      </c>
      <c r="F469" s="3">
        <f t="shared" si="16"/>
        <v>0.93333333333333335</v>
      </c>
      <c r="G469" s="3">
        <f t="shared" si="16"/>
        <v>0.8</v>
      </c>
      <c r="H469" s="3">
        <f t="shared" si="16"/>
        <v>0.93333333333333335</v>
      </c>
      <c r="I469" s="3">
        <f t="shared" si="16"/>
        <v>0.8666666666666667</v>
      </c>
      <c r="J469" s="3">
        <f t="shared" si="16"/>
        <v>0.8666666666666667</v>
      </c>
      <c r="K469" s="3">
        <f t="shared" si="16"/>
        <v>0.93333333333333335</v>
      </c>
      <c r="L469" s="3">
        <f t="shared" si="16"/>
        <v>0.8666666666666667</v>
      </c>
      <c r="M469" s="3">
        <f t="shared" si="16"/>
        <v>0.93333333333333335</v>
      </c>
      <c r="N469" s="3">
        <f t="shared" si="16"/>
        <v>0.93333333333333335</v>
      </c>
      <c r="O469" s="3">
        <f t="shared" si="16"/>
        <v>0.93333333333333335</v>
      </c>
      <c r="P469" s="3">
        <f t="shared" si="16"/>
        <v>0.4</v>
      </c>
      <c r="Q469" s="3">
        <f t="shared" si="16"/>
        <v>0.73333333333333328</v>
      </c>
      <c r="R469" s="3">
        <f t="shared" si="16"/>
        <v>0.8</v>
      </c>
      <c r="S469" s="3">
        <f t="shared" si="16"/>
        <v>0.93333333333333335</v>
      </c>
      <c r="T469" s="3">
        <f t="shared" si="16"/>
        <v>0.93333333333333335</v>
      </c>
      <c r="U469" s="3">
        <f t="shared" si="16"/>
        <v>1</v>
      </c>
      <c r="V469" s="3">
        <f t="shared" ref="V469" si="17">SUM(V454:V468)/15</f>
        <v>0.93333333333333335</v>
      </c>
      <c r="W469" s="3">
        <f t="shared" ref="W469" si="18">SUM(W454:W468)/15</f>
        <v>0.93333333333333335</v>
      </c>
      <c r="X469" s="3">
        <f t="shared" ref="X469:AE469" si="19">SUM(X454:X468)/15</f>
        <v>0.66666666666666663</v>
      </c>
      <c r="Y469" s="3">
        <f t="shared" si="19"/>
        <v>1</v>
      </c>
      <c r="Z469" s="3">
        <f t="shared" si="19"/>
        <v>0.8666666666666667</v>
      </c>
      <c r="AA469" s="3">
        <f t="shared" si="19"/>
        <v>0.8666666666666667</v>
      </c>
      <c r="AB469" s="3">
        <f t="shared" si="19"/>
        <v>1</v>
      </c>
      <c r="AC469" s="3">
        <f t="shared" si="19"/>
        <v>1</v>
      </c>
      <c r="AD469" s="3">
        <f t="shared" si="19"/>
        <v>0.93333333333333335</v>
      </c>
      <c r="AE469" s="3">
        <f t="shared" si="19"/>
        <v>0.93333333333333335</v>
      </c>
      <c r="AF469" s="3">
        <f>SUM(AF454:AF468)/15</f>
        <v>0.6</v>
      </c>
      <c r="AG469" s="3">
        <f>SUM(AG454:AG468)/15</f>
        <v>0.6</v>
      </c>
      <c r="AH469" s="1"/>
    </row>
    <row r="470" spans="1:34" x14ac:dyDescent="0.2">
      <c r="A470" s="33" t="s">
        <v>55</v>
      </c>
      <c r="B470" s="3">
        <v>1</v>
      </c>
      <c r="C470" s="3">
        <f>14/15</f>
        <v>0.93333333333333335</v>
      </c>
      <c r="D470" s="3">
        <v>1</v>
      </c>
      <c r="E470" s="3">
        <f>12/15</f>
        <v>0.8</v>
      </c>
      <c r="F470" s="3">
        <f>14/15</f>
        <v>0.93333333333333335</v>
      </c>
      <c r="G470" s="3">
        <f>13/15</f>
        <v>0.8666666666666667</v>
      </c>
      <c r="H470" s="1">
        <f>14/15</f>
        <v>0.93333333333333335</v>
      </c>
      <c r="I470" s="1">
        <f>13/15</f>
        <v>0.8666666666666667</v>
      </c>
      <c r="J470" s="1">
        <f>13/15</f>
        <v>0.8666666666666667</v>
      </c>
      <c r="K470" s="1">
        <f>14/15</f>
        <v>0.93333333333333335</v>
      </c>
      <c r="L470" s="1">
        <f>13/15</f>
        <v>0.8666666666666667</v>
      </c>
      <c r="M470" s="1">
        <f>14/15</f>
        <v>0.93333333333333335</v>
      </c>
      <c r="N470" s="30">
        <v>0.93</v>
      </c>
      <c r="O470" s="30">
        <v>0.93</v>
      </c>
      <c r="P470" s="30">
        <v>0.4</v>
      </c>
      <c r="Q470" s="30">
        <v>0.73</v>
      </c>
      <c r="R470" s="30">
        <f>12/15</f>
        <v>0.8</v>
      </c>
      <c r="S470" s="30">
        <f>14/15</f>
        <v>0.93333333333333335</v>
      </c>
      <c r="T470" s="32">
        <f>14/15</f>
        <v>0.93333333333333335</v>
      </c>
      <c r="U470" s="32">
        <v>1</v>
      </c>
      <c r="V470" s="3">
        <f>14/15</f>
        <v>0.93333333333333335</v>
      </c>
      <c r="W470" s="3">
        <f>14/15</f>
        <v>0.93333333333333335</v>
      </c>
      <c r="X470" s="3">
        <f>10/15</f>
        <v>0.66666666666666663</v>
      </c>
      <c r="Y470" s="3">
        <v>1</v>
      </c>
      <c r="Z470" s="3">
        <f>13/15</f>
        <v>0.8666666666666667</v>
      </c>
      <c r="AA470" s="3">
        <f>13/15</f>
        <v>0.8666666666666667</v>
      </c>
      <c r="AB470" s="3">
        <v>1</v>
      </c>
      <c r="AC470" s="3">
        <v>1</v>
      </c>
      <c r="AD470" s="3">
        <f>14/15</f>
        <v>0.93333333333333335</v>
      </c>
      <c r="AE470" s="3">
        <f>14/15</f>
        <v>0.93333333333333335</v>
      </c>
      <c r="AF470" s="3">
        <f>9/15</f>
        <v>0.6</v>
      </c>
      <c r="AG470" s="3">
        <f>9/15</f>
        <v>0.6</v>
      </c>
      <c r="AH470" s="1"/>
    </row>
    <row r="471" spans="1:34" x14ac:dyDescent="0.2">
      <c r="B471" s="1"/>
      <c r="C471" s="1"/>
      <c r="D471" s="3"/>
      <c r="E471" s="3"/>
      <c r="F471" s="1"/>
      <c r="G471" s="3"/>
      <c r="H471" s="1"/>
      <c r="I471" s="1"/>
      <c r="J471" s="1"/>
      <c r="K471" s="1"/>
      <c r="L471" s="1"/>
      <c r="M471" s="1"/>
      <c r="N471" s="3"/>
      <c r="O471" s="3"/>
      <c r="P471" s="3"/>
      <c r="Q471" s="3"/>
      <c r="R471" s="3"/>
      <c r="S471" s="3"/>
      <c r="T471" s="3"/>
      <c r="U471" s="3"/>
      <c r="V471" s="3" t="s">
        <v>99</v>
      </c>
      <c r="W471" s="3"/>
      <c r="X471" s="3"/>
      <c r="Y471" s="3"/>
      <c r="Z471" s="3"/>
      <c r="AA471" s="3"/>
      <c r="AB471" s="3" t="s">
        <v>99</v>
      </c>
      <c r="AC471" s="3"/>
      <c r="AD471" s="3" t="s">
        <v>99</v>
      </c>
      <c r="AE471" s="3"/>
      <c r="AF471" s="3" t="s">
        <v>99</v>
      </c>
      <c r="AG471" s="3"/>
      <c r="AH471" s="1"/>
    </row>
    <row r="472" spans="1:34" x14ac:dyDescent="0.2">
      <c r="A472" t="s">
        <v>112</v>
      </c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"/>
      <c r="AC472" s="1"/>
      <c r="AD472" s="1"/>
      <c r="AE472" s="1"/>
      <c r="AF472" s="1"/>
      <c r="AG472" s="1"/>
      <c r="AH472" s="1"/>
    </row>
    <row r="473" spans="1:34" x14ac:dyDescent="0.2">
      <c r="A473" t="s">
        <v>113</v>
      </c>
      <c r="B473" s="1"/>
      <c r="C473" s="1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"/>
      <c r="AC473" s="1"/>
      <c r="AD473" s="1"/>
      <c r="AE473" s="1"/>
      <c r="AF473" s="1"/>
      <c r="AG473" s="1"/>
      <c r="AH473" s="1"/>
    </row>
    <row r="474" spans="1:34" x14ac:dyDescent="0.2">
      <c r="A474" t="s">
        <v>111</v>
      </c>
      <c r="B474" s="1"/>
      <c r="C474" s="1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"/>
      <c r="AC474" s="1"/>
      <c r="AD474" s="1"/>
      <c r="AE474" s="1"/>
      <c r="AF474" s="1"/>
      <c r="AG474" s="1"/>
      <c r="AH474" s="1"/>
    </row>
    <row r="475" spans="1:34" x14ac:dyDescent="0.2">
      <c r="A475" t="s">
        <v>110</v>
      </c>
      <c r="B475" s="1"/>
      <c r="C475" s="1"/>
      <c r="D475" s="1"/>
      <c r="E475" s="3"/>
      <c r="F475" s="37"/>
      <c r="G475" s="38"/>
      <c r="H475" s="37"/>
      <c r="I475" s="3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"/>
      <c r="AC475" s="1"/>
      <c r="AD475" s="1"/>
      <c r="AE475" s="1"/>
      <c r="AF475" s="1"/>
      <c r="AG475" s="1"/>
      <c r="AH475" s="1"/>
    </row>
    <row r="476" spans="1:34" x14ac:dyDescent="0.2">
      <c r="A476" t="s">
        <v>109</v>
      </c>
      <c r="B476" s="1"/>
      <c r="C476" s="3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"/>
      <c r="AC476" s="1"/>
      <c r="AD476" s="1"/>
      <c r="AE476" s="1"/>
      <c r="AF476" s="1"/>
      <c r="AG476" s="1"/>
      <c r="AH476" s="1"/>
    </row>
    <row r="477" spans="1:34" x14ac:dyDescent="0.2">
      <c r="A477" t="s">
        <v>108</v>
      </c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s="4" t="s">
        <v>106</v>
      </c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s="4" t="s">
        <v>107</v>
      </c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s="4" t="s">
        <v>97</v>
      </c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s="4" t="s">
        <v>98</v>
      </c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s="4" t="s">
        <v>101</v>
      </c>
      <c r="B482" s="1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s="4" t="s">
        <v>102</v>
      </c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98" spans="1:34" x14ac:dyDescent="0.2">
      <c r="A498" t="s">
        <v>1</v>
      </c>
      <c r="B498" s="36" t="s">
        <v>128</v>
      </c>
      <c r="C498" s="36"/>
      <c r="D498" s="2"/>
      <c r="E498" s="1"/>
      <c r="F498" s="1"/>
      <c r="G498" s="1"/>
      <c r="H498" s="1"/>
      <c r="I498" s="1"/>
      <c r="J498" s="1"/>
      <c r="K498" s="1"/>
      <c r="L498" s="1"/>
      <c r="N498" t="s">
        <v>146</v>
      </c>
      <c r="P498" t="s">
        <v>146</v>
      </c>
      <c r="R498" t="s">
        <v>146</v>
      </c>
      <c r="T498" t="s">
        <v>148</v>
      </c>
      <c r="V498" t="s">
        <v>149</v>
      </c>
      <c r="X498" t="s">
        <v>146</v>
      </c>
      <c r="Z498" t="s">
        <v>150</v>
      </c>
      <c r="AB498" t="s">
        <v>149</v>
      </c>
      <c r="AD498" t="s">
        <v>149</v>
      </c>
      <c r="AF498" t="s">
        <v>148</v>
      </c>
    </row>
    <row r="499" spans="1:34" ht="109" thickBot="1" x14ac:dyDescent="0.25">
      <c r="A499" s="3"/>
      <c r="B499" s="13" t="s">
        <v>76</v>
      </c>
      <c r="C499" s="13" t="s">
        <v>74</v>
      </c>
      <c r="D499" s="13" t="s">
        <v>75</v>
      </c>
      <c r="E499" s="22" t="s">
        <v>103</v>
      </c>
      <c r="F499" s="22" t="s">
        <v>104</v>
      </c>
      <c r="G499" s="22" t="s">
        <v>105</v>
      </c>
      <c r="H499" s="25" t="s">
        <v>114</v>
      </c>
      <c r="I499" s="25" t="s">
        <v>115</v>
      </c>
      <c r="J499" s="25" t="s">
        <v>116</v>
      </c>
      <c r="K499" s="26" t="s">
        <v>117</v>
      </c>
      <c r="L499" s="26" t="s">
        <v>118</v>
      </c>
      <c r="M499" s="26" t="s">
        <v>119</v>
      </c>
      <c r="N499" s="14" t="s">
        <v>5</v>
      </c>
      <c r="O499" s="14" t="s">
        <v>6</v>
      </c>
      <c r="P499" s="10" t="s">
        <v>7</v>
      </c>
      <c r="Q499" s="10" t="s">
        <v>8</v>
      </c>
      <c r="R499" s="11" t="s">
        <v>38</v>
      </c>
      <c r="S499" s="11" t="s">
        <v>39</v>
      </c>
      <c r="T499" s="12" t="s">
        <v>82</v>
      </c>
      <c r="U499" s="12" t="s">
        <v>83</v>
      </c>
      <c r="V499" s="16" t="s">
        <v>84</v>
      </c>
      <c r="W499" s="17" t="s">
        <v>85</v>
      </c>
      <c r="X499" s="15" t="s">
        <v>87</v>
      </c>
      <c r="Y499" s="15" t="s">
        <v>88</v>
      </c>
      <c r="Z499" s="18" t="s">
        <v>89</v>
      </c>
      <c r="AA499" s="18" t="s">
        <v>90</v>
      </c>
      <c r="AB499" s="19" t="s">
        <v>91</v>
      </c>
      <c r="AC499" s="19" t="s">
        <v>92</v>
      </c>
      <c r="AD499" s="20" t="s">
        <v>93</v>
      </c>
      <c r="AE499" s="20" t="s">
        <v>124</v>
      </c>
      <c r="AF499" s="15" t="s">
        <v>94</v>
      </c>
      <c r="AG499" s="15" t="s">
        <v>95</v>
      </c>
    </row>
    <row r="500" spans="1:34" ht="17" thickTop="1" x14ac:dyDescent="0.2">
      <c r="A500" s="31" t="s">
        <v>129</v>
      </c>
      <c r="B500" s="30">
        <v>1</v>
      </c>
      <c r="C500" s="30">
        <v>1</v>
      </c>
      <c r="D500" s="30">
        <v>1</v>
      </c>
      <c r="E500" s="30">
        <v>1</v>
      </c>
      <c r="F500" s="30">
        <v>1</v>
      </c>
      <c r="G500" s="30">
        <v>1</v>
      </c>
      <c r="H500" s="30">
        <v>1</v>
      </c>
      <c r="I500" s="30">
        <v>1</v>
      </c>
      <c r="J500" s="30">
        <v>1</v>
      </c>
      <c r="K500" s="30">
        <v>1</v>
      </c>
      <c r="L500" s="30">
        <v>1</v>
      </c>
      <c r="M500" s="30">
        <v>1</v>
      </c>
      <c r="N500" s="30">
        <v>1</v>
      </c>
      <c r="O500" s="30">
        <v>1</v>
      </c>
      <c r="P500" s="30">
        <v>1</v>
      </c>
      <c r="Q500" s="30">
        <v>1</v>
      </c>
      <c r="R500" s="30">
        <v>1</v>
      </c>
      <c r="S500" s="30">
        <v>1</v>
      </c>
      <c r="T500" s="30">
        <v>1</v>
      </c>
      <c r="U500" s="30">
        <v>1</v>
      </c>
      <c r="V500" s="3">
        <v>1</v>
      </c>
      <c r="W500" s="3">
        <v>1</v>
      </c>
      <c r="X500" s="3">
        <v>1</v>
      </c>
      <c r="Y500" s="30">
        <v>1</v>
      </c>
      <c r="Z500" s="30">
        <v>1</v>
      </c>
      <c r="AA500" s="30">
        <v>1</v>
      </c>
      <c r="AB500" s="30">
        <v>1</v>
      </c>
      <c r="AC500" s="30">
        <v>1</v>
      </c>
      <c r="AD500" s="30">
        <v>1</v>
      </c>
      <c r="AE500" s="30">
        <v>1</v>
      </c>
      <c r="AF500" s="30">
        <v>1</v>
      </c>
      <c r="AG500" s="3">
        <v>1</v>
      </c>
      <c r="AH500" s="1"/>
    </row>
    <row r="501" spans="1:34" x14ac:dyDescent="0.2">
      <c r="A501" s="31" t="s">
        <v>130</v>
      </c>
      <c r="B501" s="30">
        <v>1</v>
      </c>
      <c r="C501" s="30">
        <v>1</v>
      </c>
      <c r="D501" s="30">
        <v>1</v>
      </c>
      <c r="E501" s="30">
        <v>1</v>
      </c>
      <c r="F501" s="30">
        <v>1</v>
      </c>
      <c r="G501" s="30">
        <v>1</v>
      </c>
      <c r="H501" s="30">
        <v>1</v>
      </c>
      <c r="I501" s="30">
        <v>1</v>
      </c>
      <c r="J501" s="30">
        <v>1</v>
      </c>
      <c r="K501" s="30">
        <v>1</v>
      </c>
      <c r="L501" s="30">
        <v>1</v>
      </c>
      <c r="M501" s="30">
        <v>1</v>
      </c>
      <c r="N501" s="30">
        <v>1</v>
      </c>
      <c r="O501" s="30">
        <v>1</v>
      </c>
      <c r="P501" s="30">
        <v>1</v>
      </c>
      <c r="Q501" s="30">
        <v>1</v>
      </c>
      <c r="R501" s="30">
        <v>1</v>
      </c>
      <c r="S501" s="30">
        <v>1</v>
      </c>
      <c r="T501" s="30">
        <v>1</v>
      </c>
      <c r="U501" s="30">
        <v>1</v>
      </c>
      <c r="V501" s="3">
        <v>1</v>
      </c>
      <c r="W501" s="3">
        <v>1</v>
      </c>
      <c r="X501" s="3">
        <v>1</v>
      </c>
      <c r="Y501" s="30">
        <v>1</v>
      </c>
      <c r="Z501" s="30">
        <v>1</v>
      </c>
      <c r="AA501" s="30">
        <v>1</v>
      </c>
      <c r="AB501" s="30">
        <v>1</v>
      </c>
      <c r="AC501" s="30">
        <v>1</v>
      </c>
      <c r="AD501" s="30">
        <v>1</v>
      </c>
      <c r="AE501" s="30">
        <v>1</v>
      </c>
      <c r="AF501" s="30">
        <v>1</v>
      </c>
      <c r="AG501" s="3">
        <v>1</v>
      </c>
      <c r="AH501" s="1"/>
    </row>
    <row r="502" spans="1:34" x14ac:dyDescent="0.2">
      <c r="A502" s="31" t="s">
        <v>131</v>
      </c>
      <c r="B502" s="30">
        <v>1</v>
      </c>
      <c r="C502" s="30">
        <v>1</v>
      </c>
      <c r="D502" s="30">
        <v>1</v>
      </c>
      <c r="E502" s="30">
        <v>1</v>
      </c>
      <c r="F502" s="30">
        <v>1</v>
      </c>
      <c r="G502" s="30">
        <v>1</v>
      </c>
      <c r="H502" s="30">
        <v>1</v>
      </c>
      <c r="I502" s="30">
        <v>1</v>
      </c>
      <c r="J502" s="30">
        <v>1</v>
      </c>
      <c r="K502" s="30">
        <v>1</v>
      </c>
      <c r="L502" s="30">
        <v>1</v>
      </c>
      <c r="M502" s="30">
        <v>1</v>
      </c>
      <c r="N502" s="30">
        <v>1</v>
      </c>
      <c r="O502" s="30">
        <v>1</v>
      </c>
      <c r="P502" s="30">
        <v>0</v>
      </c>
      <c r="Q502" s="30">
        <v>1</v>
      </c>
      <c r="R502" s="30">
        <v>0</v>
      </c>
      <c r="S502" s="30">
        <v>1</v>
      </c>
      <c r="T502" s="30">
        <v>1</v>
      </c>
      <c r="U502" s="30">
        <v>1</v>
      </c>
      <c r="V502" s="3">
        <v>0</v>
      </c>
      <c r="W502" s="3">
        <v>1</v>
      </c>
      <c r="X502" s="3">
        <v>1</v>
      </c>
      <c r="Y502" s="30">
        <v>1</v>
      </c>
      <c r="Z502" s="30">
        <v>1</v>
      </c>
      <c r="AA502" s="30">
        <v>1</v>
      </c>
      <c r="AB502" s="30">
        <v>1</v>
      </c>
      <c r="AC502" s="30">
        <v>1</v>
      </c>
      <c r="AD502" s="30">
        <v>1</v>
      </c>
      <c r="AE502" s="30">
        <v>1</v>
      </c>
      <c r="AF502" s="30">
        <v>1</v>
      </c>
      <c r="AG502" s="3">
        <v>1</v>
      </c>
      <c r="AH502" s="1"/>
    </row>
    <row r="503" spans="1:34" x14ac:dyDescent="0.2">
      <c r="A503" s="31" t="s">
        <v>132</v>
      </c>
      <c r="B503" s="30">
        <v>1</v>
      </c>
      <c r="C503" s="30">
        <v>1</v>
      </c>
      <c r="D503" s="30">
        <v>1</v>
      </c>
      <c r="E503" s="30">
        <v>1</v>
      </c>
      <c r="F503" s="30">
        <v>1</v>
      </c>
      <c r="G503" s="30">
        <v>1</v>
      </c>
      <c r="H503" s="30">
        <v>1</v>
      </c>
      <c r="I503" s="30">
        <v>1</v>
      </c>
      <c r="J503" s="30">
        <v>1</v>
      </c>
      <c r="K503" s="30">
        <v>1</v>
      </c>
      <c r="L503" s="30">
        <v>1</v>
      </c>
      <c r="M503" s="30">
        <v>1</v>
      </c>
      <c r="N503" s="30">
        <v>1</v>
      </c>
      <c r="O503" s="30">
        <v>1</v>
      </c>
      <c r="P503" s="30">
        <v>0</v>
      </c>
      <c r="Q503" s="30">
        <v>1</v>
      </c>
      <c r="R503" s="30">
        <v>1</v>
      </c>
      <c r="S503" s="30">
        <v>1</v>
      </c>
      <c r="T503" s="30">
        <v>1</v>
      </c>
      <c r="U503" s="30">
        <v>1</v>
      </c>
      <c r="V503" s="3">
        <v>1</v>
      </c>
      <c r="W503" s="3">
        <v>1</v>
      </c>
      <c r="X503" s="3">
        <v>1</v>
      </c>
      <c r="Y503" s="30">
        <v>1</v>
      </c>
      <c r="Z503" s="30">
        <v>1</v>
      </c>
      <c r="AA503" s="30">
        <v>1</v>
      </c>
      <c r="AB503" s="30">
        <v>1</v>
      </c>
      <c r="AC503" s="30">
        <v>1</v>
      </c>
      <c r="AD503" s="30">
        <v>1</v>
      </c>
      <c r="AE503" s="30">
        <v>1</v>
      </c>
      <c r="AF503" s="30">
        <v>1</v>
      </c>
      <c r="AG503" s="3">
        <v>1</v>
      </c>
      <c r="AH503" s="1"/>
    </row>
    <row r="504" spans="1:34" x14ac:dyDescent="0.2">
      <c r="A504" s="31" t="s">
        <v>133</v>
      </c>
      <c r="B504" s="30">
        <v>1</v>
      </c>
      <c r="C504" s="30">
        <v>1</v>
      </c>
      <c r="D504" s="30">
        <v>1</v>
      </c>
      <c r="E504" s="30">
        <v>1</v>
      </c>
      <c r="F504" s="30">
        <v>1</v>
      </c>
      <c r="G504" s="30">
        <v>1</v>
      </c>
      <c r="H504" s="30">
        <v>1</v>
      </c>
      <c r="I504" s="30">
        <v>1</v>
      </c>
      <c r="J504" s="30">
        <v>1</v>
      </c>
      <c r="K504" s="30">
        <v>1</v>
      </c>
      <c r="L504" s="30">
        <v>1</v>
      </c>
      <c r="M504" s="30">
        <v>1</v>
      </c>
      <c r="N504" s="30">
        <v>1</v>
      </c>
      <c r="O504" s="30">
        <v>1</v>
      </c>
      <c r="P504" s="30">
        <v>1</v>
      </c>
      <c r="Q504" s="30">
        <v>1</v>
      </c>
      <c r="R504" s="30">
        <v>1</v>
      </c>
      <c r="S504" s="30">
        <v>1</v>
      </c>
      <c r="T504" s="30">
        <v>1</v>
      </c>
      <c r="U504" s="30">
        <v>1</v>
      </c>
      <c r="V504" s="3">
        <v>1</v>
      </c>
      <c r="W504" s="30">
        <v>1</v>
      </c>
      <c r="X504" s="30">
        <v>1</v>
      </c>
      <c r="Y504" s="30">
        <v>1</v>
      </c>
      <c r="Z504" s="30">
        <v>1</v>
      </c>
      <c r="AA504" s="30">
        <v>1</v>
      </c>
      <c r="AB504" s="30">
        <v>1</v>
      </c>
      <c r="AC504" s="30">
        <v>1</v>
      </c>
      <c r="AD504" s="30">
        <v>1</v>
      </c>
      <c r="AE504" s="30">
        <v>1</v>
      </c>
      <c r="AF504" s="30">
        <v>1</v>
      </c>
      <c r="AG504" s="3">
        <v>1</v>
      </c>
      <c r="AH504" s="1"/>
    </row>
    <row r="505" spans="1:34" x14ac:dyDescent="0.2">
      <c r="A505" s="31" t="s">
        <v>134</v>
      </c>
      <c r="B505" s="30">
        <v>1</v>
      </c>
      <c r="C505" s="30">
        <v>1</v>
      </c>
      <c r="D505" s="1">
        <v>1</v>
      </c>
      <c r="E505" s="30">
        <v>1</v>
      </c>
      <c r="F505" s="30">
        <v>1</v>
      </c>
      <c r="G505" s="30">
        <v>1</v>
      </c>
      <c r="H505" s="1">
        <v>1</v>
      </c>
      <c r="I505" s="3">
        <v>1</v>
      </c>
      <c r="J505" s="3">
        <v>1</v>
      </c>
      <c r="K505" s="1">
        <v>1</v>
      </c>
      <c r="L505" s="30">
        <v>1</v>
      </c>
      <c r="M505" s="1">
        <v>1</v>
      </c>
      <c r="N505" s="30">
        <v>0</v>
      </c>
      <c r="O505" s="30">
        <v>1</v>
      </c>
      <c r="P505" s="30">
        <v>0</v>
      </c>
      <c r="Q505" s="30">
        <v>1</v>
      </c>
      <c r="R505" s="30">
        <v>1</v>
      </c>
      <c r="S505" s="30">
        <v>1</v>
      </c>
      <c r="T505" s="32">
        <v>1</v>
      </c>
      <c r="U505" s="30">
        <v>1</v>
      </c>
      <c r="V505" s="3">
        <v>1</v>
      </c>
      <c r="W505" s="30">
        <v>1</v>
      </c>
      <c r="X505" s="30">
        <v>1</v>
      </c>
      <c r="Y505" s="30">
        <v>1</v>
      </c>
      <c r="Z505" s="30">
        <v>1</v>
      </c>
      <c r="AA505" s="30">
        <v>1</v>
      </c>
      <c r="AB505" s="30">
        <v>1</v>
      </c>
      <c r="AC505" s="30">
        <v>1</v>
      </c>
      <c r="AD505" s="3">
        <v>1</v>
      </c>
      <c r="AE505" s="3">
        <v>1</v>
      </c>
      <c r="AF505" s="3">
        <v>1</v>
      </c>
      <c r="AG505" s="3">
        <v>1</v>
      </c>
      <c r="AH505" s="1"/>
    </row>
    <row r="506" spans="1:34" x14ac:dyDescent="0.2">
      <c r="A506" s="31" t="s">
        <v>135</v>
      </c>
      <c r="B506" s="30">
        <v>0</v>
      </c>
      <c r="C506" s="30">
        <v>1</v>
      </c>
      <c r="D506" s="1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1">
        <v>0</v>
      </c>
      <c r="L506" s="1">
        <v>0</v>
      </c>
      <c r="M506" s="1">
        <v>1</v>
      </c>
      <c r="N506" s="30">
        <v>0</v>
      </c>
      <c r="O506" s="30">
        <v>1</v>
      </c>
      <c r="P506" s="30">
        <v>0</v>
      </c>
      <c r="Q506" s="30">
        <v>1</v>
      </c>
      <c r="R506" s="30">
        <v>0</v>
      </c>
      <c r="S506" s="30">
        <v>0</v>
      </c>
      <c r="T506" s="30">
        <v>0</v>
      </c>
      <c r="U506" s="30">
        <v>1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23">
        <v>0</v>
      </c>
      <c r="AB506" s="3">
        <v>0</v>
      </c>
      <c r="AC506" s="3">
        <v>0</v>
      </c>
      <c r="AD506" s="3">
        <v>1</v>
      </c>
      <c r="AE506" s="3">
        <v>1</v>
      </c>
      <c r="AF506" s="3">
        <v>0</v>
      </c>
      <c r="AG506" s="3">
        <v>0</v>
      </c>
      <c r="AH506" s="1"/>
    </row>
    <row r="507" spans="1:34" x14ac:dyDescent="0.2">
      <c r="A507" s="31" t="s">
        <v>136</v>
      </c>
      <c r="B507" s="30">
        <v>1</v>
      </c>
      <c r="C507" s="30">
        <v>1</v>
      </c>
      <c r="D507" s="1">
        <v>1</v>
      </c>
      <c r="E507" s="3">
        <v>1</v>
      </c>
      <c r="F507" s="3">
        <v>0</v>
      </c>
      <c r="G507" s="30">
        <v>1</v>
      </c>
      <c r="H507" s="3">
        <v>0</v>
      </c>
      <c r="I507" s="3">
        <v>0</v>
      </c>
      <c r="J507" s="3">
        <v>0</v>
      </c>
      <c r="K507" s="1">
        <v>1</v>
      </c>
      <c r="L507" s="1">
        <v>1</v>
      </c>
      <c r="M507" s="1">
        <v>1</v>
      </c>
      <c r="N507" s="30">
        <v>1</v>
      </c>
      <c r="O507" s="30">
        <v>1</v>
      </c>
      <c r="P507" s="30">
        <v>0</v>
      </c>
      <c r="Q507" s="30">
        <v>1</v>
      </c>
      <c r="R507" s="30">
        <v>1</v>
      </c>
      <c r="S507" s="30">
        <v>1</v>
      </c>
      <c r="T507" s="30">
        <v>1</v>
      </c>
      <c r="U507" s="30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29">
        <v>1</v>
      </c>
      <c r="AG507" s="29">
        <v>1</v>
      </c>
      <c r="AH507" s="1"/>
    </row>
    <row r="508" spans="1:34" x14ac:dyDescent="0.2">
      <c r="A508" s="31" t="s">
        <v>137</v>
      </c>
      <c r="B508" s="30">
        <v>1</v>
      </c>
      <c r="C508" s="30">
        <v>1</v>
      </c>
      <c r="D508" s="1">
        <v>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1">
        <v>1</v>
      </c>
      <c r="L508" s="1">
        <v>1</v>
      </c>
      <c r="M508" s="1">
        <v>0</v>
      </c>
      <c r="N508" s="30">
        <v>0</v>
      </c>
      <c r="O508" s="30">
        <v>1</v>
      </c>
      <c r="P508" s="30">
        <v>1</v>
      </c>
      <c r="Q508" s="30">
        <v>1</v>
      </c>
      <c r="R508" s="30">
        <v>1</v>
      </c>
      <c r="S508" s="30">
        <v>1</v>
      </c>
      <c r="T508" s="30">
        <v>1</v>
      </c>
      <c r="U508" s="30">
        <v>1</v>
      </c>
      <c r="V508" s="3">
        <v>1</v>
      </c>
      <c r="W508" s="3">
        <v>1</v>
      </c>
      <c r="X508" s="3">
        <v>1</v>
      </c>
      <c r="Y508" s="3">
        <v>1</v>
      </c>
      <c r="Z508" s="3">
        <v>0</v>
      </c>
      <c r="AA508" s="3">
        <v>1</v>
      </c>
      <c r="AB508" s="3">
        <v>0</v>
      </c>
      <c r="AC508" s="3">
        <v>0</v>
      </c>
      <c r="AD508" s="3">
        <v>1</v>
      </c>
      <c r="AE508" s="30">
        <v>1</v>
      </c>
      <c r="AF508" s="3">
        <v>1</v>
      </c>
      <c r="AG508" s="3">
        <v>1</v>
      </c>
      <c r="AH508" s="1"/>
    </row>
    <row r="509" spans="1:34" x14ac:dyDescent="0.2">
      <c r="A509" s="31" t="s">
        <v>138</v>
      </c>
      <c r="B509" s="30">
        <v>0</v>
      </c>
      <c r="C509" s="30">
        <v>1</v>
      </c>
      <c r="D509" s="1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1">
        <v>0</v>
      </c>
      <c r="L509" s="1">
        <v>0</v>
      </c>
      <c r="M509" s="1">
        <v>0</v>
      </c>
      <c r="N509" s="30">
        <v>0</v>
      </c>
      <c r="O509" s="30">
        <v>0</v>
      </c>
      <c r="P509" s="30">
        <v>0</v>
      </c>
      <c r="Q509" s="3">
        <v>0</v>
      </c>
      <c r="R509" s="30">
        <v>0</v>
      </c>
      <c r="S509" s="30">
        <v>0</v>
      </c>
      <c r="T509" s="30">
        <v>0</v>
      </c>
      <c r="U509" s="30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1"/>
    </row>
    <row r="510" spans="1:34" x14ac:dyDescent="0.2">
      <c r="A510" s="31" t="s">
        <v>147</v>
      </c>
      <c r="B510" s="30">
        <v>1</v>
      </c>
      <c r="C510" s="1">
        <v>1</v>
      </c>
      <c r="D510" s="1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0">
        <v>1</v>
      </c>
      <c r="K510" s="30">
        <v>1</v>
      </c>
      <c r="L510" s="30">
        <v>1</v>
      </c>
      <c r="M510" s="1">
        <v>1</v>
      </c>
      <c r="N510" s="30">
        <v>0</v>
      </c>
      <c r="O510" s="30">
        <v>1</v>
      </c>
      <c r="P510" s="30">
        <v>0</v>
      </c>
      <c r="Q510" s="3">
        <v>0</v>
      </c>
      <c r="R510" s="30">
        <v>1</v>
      </c>
      <c r="S510" s="30">
        <v>1</v>
      </c>
      <c r="T510" s="30">
        <v>0</v>
      </c>
      <c r="U510" s="30">
        <v>1</v>
      </c>
      <c r="V510" s="3">
        <v>1</v>
      </c>
      <c r="W510" s="3">
        <v>1</v>
      </c>
      <c r="X510" s="3">
        <v>1</v>
      </c>
      <c r="Y510" s="3">
        <v>1</v>
      </c>
      <c r="Z510" s="3">
        <v>0</v>
      </c>
      <c r="AA510" s="3">
        <v>1</v>
      </c>
      <c r="AB510" s="3">
        <v>0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1"/>
    </row>
    <row r="511" spans="1:34" x14ac:dyDescent="0.2">
      <c r="A511" s="31" t="s">
        <v>139</v>
      </c>
      <c r="B511" s="30">
        <v>1</v>
      </c>
      <c r="C511" s="1">
        <v>1</v>
      </c>
      <c r="D511" s="1">
        <v>0</v>
      </c>
      <c r="E511" s="3">
        <v>0</v>
      </c>
      <c r="F511" s="3">
        <v>0</v>
      </c>
      <c r="G511" s="3">
        <v>0</v>
      </c>
      <c r="H511" s="30">
        <v>1</v>
      </c>
      <c r="I511" s="3">
        <v>0</v>
      </c>
      <c r="J511" s="30">
        <v>1</v>
      </c>
      <c r="K511" s="30">
        <v>1</v>
      </c>
      <c r="L511" s="1">
        <v>0</v>
      </c>
      <c r="M511" s="1">
        <v>0</v>
      </c>
      <c r="N511" s="30">
        <v>0</v>
      </c>
      <c r="O511" s="30">
        <v>1</v>
      </c>
      <c r="P511" s="30">
        <v>0</v>
      </c>
      <c r="Q511" s="30">
        <v>0</v>
      </c>
      <c r="R511" s="30">
        <v>0</v>
      </c>
      <c r="S511" s="30">
        <v>0</v>
      </c>
      <c r="T511" s="30">
        <v>1</v>
      </c>
      <c r="U511" s="30">
        <v>1</v>
      </c>
      <c r="V511" s="3">
        <v>0</v>
      </c>
      <c r="W511" s="3">
        <v>1</v>
      </c>
      <c r="X511" s="3">
        <v>0</v>
      </c>
      <c r="Y511" s="3">
        <v>1</v>
      </c>
      <c r="Z511" s="3">
        <v>0</v>
      </c>
      <c r="AA511" s="30">
        <v>1</v>
      </c>
      <c r="AB511" s="3">
        <v>0</v>
      </c>
      <c r="AC511" s="30">
        <v>1</v>
      </c>
      <c r="AD511" s="3">
        <v>1</v>
      </c>
      <c r="AE511" s="3">
        <v>0</v>
      </c>
      <c r="AF511" s="3">
        <v>0</v>
      </c>
      <c r="AG511" s="3">
        <v>1</v>
      </c>
      <c r="AH511" s="1"/>
    </row>
    <row r="512" spans="1:34" x14ac:dyDescent="0.2">
      <c r="A512" s="31" t="s">
        <v>140</v>
      </c>
      <c r="B512" s="30">
        <v>0</v>
      </c>
      <c r="C512" s="1">
        <v>0</v>
      </c>
      <c r="D512" s="30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1">
        <v>0</v>
      </c>
      <c r="L512" s="1">
        <v>0</v>
      </c>
      <c r="M512" s="1">
        <v>0</v>
      </c>
      <c r="N512" s="30">
        <v>0</v>
      </c>
      <c r="O512" s="30">
        <v>1</v>
      </c>
      <c r="P512" s="30">
        <v>0</v>
      </c>
      <c r="Q512" s="30">
        <v>0</v>
      </c>
      <c r="R512" s="30">
        <v>0</v>
      </c>
      <c r="S512" s="30">
        <v>1</v>
      </c>
      <c r="T512" s="32">
        <v>1</v>
      </c>
      <c r="U512" s="30">
        <v>1</v>
      </c>
      <c r="V512" s="3">
        <v>0</v>
      </c>
      <c r="W512" s="3">
        <v>0</v>
      </c>
      <c r="X512" s="3">
        <v>0</v>
      </c>
      <c r="Y512" s="30">
        <v>1</v>
      </c>
      <c r="Z512" s="3">
        <v>0</v>
      </c>
      <c r="AA512" s="3">
        <v>1</v>
      </c>
      <c r="AB512" s="3">
        <v>0</v>
      </c>
      <c r="AC512" s="3">
        <v>1</v>
      </c>
      <c r="AD512" s="3">
        <v>1</v>
      </c>
      <c r="AE512" s="30">
        <v>1</v>
      </c>
      <c r="AF512" s="3">
        <v>1</v>
      </c>
      <c r="AG512" s="3">
        <v>1</v>
      </c>
      <c r="AH512" s="1"/>
    </row>
    <row r="513" spans="1:34" x14ac:dyDescent="0.2">
      <c r="A513" s="31" t="s">
        <v>141</v>
      </c>
      <c r="B513" s="30">
        <v>0</v>
      </c>
      <c r="C513" s="1">
        <v>0</v>
      </c>
      <c r="D513" s="1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1">
        <v>0</v>
      </c>
      <c r="L513" s="1">
        <v>0</v>
      </c>
      <c r="M513" s="1">
        <v>0</v>
      </c>
      <c r="N513" s="30">
        <v>0</v>
      </c>
      <c r="O513" s="30">
        <v>1</v>
      </c>
      <c r="P513" s="30">
        <v>0</v>
      </c>
      <c r="Q513" s="30">
        <v>0</v>
      </c>
      <c r="R513" s="30">
        <v>0</v>
      </c>
      <c r="S513" s="30">
        <v>1</v>
      </c>
      <c r="T513" s="30">
        <v>0</v>
      </c>
      <c r="U513" s="30">
        <v>1</v>
      </c>
      <c r="V513" s="3">
        <v>0</v>
      </c>
      <c r="W513" s="3">
        <v>0</v>
      </c>
      <c r="X513" s="3">
        <v>0</v>
      </c>
      <c r="Y513" s="3">
        <v>1</v>
      </c>
      <c r="Z513" s="3">
        <v>0</v>
      </c>
      <c r="AA513" s="3">
        <v>1</v>
      </c>
      <c r="AB513" s="3">
        <v>0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1"/>
    </row>
    <row r="514" spans="1:34" x14ac:dyDescent="0.2">
      <c r="A514" s="31" t="s">
        <v>142</v>
      </c>
      <c r="B514" s="30">
        <v>0</v>
      </c>
      <c r="C514" s="1">
        <v>0</v>
      </c>
      <c r="D514" s="1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1">
        <v>1</v>
      </c>
      <c r="L514" s="1">
        <v>1</v>
      </c>
      <c r="M514" s="1">
        <v>1</v>
      </c>
      <c r="N514" s="30">
        <v>0</v>
      </c>
      <c r="O514" s="30">
        <v>0</v>
      </c>
      <c r="P514" s="30">
        <v>0</v>
      </c>
      <c r="Q514" s="30">
        <v>0</v>
      </c>
      <c r="R514" s="30">
        <v>0</v>
      </c>
      <c r="S514" s="30">
        <v>0</v>
      </c>
      <c r="T514" s="30">
        <v>0</v>
      </c>
      <c r="U514" s="30">
        <v>1</v>
      </c>
      <c r="V514" s="3">
        <v>0</v>
      </c>
      <c r="W514" s="3">
        <v>0</v>
      </c>
      <c r="X514" s="3">
        <v>0</v>
      </c>
      <c r="Y514" s="3">
        <v>1</v>
      </c>
      <c r="Z514" s="3">
        <v>0</v>
      </c>
      <c r="AA514" s="3">
        <v>1</v>
      </c>
      <c r="AB514" s="3">
        <v>0</v>
      </c>
      <c r="AC514" s="3">
        <v>0</v>
      </c>
      <c r="AD514" s="3">
        <v>1</v>
      </c>
      <c r="AE514" s="3">
        <v>1</v>
      </c>
      <c r="AF514" s="3">
        <v>0</v>
      </c>
      <c r="AG514" s="3">
        <v>1</v>
      </c>
      <c r="AH514" s="1"/>
    </row>
    <row r="515" spans="1:34" x14ac:dyDescent="0.2">
      <c r="A515" s="33" t="s">
        <v>37</v>
      </c>
      <c r="B515" s="3">
        <f t="shared" ref="B515:M515" si="20">AVERAGE(B500:B514)</f>
        <v>0.66666666666666663</v>
      </c>
      <c r="C515" s="3">
        <f t="shared" si="20"/>
        <v>0.8</v>
      </c>
      <c r="D515" s="3">
        <f t="shared" si="20"/>
        <v>0.8</v>
      </c>
      <c r="E515" s="3">
        <f>AVERAGE(E500:E514)</f>
        <v>0.6</v>
      </c>
      <c r="F515" s="3">
        <f t="shared" ref="F515:Q515" si="21">AVERAGE(F500:F514)</f>
        <v>0.53333333333333333</v>
      </c>
      <c r="G515" s="3">
        <f t="shared" si="21"/>
        <v>0.6</v>
      </c>
      <c r="H515" s="3">
        <f>AVERAGE(H500:H514)</f>
        <v>0.6</v>
      </c>
      <c r="I515" s="3">
        <f t="shared" ref="I515:T515" si="22">AVERAGE(I500:I514)</f>
        <v>0.53333333333333333</v>
      </c>
      <c r="J515" s="3">
        <f t="shared" si="22"/>
        <v>0.66666666666666663</v>
      </c>
      <c r="K515" s="3">
        <f t="shared" si="22"/>
        <v>0.73333333333333328</v>
      </c>
      <c r="L515" s="3">
        <f t="shared" si="22"/>
        <v>0.66666666666666663</v>
      </c>
      <c r="M515" s="3">
        <f t="shared" si="22"/>
        <v>0.66666666666666663</v>
      </c>
      <c r="N515" s="3">
        <f>AVERAGE(N500:N514)</f>
        <v>0.4</v>
      </c>
      <c r="O515" s="3">
        <f t="shared" ref="O515:AG515" si="23">AVERAGE(O500:O514)</f>
        <v>0.8666666666666667</v>
      </c>
      <c r="P515" s="3">
        <f t="shared" si="23"/>
        <v>0.26666666666666666</v>
      </c>
      <c r="Q515" s="3">
        <f t="shared" si="23"/>
        <v>0.6</v>
      </c>
      <c r="R515" s="3">
        <f t="shared" si="23"/>
        <v>0.53333333333333333</v>
      </c>
      <c r="S515" s="3">
        <f t="shared" si="23"/>
        <v>0.73333333333333328</v>
      </c>
      <c r="T515" s="3">
        <f t="shared" si="23"/>
        <v>0.66666666666666663</v>
      </c>
      <c r="U515" s="3">
        <f t="shared" si="23"/>
        <v>0.93333333333333335</v>
      </c>
      <c r="V515" s="3">
        <f t="shared" si="23"/>
        <v>0.53333333333333333</v>
      </c>
      <c r="W515" s="3">
        <f t="shared" si="23"/>
        <v>0.66666666666666663</v>
      </c>
      <c r="X515" s="3">
        <f t="shared" si="23"/>
        <v>0.6</v>
      </c>
      <c r="Y515" s="3">
        <f t="shared" si="23"/>
        <v>0.8666666666666667</v>
      </c>
      <c r="Z515" s="3">
        <f t="shared" si="23"/>
        <v>0.46666666666666667</v>
      </c>
      <c r="AA515" s="3">
        <f t="shared" si="23"/>
        <v>0.8666666666666667</v>
      </c>
      <c r="AB515" s="3">
        <f>AVERAGE(AB500:AB514)</f>
        <v>0.46666666666666667</v>
      </c>
      <c r="AC515" s="3">
        <f t="shared" ref="AC515:AG515" si="24">AVERAGE(AC500:AC514)</f>
        <v>0.73333333333333328</v>
      </c>
      <c r="AD515" s="3">
        <f t="shared" si="24"/>
        <v>0.93333333333333335</v>
      </c>
      <c r="AE515" s="3">
        <f t="shared" si="24"/>
        <v>0.8666666666666667</v>
      </c>
      <c r="AF515" s="3">
        <f t="shared" si="24"/>
        <v>0.73333333333333328</v>
      </c>
      <c r="AG515" s="3">
        <f t="shared" si="24"/>
        <v>0.8666666666666667</v>
      </c>
      <c r="AH515" s="1"/>
    </row>
    <row r="516" spans="1:34" x14ac:dyDescent="0.2">
      <c r="A516" s="33" t="s">
        <v>55</v>
      </c>
      <c r="B516" s="3">
        <f>10/15</f>
        <v>0.66666666666666663</v>
      </c>
      <c r="C516" s="3">
        <f>12/15</f>
        <v>0.8</v>
      </c>
      <c r="D516" s="3">
        <f>12/15</f>
        <v>0.8</v>
      </c>
      <c r="E516" s="3">
        <f>9/15</f>
        <v>0.6</v>
      </c>
      <c r="F516" s="3">
        <f>8/15</f>
        <v>0.53333333333333333</v>
      </c>
      <c r="G516" s="3">
        <f>9/15</f>
        <v>0.6</v>
      </c>
      <c r="H516" s="1">
        <f>9/15</f>
        <v>0.6</v>
      </c>
      <c r="I516" s="1">
        <f>8/15</f>
        <v>0.53333333333333333</v>
      </c>
      <c r="J516" s="1">
        <f>10/15</f>
        <v>0.66666666666666663</v>
      </c>
      <c r="K516" s="1">
        <f>10/15</f>
        <v>0.66666666666666663</v>
      </c>
      <c r="L516" s="1">
        <f>10/15</f>
        <v>0.66666666666666663</v>
      </c>
      <c r="M516" s="1">
        <f>10/15</f>
        <v>0.66666666666666663</v>
      </c>
      <c r="N516" s="30">
        <f>6/15</f>
        <v>0.4</v>
      </c>
      <c r="O516" s="30">
        <f>13/15</f>
        <v>0.8666666666666667</v>
      </c>
      <c r="P516" s="30">
        <f>4/15</f>
        <v>0.26666666666666666</v>
      </c>
      <c r="Q516" s="30">
        <f>9/15</f>
        <v>0.6</v>
      </c>
      <c r="R516" s="30">
        <f>8/15</f>
        <v>0.53333333333333333</v>
      </c>
      <c r="S516" s="30">
        <f>11/15</f>
        <v>0.73333333333333328</v>
      </c>
      <c r="T516" s="32">
        <f>10/15</f>
        <v>0.66666666666666663</v>
      </c>
      <c r="U516" s="32">
        <f>14/15</f>
        <v>0.93333333333333335</v>
      </c>
      <c r="V516" s="3">
        <f>8/15</f>
        <v>0.53333333333333333</v>
      </c>
      <c r="W516" s="3">
        <f>10/15</f>
        <v>0.66666666666666663</v>
      </c>
      <c r="X516" s="3">
        <f>9/15</f>
        <v>0.6</v>
      </c>
      <c r="Y516" s="3">
        <f>13/15</f>
        <v>0.8666666666666667</v>
      </c>
      <c r="Z516" s="3">
        <f>7/15</f>
        <v>0.46666666666666667</v>
      </c>
      <c r="AA516" s="3">
        <f>13/15</f>
        <v>0.8666666666666667</v>
      </c>
      <c r="AB516" s="3">
        <f>7/15</f>
        <v>0.46666666666666667</v>
      </c>
      <c r="AC516" s="3">
        <f>13/15</f>
        <v>0.8666666666666667</v>
      </c>
      <c r="AD516" s="3">
        <f>14/15</f>
        <v>0.93333333333333335</v>
      </c>
      <c r="AE516" s="3">
        <f>11/15</f>
        <v>0.73333333333333328</v>
      </c>
      <c r="AF516" s="3">
        <f>11/15</f>
        <v>0.73333333333333328</v>
      </c>
      <c r="AG516" s="3">
        <f>13/15</f>
        <v>0.8666666666666667</v>
      </c>
      <c r="AH516" s="1"/>
    </row>
    <row r="517" spans="1:34" x14ac:dyDescent="0.2">
      <c r="B517" s="1"/>
      <c r="C517" s="1"/>
      <c r="D517" s="3"/>
      <c r="E517" s="3"/>
      <c r="F517" s="1"/>
      <c r="G517" s="3"/>
      <c r="H517" s="1"/>
      <c r="I517" s="1"/>
      <c r="J517" s="1"/>
      <c r="K517" s="1"/>
      <c r="L517" s="1"/>
      <c r="M517" s="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</sheetData>
  <mergeCells count="18">
    <mergeCell ref="B498:C498"/>
    <mergeCell ref="B414:C414"/>
    <mergeCell ref="F437:G437"/>
    <mergeCell ref="H437:I437"/>
    <mergeCell ref="B452:C452"/>
    <mergeCell ref="F475:G475"/>
    <mergeCell ref="H475:I475"/>
    <mergeCell ref="B80:C80"/>
    <mergeCell ref="F103:G103"/>
    <mergeCell ref="H103:I103"/>
    <mergeCell ref="B126:C126"/>
    <mergeCell ref="F149:G149"/>
    <mergeCell ref="H149:I149"/>
    <mergeCell ref="J25:K25"/>
    <mergeCell ref="L25:M25"/>
    <mergeCell ref="F56:G56"/>
    <mergeCell ref="H56:I56"/>
    <mergeCell ref="B33:C33"/>
  </mergeCells>
  <phoneticPr fontId="1" type="noConversion"/>
  <conditionalFormatting sqref="A59:A64 AG42 D53:AA53 D52:E52 G52 D63 E54:AA57 C57:C64 N42:AE42 N43:AG52 B35:G51 N35:AG41 H35:H50 I35:I42 I50:M50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7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6:A111 D100:AA100 D99:E99 G99 D110 E101:AA104 C104:C111 V89:AE89 B97:G98 I82:I89 V90:AG96 D97:AG97 W82:W96 V98:AG98 AC82:AC98 N99:AG99 AE82:AE98 AG89:AG98 V82:AG88 D82:G82 D83:E83 G83 D84:G96 H82:H97">
    <cfRule type="colorScale" priority="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3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2:A157 D146:AA146 D145:E145 G145 D156 E147:AA150 C150:C157 V135:AE135 B143:G144 V144:AG144 N145:AG145 AG135 H134:H142 B143:AG143 V134:Z134 E128:G142 I128:I135 AB134:AG134 V128:AG133 V136:AG142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40:A445 AG423 D434:AA434 D433:E433 G433 D444 E435:AA438 C438:C445 N423:AE423 N424:AG433 N416:AG422 H416:H431 I416:I423 B416:G432 D431:AG431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9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78:A483 D472:AA472 D471:E471 G471 D482 E473:AA476 C476:C483 V461:AE461 B469:G470 I454:I461 V462:AG468 H469:AG469 V470:AG470 N471:AG471 AG461 V454:AG460 D454:G454 D455:E455 G455 D456:G468 H454:H468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AB19">
    <cfRule type="colorScale" priority="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0:AG50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0:AG82 A83:E83 G83:AG83 A84:AG112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7:AG127 L135:AG135 AB134:AG134 L128:AG133 A143:AG157 A128:B142 E136:AG142 E128:J133 E135:J135 E134:Z13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1:AG431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2:AG454 A455:E455 G455:AG455 A456:AG483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1:AH82 A83:E83 G83:AH83 A84:AH117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2:AH82 A83:E83 G83:AH83 A84:AH115">
    <cfRule type="colorScale" priority="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3:AH454 A455:E455 G455:AH455 A456:AH483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4:AH454 A455:E455 G455:AH455 A456:AH483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C96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8:B142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4:C468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E98 G98 O99 D82:I82 I83:I89 B97:AG97 D83:E83 G83:H83 D84:H96">
    <cfRule type="colorScale" priority="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E98 G98 O99 I82:I89 B97:AG97 D82:H82 D83:E83 G83:H83 D84:H96">
    <cfRule type="colorScale" priority="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4:E144 G144 O145 B143:AG143 E128:G133 E134:H142 I128:I135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0:E470 G470 O471 D454:I454 I455:I461 B469:AG469 D455:E455 G455:H455 D456:H468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0:E470 G470 O471 I454:I461 B469:AG469 D454:H454 D455:E455 G455:H455 D456:H468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M98 B97:AG97 V98:AG98 V82:AG96 AC82:AC98 B99:AG111 AE82:AE98 AG82:AG98 D82:M82 D83:E83 G83:M83 D84:M9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4:M144 V144:AG144 B145:AG157 L135:M135 E134:M134 E136:M142 L128:M133 B143:AG143 V134:Z134 E135:J135 E128:J133 AB134:AG134 V128:AG133 V135:AG142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0:M470 B469:AG469 V470:AG470 B471:AG483 D454:M454 D455:E455 G455:M455 D456:M468 V454:AG468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O18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34:AH134 B143:AH144 E128:AH133 E134:Z134 E135:AH142 B128:D142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E8 B9:O9 Q9:AE9 B16:O16 Q16:AE16 B17:AE19 B10:AE15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G20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AG64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7:AG97 E82:I82 E83 G83:I83 E84:I88 D89:H96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7:AG97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3:AG143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6:AG445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6:AG446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9:AG469 E454:I454 E455 G455:I455 E456:I460 D461:H468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9:AG469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AH65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AH113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4:AH483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:C64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:C64 D62:D65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:C64 D63:D65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:C64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:C64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0:C111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4:C111 D109:D111"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4:C111 D110:D111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4:C111">
    <cfRule type="colorScale" priority="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6:C111"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6:C157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0:C157 D155:D157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0:C157 D156:D157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0:C157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2:C157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4:C445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8:C445 D443:D446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8:C445 D444:D446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8:C445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0:C445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8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1:C462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2:C483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6:C483 D481:D483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6:C483 D482:D483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6:C483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8:C48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8:G128 E134:I134 B143:AG143 E129:E130 F129:G129 E130:G133 E135:H142 I128:I133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9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5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3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1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">
    <cfRule type="colorScale" priority="4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0:J41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4"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7:J89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0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3:J134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18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1:J422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6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9:J461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5:AG135 A126:AG127 AB134:AG134 L128:AG133 A143:AG157 A128:B142 E136:AG142 E128:J133 E135:J135 E134:Z134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5:AG135 AB134:AG134 L128:AG133 A143:AG157 A128:B142 E136:AG142 E128:J133 E135:J135 E134:Z134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5:AG135 AB134:AG134 L128:AG133 B143:AG157 B128:B142 E136:AG142 E128:J133 E135:J135 E134:Z13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7:N463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O4 B4:M18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:S96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8:S142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4:S468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:U86 N87:S87 U87 N94:S94 U94 N95:U96 N88:U93"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:U96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:U98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8:U132 N133:S133 U133 N140:S140 U140 N141:U142 N134:U139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8:U142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4:U144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4:U458 N459:S459 U459 N466:S466 U466 N467:U468 N460:U465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4:U468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0:U470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:Z52 C59:C60 D53:T53 D52:E52 G52 N51:AA51 B35:G51 N35:AA49 H35:H50 I35:I42 I50:AG50">
    <cfRule type="colorScale" priority="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:Z99 C106:C107 D100:T100 D99:E99 G99 B97:G98 I82:I89 V98:AA98 V82:AA96 D97:AG97 D82:G82 D83:E83 G83 D84:G96 H82:H97">
    <cfRule type="colorScale" priority="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5:Z145 C152:C153 D146:T146 D145:E145 G145 B143:G144 V144:AA144 H134:H142 V128:AA133 B143:AG143 V135:AA142 V134:Z134 E128:G142 I128:I135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3:Z433 C440:C441 D434:T434 D433:E433 G433 N432:AA432 N416:AA430 H416:H431 I416:I423 B416:G432 D431:AG431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1:Z471 C478:C479 D472:T472 D471:E471 G471 B469:G470 I454:I461 V470:AA470 V454:AA468 H469:AG469 D454:G454 D455:E455 G455 D456:G468 H454:H468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Q51 B51:E51 G51 N51 O52 R50:AG50 N35:Q50 B35:H50 I35:I42 I50:M50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2:Q432 B432:E432 G432 N432 O433 N416:Q431 I416:I423 B416:H431 D431:AG431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S51 B51:E51 G51 N51 O52 B35 N36:O36 Q36:S36 N35:S35 T50:AG50 N37:S50 B36:H50 D35:I35 I36:I42 I50:M50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S51 B51:E51 G51 N51 O52 N36:O36 Q36:S36 N35:S35 T50:AG50 N37:S50 B35:H50 I35:I42 I50:M50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2:S432 B432:E432 G432 N432 O433 B416 N417:O417 Q417:S417 N416:S416 N418:S431 D416:I416 I417:I423 B417:H431 D431:AG431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2:S432 B432:E432 G432 N432 O433 N417:O417 Q417:S417 N416:S416 N418:S431 I416:I423 B416:H431 D431:AG431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:S36 N36:O36 N35:S35 B35 B36:C41 T50:AG50 N37:S50 B42:H50 E35:I41 I50:M50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7:S417 N417:O417 N416:S416 B416 B417:C422 N418:S431 B418:B423 B423:H431 E416:I422 D431:AG431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0:R463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:S82 N82:Q96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:S128 N128:Q142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4:S454 N454:Q468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9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35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61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9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45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71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99"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45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71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15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7:E517 G517 N517:AG517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9:AG499 A517:AG517 A500:A516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17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7:AG517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00:AH516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8:AG499 A517:AG517 A500:A516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17:AG517 A500:A516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7:AG517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7:Z517 D517:E517 G517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17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17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07:AE507 B515:G516 V516:AG516 AG507 H515:AG515 V506:Z506 E506:H514 I505:I507 AB506:AG506 V500:AG503 V508:AG514 V504:V505 AD504:AG505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7:AG507 AB506:AG506 B515:AG516 H505:J505 E506:Z506 C500:AG503 C504:D504 W504:AG505 Q505:Q506 L505:V505 E507:J507 H504:V504 E504:G505 B500:B514 E508:AG51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0:B51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6:E516 G516 B515:AG515 E506:H514 I505:I50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6:M516 V516:AG516 L507:M507 E506:M506 E508:M514 L505:M505 B515:AG515 V506:Z506 E507:J507 H505:J505 AB506:AG506 V500:AG503 V507:AG514 V504:V505 AD504:AG505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06:AG506 B515:AG516 E506:Z506 B500:AG503 Q505:Q506 E504:AG505 B504:D514 E507:AG51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5:AG515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6:I506 B515:AG515 E507:H514 I505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0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05:J50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7:AG507 AB506:AG506 B515:AG516 H505:J505 E506:Z506 C500:AG503 C504:D504 W504:AG505 Q505:Q506 L505:V505 E507:J507 H504:V504 E504:G505 B500:B514 E508:AG51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7:AG507 AB506:AG506 B515:AG516 H505:J505 E506:Z506 C500:AG503 C504:D504 W504:AG505 Q505:Q506 L505:V505 E507:J507 H504:V504 E504:G505 B500:B514 E508:AG51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7:AG507 AB506:AG506 B515:AG516 H505:J505 E506:Z506 C500:AG503 C504:D504 W504:AG505 Q505:Q506 L505:V505 E507:J507 H504:V504 E504:G505 B500:B514 E508:AG51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0:S51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5:S505 U505 N512:S512 U512 N513:U514 N506:U511 N500:U504 Q505:Q50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0:U514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6:U516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5:G516 V516:AA516 V500:AA503 H515:AG515 V507:AA514 V506:Z506 E506:H514 I505:I507 V504:V505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0:S500 N500:Q51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0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0:M503 C504:D504 H504:M50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0:M503 C504:D504 H504:M50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0:M503 C504:D504 H504:M50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0:M503 C504:D504 H504:M50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00:AF503 AD504:AF50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00:AF503 AD504:AF50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00:AF503 AD504:AF50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00:AF503 AD504:AF50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04:AC50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04:AC50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04:AC50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04:AC50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0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4:G50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4:G50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4:G50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4:G50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5:C50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10:K51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10:K51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10:K51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10:K5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0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0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Saeedizade</dc:creator>
  <cp:lastModifiedBy>Javad Saeedizade</cp:lastModifiedBy>
  <dcterms:created xsi:type="dcterms:W3CDTF">2023-11-11T23:24:23Z</dcterms:created>
  <dcterms:modified xsi:type="dcterms:W3CDTF">2023-12-01T12:52:15Z</dcterms:modified>
</cp:coreProperties>
</file>